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4EBFE305-D297-41B4-B5F9-1FCC4E38314D}" xr6:coauthVersionLast="47" xr6:coauthVersionMax="47" xr10:uidLastSave="{00000000-0000-0000-0000-000000000000}"/>
  <bookViews>
    <workbookView xWindow="-110" yWindow="-110" windowWidth="19420" windowHeight="10300" tabRatio="914" activeTab="7"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閃電型結果" sheetId="25" r:id="rId20"/>
    <sheet name="閃電型隨機" sheetId="31" r:id="rId21"/>
    <sheet name="風險愛好" sheetId="14" r:id="rId22"/>
    <sheet name="風險愛好結果單" sheetId="19" r:id="rId23"/>
    <sheet name="幕後結果" sheetId="39" r:id="rId24"/>
    <sheet name="幕後結果_最佳化" sheetId="40" r:id="rId25"/>
    <sheet name="題庫" sheetId="8" r:id="rId26"/>
    <sheet name="使用者資料" sheetId="2" r:id="rId27"/>
    <sheet name="stock price" sheetId="341" r:id="rId28"/>
    <sheet name="high_risk" sheetId="342" r:id="rId29"/>
    <sheet name="medium_risk" sheetId="343" r:id="rId30"/>
    <sheet name="low_risk" sheetId="24" r:id="rId31"/>
    <sheet name="名人介紹" sheetId="20" r:id="rId32"/>
    <sheet name="2345" sheetId="775" r:id="rId33"/>
    <sheet name="6669" sheetId="776" r:id="rId34"/>
    <sheet name="3653" sheetId="777" r:id="rId35"/>
    <sheet name="1519" sheetId="778" r:id="rId36"/>
    <sheet name="1905" sheetId="779" r:id="rId37"/>
    <sheet name="6409" sheetId="780" r:id="rId38"/>
    <sheet name="3443" sheetId="781" r:id="rId39"/>
    <sheet name="2637" sheetId="782" r:id="rId40"/>
    <sheet name="2455" sheetId="783" r:id="rId41"/>
    <sheet name="3661" sheetId="784" r:id="rId42"/>
  </sheets>
  <functionGroups builtInGroupCount="19"/>
  <externalReferences>
    <externalReference r:id="rId43"/>
    <externalReference r:id="rId44"/>
  </externalReferences>
  <definedNames>
    <definedName name="_xlnm._FilterDatabase" localSheetId="2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6" roundtripDataChecksum="/ahAEb2uAW3XrtJ4HJfL6w2oHRVSGtJp6fA5ggJHqAw="/>
    </ext>
  </extLst>
</workbook>
</file>

<file path=xl/calcChain.xml><?xml version="1.0" encoding="utf-8"?>
<calcChain xmlns="http://schemas.openxmlformats.org/spreadsheetml/2006/main">
  <c r="AX4" i="40" l="1"/>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B23" i="39" l="1"/>
  <c r="AB9" i="39"/>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B37" i="39" a="1"/>
  <c r="AB37" i="39" l="1"/>
  <c r="AZ7" i="40"/>
  <c r="BA7" i="40" s="1"/>
  <c r="AZ15" i="40"/>
  <c r="BA15" i="40" s="1"/>
  <c r="AZ10" i="40"/>
  <c r="BA10" i="40" s="1"/>
  <c r="AZ18" i="40"/>
  <c r="BA18" i="40" s="1"/>
  <c r="AZ6" i="40"/>
  <c r="BA6" i="40" s="1"/>
  <c r="AZ17" i="40"/>
  <c r="BA17"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8" i="40"/>
  <c r="BA8" i="40" s="1"/>
  <c r="AZ19" i="40"/>
  <c r="BA19" i="40" s="1"/>
  <c r="AZ27" i="40"/>
  <c r="BA27" i="40" s="1"/>
  <c r="AZ35" i="40"/>
  <c r="BA35" i="40" s="1"/>
  <c r="AZ43" i="40"/>
  <c r="BA43" i="40" s="1"/>
  <c r="AZ51" i="40"/>
  <c r="BA51" i="40" s="1"/>
  <c r="AZ59" i="40"/>
  <c r="BA59" i="40" s="1"/>
  <c r="AZ67" i="40"/>
  <c r="BA67" i="40" s="1"/>
  <c r="AZ75" i="40"/>
  <c r="BA75" i="40" s="1"/>
  <c r="AZ83" i="40"/>
  <c r="BA83" i="40" s="1"/>
  <c r="AZ91" i="40"/>
  <c r="BA91" i="40" s="1"/>
  <c r="AZ99" i="40"/>
  <c r="BA99" i="40" s="1"/>
  <c r="AZ107" i="40"/>
  <c r="BA107" i="40" s="1"/>
  <c r="AZ115" i="40"/>
  <c r="BA115" i="40" s="1"/>
  <c r="AZ9" i="40"/>
  <c r="BA9" i="40" s="1"/>
  <c r="AZ20" i="40"/>
  <c r="BA20" i="40" s="1"/>
  <c r="AZ28" i="40"/>
  <c r="BA28" i="40" s="1"/>
  <c r="AZ36" i="40"/>
  <c r="BA36" i="40" s="1"/>
  <c r="AZ44" i="40"/>
  <c r="BA44" i="40" s="1"/>
  <c r="AZ52" i="40"/>
  <c r="BA52" i="40" s="1"/>
  <c r="AZ60" i="40"/>
  <c r="BA60" i="40" s="1"/>
  <c r="AZ68" i="40"/>
  <c r="BA68" i="40" s="1"/>
  <c r="AZ76" i="40"/>
  <c r="BA76" i="40" s="1"/>
  <c r="AZ84" i="40"/>
  <c r="BA84" i="40" s="1"/>
  <c r="AZ92" i="40"/>
  <c r="BA92" i="40" s="1"/>
  <c r="AZ100" i="40"/>
  <c r="BA100" i="40" s="1"/>
  <c r="AZ11" i="40"/>
  <c r="BA11"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117" i="40"/>
  <c r="BA117" i="40" s="1"/>
  <c r="AZ125" i="40"/>
  <c r="BA125" i="40" s="1"/>
  <c r="AZ12" i="40"/>
  <c r="BA12"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118" i="40"/>
  <c r="BA118" i="40" s="1"/>
  <c r="AZ13" i="40"/>
  <c r="BA13"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19" i="40"/>
  <c r="BA119" i="40" s="1"/>
  <c r="AZ127" i="40"/>
  <c r="BA127" i="40" s="1"/>
  <c r="AZ32" i="40"/>
  <c r="BA32" i="40" s="1"/>
  <c r="AZ64" i="40"/>
  <c r="BA64" i="40" s="1"/>
  <c r="AZ96" i="40"/>
  <c r="BA96" i="40" s="1"/>
  <c r="AZ114" i="40"/>
  <c r="BA114"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33" i="40"/>
  <c r="BA33" i="40" s="1"/>
  <c r="AZ65" i="40"/>
  <c r="BA65" i="40" s="1"/>
  <c r="AZ97" i="40"/>
  <c r="BA97" i="40" s="1"/>
  <c r="AZ116" i="40"/>
  <c r="BA116" i="40" s="1"/>
  <c r="AZ129" i="40"/>
  <c r="BA129" i="40" s="1"/>
  <c r="AZ137" i="40"/>
  <c r="BA137" i="40" s="1"/>
  <c r="AZ145" i="40"/>
  <c r="BA145" i="40" s="1"/>
  <c r="AZ153" i="40"/>
  <c r="BA153" i="40" s="1"/>
  <c r="AZ161" i="40"/>
  <c r="BA161" i="40" s="1"/>
  <c r="AZ169" i="40"/>
  <c r="BA169" i="40" s="1"/>
  <c r="AZ177" i="40"/>
  <c r="BA177" i="40" s="1"/>
  <c r="AZ185" i="40"/>
  <c r="BA185" i="40" s="1"/>
  <c r="AZ193" i="40"/>
  <c r="BA193" i="40" s="1"/>
  <c r="AZ201" i="40"/>
  <c r="BA201" i="40" s="1"/>
  <c r="AZ209" i="40"/>
  <c r="BA209" i="40" s="1"/>
  <c r="AZ217" i="40"/>
  <c r="BA217" i="40" s="1"/>
  <c r="AZ225" i="40"/>
  <c r="BA225" i="40" s="1"/>
  <c r="AZ233" i="40"/>
  <c r="BA233" i="40" s="1"/>
  <c r="AZ241" i="40"/>
  <c r="BA241" i="40" s="1"/>
  <c r="AZ249" i="40"/>
  <c r="BA249" i="40" s="1"/>
  <c r="AZ257" i="40"/>
  <c r="BA257" i="40" s="1"/>
  <c r="AZ265" i="40"/>
  <c r="BA265" i="40" s="1"/>
  <c r="AZ273" i="40"/>
  <c r="BA273" i="40" s="1"/>
  <c r="AZ281" i="40"/>
  <c r="BA281" i="40" s="1"/>
  <c r="AZ289" i="40"/>
  <c r="BA289" i="40" s="1"/>
  <c r="AZ297" i="40"/>
  <c r="BA297" i="40" s="1"/>
  <c r="AZ305" i="40"/>
  <c r="BA305" i="40" s="1"/>
  <c r="AZ313" i="40"/>
  <c r="BA313" i="40" s="1"/>
  <c r="AZ321" i="40"/>
  <c r="BA321" i="40" s="1"/>
  <c r="AZ329" i="40"/>
  <c r="BA329" i="40" s="1"/>
  <c r="AZ337" i="40"/>
  <c r="BA337" i="40" s="1"/>
  <c r="AZ345" i="40"/>
  <c r="BA345" i="40" s="1"/>
  <c r="AZ353" i="40"/>
  <c r="BA353" i="40" s="1"/>
  <c r="AZ361" i="40"/>
  <c r="BA361" i="40" s="1"/>
  <c r="AZ369" i="40"/>
  <c r="BA369" i="40" s="1"/>
  <c r="AZ377" i="40"/>
  <c r="BA377" i="40" s="1"/>
  <c r="AZ385" i="40"/>
  <c r="BA385" i="40" s="1"/>
  <c r="AZ393" i="40"/>
  <c r="BA393" i="40" s="1"/>
  <c r="AZ401" i="40"/>
  <c r="BA401" i="40" s="1"/>
  <c r="AZ409" i="40"/>
  <c r="BA409" i="40" s="1"/>
  <c r="AZ417" i="40"/>
  <c r="BA417" i="40" s="1"/>
  <c r="AZ425" i="40"/>
  <c r="BA425" i="40" s="1"/>
  <c r="AZ433" i="40"/>
  <c r="BA433" i="40" s="1"/>
  <c r="AZ441" i="40"/>
  <c r="BA441" i="40" s="1"/>
  <c r="AZ449" i="40"/>
  <c r="BA449" i="40" s="1"/>
  <c r="AZ457" i="40"/>
  <c r="BA457" i="40" s="1"/>
  <c r="AZ465" i="40"/>
  <c r="BA465" i="40" s="1"/>
  <c r="AZ473" i="40"/>
  <c r="BA473" i="40" s="1"/>
  <c r="AZ481" i="40"/>
  <c r="BA481" i="40" s="1"/>
  <c r="AZ489" i="40"/>
  <c r="BA489" i="40" s="1"/>
  <c r="AZ497" i="40"/>
  <c r="BA497" i="40" s="1"/>
  <c r="AZ505" i="40"/>
  <c r="BA505" i="40" s="1"/>
  <c r="AZ513" i="40"/>
  <c r="BA513" i="40" s="1"/>
  <c r="AZ521" i="40"/>
  <c r="BA521" i="40" s="1"/>
  <c r="AZ529" i="40"/>
  <c r="BA529" i="40" s="1"/>
  <c r="AZ537" i="40"/>
  <c r="BA537" i="40" s="1"/>
  <c r="AZ545" i="40"/>
  <c r="BA545" i="40" s="1"/>
  <c r="AZ553" i="40"/>
  <c r="BA553" i="40" s="1"/>
  <c r="AZ561" i="40"/>
  <c r="BA561" i="40" s="1"/>
  <c r="AZ569" i="40"/>
  <c r="BA569" i="40" s="1"/>
  <c r="AZ577" i="40"/>
  <c r="BA577" i="40" s="1"/>
  <c r="AZ585" i="40"/>
  <c r="BA585" i="40" s="1"/>
  <c r="AZ593" i="40"/>
  <c r="BA593" i="40" s="1"/>
  <c r="AZ601" i="40"/>
  <c r="BA601" i="40" s="1"/>
  <c r="AZ609" i="40"/>
  <c r="BA609" i="40" s="1"/>
  <c r="AZ617" i="40"/>
  <c r="BA617" i="40" s="1"/>
  <c r="AZ625" i="40"/>
  <c r="BA625" i="40" s="1"/>
  <c r="AZ633" i="40"/>
  <c r="BA633" i="40" s="1"/>
  <c r="AZ641" i="40"/>
  <c r="BA641" i="40" s="1"/>
  <c r="AZ649" i="40"/>
  <c r="BA649" i="40" s="1"/>
  <c r="AZ657" i="40"/>
  <c r="BA657" i="40" s="1"/>
  <c r="AZ665" i="40"/>
  <c r="BA665" i="40" s="1"/>
  <c r="AZ673" i="40"/>
  <c r="BA673" i="40" s="1"/>
  <c r="AZ681" i="40"/>
  <c r="BA681" i="40" s="1"/>
  <c r="AZ689" i="40"/>
  <c r="BA689" i="40" s="1"/>
  <c r="AZ697" i="40"/>
  <c r="BA697" i="40" s="1"/>
  <c r="AZ705" i="40"/>
  <c r="BA705" i="40" s="1"/>
  <c r="AZ713" i="40"/>
  <c r="BA713" i="40" s="1"/>
  <c r="AZ721" i="40"/>
  <c r="BA721" i="40" s="1"/>
  <c r="AZ729" i="40"/>
  <c r="BA729" i="40" s="1"/>
  <c r="AZ737" i="40"/>
  <c r="BA737" i="40" s="1"/>
  <c r="AZ745" i="40"/>
  <c r="BA745" i="40" s="1"/>
  <c r="AZ753" i="40"/>
  <c r="BA753" i="40" s="1"/>
  <c r="AZ761" i="40"/>
  <c r="BA761" i="40" s="1"/>
  <c r="AZ769" i="40"/>
  <c r="BA769" i="40" s="1"/>
  <c r="AZ777" i="40"/>
  <c r="BA777" i="40" s="1"/>
  <c r="AZ785" i="40"/>
  <c r="BA785" i="40" s="1"/>
  <c r="AZ793" i="40"/>
  <c r="BA793" i="40" s="1"/>
  <c r="AZ801" i="40"/>
  <c r="BA801" i="40" s="1"/>
  <c r="AZ4" i="40"/>
  <c r="BA4" i="40" s="1"/>
  <c r="AZ40" i="40"/>
  <c r="BA40" i="40" s="1"/>
  <c r="AZ72" i="40"/>
  <c r="BA72" i="40" s="1"/>
  <c r="AZ104" i="40"/>
  <c r="BA104" i="40" s="1"/>
  <c r="AZ120" i="40"/>
  <c r="BA120"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5" i="40"/>
  <c r="BA5" i="40" s="1"/>
  <c r="AZ41" i="40"/>
  <c r="BA41" i="40" s="1"/>
  <c r="AZ73" i="40"/>
  <c r="BA73" i="40" s="1"/>
  <c r="AZ105" i="40"/>
  <c r="BA105" i="40" s="1"/>
  <c r="AZ121" i="40"/>
  <c r="BA121"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99" i="40"/>
  <c r="BA499" i="40" s="1"/>
  <c r="AZ507" i="40"/>
  <c r="BA507" i="40" s="1"/>
  <c r="AZ515" i="40"/>
  <c r="BA515" i="40" s="1"/>
  <c r="AZ523" i="40"/>
  <c r="BA523" i="40" s="1"/>
  <c r="AZ531" i="40"/>
  <c r="BA531" i="40" s="1"/>
  <c r="AZ539" i="40"/>
  <c r="BA539" i="40" s="1"/>
  <c r="AZ547" i="40"/>
  <c r="BA547"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859" i="40"/>
  <c r="BA859" i="40" s="1"/>
  <c r="AZ867" i="40"/>
  <c r="BA867"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14" i="40"/>
  <c r="BA14" i="40" s="1"/>
  <c r="AZ48" i="40"/>
  <c r="BA48" i="40" s="1"/>
  <c r="AZ80" i="40"/>
  <c r="BA80" i="40" s="1"/>
  <c r="AZ106" i="40"/>
  <c r="BA106" i="40" s="1"/>
  <c r="AZ122" i="40"/>
  <c r="BA122"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468" i="40"/>
  <c r="BA468" i="40" s="1"/>
  <c r="AZ476" i="40"/>
  <c r="BA476" i="40" s="1"/>
  <c r="AZ484" i="40"/>
  <c r="BA484" i="40" s="1"/>
  <c r="AZ492" i="40"/>
  <c r="BA492" i="40" s="1"/>
  <c r="AZ500" i="40"/>
  <c r="BA500" i="40" s="1"/>
  <c r="AZ508" i="40"/>
  <c r="BA508" i="40" s="1"/>
  <c r="AZ516" i="40"/>
  <c r="BA516" i="40" s="1"/>
  <c r="AZ16" i="40"/>
  <c r="BA16" i="40" s="1"/>
  <c r="AZ49" i="40"/>
  <c r="BA49" i="40" s="1"/>
  <c r="AZ81" i="40"/>
  <c r="BA81" i="40" s="1"/>
  <c r="AZ108" i="40"/>
  <c r="BA108" i="40" s="1"/>
  <c r="AZ123" i="40"/>
  <c r="BA123"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24" i="40"/>
  <c r="BA24" i="40" s="1"/>
  <c r="AZ56" i="40"/>
  <c r="BA56" i="40" s="1"/>
  <c r="AZ88" i="40"/>
  <c r="BA88" i="40" s="1"/>
  <c r="AZ112" i="40"/>
  <c r="BA112" i="40" s="1"/>
  <c r="AZ124" i="40"/>
  <c r="BA124" i="40" s="1"/>
  <c r="AZ134" i="40"/>
  <c r="BA134" i="40" s="1"/>
  <c r="AZ142" i="40"/>
  <c r="BA142" i="40" s="1"/>
  <c r="AZ150" i="40"/>
  <c r="BA150" i="40" s="1"/>
  <c r="AZ158" i="40"/>
  <c r="BA158" i="40" s="1"/>
  <c r="AZ166" i="40"/>
  <c r="BA166" i="40" s="1"/>
  <c r="AZ174" i="40"/>
  <c r="BA174" i="40" s="1"/>
  <c r="AZ182" i="40"/>
  <c r="BA182" i="40" s="1"/>
  <c r="AZ190" i="40"/>
  <c r="BA190" i="40" s="1"/>
  <c r="AZ198" i="40"/>
  <c r="BA198" i="40" s="1"/>
  <c r="AZ206" i="40"/>
  <c r="BA206" i="40" s="1"/>
  <c r="AZ214" i="40"/>
  <c r="BA214" i="40" s="1"/>
  <c r="AZ222" i="40"/>
  <c r="BA222" i="40" s="1"/>
  <c r="AZ230" i="40"/>
  <c r="BA230" i="40" s="1"/>
  <c r="AZ238" i="40"/>
  <c r="BA238" i="40" s="1"/>
  <c r="AZ246" i="40"/>
  <c r="BA246" i="40" s="1"/>
  <c r="AZ254" i="40"/>
  <c r="BA254" i="40" s="1"/>
  <c r="AZ262" i="40"/>
  <c r="BA262" i="40" s="1"/>
  <c r="AZ270" i="40"/>
  <c r="BA270" i="40" s="1"/>
  <c r="AZ278" i="40"/>
  <c r="BA278" i="40" s="1"/>
  <c r="AZ286" i="40"/>
  <c r="BA286" i="40" s="1"/>
  <c r="AZ294" i="40"/>
  <c r="BA294" i="40" s="1"/>
  <c r="AZ302" i="40"/>
  <c r="BA302" i="40" s="1"/>
  <c r="AZ310" i="40"/>
  <c r="BA310" i="40" s="1"/>
  <c r="AZ318" i="40"/>
  <c r="BA318" i="40" s="1"/>
  <c r="AZ326" i="40"/>
  <c r="BA326" i="40" s="1"/>
  <c r="AZ334" i="40"/>
  <c r="BA334" i="40" s="1"/>
  <c r="AZ342" i="40"/>
  <c r="BA342" i="40" s="1"/>
  <c r="AZ350" i="40"/>
  <c r="BA350" i="40" s="1"/>
  <c r="AZ358" i="40"/>
  <c r="BA358" i="40" s="1"/>
  <c r="AZ366" i="40"/>
  <c r="BA366" i="40" s="1"/>
  <c r="AZ374" i="40"/>
  <c r="BA374" i="40" s="1"/>
  <c r="AZ382" i="40"/>
  <c r="BA382" i="40" s="1"/>
  <c r="AZ390" i="40"/>
  <c r="BA390" i="40" s="1"/>
  <c r="AZ398" i="40"/>
  <c r="BA398" i="40" s="1"/>
  <c r="AZ406" i="40"/>
  <c r="BA406" i="40" s="1"/>
  <c r="AZ414" i="40"/>
  <c r="BA414" i="40" s="1"/>
  <c r="AZ422" i="40"/>
  <c r="BA422" i="40" s="1"/>
  <c r="AZ430" i="40"/>
  <c r="BA430" i="40" s="1"/>
  <c r="AZ438" i="40"/>
  <c r="BA438" i="40" s="1"/>
  <c r="AZ446" i="40"/>
  <c r="BA446" i="40" s="1"/>
  <c r="AZ454" i="40"/>
  <c r="BA454" i="40" s="1"/>
  <c r="AZ462" i="40"/>
  <c r="BA462" i="40" s="1"/>
  <c r="AZ470" i="40"/>
  <c r="BA470" i="40" s="1"/>
  <c r="AZ478" i="40"/>
  <c r="BA478" i="40" s="1"/>
  <c r="AZ486" i="40"/>
  <c r="BA486" i="40" s="1"/>
  <c r="AZ494" i="40"/>
  <c r="BA494" i="40" s="1"/>
  <c r="AZ502" i="40"/>
  <c r="BA502" i="40" s="1"/>
  <c r="AZ510" i="40"/>
  <c r="BA510" i="40" s="1"/>
  <c r="AZ518" i="40"/>
  <c r="BA518" i="40" s="1"/>
  <c r="AZ526" i="40"/>
  <c r="BA526" i="40" s="1"/>
  <c r="AZ534" i="40"/>
  <c r="BA534" i="40" s="1"/>
  <c r="AZ542" i="40"/>
  <c r="BA542" i="40" s="1"/>
  <c r="AZ550" i="40"/>
  <c r="BA550" i="40" s="1"/>
  <c r="AZ558" i="40"/>
  <c r="BA558" i="40" s="1"/>
  <c r="AZ566" i="40"/>
  <c r="BA566" i="40" s="1"/>
  <c r="AZ574" i="40"/>
  <c r="BA574" i="40" s="1"/>
  <c r="AZ582" i="40"/>
  <c r="BA582" i="40" s="1"/>
  <c r="AZ590" i="40"/>
  <c r="BA590" i="40" s="1"/>
  <c r="AZ598" i="40"/>
  <c r="BA598" i="40" s="1"/>
  <c r="AZ606" i="40"/>
  <c r="BA606" i="40" s="1"/>
  <c r="AZ614" i="40"/>
  <c r="BA614" i="40" s="1"/>
  <c r="AZ622" i="40"/>
  <c r="BA622" i="40" s="1"/>
  <c r="AZ630" i="40"/>
  <c r="BA630" i="40" s="1"/>
  <c r="AZ638" i="40"/>
  <c r="BA638" i="40" s="1"/>
  <c r="AZ646" i="40"/>
  <c r="BA646" i="40" s="1"/>
  <c r="AZ654" i="40"/>
  <c r="BA654" i="40" s="1"/>
  <c r="AZ662" i="40"/>
  <c r="BA662" i="40" s="1"/>
  <c r="AZ670" i="40"/>
  <c r="BA670" i="40" s="1"/>
  <c r="AZ678" i="40"/>
  <c r="BA678" i="40" s="1"/>
  <c r="AZ686" i="40"/>
  <c r="BA686" i="40" s="1"/>
  <c r="AZ694" i="40"/>
  <c r="BA694" i="40" s="1"/>
  <c r="AZ702" i="40"/>
  <c r="BA702" i="40" s="1"/>
  <c r="AZ710" i="40"/>
  <c r="BA710"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151" i="40"/>
  <c r="BA151" i="40" s="1"/>
  <c r="AZ215" i="40"/>
  <c r="BA215" i="40" s="1"/>
  <c r="AZ255" i="40"/>
  <c r="BA255" i="40" s="1"/>
  <c r="AZ282" i="40"/>
  <c r="BA282" i="40" s="1"/>
  <c r="AZ304" i="40"/>
  <c r="BA304" i="40" s="1"/>
  <c r="AZ327" i="40"/>
  <c r="BA327" i="40" s="1"/>
  <c r="AZ346" i="40"/>
  <c r="BA346" i="40" s="1"/>
  <c r="AZ368" i="40"/>
  <c r="BA368" i="40" s="1"/>
  <c r="AZ391" i="40"/>
  <c r="BA391" i="40" s="1"/>
  <c r="AZ410" i="40"/>
  <c r="BA410" i="40" s="1"/>
  <c r="AZ432" i="40"/>
  <c r="BA432" i="40" s="1"/>
  <c r="AZ450" i="40"/>
  <c r="BA450" i="40" s="1"/>
  <c r="AZ466" i="40"/>
  <c r="BA466" i="40" s="1"/>
  <c r="AZ482" i="40"/>
  <c r="BA482" i="40" s="1"/>
  <c r="AZ498" i="40"/>
  <c r="BA498" i="40" s="1"/>
  <c r="AZ514" i="40"/>
  <c r="BA514" i="40" s="1"/>
  <c r="AZ528" i="40"/>
  <c r="BA528" i="40" s="1"/>
  <c r="AZ541" i="40"/>
  <c r="BA541" i="40" s="1"/>
  <c r="AZ554" i="40"/>
  <c r="BA554" i="40" s="1"/>
  <c r="AZ567" i="40"/>
  <c r="BA567" i="40" s="1"/>
  <c r="AZ580" i="40"/>
  <c r="BA580" i="40" s="1"/>
  <c r="AZ592" i="40"/>
  <c r="BA592" i="40" s="1"/>
  <c r="AZ605" i="40"/>
  <c r="BA605" i="40" s="1"/>
  <c r="AZ618" i="40"/>
  <c r="BA618" i="40" s="1"/>
  <c r="AZ631" i="40"/>
  <c r="BA631" i="40" s="1"/>
  <c r="AZ644" i="40"/>
  <c r="BA644" i="40" s="1"/>
  <c r="AZ656" i="40"/>
  <c r="BA656" i="40" s="1"/>
  <c r="AZ669" i="40"/>
  <c r="BA669" i="40" s="1"/>
  <c r="AZ682" i="40"/>
  <c r="BA682" i="40" s="1"/>
  <c r="AZ695" i="40"/>
  <c r="BA695" i="40" s="1"/>
  <c r="AZ708" i="40"/>
  <c r="BA708" i="40" s="1"/>
  <c r="AZ720" i="40"/>
  <c r="BA720" i="40" s="1"/>
  <c r="AZ733" i="40"/>
  <c r="BA733" i="40" s="1"/>
  <c r="AZ746" i="40"/>
  <c r="BA746" i="40" s="1"/>
  <c r="AZ759" i="40"/>
  <c r="BA759" i="40" s="1"/>
  <c r="AZ772" i="40"/>
  <c r="BA772" i="40" s="1"/>
  <c r="AZ784" i="40"/>
  <c r="BA784" i="40" s="1"/>
  <c r="AZ797" i="40"/>
  <c r="BA797" i="40" s="1"/>
  <c r="AZ809" i="40"/>
  <c r="BA809" i="40" s="1"/>
  <c r="AZ820" i="40"/>
  <c r="BA820" i="40" s="1"/>
  <c r="AZ831" i="40"/>
  <c r="BA831" i="40" s="1"/>
  <c r="AZ841" i="40"/>
  <c r="BA841" i="40" s="1"/>
  <c r="AZ852" i="40"/>
  <c r="BA852" i="40" s="1"/>
  <c r="AZ863" i="40"/>
  <c r="BA863" i="40" s="1"/>
  <c r="AZ873" i="40"/>
  <c r="BA873" i="40" s="1"/>
  <c r="AZ884" i="40"/>
  <c r="BA884" i="40" s="1"/>
  <c r="AZ895" i="40"/>
  <c r="BA895" i="40" s="1"/>
  <c r="AZ905" i="40"/>
  <c r="BA905" i="40" s="1"/>
  <c r="AZ916" i="40"/>
  <c r="BA916" i="40" s="1"/>
  <c r="AZ927" i="40"/>
  <c r="BA927" i="40" s="1"/>
  <c r="AZ937" i="40"/>
  <c r="BA937" i="40" s="1"/>
  <c r="AZ948" i="40"/>
  <c r="BA948" i="40" s="1"/>
  <c r="AZ959" i="40"/>
  <c r="BA959" i="40" s="1"/>
  <c r="AZ969" i="40"/>
  <c r="BA969" i="40" s="1"/>
  <c r="AZ980" i="40"/>
  <c r="BA980" i="40" s="1"/>
  <c r="AZ991" i="40"/>
  <c r="BA991" i="40" s="1"/>
  <c r="AZ1001" i="40"/>
  <c r="BA1001" i="40" s="1"/>
  <c r="AZ25" i="40"/>
  <c r="BA25" i="40" s="1"/>
  <c r="AZ159" i="40"/>
  <c r="BA159" i="40" s="1"/>
  <c r="AZ223" i="40"/>
  <c r="BA223" i="40" s="1"/>
  <c r="AZ256" i="40"/>
  <c r="BA256" i="40" s="1"/>
  <c r="AZ287" i="40"/>
  <c r="BA287" i="40" s="1"/>
  <c r="AZ306" i="40"/>
  <c r="BA306" i="40" s="1"/>
  <c r="AZ328" i="40"/>
  <c r="BA328" i="40" s="1"/>
  <c r="AZ351" i="40"/>
  <c r="BA351" i="40" s="1"/>
  <c r="AZ370" i="40"/>
  <c r="BA370" i="40" s="1"/>
  <c r="AZ392" i="40"/>
  <c r="BA392" i="40" s="1"/>
  <c r="AZ415" i="40"/>
  <c r="BA415" i="40" s="1"/>
  <c r="AZ434" i="40"/>
  <c r="BA434" i="40" s="1"/>
  <c r="AZ453" i="40"/>
  <c r="BA453" i="40" s="1"/>
  <c r="AZ469" i="40"/>
  <c r="BA469" i="40" s="1"/>
  <c r="AZ485" i="40"/>
  <c r="BA485" i="40" s="1"/>
  <c r="AZ501" i="40"/>
  <c r="BA501" i="40" s="1"/>
  <c r="AZ517" i="40"/>
  <c r="BA517" i="40" s="1"/>
  <c r="AZ530" i="40"/>
  <c r="BA530" i="40" s="1"/>
  <c r="AZ543" i="40"/>
  <c r="BA543" i="40" s="1"/>
  <c r="AZ556" i="40"/>
  <c r="BA556" i="40" s="1"/>
  <c r="AZ568" i="40"/>
  <c r="BA568" i="40" s="1"/>
  <c r="AZ581" i="40"/>
  <c r="BA581" i="40" s="1"/>
  <c r="AZ594" i="40"/>
  <c r="BA594" i="40" s="1"/>
  <c r="AZ607" i="40"/>
  <c r="BA607" i="40" s="1"/>
  <c r="AZ620" i="40"/>
  <c r="BA620" i="40" s="1"/>
  <c r="AZ632" i="40"/>
  <c r="BA632" i="40" s="1"/>
  <c r="AZ645" i="40"/>
  <c r="BA645" i="40" s="1"/>
  <c r="AZ658" i="40"/>
  <c r="BA658" i="40" s="1"/>
  <c r="AZ671" i="40"/>
  <c r="BA671" i="40" s="1"/>
  <c r="AZ684" i="40"/>
  <c r="BA684" i="40" s="1"/>
  <c r="AZ696" i="40"/>
  <c r="BA696" i="40" s="1"/>
  <c r="AZ709" i="40"/>
  <c r="BA709" i="40" s="1"/>
  <c r="AZ722" i="40"/>
  <c r="BA722" i="40" s="1"/>
  <c r="AZ735" i="40"/>
  <c r="BA735" i="40" s="1"/>
  <c r="AZ748" i="40"/>
  <c r="BA748" i="40" s="1"/>
  <c r="AZ760" i="40"/>
  <c r="BA760" i="40" s="1"/>
  <c r="AZ773" i="40"/>
  <c r="BA773" i="40" s="1"/>
  <c r="AZ786" i="40"/>
  <c r="BA786" i="40" s="1"/>
  <c r="AZ799" i="40"/>
  <c r="BA799" i="40" s="1"/>
  <c r="AZ810" i="40"/>
  <c r="BA810" i="40" s="1"/>
  <c r="AZ57" i="40"/>
  <c r="BA57" i="40" s="1"/>
  <c r="AZ167" i="40"/>
  <c r="BA167" i="40" s="1"/>
  <c r="AZ231" i="40"/>
  <c r="BA231" i="40" s="1"/>
  <c r="AZ263" i="40"/>
  <c r="BA263" i="40" s="1"/>
  <c r="AZ288" i="40"/>
  <c r="BA288" i="40" s="1"/>
  <c r="AZ311" i="40"/>
  <c r="BA311" i="40" s="1"/>
  <c r="AZ330" i="40"/>
  <c r="BA330" i="40" s="1"/>
  <c r="AZ352" i="40"/>
  <c r="BA352" i="40" s="1"/>
  <c r="AZ375" i="40"/>
  <c r="BA375" i="40" s="1"/>
  <c r="AZ394" i="40"/>
  <c r="BA394" i="40" s="1"/>
  <c r="AZ416" i="40"/>
  <c r="BA416" i="40" s="1"/>
  <c r="AZ439" i="40"/>
  <c r="BA439" i="40" s="1"/>
  <c r="AZ455" i="40"/>
  <c r="BA455" i="40" s="1"/>
  <c r="AZ471" i="40"/>
  <c r="BA471" i="40" s="1"/>
  <c r="AZ487" i="40"/>
  <c r="BA487" i="40" s="1"/>
  <c r="AZ503" i="40"/>
  <c r="BA503" i="40" s="1"/>
  <c r="AZ519" i="40"/>
  <c r="BA519" i="40" s="1"/>
  <c r="AZ532" i="40"/>
  <c r="BA532" i="40" s="1"/>
  <c r="AZ544" i="40"/>
  <c r="BA544" i="40" s="1"/>
  <c r="AZ557" i="40"/>
  <c r="BA557" i="40" s="1"/>
  <c r="AZ570" i="40"/>
  <c r="BA570" i="40" s="1"/>
  <c r="AZ583" i="40"/>
  <c r="BA583" i="40" s="1"/>
  <c r="AZ596" i="40"/>
  <c r="BA596" i="40" s="1"/>
  <c r="AZ608" i="40"/>
  <c r="BA608" i="40" s="1"/>
  <c r="AZ621" i="40"/>
  <c r="BA621" i="40" s="1"/>
  <c r="AZ634" i="40"/>
  <c r="BA634" i="40" s="1"/>
  <c r="AZ647" i="40"/>
  <c r="BA647" i="40" s="1"/>
  <c r="AZ660" i="40"/>
  <c r="BA660" i="40" s="1"/>
  <c r="AZ672" i="40"/>
  <c r="BA672" i="40" s="1"/>
  <c r="AZ685" i="40"/>
  <c r="BA685" i="40" s="1"/>
  <c r="AZ698" i="40"/>
  <c r="BA698" i="40" s="1"/>
  <c r="AZ711" i="40"/>
  <c r="BA711" i="40" s="1"/>
  <c r="AZ724" i="40"/>
  <c r="BA724" i="40" s="1"/>
  <c r="AZ736" i="40"/>
  <c r="BA736" i="40" s="1"/>
  <c r="AZ749" i="40"/>
  <c r="BA749" i="40" s="1"/>
  <c r="AZ762" i="40"/>
  <c r="BA762" i="40" s="1"/>
  <c r="AZ775" i="40"/>
  <c r="BA775" i="40" s="1"/>
  <c r="AZ788" i="40"/>
  <c r="BA788" i="40" s="1"/>
  <c r="AZ800" i="40"/>
  <c r="BA800" i="40" s="1"/>
  <c r="AZ812" i="40"/>
  <c r="BA812" i="40" s="1"/>
  <c r="AZ823" i="40"/>
  <c r="BA823" i="40" s="1"/>
  <c r="AZ833" i="40"/>
  <c r="BA833" i="40" s="1"/>
  <c r="AZ844" i="40"/>
  <c r="BA844" i="40" s="1"/>
  <c r="AZ855" i="40"/>
  <c r="BA855" i="40" s="1"/>
  <c r="AZ865" i="40"/>
  <c r="BA865" i="40" s="1"/>
  <c r="AZ876" i="40"/>
  <c r="BA876" i="40" s="1"/>
  <c r="AZ887" i="40"/>
  <c r="BA887" i="40" s="1"/>
  <c r="AZ897" i="40"/>
  <c r="BA897" i="40" s="1"/>
  <c r="AZ908" i="40"/>
  <c r="BA908" i="40" s="1"/>
  <c r="AZ919" i="40"/>
  <c r="BA919" i="40" s="1"/>
  <c r="AZ929" i="40"/>
  <c r="BA929" i="40" s="1"/>
  <c r="AZ940" i="40"/>
  <c r="BA940" i="40" s="1"/>
  <c r="AZ951" i="40"/>
  <c r="BA951" i="40" s="1"/>
  <c r="AZ961" i="40"/>
  <c r="BA961" i="40" s="1"/>
  <c r="AZ972" i="40"/>
  <c r="BA972" i="40" s="1"/>
  <c r="AZ983" i="40"/>
  <c r="BA983" i="40" s="1"/>
  <c r="AZ993" i="40"/>
  <c r="BA993" i="40" s="1"/>
  <c r="AZ89" i="40"/>
  <c r="BA89" i="40" s="1"/>
  <c r="AZ175" i="40"/>
  <c r="BA175" i="40" s="1"/>
  <c r="AZ232" i="40"/>
  <c r="BA232" i="40" s="1"/>
  <c r="AZ264" i="40"/>
  <c r="BA264" i="40" s="1"/>
  <c r="AZ290" i="40"/>
  <c r="BA290" i="40" s="1"/>
  <c r="AZ312" i="40"/>
  <c r="BA312" i="40" s="1"/>
  <c r="AZ335" i="40"/>
  <c r="BA335" i="40" s="1"/>
  <c r="AZ354" i="40"/>
  <c r="BA354" i="40" s="1"/>
  <c r="AZ376" i="40"/>
  <c r="BA376" i="40" s="1"/>
  <c r="AZ399" i="40"/>
  <c r="BA399" i="40" s="1"/>
  <c r="AZ418" i="40"/>
  <c r="BA418" i="40" s="1"/>
  <c r="AZ440" i="40"/>
  <c r="BA440" i="40" s="1"/>
  <c r="AZ456" i="40"/>
  <c r="BA456" i="40" s="1"/>
  <c r="AZ472" i="40"/>
  <c r="BA472" i="40" s="1"/>
  <c r="AZ488" i="40"/>
  <c r="BA488" i="40" s="1"/>
  <c r="AZ504" i="40"/>
  <c r="BA504" i="40" s="1"/>
  <c r="AZ520" i="40"/>
  <c r="BA520" i="40" s="1"/>
  <c r="AZ533" i="40"/>
  <c r="BA533" i="40" s="1"/>
  <c r="AZ546" i="40"/>
  <c r="BA546" i="40" s="1"/>
  <c r="AZ559" i="40"/>
  <c r="BA559" i="40" s="1"/>
  <c r="AZ572" i="40"/>
  <c r="BA572" i="40" s="1"/>
  <c r="AZ584" i="40"/>
  <c r="BA584" i="40" s="1"/>
  <c r="AZ597" i="40"/>
  <c r="BA597" i="40" s="1"/>
  <c r="AZ610" i="40"/>
  <c r="BA610" i="40" s="1"/>
  <c r="AZ623" i="40"/>
  <c r="BA623" i="40" s="1"/>
  <c r="AZ636" i="40"/>
  <c r="BA636" i="40" s="1"/>
  <c r="AZ648" i="40"/>
  <c r="BA648" i="40" s="1"/>
  <c r="AZ661" i="40"/>
  <c r="BA661" i="40" s="1"/>
  <c r="AZ674" i="40"/>
  <c r="BA674" i="40" s="1"/>
  <c r="AZ687" i="40"/>
  <c r="BA687" i="40" s="1"/>
  <c r="AZ700" i="40"/>
  <c r="BA700" i="40" s="1"/>
  <c r="AZ712" i="40"/>
  <c r="BA712" i="40" s="1"/>
  <c r="AZ725" i="40"/>
  <c r="BA725" i="40" s="1"/>
  <c r="AZ738" i="40"/>
  <c r="BA738" i="40" s="1"/>
  <c r="AZ751" i="40"/>
  <c r="BA751" i="40" s="1"/>
  <c r="AZ764" i="40"/>
  <c r="BA764" i="40" s="1"/>
  <c r="AZ776" i="40"/>
  <c r="BA776" i="40" s="1"/>
  <c r="AZ789" i="40"/>
  <c r="BA789" i="40" s="1"/>
  <c r="AZ802" i="40"/>
  <c r="BA802" i="40" s="1"/>
  <c r="AZ813" i="40"/>
  <c r="BA813" i="40" s="1"/>
  <c r="AZ824" i="40"/>
  <c r="BA824" i="40" s="1"/>
  <c r="AZ834" i="40"/>
  <c r="BA834" i="40" s="1"/>
  <c r="AZ845" i="40"/>
  <c r="BA845" i="40" s="1"/>
  <c r="AZ856" i="40"/>
  <c r="BA856" i="40" s="1"/>
  <c r="AZ866" i="40"/>
  <c r="BA866" i="40" s="1"/>
  <c r="AZ877" i="40"/>
  <c r="BA877" i="40" s="1"/>
  <c r="AZ888" i="40"/>
  <c r="BA888" i="40" s="1"/>
  <c r="AZ898" i="40"/>
  <c r="BA898" i="40" s="1"/>
  <c r="AZ909" i="40"/>
  <c r="BA909" i="40" s="1"/>
  <c r="AZ920" i="40"/>
  <c r="BA920" i="40" s="1"/>
  <c r="AZ930" i="40"/>
  <c r="BA930" i="40" s="1"/>
  <c r="AZ941" i="40"/>
  <c r="BA941" i="40" s="1"/>
  <c r="AZ952" i="40"/>
  <c r="BA952" i="40" s="1"/>
  <c r="AZ962" i="40"/>
  <c r="BA962" i="40" s="1"/>
  <c r="AZ973" i="40"/>
  <c r="BA973" i="40" s="1"/>
  <c r="AZ984" i="40"/>
  <c r="BA984" i="40" s="1"/>
  <c r="AZ994" i="40"/>
  <c r="BA994" i="40" s="1"/>
  <c r="AZ113" i="40"/>
  <c r="BA113" i="40" s="1"/>
  <c r="AZ183" i="40"/>
  <c r="BA183" i="40" s="1"/>
  <c r="AZ239" i="40"/>
  <c r="BA239" i="40" s="1"/>
  <c r="AZ271" i="40"/>
  <c r="BA271" i="40" s="1"/>
  <c r="AZ295" i="40"/>
  <c r="BA295" i="40" s="1"/>
  <c r="AZ314" i="40"/>
  <c r="BA314" i="40" s="1"/>
  <c r="AZ336" i="40"/>
  <c r="BA336" i="40" s="1"/>
  <c r="AZ359" i="40"/>
  <c r="BA359" i="40" s="1"/>
  <c r="AZ378" i="40"/>
  <c r="BA378" i="40" s="1"/>
  <c r="AZ400" i="40"/>
  <c r="BA400" i="40" s="1"/>
  <c r="AZ423" i="40"/>
  <c r="BA423" i="40" s="1"/>
  <c r="AZ442" i="40"/>
  <c r="BA442" i="40" s="1"/>
  <c r="AZ458" i="40"/>
  <c r="BA458" i="40" s="1"/>
  <c r="AZ474" i="40"/>
  <c r="BA474" i="40" s="1"/>
  <c r="AZ490" i="40"/>
  <c r="BA490" i="40" s="1"/>
  <c r="AZ506" i="40"/>
  <c r="BA506" i="40" s="1"/>
  <c r="AZ522" i="40"/>
  <c r="BA522" i="40" s="1"/>
  <c r="AZ535" i="40"/>
  <c r="BA535" i="40" s="1"/>
  <c r="AZ548" i="40"/>
  <c r="BA548" i="40" s="1"/>
  <c r="AZ560" i="40"/>
  <c r="BA560" i="40" s="1"/>
  <c r="AZ573" i="40"/>
  <c r="BA573" i="40" s="1"/>
  <c r="AZ586" i="40"/>
  <c r="BA586" i="40" s="1"/>
  <c r="AZ599" i="40"/>
  <c r="BA599" i="40" s="1"/>
  <c r="AZ612" i="40"/>
  <c r="BA612" i="40" s="1"/>
  <c r="AZ624" i="40"/>
  <c r="BA624" i="40" s="1"/>
  <c r="AZ637" i="40"/>
  <c r="BA637" i="40" s="1"/>
  <c r="AZ650" i="40"/>
  <c r="BA650" i="40" s="1"/>
  <c r="AZ663" i="40"/>
  <c r="BA663" i="40" s="1"/>
  <c r="AZ676" i="40"/>
  <c r="BA676" i="40" s="1"/>
  <c r="AZ688" i="40"/>
  <c r="BA688" i="40" s="1"/>
  <c r="AZ701" i="40"/>
  <c r="BA701" i="40" s="1"/>
  <c r="AZ714" i="40"/>
  <c r="BA714" i="40" s="1"/>
  <c r="AZ727" i="40"/>
  <c r="BA727" i="40" s="1"/>
  <c r="AZ740" i="40"/>
  <c r="BA740" i="40" s="1"/>
  <c r="AZ752" i="40"/>
  <c r="BA752" i="40" s="1"/>
  <c r="AZ765" i="40"/>
  <c r="BA765" i="40" s="1"/>
  <c r="AZ778" i="40"/>
  <c r="BA778" i="40" s="1"/>
  <c r="AZ791" i="40"/>
  <c r="BA791" i="40" s="1"/>
  <c r="AZ804" i="40"/>
  <c r="BA804" i="40" s="1"/>
  <c r="AZ815" i="40"/>
  <c r="BA815" i="40" s="1"/>
  <c r="AZ825" i="40"/>
  <c r="BA825" i="40" s="1"/>
  <c r="AZ836" i="40"/>
  <c r="BA836" i="40" s="1"/>
  <c r="AZ126" i="40"/>
  <c r="BA126" i="40" s="1"/>
  <c r="AZ191" i="40"/>
  <c r="BA191" i="40" s="1"/>
  <c r="AZ240" i="40"/>
  <c r="BA240" i="40" s="1"/>
  <c r="AZ272" i="40"/>
  <c r="BA272" i="40" s="1"/>
  <c r="AZ296" i="40"/>
  <c r="BA296" i="40" s="1"/>
  <c r="AZ319" i="40"/>
  <c r="BA319" i="40" s="1"/>
  <c r="AZ338" i="40"/>
  <c r="BA338" i="40" s="1"/>
  <c r="AZ360" i="40"/>
  <c r="BA360" i="40" s="1"/>
  <c r="AZ383" i="40"/>
  <c r="BA383" i="40" s="1"/>
  <c r="AZ402" i="40"/>
  <c r="BA402" i="40" s="1"/>
  <c r="AZ424" i="40"/>
  <c r="BA424" i="40" s="1"/>
  <c r="AZ445" i="40"/>
  <c r="BA445" i="40" s="1"/>
  <c r="AZ461" i="40"/>
  <c r="BA461" i="40" s="1"/>
  <c r="AZ477" i="40"/>
  <c r="BA477" i="40" s="1"/>
  <c r="AZ493" i="40"/>
  <c r="BA493" i="40" s="1"/>
  <c r="AZ509" i="40"/>
  <c r="BA509" i="40" s="1"/>
  <c r="AZ524" i="40"/>
  <c r="BA524" i="40" s="1"/>
  <c r="AZ536" i="40"/>
  <c r="BA536" i="40" s="1"/>
  <c r="AZ549" i="40"/>
  <c r="BA549" i="40" s="1"/>
  <c r="AZ562" i="40"/>
  <c r="BA562" i="40" s="1"/>
  <c r="AZ575" i="40"/>
  <c r="BA575" i="40" s="1"/>
  <c r="AZ588" i="40"/>
  <c r="BA588" i="40" s="1"/>
  <c r="AZ600" i="40"/>
  <c r="BA600" i="40" s="1"/>
  <c r="AZ613" i="40"/>
  <c r="BA613" i="40" s="1"/>
  <c r="AZ626" i="40"/>
  <c r="BA626" i="40" s="1"/>
  <c r="AZ639" i="40"/>
  <c r="BA639" i="40" s="1"/>
  <c r="AZ652" i="40"/>
  <c r="BA652" i="40" s="1"/>
  <c r="AZ664" i="40"/>
  <c r="BA664" i="40" s="1"/>
  <c r="AZ677" i="40"/>
  <c r="BA677" i="40" s="1"/>
  <c r="AZ690" i="40"/>
  <c r="BA690" i="40" s="1"/>
  <c r="AZ703" i="40"/>
  <c r="BA703" i="40" s="1"/>
  <c r="AZ716" i="40"/>
  <c r="BA716" i="40" s="1"/>
  <c r="AZ728" i="40"/>
  <c r="BA728" i="40" s="1"/>
  <c r="AZ741" i="40"/>
  <c r="BA741" i="40" s="1"/>
  <c r="AZ754" i="40"/>
  <c r="BA754" i="40" s="1"/>
  <c r="AZ767" i="40"/>
  <c r="BA767" i="40" s="1"/>
  <c r="AZ780" i="40"/>
  <c r="BA780" i="40" s="1"/>
  <c r="AZ792" i="40"/>
  <c r="BA792" i="40" s="1"/>
  <c r="AZ805" i="40"/>
  <c r="BA805" i="40" s="1"/>
  <c r="AZ816" i="40"/>
  <c r="BA816" i="40" s="1"/>
  <c r="AZ826" i="40"/>
  <c r="BA826" i="40" s="1"/>
  <c r="AZ837" i="40"/>
  <c r="BA837" i="40" s="1"/>
  <c r="AZ848" i="40"/>
  <c r="BA848" i="40" s="1"/>
  <c r="AZ858" i="40"/>
  <c r="BA858" i="40" s="1"/>
  <c r="AZ869" i="40"/>
  <c r="BA869" i="40" s="1"/>
  <c r="AZ880" i="40"/>
  <c r="BA880" i="40" s="1"/>
  <c r="AZ247" i="40"/>
  <c r="BA247" i="40" s="1"/>
  <c r="AZ343" i="40"/>
  <c r="BA343" i="40" s="1"/>
  <c r="AZ426" i="40"/>
  <c r="BA426" i="40" s="1"/>
  <c r="AZ495" i="40"/>
  <c r="BA495" i="40" s="1"/>
  <c r="AZ551" i="40"/>
  <c r="BA551" i="40" s="1"/>
  <c r="AZ602" i="40"/>
  <c r="BA602" i="40" s="1"/>
  <c r="AZ653" i="40"/>
  <c r="BA653" i="40" s="1"/>
  <c r="AZ704" i="40"/>
  <c r="BA704" i="40" s="1"/>
  <c r="AZ756" i="40"/>
  <c r="BA756" i="40" s="1"/>
  <c r="AZ807" i="40"/>
  <c r="BA807" i="40" s="1"/>
  <c r="AZ839" i="40"/>
  <c r="BA839" i="40" s="1"/>
  <c r="AZ860" i="40"/>
  <c r="BA860" i="40" s="1"/>
  <c r="AZ881" i="40"/>
  <c r="BA881" i="40" s="1"/>
  <c r="AZ900" i="40"/>
  <c r="BA900" i="40" s="1"/>
  <c r="AZ914" i="40"/>
  <c r="BA914" i="40" s="1"/>
  <c r="AZ933" i="40"/>
  <c r="BA933" i="40" s="1"/>
  <c r="AZ949" i="40"/>
  <c r="BA949" i="40" s="1"/>
  <c r="AZ967" i="40"/>
  <c r="BA967" i="40" s="1"/>
  <c r="AZ985" i="40"/>
  <c r="BA985" i="40" s="1"/>
  <c r="AZ1000" i="40"/>
  <c r="BA1000" i="40" s="1"/>
  <c r="AZ248" i="40"/>
  <c r="BA248" i="40" s="1"/>
  <c r="AZ344" i="40"/>
  <c r="BA344" i="40" s="1"/>
  <c r="AZ431" i="40"/>
  <c r="BA431" i="40" s="1"/>
  <c r="AZ496" i="40"/>
  <c r="BA496" i="40" s="1"/>
  <c r="AZ552" i="40"/>
  <c r="BA552" i="40" s="1"/>
  <c r="AZ604" i="40"/>
  <c r="BA604" i="40" s="1"/>
  <c r="AZ655" i="40"/>
  <c r="BA655" i="40" s="1"/>
  <c r="AZ706" i="40"/>
  <c r="BA706" i="40" s="1"/>
  <c r="AZ757" i="40"/>
  <c r="BA757" i="40" s="1"/>
  <c r="AZ808" i="40"/>
  <c r="BA808" i="40" s="1"/>
  <c r="AZ840" i="40"/>
  <c r="BA840" i="40" s="1"/>
  <c r="AZ861" i="40"/>
  <c r="BA861" i="40" s="1"/>
  <c r="AZ882" i="40"/>
  <c r="BA882" i="40" s="1"/>
  <c r="AZ901" i="40"/>
  <c r="BA901" i="40" s="1"/>
  <c r="AZ917" i="40"/>
  <c r="BA917" i="40" s="1"/>
  <c r="AZ935" i="40"/>
  <c r="BA935" i="40" s="1"/>
  <c r="AZ953" i="40"/>
  <c r="BA953" i="40" s="1"/>
  <c r="AZ968" i="40"/>
  <c r="BA968" i="40" s="1"/>
  <c r="AZ986" i="40"/>
  <c r="BA986" i="40" s="1"/>
  <c r="AZ3" i="40"/>
  <c r="BA3" i="40" s="1"/>
  <c r="AZ279" i="40"/>
  <c r="BA279" i="40" s="1"/>
  <c r="AZ362" i="40"/>
  <c r="BA362" i="40" s="1"/>
  <c r="AZ447" i="40"/>
  <c r="BA447" i="40" s="1"/>
  <c r="AZ511" i="40"/>
  <c r="BA511" i="40" s="1"/>
  <c r="AZ564" i="40"/>
  <c r="BA564" i="40" s="1"/>
  <c r="AZ615" i="40"/>
  <c r="BA615" i="40" s="1"/>
  <c r="AZ666" i="40"/>
  <c r="BA666" i="40" s="1"/>
  <c r="AZ717" i="40"/>
  <c r="BA717" i="40" s="1"/>
  <c r="AZ768" i="40"/>
  <c r="BA768" i="40" s="1"/>
  <c r="AZ817" i="40"/>
  <c r="BA817" i="40" s="1"/>
  <c r="AZ842" i="40"/>
  <c r="BA842" i="40" s="1"/>
  <c r="AZ864" i="40"/>
  <c r="BA864" i="40" s="1"/>
  <c r="AZ885" i="40"/>
  <c r="BA885" i="40" s="1"/>
  <c r="AZ903" i="40"/>
  <c r="BA903" i="40" s="1"/>
  <c r="AZ921" i="40"/>
  <c r="BA921" i="40" s="1"/>
  <c r="AZ936" i="40"/>
  <c r="BA936" i="40" s="1"/>
  <c r="AZ954" i="40"/>
  <c r="BA954" i="40" s="1"/>
  <c r="AZ970" i="40"/>
  <c r="BA970" i="40" s="1"/>
  <c r="AZ988" i="40"/>
  <c r="BA988" i="40" s="1"/>
  <c r="AZ280" i="40"/>
  <c r="BA280" i="40" s="1"/>
  <c r="AZ367" i="40"/>
  <c r="BA367" i="40" s="1"/>
  <c r="AZ448" i="40"/>
  <c r="BA448" i="40" s="1"/>
  <c r="AZ512" i="40"/>
  <c r="BA512" i="40" s="1"/>
  <c r="AZ565" i="40"/>
  <c r="BA565" i="40" s="1"/>
  <c r="AZ616" i="40"/>
  <c r="BA616" i="40" s="1"/>
  <c r="AZ668" i="40"/>
  <c r="BA668" i="40" s="1"/>
  <c r="AZ719" i="40"/>
  <c r="BA719" i="40" s="1"/>
  <c r="AZ770" i="40"/>
  <c r="BA770" i="40" s="1"/>
  <c r="AZ818" i="40"/>
  <c r="BA818" i="40" s="1"/>
  <c r="AZ847" i="40"/>
  <c r="BA847" i="40" s="1"/>
  <c r="AZ868" i="40"/>
  <c r="BA868" i="40" s="1"/>
  <c r="AZ889" i="40"/>
  <c r="BA889" i="40" s="1"/>
  <c r="AZ904" i="40"/>
  <c r="BA904" i="40" s="1"/>
  <c r="AZ922" i="40"/>
  <c r="BA922" i="40" s="1"/>
  <c r="AZ938" i="40"/>
  <c r="BA938" i="40" s="1"/>
  <c r="AZ956" i="40"/>
  <c r="BA956" i="40" s="1"/>
  <c r="AZ975" i="40"/>
  <c r="BA975" i="40" s="1"/>
  <c r="AZ989" i="40"/>
  <c r="BA989" i="40" s="1"/>
  <c r="AZ135" i="40"/>
  <c r="BA135" i="40" s="1"/>
  <c r="AZ298" i="40"/>
  <c r="BA298" i="40" s="1"/>
  <c r="AZ384" i="40"/>
  <c r="BA384" i="40" s="1"/>
  <c r="AZ463" i="40"/>
  <c r="BA463" i="40" s="1"/>
  <c r="AZ525" i="40"/>
  <c r="BA525" i="40" s="1"/>
  <c r="AZ576" i="40"/>
  <c r="BA576" i="40" s="1"/>
  <c r="AZ628" i="40"/>
  <c r="BA628" i="40" s="1"/>
  <c r="AZ679" i="40"/>
  <c r="BA679" i="40" s="1"/>
  <c r="AZ730" i="40"/>
  <c r="BA730" i="40" s="1"/>
  <c r="AZ781" i="40"/>
  <c r="BA781" i="40" s="1"/>
  <c r="AZ821" i="40"/>
  <c r="BA821" i="40" s="1"/>
  <c r="AZ849" i="40"/>
  <c r="BA849" i="40" s="1"/>
  <c r="AZ871" i="40"/>
  <c r="BA871" i="40" s="1"/>
  <c r="AZ890" i="40"/>
  <c r="BA890" i="40" s="1"/>
  <c r="AZ906" i="40"/>
  <c r="BA906" i="40" s="1"/>
  <c r="AZ924" i="40"/>
  <c r="BA924" i="40" s="1"/>
  <c r="AZ943" i="40"/>
  <c r="BA943" i="40" s="1"/>
  <c r="AZ957" i="40"/>
  <c r="BA957" i="40" s="1"/>
  <c r="AZ976" i="40"/>
  <c r="BA976" i="40" s="1"/>
  <c r="AZ992" i="40"/>
  <c r="BA992" i="40" s="1"/>
  <c r="AZ143" i="40"/>
  <c r="BA143" i="40" s="1"/>
  <c r="AZ303" i="40"/>
  <c r="BA303" i="40" s="1"/>
  <c r="AZ386" i="40"/>
  <c r="BA386" i="40" s="1"/>
  <c r="AZ464" i="40"/>
  <c r="BA464" i="40" s="1"/>
  <c r="AZ527" i="40"/>
  <c r="BA527" i="40" s="1"/>
  <c r="AZ578" i="40"/>
  <c r="BA578" i="40" s="1"/>
  <c r="AZ629" i="40"/>
  <c r="BA629" i="40" s="1"/>
  <c r="AZ680" i="40"/>
  <c r="BA680" i="40" s="1"/>
  <c r="AZ732" i="40"/>
  <c r="BA732" i="40" s="1"/>
  <c r="AZ783" i="40"/>
  <c r="BA783" i="40" s="1"/>
  <c r="AZ828" i="40"/>
  <c r="BA828" i="40" s="1"/>
  <c r="AZ850" i="40"/>
  <c r="BA850" i="40" s="1"/>
  <c r="AZ872" i="40"/>
  <c r="BA872" i="40" s="1"/>
  <c r="AZ892" i="40"/>
  <c r="BA892" i="40" s="1"/>
  <c r="AZ911" i="40"/>
  <c r="BA911" i="40" s="1"/>
  <c r="AZ925" i="40"/>
  <c r="BA925" i="40" s="1"/>
  <c r="AZ944" i="40"/>
  <c r="BA944" i="40" s="1"/>
  <c r="AZ960" i="40"/>
  <c r="BA960" i="40" s="1"/>
  <c r="AZ977" i="40"/>
  <c r="BA977" i="40" s="1"/>
  <c r="AZ996" i="40"/>
  <c r="BA996" i="40" s="1"/>
  <c r="AZ199" i="40"/>
  <c r="BA199" i="40" s="1"/>
  <c r="AZ538" i="40"/>
  <c r="BA538" i="40" s="1"/>
  <c r="AZ743" i="40"/>
  <c r="BA743" i="40" s="1"/>
  <c r="AZ874" i="40"/>
  <c r="BA874" i="40" s="1"/>
  <c r="AZ945" i="40"/>
  <c r="BA945" i="40" s="1"/>
  <c r="AZ207" i="40"/>
  <c r="BA207" i="40" s="1"/>
  <c r="AZ540" i="40"/>
  <c r="BA540" i="40" s="1"/>
  <c r="AZ744" i="40"/>
  <c r="BA744" i="40" s="1"/>
  <c r="AZ879" i="40"/>
  <c r="BA879" i="40" s="1"/>
  <c r="AZ946" i="40"/>
  <c r="BA946" i="40" s="1"/>
  <c r="AZ320" i="40"/>
  <c r="BA320" i="40" s="1"/>
  <c r="AZ589" i="40"/>
  <c r="BA589" i="40" s="1"/>
  <c r="AZ794" i="40"/>
  <c r="BA794" i="40" s="1"/>
  <c r="AZ893" i="40"/>
  <c r="BA893" i="40" s="1"/>
  <c r="AZ964" i="40"/>
  <c r="BA964" i="40" s="1"/>
  <c r="AZ322" i="40"/>
  <c r="BA322" i="40" s="1"/>
  <c r="AZ591" i="40"/>
  <c r="BA591" i="40" s="1"/>
  <c r="AZ796" i="40"/>
  <c r="BA796" i="40" s="1"/>
  <c r="AZ896" i="40"/>
  <c r="BA896" i="40" s="1"/>
  <c r="AZ965" i="40"/>
  <c r="BA965" i="40" s="1"/>
  <c r="AZ479" i="40"/>
  <c r="BA479" i="40" s="1"/>
  <c r="AZ692" i="40"/>
  <c r="BA692" i="40" s="1"/>
  <c r="AZ853" i="40"/>
  <c r="BA853" i="40" s="1"/>
  <c r="AZ928" i="40"/>
  <c r="BA928" i="40" s="1"/>
  <c r="AZ997" i="40"/>
  <c r="BA997" i="40" s="1"/>
  <c r="AZ480" i="40"/>
  <c r="BA480" i="40" s="1"/>
  <c r="AZ693" i="40"/>
  <c r="BA693" i="40" s="1"/>
  <c r="AZ857" i="40"/>
  <c r="BA857" i="40" s="1"/>
  <c r="AZ932" i="40"/>
  <c r="BA932" i="40" s="1"/>
  <c r="AZ999" i="40"/>
  <c r="BA999" i="40" s="1"/>
  <c r="AZ407" i="40"/>
  <c r="BA407" i="40" s="1"/>
  <c r="AZ978" i="40"/>
  <c r="BA978" i="40" s="1"/>
  <c r="AZ408" i="40"/>
  <c r="BA408" i="40" s="1"/>
  <c r="AZ981" i="40"/>
  <c r="BA981" i="40" s="1"/>
  <c r="AZ640" i="40"/>
  <c r="BA640" i="40" s="1"/>
  <c r="AZ642" i="40"/>
  <c r="BA642" i="40" s="1"/>
  <c r="AZ829" i="40"/>
  <c r="BA829" i="40" s="1"/>
  <c r="AZ912" i="40"/>
  <c r="BA912" i="40" s="1"/>
  <c r="AZ832" i="40"/>
  <c r="BA832" i="40" s="1"/>
  <c r="AZ913" i="40"/>
  <c r="BA913" i="40" s="1"/>
  <c r="N1004" i="40" l="1" a="1"/>
  <c r="N1011" i="40" a="1"/>
  <c r="N1017" i="40" a="1"/>
  <c r="N1030" i="40" a="1"/>
  <c r="N1037" i="40" a="1"/>
  <c r="N1044" i="40" a="1"/>
  <c r="N1052" i="40" a="1"/>
  <c r="N1067" i="40" a="1"/>
  <c r="N1073" i="40" a="1"/>
  <c r="N1081" i="40" a="1"/>
  <c r="N1089" i="40" a="1"/>
  <c r="N1096" i="40" a="1"/>
  <c r="N1103" i="40" a="1"/>
  <c r="N1110" i="40" a="1"/>
  <c r="N1118" i="40" a="1"/>
  <c r="N1125" i="40" a="1"/>
  <c r="N1132" i="40" a="1"/>
  <c r="N1139" i="40" a="1"/>
  <c r="N1147" i="40" a="1"/>
  <c r="N1155" i="40" a="1"/>
  <c r="N1162" i="40" a="1"/>
  <c r="N1168" i="40" a="1"/>
  <c r="N1176" i="40" a="1"/>
  <c r="N1184" i="40" a="1"/>
  <c r="N1192" i="40" a="1"/>
  <c r="N1199" i="40" a="1"/>
  <c r="N1206" i="40" a="1"/>
  <c r="N1214" i="40" a="1"/>
  <c r="N1221" i="40" a="1"/>
  <c r="N1228" i="40" a="1"/>
  <c r="N1235" i="40" a="1"/>
  <c r="N1243" i="40" a="1"/>
  <c r="N1251" i="40" a="1"/>
  <c r="N1258" i="40" a="1"/>
  <c r="N1264" i="40" a="1"/>
  <c r="N1272" i="40" a="1"/>
  <c r="N1280" i="40" a="1"/>
  <c r="N1287" i="40" a="1"/>
  <c r="N1294" i="40" a="1"/>
  <c r="N1301" i="40" a="1"/>
  <c r="N1309" i="40" a="1"/>
  <c r="N1317" i="40" a="1"/>
  <c r="N1325" i="40" a="1"/>
  <c r="N1331" i="40" a="1"/>
  <c r="N1338" i="40" a="1"/>
  <c r="N1344" i="40" a="1"/>
  <c r="N1352" i="40" a="1"/>
  <c r="N1359" i="40" a="1"/>
  <c r="N1366" i="40" a="1"/>
  <c r="N1373" i="40" a="1"/>
  <c r="N1380" i="40" a="1"/>
  <c r="N1387" i="40" a="1"/>
  <c r="N1394" i="40" a="1"/>
  <c r="N1402" i="40" a="1"/>
  <c r="N1408" i="40" a="1"/>
  <c r="N1416" i="40" a="1"/>
  <c r="N1423" i="40" a="1"/>
  <c r="N1430" i="40" a="1"/>
  <c r="N1437" i="40" a="1"/>
  <c r="N1444" i="40" a="1"/>
  <c r="N1451" i="40" a="1"/>
  <c r="N1458" i="40" a="1"/>
  <c r="N1466" i="40" a="1"/>
  <c r="N1472" i="40" a="1"/>
  <c r="N1480" i="40" a="1"/>
  <c r="N1487" i="40" a="1"/>
  <c r="N1495" i="40" a="1"/>
  <c r="N1502" i="40" a="1"/>
  <c r="N1509" i="40" a="1"/>
  <c r="N1516" i="40" a="1"/>
  <c r="N1524" i="40" a="1"/>
  <c r="N1532" i="40" a="1"/>
  <c r="N1539" i="40" a="1"/>
  <c r="N1554" i="40" a="1"/>
  <c r="N1562" i="40" a="1"/>
  <c r="N1569" i="40" a="1"/>
  <c r="N1577" i="40" a="1"/>
  <c r="N1584" i="40" a="1"/>
  <c r="N1592" i="40" a="1"/>
  <c r="N1607" i="40" a="1"/>
  <c r="N1614" i="40" a="1"/>
  <c r="N1622" i="40" a="1"/>
  <c r="N1630" i="40" a="1"/>
  <c r="N1637" i="40" a="1"/>
  <c r="N1644" i="40" a="1"/>
  <c r="N1655" i="40" a="1"/>
  <c r="N1667" i="40" a="1"/>
  <c r="N1673" i="40" a="1"/>
  <c r="N1679" i="40" a="1"/>
  <c r="N1684" i="40" a="1"/>
  <c r="N1696" i="40" a="1"/>
  <c r="N1702" i="40" a="1"/>
  <c r="N1708" i="40" a="1"/>
  <c r="N1719" i="40" a="1"/>
  <c r="N1731" i="40" a="1"/>
  <c r="N1737" i="40" a="1"/>
  <c r="N1743" i="40" a="1"/>
  <c r="N1748" i="40" a="1"/>
  <c r="N1760" i="40" a="1"/>
  <c r="N1766" i="40" a="1"/>
  <c r="N1772" i="40" a="1"/>
  <c r="N1783" i="40" a="1"/>
  <c r="N1795" i="40" a="1"/>
  <c r="N1801" i="40" a="1"/>
  <c r="N1807" i="40" a="1"/>
  <c r="N1812" i="40" a="1"/>
  <c r="N1824" i="40" a="1"/>
  <c r="N1835" i="40" a="1"/>
  <c r="N1840" i="40" a="1"/>
  <c r="N1851" i="40" a="1"/>
  <c r="N1856" i="40" a="1"/>
  <c r="N1867" i="40" a="1"/>
  <c r="N1872" i="40" a="1"/>
  <c r="N1883" i="40" a="1"/>
  <c r="N1888" i="40" a="1"/>
  <c r="N1895" i="40" a="1"/>
  <c r="N1005" i="40" a="1"/>
  <c r="N1018" i="40" a="1"/>
  <c r="N1024" i="40" a="1"/>
  <c r="N1031" i="40" a="1"/>
  <c r="N1038" i="40" a="1"/>
  <c r="N1045" i="40" a="1"/>
  <c r="N1053" i="40" a="1"/>
  <c r="N1060" i="40" a="1"/>
  <c r="N1074" i="40" a="1"/>
  <c r="N1082" i="40" a="1"/>
  <c r="N1090" i="40" a="1"/>
  <c r="N1097" i="40" a="1"/>
  <c r="N1111" i="40" a="1"/>
  <c r="N1119" i="40" a="1"/>
  <c r="N1126" i="40" a="1"/>
  <c r="N1133" i="40" a="1"/>
  <c r="N1140" i="40" a="1"/>
  <c r="N1148" i="40" a="1"/>
  <c r="N1163" i="40" a="1"/>
  <c r="N1169" i="40" a="1"/>
  <c r="N1177" i="40" a="1"/>
  <c r="N1185" i="40" a="1"/>
  <c r="N1193" i="40" a="1"/>
  <c r="N1207" i="40" a="1"/>
  <c r="N1215" i="40" a="1"/>
  <c r="N1222" i="40" a="1"/>
  <c r="N1229" i="40" a="1"/>
  <c r="N1236" i="40" a="1"/>
  <c r="N1244" i="40" a="1"/>
  <c r="N1259" i="40" a="1"/>
  <c r="N1265" i="40" a="1"/>
  <c r="N1273" i="40" a="1"/>
  <c r="N1281" i="40" a="1"/>
  <c r="N1288" i="40" a="1"/>
  <c r="N1295" i="40" a="1"/>
  <c r="N1302" i="40" a="1"/>
  <c r="N1310" i="40" a="1"/>
  <c r="N1318" i="40" a="1"/>
  <c r="N1326" i="40" a="1"/>
  <c r="N1332" i="40" a="1"/>
  <c r="N1345" i="40" a="1"/>
  <c r="N1353" i="40" a="1"/>
  <c r="N1367" i="40" a="1"/>
  <c r="N1374" i="40" a="1"/>
  <c r="N1381" i="40" a="1"/>
  <c r="N1388" i="40" a="1"/>
  <c r="N1395" i="40" a="1"/>
  <c r="N1409" i="40" a="1"/>
  <c r="N1417" i="40" a="1"/>
  <c r="N1431" i="40" a="1"/>
  <c r="N1438" i="40" a="1"/>
  <c r="N1445" i="40" a="1"/>
  <c r="N1452" i="40" a="1"/>
  <c r="N1459" i="40" a="1"/>
  <c r="N1473" i="40" a="1"/>
  <c r="N1481" i="40" a="1"/>
  <c r="N1488" i="40" a="1"/>
  <c r="N1496" i="40" a="1"/>
  <c r="N1503" i="40" a="1"/>
  <c r="N1510" i="40" a="1"/>
  <c r="N1517" i="40" a="1"/>
  <c r="N1525" i="40" a="1"/>
  <c r="N1533" i="40" a="1"/>
  <c r="N1540" i="40" a="1"/>
  <c r="N1547" i="40" a="1"/>
  <c r="N1555" i="40" a="1"/>
  <c r="N1563" i="40" a="1"/>
  <c r="N1570" i="40" a="1"/>
  <c r="N1578" i="40" a="1"/>
  <c r="N1585" i="40" a="1"/>
  <c r="N1593" i="40" a="1"/>
  <c r="N1600" i="40" a="1"/>
  <c r="N1608" i="40" a="1"/>
  <c r="N1615" i="40" a="1"/>
  <c r="N1623" i="40" a="1"/>
  <c r="N1638" i="40" a="1"/>
  <c r="N1645" i="40" a="1"/>
  <c r="N1650" i="40" a="1"/>
  <c r="N1656" i="40" a="1"/>
  <c r="N1662" i="40" a="1"/>
  <c r="N1674" i="40" a="1"/>
  <c r="N1685" i="40" a="1"/>
  <c r="N1691" i="40" a="1"/>
  <c r="N1697" i="40" a="1"/>
  <c r="N1709" i="40" a="1"/>
  <c r="N1714" i="40" a="1"/>
  <c r="N1720" i="40" a="1"/>
  <c r="N1726" i="40" a="1"/>
  <c r="N1738" i="40" a="1"/>
  <c r="N1749" i="40" a="1"/>
  <c r="N1755" i="40" a="1"/>
  <c r="N1761" i="40" a="1"/>
  <c r="N1773" i="40" a="1"/>
  <c r="N1778" i="40" a="1"/>
  <c r="N1784" i="40" a="1"/>
  <c r="N1790" i="40" a="1"/>
  <c r="N1802" i="40" a="1"/>
  <c r="N1813" i="40" a="1"/>
  <c r="N1819" i="40" a="1"/>
  <c r="N1825" i="40" a="1"/>
  <c r="N1830" i="40" a="1"/>
  <c r="N1841" i="40" a="1"/>
  <c r="N1846" i="40" a="1"/>
  <c r="N1857" i="40" a="1"/>
  <c r="N1862" i="40" a="1"/>
  <c r="N1873" i="40" a="1"/>
  <c r="N1878" i="40" a="1"/>
  <c r="N1889" i="40" a="1"/>
  <c r="N1902" i="40" a="1"/>
  <c r="N1908" i="40" a="1"/>
  <c r="N1915" i="40" a="1"/>
  <c r="N1921" i="40" a="1"/>
  <c r="N1934" i="40" a="1"/>
  <c r="N1940" i="40" a="1"/>
  <c r="N1947" i="40" a="1"/>
  <c r="N1953" i="40" a="1"/>
  <c r="N1966" i="40" a="1"/>
  <c r="N1972" i="40" a="1"/>
  <c r="N1979" i="40" a="1"/>
  <c r="N1985" i="40" a="1"/>
  <c r="N1998" i="40" a="1"/>
  <c r="N1006" i="40" a="1"/>
  <c r="N1012" i="40" a="1"/>
  <c r="N1019" i="40" a="1"/>
  <c r="N1025" i="40" a="1"/>
  <c r="N1032" i="40" a="1"/>
  <c r="N1039" i="40" a="1"/>
  <c r="N1046" i="40" a="1"/>
  <c r="N1007" i="40" a="1"/>
  <c r="N1013" i="40" a="1"/>
  <c r="N1026" i="40" a="1"/>
  <c r="N1033" i="40" a="1"/>
  <c r="N1047" i="40" a="1"/>
  <c r="N1055" i="40" a="1"/>
  <c r="N1062" i="40" a="1"/>
  <c r="N1069" i="40" a="1"/>
  <c r="N1076" i="40" a="1"/>
  <c r="N1084" i="40" a="1"/>
  <c r="N1099" i="40" a="1"/>
  <c r="N1105" i="40" a="1"/>
  <c r="N1113" i="40" a="1"/>
  <c r="N1121" i="40" a="1"/>
  <c r="N1128" i="40" a="1"/>
  <c r="N1135" i="40" a="1"/>
  <c r="N1142" i="40" a="1"/>
  <c r="N1150" i="40" a="1"/>
  <c r="N1157" i="40" a="1"/>
  <c r="N1164" i="40" a="1"/>
  <c r="N1171" i="40" a="1"/>
  <c r="N1179" i="40" a="1"/>
  <c r="N1187" i="40" a="1"/>
  <c r="N1195" i="40" a="1"/>
  <c r="N1201" i="40" a="1"/>
  <c r="N1209" i="40" a="1"/>
  <c r="N1217" i="40" a="1"/>
  <c r="N1224" i="40" a="1"/>
  <c r="N1231" i="40" a="1"/>
  <c r="N1238" i="40" a="1"/>
  <c r="N1246" i="40" a="1"/>
  <c r="N1253" i="40" a="1"/>
  <c r="N1260" i="40" a="1"/>
  <c r="N1267" i="40" a="1"/>
  <c r="N1275" i="40" a="1"/>
  <c r="N1283" i="40" a="1"/>
  <c r="N1290" i="40" a="1"/>
  <c r="N1296" i="40" a="1"/>
  <c r="N1304" i="40" a="1"/>
  <c r="N1312" i="40" a="1"/>
  <c r="N1320" i="40" a="1"/>
  <c r="N1333" i="40" a="1"/>
  <c r="N1340" i="40" a="1"/>
  <c r="N1347" i="40" a="1"/>
  <c r="N1361" i="40" a="1"/>
  <c r="N1369" i="40" a="1"/>
  <c r="N1383" i="40" a="1"/>
  <c r="N1390" i="40" a="1"/>
  <c r="N1397" i="40" a="1"/>
  <c r="N1404" i="40" a="1"/>
  <c r="N1411" i="40" a="1"/>
  <c r="N1425" i="40" a="1"/>
  <c r="N1433" i="40" a="1"/>
  <c r="N1447" i="40" a="1"/>
  <c r="N1454" i="40" a="1"/>
  <c r="N1461" i="40" a="1"/>
  <c r="N1468" i="40" a="1"/>
  <c r="N1475" i="40" a="1"/>
  <c r="N1490" i="40" a="1"/>
  <c r="N1498" i="40" a="1"/>
  <c r="N1504" i="40" a="1"/>
  <c r="N1512" i="40" a="1"/>
  <c r="N1519" i="40" a="1"/>
  <c r="N1527" i="40" a="1"/>
  <c r="N1535" i="40" a="1"/>
  <c r="N1542" i="40" a="1"/>
  <c r="N1549" i="40" a="1"/>
  <c r="N1557" i="40" a="1"/>
  <c r="N1565" i="40" a="1"/>
  <c r="N1572" i="40" a="1"/>
  <c r="N1579" i="40" a="1"/>
  <c r="N1587" i="40" a="1"/>
  <c r="N1595" i="40" a="1"/>
  <c r="N1602" i="40" a="1"/>
  <c r="N1610" i="40" a="1"/>
  <c r="N1617" i="40" a="1"/>
  <c r="N1625" i="40" a="1"/>
  <c r="N1632" i="40" a="1"/>
  <c r="N1640" i="40" a="1"/>
  <c r="N1646" i="40" a="1"/>
  <c r="N1658" i="40" a="1"/>
  <c r="N1669" i="40" a="1"/>
  <c r="N1675" i="40" a="1"/>
  <c r="N1681" i="40" a="1"/>
  <c r="N1693" i="40" a="1"/>
  <c r="N1698" i="40" a="1"/>
  <c r="N1704" i="40" a="1"/>
  <c r="N1710" i="40" a="1"/>
  <c r="N1722" i="40" a="1"/>
  <c r="N1733" i="40" a="1"/>
  <c r="N1739" i="40" a="1"/>
  <c r="N1745" i="40" a="1"/>
  <c r="N1757" i="40" a="1"/>
  <c r="N1762" i="40" a="1"/>
  <c r="N1768" i="40" a="1"/>
  <c r="N1774" i="40" a="1"/>
  <c r="N1786" i="40" a="1"/>
  <c r="N1797" i="40" a="1"/>
  <c r="N1803" i="40" a="1"/>
  <c r="N1809" i="40" a="1"/>
  <c r="N1821" i="40" a="1"/>
  <c r="N1826" i="40" a="1"/>
  <c r="N1837" i="40" a="1"/>
  <c r="N1842" i="40" a="1"/>
  <c r="N1853" i="40" a="1"/>
  <c r="N1858" i="40" a="1"/>
  <c r="N1869" i="40" a="1"/>
  <c r="N1874" i="40" a="1"/>
  <c r="N1885" i="40" a="1"/>
  <c r="N1891" i="40" a="1"/>
  <c r="N1897" i="40" a="1"/>
  <c r="N1910" i="40" a="1"/>
  <c r="N1916" i="40" a="1"/>
  <c r="N1923" i="40" a="1"/>
  <c r="N1929" i="40" a="1"/>
  <c r="N1942" i="40" a="1"/>
  <c r="N1948" i="40" a="1"/>
  <c r="N1955" i="40" a="1"/>
  <c r="N1961" i="40" a="1"/>
  <c r="N1974" i="40" a="1"/>
  <c r="N1980" i="40" a="1"/>
  <c r="N1987" i="40" a="1"/>
  <c r="N1993" i="40" a="1"/>
  <c r="N1652" i="40" a="1"/>
  <c r="N1687" i="40" a="1"/>
  <c r="N1705" i="40" a="1"/>
  <c r="N1716" i="40" a="1"/>
  <c r="N1734" i="40" a="1"/>
  <c r="N1751" i="40" a="1"/>
  <c r="N1769" i="40" a="1"/>
  <c r="N1780" i="40" a="1"/>
  <c r="N1798" i="40" a="1"/>
  <c r="N1827" i="40" a="1"/>
  <c r="N1843" i="40" a="1"/>
  <c r="N1859" i="40" a="1"/>
  <c r="N1875" i="40" a="1"/>
  <c r="N1898" i="40" a="1"/>
  <c r="N1911" i="40" a="1"/>
  <c r="N1930" i="40" a="1"/>
  <c r="N1943" i="40" a="1"/>
  <c r="N1962" i="40" a="1"/>
  <c r="N1975" i="40" a="1"/>
  <c r="N1981" i="40" a="1"/>
  <c r="N2000" i="40" a="1"/>
  <c r="N1014" i="40" a="1"/>
  <c r="N1020" i="40" a="1"/>
  <c r="N1027" i="40" a="1"/>
  <c r="N1034" i="40" a="1"/>
  <c r="N1040" i="40" a="1"/>
  <c r="N1048" i="40" a="1"/>
  <c r="N1056" i="40" a="1"/>
  <c r="N1063" i="40" a="1"/>
  <c r="N1070" i="40" a="1"/>
  <c r="N1077" i="40" a="1"/>
  <c r="N1085" i="40" a="1"/>
  <c r="N1092" i="40" a="1"/>
  <c r="N1106" i="40" a="1"/>
  <c r="N1114" i="40" a="1"/>
  <c r="N1122" i="40" a="1"/>
  <c r="N1129" i="40" a="1"/>
  <c r="N1143" i="40" a="1"/>
  <c r="N1151" i="40" a="1"/>
  <c r="N1158" i="40" a="1"/>
  <c r="N1165" i="40" a="1"/>
  <c r="N1172" i="40" a="1"/>
  <c r="N1180" i="40" a="1"/>
  <c r="N1188" i="40" a="1"/>
  <c r="N1202" i="40" a="1"/>
  <c r="N1210" i="40" a="1"/>
  <c r="N1218" i="40" a="1"/>
  <c r="N1225" i="40" a="1"/>
  <c r="N1239" i="40" a="1"/>
  <c r="N1247" i="40" a="1"/>
  <c r="N1254" i="40" a="1"/>
  <c r="N1261" i="40" a="1"/>
  <c r="N1268" i="40" a="1"/>
  <c r="N1276" i="40" a="1"/>
  <c r="N1291" i="40" a="1"/>
  <c r="N1297" i="40" a="1"/>
  <c r="N1305" i="40" a="1"/>
  <c r="N1313" i="40" a="1"/>
  <c r="N1321" i="40" a="1"/>
  <c r="N1328" i="40" a="1"/>
  <c r="N1334" i="40" a="1"/>
  <c r="N1341" i="40" a="1"/>
  <c r="N1348" i="40" a="1"/>
  <c r="N1355" i="40" a="1"/>
  <c r="N1362" i="40" a="1"/>
  <c r="N1370" i="40" a="1"/>
  <c r="N1376" i="40" a="1"/>
  <c r="N1384" i="40" a="1"/>
  <c r="N1391" i="40" a="1"/>
  <c r="N1398" i="40" a="1"/>
  <c r="N1405" i="40" a="1"/>
  <c r="N1412" i="40" a="1"/>
  <c r="N1419" i="40" a="1"/>
  <c r="N1426" i="40" a="1"/>
  <c r="N1434" i="40" a="1"/>
  <c r="N1440" i="40" a="1"/>
  <c r="N1448" i="40" a="1"/>
  <c r="N1455" i="40" a="1"/>
  <c r="N1462" i="40" a="1"/>
  <c r="N1469" i="40" a="1"/>
  <c r="N1476" i="40" a="1"/>
  <c r="N1483" i="40" a="1"/>
  <c r="N1491" i="40" a="1"/>
  <c r="N1505" i="40" a="1"/>
  <c r="N1513" i="40" a="1"/>
  <c r="N1520" i="40" a="1"/>
  <c r="N1528" i="40" a="1"/>
  <c r="N1543" i="40" a="1"/>
  <c r="N1550" i="40" a="1"/>
  <c r="N1558" i="40" a="1"/>
  <c r="N1566" i="40" a="1"/>
  <c r="N1573" i="40" a="1"/>
  <c r="N1580" i="40" a="1"/>
  <c r="N1588" i="40" a="1"/>
  <c r="N1596" i="40" a="1"/>
  <c r="N1603" i="40" a="1"/>
  <c r="N1618" i="40" a="1"/>
  <c r="N1626" i="40" a="1"/>
  <c r="N1633" i="40" a="1"/>
  <c r="N1641" i="40" a="1"/>
  <c r="N1647" i="40" a="1"/>
  <c r="N1664" i="40" a="1"/>
  <c r="N1670" i="40" a="1"/>
  <c r="N1676" i="40" a="1"/>
  <c r="N1699" i="40" a="1"/>
  <c r="N1711" i="40" a="1"/>
  <c r="N1728" i="40" a="1"/>
  <c r="N1740" i="40" a="1"/>
  <c r="N1763" i="40" a="1"/>
  <c r="N1775" i="40" a="1"/>
  <c r="N1792" i="40" a="1"/>
  <c r="N1804" i="40" a="1"/>
  <c r="N1815" i="40" a="1"/>
  <c r="N1832" i="40" a="1"/>
  <c r="N1848" i="40" a="1"/>
  <c r="N1864" i="40" a="1"/>
  <c r="N1880" i="40" a="1"/>
  <c r="N1904" i="40" a="1"/>
  <c r="N1917" i="40" a="1"/>
  <c r="N1936" i="40" a="1"/>
  <c r="N1949" i="40" a="1"/>
  <c r="N1968" i="40" a="1"/>
  <c r="N1994" i="40" a="1"/>
  <c r="N1008" i="40" a="1"/>
  <c r="N1015" i="40" a="1"/>
  <c r="N1021" i="40" a="1"/>
  <c r="N1035" i="40" a="1"/>
  <c r="N1041" i="40" a="1"/>
  <c r="N1049" i="40" a="1"/>
  <c r="N1057" i="40" a="1"/>
  <c r="N1064" i="40" a="1"/>
  <c r="N1071" i="40" a="1"/>
  <c r="N1078" i="40" a="1"/>
  <c r="N1086" i="40" a="1"/>
  <c r="N1093" i="40" a="1"/>
  <c r="N1100" i="40" a="1"/>
  <c r="N1107" i="40" a="1"/>
  <c r="N1115" i="40" a="1"/>
  <c r="N1123" i="40" a="1"/>
  <c r="N1130" i="40" a="1"/>
  <c r="N1136" i="40" a="1"/>
  <c r="N1144" i="40" a="1"/>
  <c r="N1152" i="40" a="1"/>
  <c r="N1159" i="40" a="1"/>
  <c r="N1166" i="40" a="1"/>
  <c r="N1173" i="40" a="1"/>
  <c r="N1181" i="40" a="1"/>
  <c r="N1189" i="40" a="1"/>
  <c r="N1196" i="40" a="1"/>
  <c r="N1203" i="40" a="1"/>
  <c r="N1211" i="40" a="1"/>
  <c r="N1219" i="40" a="1"/>
  <c r="N1226" i="40" a="1"/>
  <c r="N1232" i="40" a="1"/>
  <c r="N1240" i="40" a="1"/>
  <c r="N1248" i="40" a="1"/>
  <c r="N1255" i="40" a="1"/>
  <c r="N1262" i="40" a="1"/>
  <c r="N1269" i="40" a="1"/>
  <c r="N1277" i="40" a="1"/>
  <c r="N1284" i="40" a="1"/>
  <c r="N1298" i="40" a="1"/>
  <c r="N1306" i="40" a="1"/>
  <c r="N1314" i="40" a="1"/>
  <c r="N1322" i="40" a="1"/>
  <c r="N1329" i="40" a="1"/>
  <c r="N1335" i="40" a="1"/>
  <c r="N1342" i="40" a="1"/>
  <c r="N1349" i="40" a="1"/>
  <c r="N1356" i="40" a="1"/>
  <c r="N1363" i="40" a="1"/>
  <c r="N1377" i="40" a="1"/>
  <c r="N1385" i="40" a="1"/>
  <c r="N1399" i="40" a="1"/>
  <c r="N1406" i="40" a="1"/>
  <c r="N1413" i="40" a="1"/>
  <c r="N1420" i="40" a="1"/>
  <c r="N1427" i="40" a="1"/>
  <c r="N1441" i="40" a="1"/>
  <c r="N1449" i="40" a="1"/>
  <c r="N1463" i="40" a="1"/>
  <c r="N1470" i="40" a="1"/>
  <c r="N1477" i="40" a="1"/>
  <c r="N1484" i="40" a="1"/>
  <c r="N1492" i="40" a="1"/>
  <c r="N1499" i="40" a="1"/>
  <c r="N1506" i="40" a="1"/>
  <c r="N1514" i="40" a="1"/>
  <c r="N1521" i="40" a="1"/>
  <c r="N1529" i="40" a="1"/>
  <c r="N1536" i="40" a="1"/>
  <c r="N1544" i="40" a="1"/>
  <c r="N1551" i="40" a="1"/>
  <c r="N1559" i="40" a="1"/>
  <c r="N1567" i="40" a="1"/>
  <c r="N1574" i="40" a="1"/>
  <c r="N1581" i="40" a="1"/>
  <c r="N1589" i="40" a="1"/>
  <c r="N1597" i="40" a="1"/>
  <c r="N1604" i="40" a="1"/>
  <c r="N1611" i="40" a="1"/>
  <c r="N1619" i="40" a="1"/>
  <c r="N1627" i="40" a="1"/>
  <c r="N1634" i="40" a="1"/>
  <c r="N1642" i="40" a="1"/>
  <c r="N1653" i="40" a="1"/>
  <c r="N1659" i="40" a="1"/>
  <c r="N1665" i="40" a="1"/>
  <c r="N1677" i="40" a="1"/>
  <c r="N1682" i="40" a="1"/>
  <c r="N1688" i="40" a="1"/>
  <c r="N1694" i="40" a="1"/>
  <c r="N1706" i="40" a="1"/>
  <c r="N1717" i="40" a="1"/>
  <c r="N1723" i="40" a="1"/>
  <c r="N1729" i="40" a="1"/>
  <c r="N1741" i="40" a="1"/>
  <c r="N1746" i="40" a="1"/>
  <c r="N1752" i="40" a="1"/>
  <c r="N1758" i="40" a="1"/>
  <c r="N1770" i="40" a="1"/>
  <c r="N1781" i="40" a="1"/>
  <c r="N1787" i="40" a="1"/>
  <c r="N1793" i="40" a="1"/>
  <c r="N1805" i="40" a="1"/>
  <c r="N1810" i="40" a="1"/>
  <c r="N1816" i="40" a="1"/>
  <c r="N1822" i="40" a="1"/>
  <c r="N1833" i="40" a="1"/>
  <c r="N1838" i="40" a="1"/>
  <c r="N1849" i="40" a="1"/>
  <c r="N1854" i="40" a="1"/>
  <c r="N1865" i="40" a="1"/>
  <c r="N1870" i="40" a="1"/>
  <c r="N1881" i="40" a="1"/>
  <c r="N1886" i="40" a="1"/>
  <c r="N1892" i="40" a="1"/>
  <c r="N1899" i="40" a="1"/>
  <c r="N1905" i="40" a="1"/>
  <c r="N1918" i="40" a="1"/>
  <c r="N1924" i="40" a="1"/>
  <c r="N1931" i="40" a="1"/>
  <c r="N1937" i="40" a="1"/>
  <c r="N1950" i="40" a="1"/>
  <c r="N1956" i="40" a="1"/>
  <c r="N1963" i="40" a="1"/>
  <c r="N1969" i="40" a="1"/>
  <c r="N1982" i="40" a="1"/>
  <c r="N1988" i="40" a="1"/>
  <c r="N1995" i="40" a="1"/>
  <c r="N2001" i="40" a="1"/>
  <c r="N1009" i="40" a="1"/>
  <c r="N1022" i="40" a="1"/>
  <c r="N1028" i="40" a="1"/>
  <c r="N1042" i="40" a="1"/>
  <c r="N1050" i="40" a="1"/>
  <c r="N1058" i="40" a="1"/>
  <c r="N1065" i="40" a="1"/>
  <c r="N1079" i="40" a="1"/>
  <c r="N1087" i="40" a="1"/>
  <c r="N1094" i="40" a="1"/>
  <c r="N1101" i="40" a="1"/>
  <c r="N1108" i="40" a="1"/>
  <c r="N1116" i="40" a="1"/>
  <c r="N1131" i="40" a="1"/>
  <c r="N1137" i="40" a="1"/>
  <c r="N1145" i="40" a="1"/>
  <c r="N1153" i="40" a="1"/>
  <c r="N1160" i="40" a="1"/>
  <c r="N1167" i="40" a="1"/>
  <c r="N1174" i="40" a="1"/>
  <c r="N1182" i="40" a="1"/>
  <c r="N1190" i="40" a="1"/>
  <c r="N1197" i="40" a="1"/>
  <c r="N1204" i="40" a="1"/>
  <c r="N1212" i="40" a="1"/>
  <c r="N1227" i="40" a="1"/>
  <c r="N1233" i="40" a="1"/>
  <c r="N1241" i="40" a="1"/>
  <c r="N1249" i="40" a="1"/>
  <c r="N1256" i="40" a="1"/>
  <c r="N1263" i="40" a="1"/>
  <c r="N1270" i="40" a="1"/>
  <c r="N1278" i="40" a="1"/>
  <c r="N1285" i="40" a="1"/>
  <c r="N1292" i="40" a="1"/>
  <c r="N1299" i="40" a="1"/>
  <c r="N1307" i="40" a="1"/>
  <c r="N1315" i="40" a="1"/>
  <c r="N1323" i="40" a="1"/>
  <c r="N1330" i="40" a="1"/>
  <c r="N1336" i="40" a="1"/>
  <c r="N1343" i="40" a="1"/>
  <c r="N1350" i="40" a="1"/>
  <c r="N1357" i="40" a="1"/>
  <c r="N1364" i="40" a="1"/>
  <c r="N1371" i="40" a="1"/>
  <c r="N1378" i="40" a="1"/>
  <c r="N1386" i="40" a="1"/>
  <c r="N1392" i="40" a="1"/>
  <c r="N1400" i="40" a="1"/>
  <c r="N1407" i="40" a="1"/>
  <c r="N1414" i="40" a="1"/>
  <c r="N1421" i="40" a="1"/>
  <c r="N1428" i="40" a="1"/>
  <c r="N1435" i="40" a="1"/>
  <c r="N1442" i="40" a="1"/>
  <c r="N1450" i="40" a="1"/>
  <c r="N1456" i="40" a="1"/>
  <c r="N1464" i="40" a="1"/>
  <c r="N1471" i="40" a="1"/>
  <c r="N1478" i="40" a="1"/>
  <c r="N1485" i="40" a="1"/>
  <c r="N1493" i="40" a="1"/>
  <c r="N1500" i="40" a="1"/>
  <c r="N1507" i="40" a="1"/>
  <c r="N1522" i="40" a="1"/>
  <c r="N1530" i="40" a="1"/>
  <c r="N1537" i="40" a="1"/>
  <c r="N1545" i="40" a="1"/>
  <c r="N1552" i="40" a="1"/>
  <c r="N1560" i="40" a="1"/>
  <c r="N1575" i="40" a="1"/>
  <c r="N1582" i="40" a="1"/>
  <c r="N1590" i="40" a="1"/>
  <c r="N1598" i="40" a="1"/>
  <c r="N1605" i="40" a="1"/>
  <c r="N1612" i="40" a="1"/>
  <c r="N1620" i="40" a="1"/>
  <c r="N1628" i="40" a="1"/>
  <c r="N1635" i="40" a="1"/>
  <c r="N1648" i="40" a="1"/>
  <c r="N1654" i="40" a="1"/>
  <c r="N1660" i="40" a="1"/>
  <c r="N1671" i="40" a="1"/>
  <c r="N1683" i="40" a="1"/>
  <c r="N1689" i="40" a="1"/>
  <c r="N1695" i="40" a="1"/>
  <c r="N1700" i="40" a="1"/>
  <c r="N1712" i="40" a="1"/>
  <c r="N1718" i="40" a="1"/>
  <c r="N1724" i="40" a="1"/>
  <c r="N1735" i="40" a="1"/>
  <c r="N1747" i="40" a="1"/>
  <c r="N1753" i="40" a="1"/>
  <c r="N1759" i="40" a="1"/>
  <c r="N1764" i="40" a="1"/>
  <c r="N1776" i="40" a="1"/>
  <c r="N1782" i="40" a="1"/>
  <c r="N1788" i="40" a="1"/>
  <c r="N1799" i="40" a="1"/>
  <c r="N1811" i="40" a="1"/>
  <c r="N1817" i="40" a="1"/>
  <c r="N1823" i="40" a="1"/>
  <c r="N1828" i="40" a="1"/>
  <c r="N1839" i="40" a="1"/>
  <c r="N1844" i="40" a="1"/>
  <c r="N1855" i="40" a="1"/>
  <c r="N1860" i="40" a="1"/>
  <c r="N1871" i="40" a="1"/>
  <c r="N1876" i="40" a="1"/>
  <c r="N1887" i="40" a="1"/>
  <c r="N1893" i="40" a="1"/>
  <c r="N1906" i="40" a="1"/>
  <c r="N1912" i="40" a="1"/>
  <c r="N1919" i="40" a="1"/>
  <c r="N1925" i="40" a="1"/>
  <c r="N1938" i="40" a="1"/>
  <c r="N1944" i="40" a="1"/>
  <c r="N1951" i="40" a="1"/>
  <c r="N1957" i="40" a="1"/>
  <c r="N1970" i="40" a="1"/>
  <c r="N1976" i="40" a="1"/>
  <c r="N1983" i="40" a="1"/>
  <c r="N1989" i="40" a="1"/>
  <c r="N2002" i="40" a="1"/>
  <c r="N1054" i="40" a="1"/>
  <c r="N1083" i="40" a="1"/>
  <c r="N1112" i="40" a="1"/>
  <c r="N1141" i="40" a="1"/>
  <c r="N1170" i="40" a="1"/>
  <c r="N1200" i="40" a="1"/>
  <c r="N1230" i="40" a="1"/>
  <c r="N1289" i="40" a="1"/>
  <c r="N1319" i="40" a="1"/>
  <c r="N1346" i="40" a="1"/>
  <c r="N1375" i="40" a="1"/>
  <c r="N1403" i="40" a="1"/>
  <c r="N1432" i="40" a="1"/>
  <c r="N1460" i="40" a="1"/>
  <c r="N1489" i="40" a="1"/>
  <c r="N1518" i="40" a="1"/>
  <c r="N1548" i="40" a="1"/>
  <c r="N1609" i="40" a="1"/>
  <c r="N1639" i="40" a="1"/>
  <c r="N1663" i="40" a="1"/>
  <c r="N1686" i="40" a="1"/>
  <c r="N1732" i="40" a="1"/>
  <c r="N1756" i="40" a="1"/>
  <c r="N1779" i="40" a="1"/>
  <c r="N1847" i="40" a="1"/>
  <c r="N1868" i="40" a="1"/>
  <c r="N1890" i="40" a="1"/>
  <c r="N1909" i="40" a="1"/>
  <c r="N1927" i="40" a="1"/>
  <c r="N1945" i="40" a="1"/>
  <c r="N1960" i="40" a="1"/>
  <c r="N1978" i="40" a="1"/>
  <c r="N1996" i="40" a="1"/>
  <c r="N1311" i="40" a="1"/>
  <c r="N1703" i="40" a="1"/>
  <c r="N1973" i="40" a="1"/>
  <c r="N1866" i="40" a="1"/>
  <c r="N1010" i="40" a="1"/>
  <c r="N1059" i="40" a="1"/>
  <c r="N1088" i="40" a="1"/>
  <c r="N1117" i="40" a="1"/>
  <c r="N1146" i="40" a="1"/>
  <c r="N1175" i="40" a="1"/>
  <c r="N1205" i="40" a="1"/>
  <c r="N1234" i="40" a="1"/>
  <c r="N1293" i="40" a="1"/>
  <c r="N1324" i="40" a="1"/>
  <c r="N1351" i="40" a="1"/>
  <c r="N1379" i="40" a="1"/>
  <c r="N1436" i="40" a="1"/>
  <c r="N1465" i="40" a="1"/>
  <c r="N1494" i="40" a="1"/>
  <c r="N1523" i="40" a="1"/>
  <c r="N1553" i="40" a="1"/>
  <c r="N1583" i="40" a="1"/>
  <c r="N1613" i="40" a="1"/>
  <c r="N1643" i="40" a="1"/>
  <c r="N1666" i="40" a="1"/>
  <c r="N1690" i="40" a="1"/>
  <c r="N1713" i="40" a="1"/>
  <c r="N1736" i="40" a="1"/>
  <c r="N1806" i="40" a="1"/>
  <c r="N1829" i="40" a="1"/>
  <c r="N1850" i="40" a="1"/>
  <c r="N1894" i="40" a="1"/>
  <c r="N1913" i="40" a="1"/>
  <c r="N1928" i="40" a="1"/>
  <c r="N1946" i="40" a="1"/>
  <c r="N1964" i="40" a="1"/>
  <c r="N1997" i="40" a="1"/>
  <c r="N1971" i="40" a="1"/>
  <c r="N1134" i="40" a="1"/>
  <c r="N1282" i="40" a="1"/>
  <c r="N1424" i="40" a="1"/>
  <c r="N1571" i="40" a="1"/>
  <c r="N1680" i="40" a="1"/>
  <c r="N1796" i="40" a="1"/>
  <c r="N1907" i="40" a="1"/>
  <c r="N1138" i="40" a="1"/>
  <c r="N1286" i="40" a="1"/>
  <c r="N1429" i="40" a="1"/>
  <c r="N1576" i="40" a="1"/>
  <c r="N1707" i="40" a="1"/>
  <c r="N1926" i="40" a="1"/>
  <c r="N1016" i="40" a="1"/>
  <c r="N1061" i="40" a="1"/>
  <c r="N1091" i="40" a="1"/>
  <c r="N1120" i="40" a="1"/>
  <c r="N1149" i="40" a="1"/>
  <c r="N1178" i="40" a="1"/>
  <c r="N1208" i="40" a="1"/>
  <c r="N1237" i="40" a="1"/>
  <c r="N1266" i="40" a="1"/>
  <c r="N1327" i="40" a="1"/>
  <c r="N1354" i="40" a="1"/>
  <c r="N1382" i="40" a="1"/>
  <c r="N1410" i="40" a="1"/>
  <c r="N1439" i="40" a="1"/>
  <c r="N1467" i="40" a="1"/>
  <c r="N1497" i="40" a="1"/>
  <c r="N1526" i="40" a="1"/>
  <c r="N1556" i="40" a="1"/>
  <c r="N1586" i="40" a="1"/>
  <c r="N1616" i="40" a="1"/>
  <c r="N1668" i="40" a="1"/>
  <c r="N1692" i="40" a="1"/>
  <c r="N1715" i="40" a="1"/>
  <c r="N1785" i="40" a="1"/>
  <c r="N1808" i="40" a="1"/>
  <c r="N1831" i="40" a="1"/>
  <c r="N1852" i="40" a="1"/>
  <c r="N1896" i="40" a="1"/>
  <c r="N1914" i="40" a="1"/>
  <c r="N1932" i="40" a="1"/>
  <c r="N1965" i="40" a="1"/>
  <c r="N1999" i="40" a="1"/>
  <c r="N1767" i="40" a="1"/>
  <c r="N1814" i="40" a="1"/>
  <c r="N1901" i="40" a="1"/>
  <c r="N1986" i="40" a="1"/>
  <c r="N1075" i="40" a="1"/>
  <c r="N1223" i="40" a="1"/>
  <c r="N1368" i="40" a="1"/>
  <c r="N1482" i="40" a="1"/>
  <c r="N1631" i="40" a="1"/>
  <c r="N1727" i="40" a="1"/>
  <c r="N1863" i="40" a="1"/>
  <c r="N1958" i="40" a="1"/>
  <c r="N1080" i="40" a="1"/>
  <c r="N1198" i="40" a="1"/>
  <c r="N1401" i="40" a="1"/>
  <c r="N1515" i="40" a="1"/>
  <c r="N1636" i="40" a="1"/>
  <c r="N1800" i="40" a="1"/>
  <c r="N1941" i="40" a="1"/>
  <c r="N1023" i="40" a="1"/>
  <c r="N1066" i="40" a="1"/>
  <c r="N1095" i="40" a="1"/>
  <c r="N1124" i="40" a="1"/>
  <c r="N1154" i="40" a="1"/>
  <c r="N1183" i="40" a="1"/>
  <c r="N1213" i="40" a="1"/>
  <c r="N1242" i="40" a="1"/>
  <c r="N1271" i="40" a="1"/>
  <c r="N1300" i="40" a="1"/>
  <c r="N1358" i="40" a="1"/>
  <c r="N1415" i="40" a="1"/>
  <c r="N1443" i="40" a="1"/>
  <c r="N1501" i="40" a="1"/>
  <c r="N1531" i="40" a="1"/>
  <c r="N1561" i="40" a="1"/>
  <c r="N1591" i="40" a="1"/>
  <c r="N1621" i="40" a="1"/>
  <c r="N1649" i="40" a="1"/>
  <c r="N1672" i="40" a="1"/>
  <c r="N1742" i="40" a="1"/>
  <c r="N1765" i="40" a="1"/>
  <c r="N1789" i="40" a="1"/>
  <c r="N1834" i="40" a="1"/>
  <c r="N1877" i="40" a="1"/>
  <c r="N1900" i="40" a="1"/>
  <c r="N1933" i="40" a="1"/>
  <c r="N1967" i="40" a="1"/>
  <c r="N1984" i="40" a="1"/>
  <c r="N1003" i="40" a="1"/>
  <c r="N1003" i="40" s="1"/>
  <c r="N1624" i="40" a="1"/>
  <c r="N1721" i="40" a="1"/>
  <c r="N1791" i="40" a="1"/>
  <c r="N1879" i="40" a="1"/>
  <c r="N1935" i="40" a="1"/>
  <c r="N1043" i="40" a="1"/>
  <c r="N1194" i="40" a="1"/>
  <c r="N1339" i="40" a="1"/>
  <c r="N1453" i="40" a="1"/>
  <c r="N1601" i="40" a="1"/>
  <c r="N1820" i="40" a="1"/>
  <c r="N1922" i="40" a="1"/>
  <c r="N1109" i="40" a="1"/>
  <c r="N1316" i="40" a="1"/>
  <c r="N1457" i="40" a="1"/>
  <c r="N1606" i="40" a="1"/>
  <c r="N1661" i="40" a="1"/>
  <c r="N1777" i="40" a="1"/>
  <c r="N1959" i="40" a="1"/>
  <c r="N1029" i="40" a="1"/>
  <c r="N1068" i="40" a="1"/>
  <c r="N1098" i="40" a="1"/>
  <c r="N1127" i="40" a="1"/>
  <c r="N1156" i="40" a="1"/>
  <c r="N1186" i="40" a="1"/>
  <c r="N1216" i="40" a="1"/>
  <c r="N1245" i="40" a="1"/>
  <c r="N1274" i="40" a="1"/>
  <c r="N1303" i="40" a="1"/>
  <c r="N1360" i="40" a="1"/>
  <c r="N1389" i="40" a="1"/>
  <c r="N1418" i="40" a="1"/>
  <c r="N1446" i="40" a="1"/>
  <c r="N1474" i="40" a="1"/>
  <c r="N1534" i="40" a="1"/>
  <c r="N1564" i="40" a="1"/>
  <c r="N1594" i="40" a="1"/>
  <c r="N1651" i="40" a="1"/>
  <c r="N1744" i="40" a="1"/>
  <c r="N1836" i="40" a="1"/>
  <c r="N1952" i="40" a="1"/>
  <c r="N1511" i="40" a="1"/>
  <c r="N1486" i="40" a="1"/>
  <c r="N1754" i="40" a="1"/>
  <c r="N1992" i="40" a="1"/>
  <c r="N1036" i="40" a="1"/>
  <c r="N1072" i="40" a="1"/>
  <c r="N1102" i="40" a="1"/>
  <c r="N1161" i="40" a="1"/>
  <c r="N1191" i="40" a="1"/>
  <c r="N1220" i="40" a="1"/>
  <c r="N1250" i="40" a="1"/>
  <c r="N1279" i="40" a="1"/>
  <c r="N1308" i="40" a="1"/>
  <c r="N1337" i="40" a="1"/>
  <c r="N1365" i="40" a="1"/>
  <c r="N1393" i="40" a="1"/>
  <c r="N1422" i="40" a="1"/>
  <c r="N1479" i="40" a="1"/>
  <c r="N1508" i="40" a="1"/>
  <c r="N1538" i="40" a="1"/>
  <c r="N1568" i="40" a="1"/>
  <c r="N1599" i="40" a="1"/>
  <c r="N1629" i="40" a="1"/>
  <c r="N1678" i="40" a="1"/>
  <c r="N1701" i="40" a="1"/>
  <c r="N1725" i="40" a="1"/>
  <c r="N1771" i="40" a="1"/>
  <c r="N1794" i="40" a="1"/>
  <c r="N1818" i="40" a="1"/>
  <c r="N1861" i="40" a="1"/>
  <c r="N1882" i="40" a="1"/>
  <c r="N1903" i="40" a="1"/>
  <c r="N1920" i="40" a="1"/>
  <c r="N1939" i="40" a="1"/>
  <c r="N1954" i="40" a="1"/>
  <c r="N1990" i="40" a="1"/>
  <c r="N1104" i="40" a="1"/>
  <c r="N1252" i="40" a="1"/>
  <c r="N1396" i="40" a="1"/>
  <c r="N1541" i="40" a="1"/>
  <c r="N1657" i="40" a="1"/>
  <c r="N1750" i="40" a="1"/>
  <c r="N1884" i="40" a="1"/>
  <c r="N1991" i="40" a="1"/>
  <c r="N1051" i="40" a="1"/>
  <c r="N1257" i="40" a="1"/>
  <c r="N1372" i="40" a="1"/>
  <c r="N1546" i="40" a="1"/>
  <c r="N1730" i="40" a="1"/>
  <c r="N1845" i="40" a="1"/>
  <c r="N1977" i="40" a="1"/>
  <c r="N1051" i="40" l="1"/>
  <c r="Z50" i="40" s="1"/>
  <c r="AI50" i="40"/>
  <c r="AH50" i="40"/>
  <c r="AF50" i="40"/>
  <c r="AG50" i="40"/>
  <c r="AD50" i="40"/>
  <c r="AE50" i="40"/>
  <c r="AB50" i="40"/>
  <c r="AC50" i="40"/>
  <c r="AA50" i="40"/>
  <c r="N1568" i="40"/>
  <c r="Z567" i="40" s="1"/>
  <c r="AI567" i="40"/>
  <c r="AG567" i="40"/>
  <c r="AH567" i="40"/>
  <c r="AF567" i="40"/>
  <c r="AE567" i="40"/>
  <c r="AD567" i="40"/>
  <c r="AC567" i="40"/>
  <c r="AA567" i="40"/>
  <c r="AB567" i="40"/>
  <c r="AH990" i="40"/>
  <c r="AI990" i="40"/>
  <c r="AG990" i="40"/>
  <c r="AF990" i="40"/>
  <c r="AE990" i="40"/>
  <c r="AC990" i="40"/>
  <c r="AD990" i="40"/>
  <c r="AA990" i="40"/>
  <c r="AB990" i="40"/>
  <c r="N1991" i="40"/>
  <c r="Z990" i="40" s="1"/>
  <c r="N1794" i="40"/>
  <c r="Z793" i="40" s="1"/>
  <c r="AI793" i="40"/>
  <c r="AG793" i="40"/>
  <c r="AH793" i="40"/>
  <c r="AE793" i="40"/>
  <c r="AF793" i="40"/>
  <c r="AC793" i="40"/>
  <c r="AD793" i="40"/>
  <c r="AB793" i="40"/>
  <c r="AA793" i="40"/>
  <c r="N1279" i="40"/>
  <c r="Z278" i="40" s="1"/>
  <c r="AI278" i="40"/>
  <c r="AH278" i="40"/>
  <c r="AG278" i="40"/>
  <c r="AE278" i="40"/>
  <c r="AF278" i="40"/>
  <c r="AD278" i="40"/>
  <c r="AC278" i="40"/>
  <c r="AA278" i="40"/>
  <c r="AB278" i="40"/>
  <c r="N1594" i="40"/>
  <c r="Z593" i="40" s="1"/>
  <c r="AI593" i="40"/>
  <c r="AH593" i="40"/>
  <c r="AG593" i="40"/>
  <c r="AF593" i="40"/>
  <c r="AE593" i="40"/>
  <c r="AD593" i="40"/>
  <c r="AC593" i="40"/>
  <c r="AB593" i="40"/>
  <c r="AA593" i="40"/>
  <c r="N1303" i="40"/>
  <c r="Z302" i="40" s="1"/>
  <c r="AI302" i="40"/>
  <c r="AH302" i="40"/>
  <c r="AG302" i="40"/>
  <c r="AF302" i="40"/>
  <c r="AE302" i="40"/>
  <c r="AD302" i="40"/>
  <c r="AC302" i="40"/>
  <c r="AB302" i="40"/>
  <c r="AA302" i="40"/>
  <c r="N1109" i="40"/>
  <c r="Z108" i="40" s="1"/>
  <c r="AI108" i="40"/>
  <c r="AH108" i="40"/>
  <c r="AG108" i="40"/>
  <c r="AF108" i="40"/>
  <c r="AE108" i="40"/>
  <c r="AD108" i="40"/>
  <c r="AC108" i="40"/>
  <c r="AA108" i="40"/>
  <c r="AB108" i="40"/>
  <c r="N1933" i="40"/>
  <c r="Z932" i="40" s="1"/>
  <c r="AI932" i="40"/>
  <c r="AG932" i="40"/>
  <c r="AF932" i="40"/>
  <c r="AH932" i="40"/>
  <c r="AE932" i="40"/>
  <c r="AC932" i="40"/>
  <c r="AD932" i="40"/>
  <c r="AA932" i="40"/>
  <c r="AB932" i="40"/>
  <c r="N1977" i="40"/>
  <c r="Z976" i="40" s="1"/>
  <c r="AI976" i="40"/>
  <c r="AH976" i="40"/>
  <c r="AG976" i="40"/>
  <c r="AF976" i="40"/>
  <c r="AD976" i="40"/>
  <c r="AE976" i="40"/>
  <c r="AC976" i="40"/>
  <c r="AA976" i="40"/>
  <c r="AB976" i="40"/>
  <c r="N1884" i="40"/>
  <c r="Z883" i="40" s="1"/>
  <c r="AI883" i="40"/>
  <c r="AH883" i="40"/>
  <c r="AG883" i="40"/>
  <c r="AF883" i="40"/>
  <c r="AE883" i="40"/>
  <c r="AD883" i="40"/>
  <c r="AA883" i="40"/>
  <c r="AC883" i="40"/>
  <c r="AB883" i="40"/>
  <c r="N1954" i="40"/>
  <c r="Z953" i="40" s="1"/>
  <c r="AI953" i="40"/>
  <c r="AG953" i="40"/>
  <c r="AH953" i="40"/>
  <c r="AE953" i="40"/>
  <c r="AF953" i="40"/>
  <c r="AC953" i="40"/>
  <c r="AD953" i="40"/>
  <c r="AB953" i="40"/>
  <c r="AA953" i="40"/>
  <c r="N1771" i="40"/>
  <c r="Z770" i="40" s="1"/>
  <c r="AI770" i="40"/>
  <c r="AH770" i="40"/>
  <c r="AG770" i="40"/>
  <c r="AE770" i="40"/>
  <c r="AF770" i="40"/>
  <c r="AB770" i="40"/>
  <c r="AC770" i="40"/>
  <c r="AD770" i="40"/>
  <c r="AA770" i="40"/>
  <c r="N1508" i="40"/>
  <c r="Z507" i="40" s="1"/>
  <c r="AI507" i="40"/>
  <c r="AH507" i="40"/>
  <c r="AF507" i="40"/>
  <c r="AG507" i="40"/>
  <c r="AD507" i="40"/>
  <c r="AE507" i="40"/>
  <c r="AC507" i="40"/>
  <c r="AA507" i="40"/>
  <c r="AB507" i="40"/>
  <c r="N1250" i="40"/>
  <c r="Z249" i="40" s="1"/>
  <c r="AI249" i="40"/>
  <c r="AH249" i="40"/>
  <c r="AG249" i="40"/>
  <c r="AF249" i="40"/>
  <c r="AE249" i="40"/>
  <c r="AC249" i="40"/>
  <c r="AD249" i="40"/>
  <c r="AB249" i="40"/>
  <c r="AA249" i="40"/>
  <c r="AI753" i="40"/>
  <c r="AG753" i="40"/>
  <c r="AH753" i="40"/>
  <c r="AE753" i="40"/>
  <c r="AC753" i="40"/>
  <c r="AD753" i="40"/>
  <c r="AF753" i="40"/>
  <c r="AB753" i="40"/>
  <c r="N1754" i="40"/>
  <c r="Z753" i="40" s="1"/>
  <c r="AA753" i="40"/>
  <c r="N1564" i="40"/>
  <c r="Z563" i="40" s="1"/>
  <c r="AI563" i="40"/>
  <c r="AH563" i="40"/>
  <c r="AF563" i="40"/>
  <c r="AG563" i="40"/>
  <c r="AE563" i="40"/>
  <c r="AD563" i="40"/>
  <c r="AC563" i="40"/>
  <c r="AA563" i="40"/>
  <c r="AB563" i="40"/>
  <c r="N1274" i="40"/>
  <c r="Z273" i="40" s="1"/>
  <c r="AH273" i="40"/>
  <c r="AI273" i="40"/>
  <c r="AG273" i="40"/>
  <c r="AF273" i="40"/>
  <c r="AE273" i="40"/>
  <c r="AC273" i="40"/>
  <c r="AD273" i="40"/>
  <c r="AB273" i="40"/>
  <c r="AA273" i="40"/>
  <c r="N1029" i="40"/>
  <c r="Z28" i="40" s="1"/>
  <c r="AI28" i="40"/>
  <c r="AH28" i="40"/>
  <c r="AG28" i="40"/>
  <c r="AE28" i="40"/>
  <c r="AF28" i="40"/>
  <c r="AD28" i="40"/>
  <c r="AC28" i="40"/>
  <c r="AA28" i="40"/>
  <c r="AB28" i="40"/>
  <c r="N1922" i="40"/>
  <c r="Z921" i="40" s="1"/>
  <c r="AI921" i="40"/>
  <c r="AG921" i="40"/>
  <c r="AH921" i="40"/>
  <c r="AE921" i="40"/>
  <c r="AF921" i="40"/>
  <c r="AC921" i="40"/>
  <c r="AD921" i="40"/>
  <c r="AB921" i="40"/>
  <c r="AA921" i="40"/>
  <c r="AI878" i="40"/>
  <c r="AH878" i="40"/>
  <c r="AG878" i="40"/>
  <c r="AF878" i="40"/>
  <c r="AE878" i="40"/>
  <c r="AC878" i="40"/>
  <c r="AB878" i="40"/>
  <c r="AA878" i="40"/>
  <c r="AD878" i="40"/>
  <c r="N1879" i="40"/>
  <c r="Z878" i="40" s="1"/>
  <c r="N1900" i="40"/>
  <c r="Z899" i="40" s="1"/>
  <c r="AI899" i="40"/>
  <c r="AH899" i="40"/>
  <c r="AF899" i="40"/>
  <c r="AG899" i="40"/>
  <c r="AE899" i="40"/>
  <c r="AD899" i="40"/>
  <c r="AB899" i="40"/>
  <c r="AA899" i="40"/>
  <c r="AC899" i="40"/>
  <c r="N1621" i="40"/>
  <c r="Z620" i="40" s="1"/>
  <c r="AH620" i="40"/>
  <c r="AI620" i="40"/>
  <c r="AG620" i="40"/>
  <c r="AF620" i="40"/>
  <c r="AE620" i="40"/>
  <c r="AC620" i="40"/>
  <c r="AD620" i="40"/>
  <c r="AA620" i="40"/>
  <c r="AB620" i="40"/>
  <c r="N1300" i="40"/>
  <c r="Z299" i="40" s="1"/>
  <c r="AI299" i="40"/>
  <c r="AH299" i="40"/>
  <c r="AF299" i="40"/>
  <c r="AG299" i="40"/>
  <c r="AE299" i="40"/>
  <c r="AD299" i="40"/>
  <c r="AC299" i="40"/>
  <c r="AA299" i="40"/>
  <c r="AB299" i="40"/>
  <c r="N1066" i="40"/>
  <c r="Z65" i="40" s="1"/>
  <c r="AI65" i="40"/>
  <c r="AH65" i="40"/>
  <c r="AG65" i="40"/>
  <c r="AF65" i="40"/>
  <c r="AE65" i="40"/>
  <c r="AD65" i="40"/>
  <c r="AC65" i="40"/>
  <c r="AB65" i="40"/>
  <c r="AA65" i="40"/>
  <c r="N1080" i="40"/>
  <c r="Z79" i="40" s="1"/>
  <c r="AI79" i="40"/>
  <c r="AG79" i="40"/>
  <c r="AH79" i="40"/>
  <c r="AF79" i="40"/>
  <c r="AE79" i="40"/>
  <c r="AD79" i="40"/>
  <c r="AB79" i="40"/>
  <c r="AA79" i="40"/>
  <c r="AC79" i="40"/>
  <c r="N1075" i="40"/>
  <c r="Z74" i="40" s="1"/>
  <c r="AI74" i="40"/>
  <c r="AH74" i="40"/>
  <c r="AF74" i="40"/>
  <c r="AG74" i="40"/>
  <c r="AD74" i="40"/>
  <c r="AE74" i="40"/>
  <c r="AB74" i="40"/>
  <c r="AC74" i="40"/>
  <c r="AA74" i="40"/>
  <c r="N1914" i="40"/>
  <c r="Z913" i="40" s="1"/>
  <c r="AI913" i="40"/>
  <c r="AG913" i="40"/>
  <c r="AH913" i="40"/>
  <c r="AE913" i="40"/>
  <c r="AC913" i="40"/>
  <c r="AD913" i="40"/>
  <c r="AF913" i="40"/>
  <c r="AB913" i="40"/>
  <c r="AA913" i="40"/>
  <c r="N1668" i="40"/>
  <c r="Z667" i="40" s="1"/>
  <c r="AI667" i="40"/>
  <c r="AH667" i="40"/>
  <c r="AF667" i="40"/>
  <c r="AG667" i="40"/>
  <c r="AE667" i="40"/>
  <c r="AD667" i="40"/>
  <c r="AA667" i="40"/>
  <c r="AC667" i="40"/>
  <c r="AB667" i="40"/>
  <c r="N1410" i="40"/>
  <c r="Z409" i="40" s="1"/>
  <c r="AI409" i="40"/>
  <c r="AH409" i="40"/>
  <c r="AG409" i="40"/>
  <c r="AF409" i="40"/>
  <c r="AE409" i="40"/>
  <c r="AC409" i="40"/>
  <c r="AD409" i="40"/>
  <c r="AB409" i="40"/>
  <c r="AA409" i="40"/>
  <c r="N1149" i="40"/>
  <c r="Z148" i="40" s="1"/>
  <c r="AI148" i="40"/>
  <c r="AH148" i="40"/>
  <c r="AG148" i="40"/>
  <c r="AF148" i="40"/>
  <c r="AE148" i="40"/>
  <c r="AD148" i="40"/>
  <c r="AC148" i="40"/>
  <c r="AA148" i="40"/>
  <c r="AB148" i="40"/>
  <c r="N1429" i="40"/>
  <c r="Z428" i="40" s="1"/>
  <c r="AH428" i="40"/>
  <c r="AI428" i="40"/>
  <c r="AG428" i="40"/>
  <c r="AF428" i="40"/>
  <c r="AD428" i="40"/>
  <c r="AE428" i="40"/>
  <c r="AC428" i="40"/>
  <c r="AA428" i="40"/>
  <c r="AB428" i="40"/>
  <c r="N1282" i="40"/>
  <c r="Z281" i="40" s="1"/>
  <c r="AI281" i="40"/>
  <c r="AH281" i="40"/>
  <c r="AG281" i="40"/>
  <c r="AF281" i="40"/>
  <c r="AE281" i="40"/>
  <c r="AC281" i="40"/>
  <c r="AD281" i="40"/>
  <c r="AB281" i="40"/>
  <c r="AA281" i="40"/>
  <c r="N1894" i="40"/>
  <c r="Z893" i="40" s="1"/>
  <c r="AH893" i="40"/>
  <c r="AI893" i="40"/>
  <c r="AG893" i="40"/>
  <c r="AF893" i="40"/>
  <c r="AE893" i="40"/>
  <c r="AB893" i="40"/>
  <c r="AD893" i="40"/>
  <c r="AA893" i="40"/>
  <c r="AC893" i="40"/>
  <c r="N1643" i="40"/>
  <c r="Z642" i="40" s="1"/>
  <c r="AI642" i="40"/>
  <c r="AG642" i="40"/>
  <c r="AH642" i="40"/>
  <c r="AF642" i="40"/>
  <c r="AE642" i="40"/>
  <c r="AB642" i="40"/>
  <c r="AC642" i="40"/>
  <c r="AD642" i="40"/>
  <c r="AA642" i="40"/>
  <c r="N1379" i="40"/>
  <c r="Z378" i="40" s="1"/>
  <c r="AI378" i="40"/>
  <c r="AH378" i="40"/>
  <c r="AF378" i="40"/>
  <c r="AG378" i="40"/>
  <c r="AD378" i="40"/>
  <c r="AE378" i="40"/>
  <c r="AB378" i="40"/>
  <c r="AC378" i="40"/>
  <c r="AA378" i="40"/>
  <c r="N1117" i="40"/>
  <c r="Z116" i="40" s="1"/>
  <c r="AI116" i="40"/>
  <c r="AH116" i="40"/>
  <c r="AG116" i="40"/>
  <c r="AF116" i="40"/>
  <c r="AE116" i="40"/>
  <c r="AD116" i="40"/>
  <c r="AC116" i="40"/>
  <c r="AA116" i="40"/>
  <c r="AB116" i="40"/>
  <c r="N1996" i="40"/>
  <c r="Z995" i="40" s="1"/>
  <c r="AI995" i="40"/>
  <c r="AH995" i="40"/>
  <c r="AF995" i="40"/>
  <c r="AE995" i="40"/>
  <c r="AG995" i="40"/>
  <c r="AD995" i="40"/>
  <c r="AA995" i="40"/>
  <c r="AB995" i="40"/>
  <c r="AC995" i="40"/>
  <c r="AI846" i="40"/>
  <c r="AH846" i="40"/>
  <c r="AG846" i="40"/>
  <c r="AF846" i="40"/>
  <c r="AE846" i="40"/>
  <c r="AC846" i="40"/>
  <c r="AB846" i="40"/>
  <c r="AA846" i="40"/>
  <c r="AD846" i="40"/>
  <c r="N1847" i="40"/>
  <c r="Z846" i="40" s="1"/>
  <c r="N1548" i="40"/>
  <c r="Z547" i="40" s="1"/>
  <c r="AI547" i="40"/>
  <c r="AH547" i="40"/>
  <c r="AG547" i="40"/>
  <c r="AF547" i="40"/>
  <c r="AE547" i="40"/>
  <c r="AC547" i="40"/>
  <c r="AD547" i="40"/>
  <c r="AB547" i="40"/>
  <c r="AA547" i="40"/>
  <c r="N1319" i="40"/>
  <c r="Z318" i="40" s="1"/>
  <c r="AI318" i="40"/>
  <c r="AH318" i="40"/>
  <c r="AG318" i="40"/>
  <c r="AF318" i="40"/>
  <c r="AE318" i="40"/>
  <c r="AD318" i="40"/>
  <c r="AC318" i="40"/>
  <c r="AA318" i="40"/>
  <c r="AB318" i="40"/>
  <c r="N1054" i="40"/>
  <c r="Z53" i="40" s="1"/>
  <c r="AI53" i="40"/>
  <c r="AH53" i="40"/>
  <c r="AF53" i="40"/>
  <c r="AG53" i="40"/>
  <c r="AE53" i="40"/>
  <c r="AD53" i="40"/>
  <c r="AB53" i="40"/>
  <c r="AA53" i="40"/>
  <c r="AC53" i="40"/>
  <c r="N1944" i="40"/>
  <c r="Z943" i="40" s="1"/>
  <c r="AI943" i="40"/>
  <c r="AH943" i="40"/>
  <c r="AG943" i="40"/>
  <c r="AF943" i="40"/>
  <c r="AD943" i="40"/>
  <c r="AE943" i="40"/>
  <c r="AC943" i="40"/>
  <c r="AA943" i="40"/>
  <c r="AB943" i="40"/>
  <c r="N1876" i="40"/>
  <c r="Z875" i="40" s="1"/>
  <c r="AI875" i="40"/>
  <c r="AH875" i="40"/>
  <c r="AG875" i="40"/>
  <c r="AF875" i="40"/>
  <c r="AE875" i="40"/>
  <c r="AD875" i="40"/>
  <c r="AA875" i="40"/>
  <c r="AC875" i="40"/>
  <c r="AB875" i="40"/>
  <c r="N1817" i="40"/>
  <c r="Z816" i="40" s="1"/>
  <c r="AI816" i="40"/>
  <c r="AH816" i="40"/>
  <c r="AG816" i="40"/>
  <c r="AF816" i="40"/>
  <c r="AC816" i="40"/>
  <c r="AD816" i="40"/>
  <c r="AE816" i="40"/>
  <c r="AB816" i="40"/>
  <c r="AA816" i="40"/>
  <c r="N1753" i="40"/>
  <c r="Z752" i="40" s="1"/>
  <c r="AG752" i="40"/>
  <c r="AH752" i="40"/>
  <c r="AI752" i="40"/>
  <c r="AF752" i="40"/>
  <c r="AC752" i="40"/>
  <c r="AD752" i="40"/>
  <c r="AE752" i="40"/>
  <c r="AB752" i="40"/>
  <c r="AA752" i="40"/>
  <c r="N1689" i="40"/>
  <c r="Z688" i="40" s="1"/>
  <c r="AI688" i="40"/>
  <c r="AG688" i="40"/>
  <c r="AH688" i="40"/>
  <c r="AF688" i="40"/>
  <c r="AC688" i="40"/>
  <c r="AD688" i="40"/>
  <c r="AE688" i="40"/>
  <c r="AB688" i="40"/>
  <c r="AA688" i="40"/>
  <c r="N1620" i="40"/>
  <c r="Z619" i="40" s="1"/>
  <c r="AI619" i="40"/>
  <c r="AH619" i="40"/>
  <c r="AF619" i="40"/>
  <c r="AG619" i="40"/>
  <c r="AE619" i="40"/>
  <c r="AC619" i="40"/>
  <c r="AA619" i="40"/>
  <c r="AD619" i="40"/>
  <c r="AB619" i="40"/>
  <c r="N1552" i="40"/>
  <c r="Z551" i="40" s="1"/>
  <c r="AI551" i="40"/>
  <c r="AG551" i="40"/>
  <c r="AH551" i="40"/>
  <c r="AF551" i="40"/>
  <c r="AE551" i="40"/>
  <c r="AD551" i="40"/>
  <c r="AB551" i="40"/>
  <c r="AC551" i="40"/>
  <c r="AA551" i="40"/>
  <c r="N1485" i="40"/>
  <c r="Z484" i="40" s="1"/>
  <c r="AH484" i="40"/>
  <c r="AI484" i="40"/>
  <c r="AG484" i="40"/>
  <c r="AF484" i="40"/>
  <c r="AE484" i="40"/>
  <c r="AD484" i="40"/>
  <c r="AC484" i="40"/>
  <c r="AB484" i="40"/>
  <c r="AA484" i="40"/>
  <c r="N1428" i="40"/>
  <c r="Z427" i="40" s="1"/>
  <c r="AI427" i="40"/>
  <c r="AH427" i="40"/>
  <c r="AF427" i="40"/>
  <c r="AG427" i="40"/>
  <c r="AD427" i="40"/>
  <c r="AE427" i="40"/>
  <c r="AC427" i="40"/>
  <c r="AA427" i="40"/>
  <c r="AB427" i="40"/>
  <c r="N1371" i="40"/>
  <c r="Z370" i="40" s="1"/>
  <c r="AI370" i="40"/>
  <c r="AF370" i="40"/>
  <c r="AG370" i="40"/>
  <c r="AH370" i="40"/>
  <c r="AD370" i="40"/>
  <c r="AB370" i="40"/>
  <c r="AE370" i="40"/>
  <c r="AC370" i="40"/>
  <c r="AA370" i="40"/>
  <c r="N1315" i="40"/>
  <c r="Z314" i="40" s="1"/>
  <c r="AI314" i="40"/>
  <c r="AF314" i="40"/>
  <c r="AH314" i="40"/>
  <c r="AG314" i="40"/>
  <c r="AE314" i="40"/>
  <c r="AD314" i="40"/>
  <c r="AB314" i="40"/>
  <c r="AC314" i="40"/>
  <c r="AA314" i="40"/>
  <c r="N1256" i="40"/>
  <c r="Z255" i="40" s="1"/>
  <c r="AI255" i="40"/>
  <c r="AH255" i="40"/>
  <c r="AG255" i="40"/>
  <c r="AF255" i="40"/>
  <c r="AE255" i="40"/>
  <c r="AD255" i="40"/>
  <c r="AC255" i="40"/>
  <c r="AA255" i="40"/>
  <c r="AB255" i="40"/>
  <c r="N1190" i="40"/>
  <c r="Z189" i="40" s="1"/>
  <c r="AI189" i="40"/>
  <c r="AH189" i="40"/>
  <c r="AF189" i="40"/>
  <c r="AG189" i="40"/>
  <c r="AE189" i="40"/>
  <c r="AD189" i="40"/>
  <c r="AB189" i="40"/>
  <c r="AC189" i="40"/>
  <c r="AA189" i="40"/>
  <c r="AI130" i="40"/>
  <c r="AF130" i="40"/>
  <c r="AH130" i="40"/>
  <c r="AG130" i="40"/>
  <c r="AD130" i="40"/>
  <c r="AE130" i="40"/>
  <c r="AB130" i="40"/>
  <c r="AC130" i="40"/>
  <c r="AA130" i="40"/>
  <c r="N1131" i="40"/>
  <c r="Z130" i="40" s="1"/>
  <c r="N1058" i="40"/>
  <c r="Z57" i="40" s="1"/>
  <c r="AI57" i="40"/>
  <c r="AH57" i="40"/>
  <c r="AG57" i="40"/>
  <c r="AF57" i="40"/>
  <c r="AE57" i="40"/>
  <c r="AC57" i="40"/>
  <c r="AD57" i="40"/>
  <c r="AB57" i="40"/>
  <c r="AA57" i="40"/>
  <c r="N1988" i="40"/>
  <c r="Z987" i="40" s="1"/>
  <c r="AI987" i="40"/>
  <c r="AH987" i="40"/>
  <c r="AG987" i="40"/>
  <c r="AF987" i="40"/>
  <c r="AE987" i="40"/>
  <c r="AD987" i="40"/>
  <c r="AA987" i="40"/>
  <c r="AB987" i="40"/>
  <c r="AC987" i="40"/>
  <c r="N1924" i="40"/>
  <c r="Z923" i="40" s="1"/>
  <c r="AI923" i="40"/>
  <c r="AH923" i="40"/>
  <c r="AG923" i="40"/>
  <c r="AF923" i="40"/>
  <c r="AE923" i="40"/>
  <c r="AD923" i="40"/>
  <c r="AA923" i="40"/>
  <c r="AB923" i="40"/>
  <c r="AC923" i="40"/>
  <c r="AI864" i="40"/>
  <c r="AH864" i="40"/>
  <c r="AG864" i="40"/>
  <c r="AF864" i="40"/>
  <c r="AD864" i="40"/>
  <c r="AE864" i="40"/>
  <c r="AC864" i="40"/>
  <c r="AA864" i="40"/>
  <c r="AB864" i="40"/>
  <c r="N1865" i="40"/>
  <c r="Z864" i="40" s="1"/>
  <c r="AI804" i="40"/>
  <c r="AG804" i="40"/>
  <c r="AH804" i="40"/>
  <c r="AF804" i="40"/>
  <c r="AE804" i="40"/>
  <c r="AC804" i="40"/>
  <c r="AD804" i="40"/>
  <c r="AB804" i="40"/>
  <c r="AA804" i="40"/>
  <c r="N1805" i="40"/>
  <c r="Z804" i="40" s="1"/>
  <c r="AI740" i="40"/>
  <c r="AG740" i="40"/>
  <c r="AF740" i="40"/>
  <c r="AH740" i="40"/>
  <c r="AE740" i="40"/>
  <c r="AC740" i="40"/>
  <c r="AD740" i="40"/>
  <c r="AB740" i="40"/>
  <c r="AA740" i="40"/>
  <c r="N1741" i="40"/>
  <c r="Z740" i="40" s="1"/>
  <c r="AI676" i="40"/>
  <c r="AG676" i="40"/>
  <c r="AH676" i="40"/>
  <c r="AF676" i="40"/>
  <c r="AE676" i="40"/>
  <c r="AD676" i="40"/>
  <c r="AC676" i="40"/>
  <c r="AB676" i="40"/>
  <c r="AA676" i="40"/>
  <c r="N1677" i="40"/>
  <c r="Z676" i="40" s="1"/>
  <c r="N1611" i="40"/>
  <c r="Z610" i="40" s="1"/>
  <c r="AI610" i="40"/>
  <c r="AG610" i="40"/>
  <c r="AH610" i="40"/>
  <c r="AF610" i="40"/>
  <c r="AE610" i="40"/>
  <c r="AB610" i="40"/>
  <c r="AC610" i="40"/>
  <c r="AD610" i="40"/>
  <c r="AA610" i="40"/>
  <c r="N1551" i="40"/>
  <c r="Z550" i="40" s="1"/>
  <c r="AI550" i="40"/>
  <c r="AH550" i="40"/>
  <c r="AG550" i="40"/>
  <c r="AF550" i="40"/>
  <c r="AD550" i="40"/>
  <c r="AE550" i="40"/>
  <c r="AC550" i="40"/>
  <c r="AB550" i="40"/>
  <c r="AA550" i="40"/>
  <c r="N1492" i="40"/>
  <c r="Z491" i="40" s="1"/>
  <c r="AI491" i="40"/>
  <c r="AH491" i="40"/>
  <c r="AF491" i="40"/>
  <c r="AG491" i="40"/>
  <c r="AE491" i="40"/>
  <c r="AC491" i="40"/>
  <c r="AD491" i="40"/>
  <c r="AA491" i="40"/>
  <c r="AB491" i="40"/>
  <c r="N1420" i="40"/>
  <c r="Z419" i="40" s="1"/>
  <c r="AH419" i="40"/>
  <c r="AI419" i="40"/>
  <c r="AG419" i="40"/>
  <c r="AF419" i="40"/>
  <c r="AD419" i="40"/>
  <c r="AE419" i="40"/>
  <c r="AC419" i="40"/>
  <c r="AB419" i="40"/>
  <c r="AA419" i="40"/>
  <c r="N1349" i="40"/>
  <c r="Z348" i="40" s="1"/>
  <c r="AI348" i="40"/>
  <c r="AH348" i="40"/>
  <c r="AG348" i="40"/>
  <c r="AF348" i="40"/>
  <c r="AE348" i="40"/>
  <c r="AD348" i="40"/>
  <c r="AC348" i="40"/>
  <c r="AA348" i="40"/>
  <c r="AB348" i="40"/>
  <c r="N1284" i="40"/>
  <c r="Z283" i="40" s="1"/>
  <c r="AI283" i="40"/>
  <c r="AH283" i="40"/>
  <c r="AG283" i="40"/>
  <c r="AF283" i="40"/>
  <c r="AE283" i="40"/>
  <c r="AD283" i="40"/>
  <c r="AC283" i="40"/>
  <c r="AA283" i="40"/>
  <c r="AB283" i="40"/>
  <c r="N1226" i="40"/>
  <c r="Z225" i="40" s="1"/>
  <c r="AI225" i="40"/>
  <c r="AH225" i="40"/>
  <c r="AG225" i="40"/>
  <c r="AF225" i="40"/>
  <c r="AE225" i="40"/>
  <c r="AD225" i="40"/>
  <c r="AC225" i="40"/>
  <c r="AA225" i="40"/>
  <c r="AB225" i="40"/>
  <c r="N1166" i="40"/>
  <c r="Z165" i="40" s="1"/>
  <c r="AI165" i="40"/>
  <c r="AH165" i="40"/>
  <c r="AF165" i="40"/>
  <c r="AG165" i="40"/>
  <c r="AE165" i="40"/>
  <c r="AD165" i="40"/>
  <c r="AB165" i="40"/>
  <c r="AA165" i="40"/>
  <c r="AC165" i="40"/>
  <c r="N1107" i="40"/>
  <c r="Z106" i="40" s="1"/>
  <c r="AI106" i="40"/>
  <c r="AH106" i="40"/>
  <c r="AF106" i="40"/>
  <c r="AG106" i="40"/>
  <c r="AD106" i="40"/>
  <c r="AB106" i="40"/>
  <c r="AE106" i="40"/>
  <c r="AC106" i="40"/>
  <c r="AA106" i="40"/>
  <c r="N1049" i="40"/>
  <c r="Z48" i="40" s="1"/>
  <c r="AI48" i="40"/>
  <c r="AH48" i="40"/>
  <c r="AG48" i="40"/>
  <c r="AE48" i="40"/>
  <c r="AF48" i="40"/>
  <c r="AC48" i="40"/>
  <c r="AD48" i="40"/>
  <c r="AB48" i="40"/>
  <c r="AA48" i="40"/>
  <c r="N1949" i="40"/>
  <c r="Z948" i="40" s="1"/>
  <c r="AI948" i="40"/>
  <c r="AG948" i="40"/>
  <c r="AH948" i="40"/>
  <c r="AF948" i="40"/>
  <c r="AE948" i="40"/>
  <c r="AC948" i="40"/>
  <c r="AA948" i="40"/>
  <c r="AB948" i="40"/>
  <c r="AD948" i="40"/>
  <c r="N1815" i="40"/>
  <c r="Z814" i="40" s="1"/>
  <c r="AI814" i="40"/>
  <c r="AH814" i="40"/>
  <c r="AF814" i="40"/>
  <c r="AG814" i="40"/>
  <c r="AE814" i="40"/>
  <c r="AC814" i="40"/>
  <c r="AB814" i="40"/>
  <c r="AA814" i="40"/>
  <c r="AD814" i="40"/>
  <c r="AI698" i="40"/>
  <c r="AG698" i="40"/>
  <c r="AE698" i="40"/>
  <c r="AH698" i="40"/>
  <c r="AF698" i="40"/>
  <c r="AB698" i="40"/>
  <c r="AC698" i="40"/>
  <c r="AD698" i="40"/>
  <c r="AA698" i="40"/>
  <c r="N1699" i="40"/>
  <c r="Z698" i="40" s="1"/>
  <c r="N1618" i="40"/>
  <c r="Z617" i="40" s="1"/>
  <c r="AI617" i="40"/>
  <c r="AG617" i="40"/>
  <c r="AH617" i="40"/>
  <c r="AF617" i="40"/>
  <c r="AE617" i="40"/>
  <c r="AC617" i="40"/>
  <c r="AD617" i="40"/>
  <c r="AB617" i="40"/>
  <c r="AA617" i="40"/>
  <c r="N1550" i="40"/>
  <c r="Z549" i="40" s="1"/>
  <c r="AI549" i="40"/>
  <c r="AH549" i="40"/>
  <c r="AF549" i="40"/>
  <c r="AG549" i="40"/>
  <c r="AD549" i="40"/>
  <c r="AE549" i="40"/>
  <c r="AB549" i="40"/>
  <c r="AA549" i="40"/>
  <c r="AC549" i="40"/>
  <c r="N1476" i="40"/>
  <c r="Z475" i="40" s="1"/>
  <c r="AH475" i="40"/>
  <c r="AI475" i="40"/>
  <c r="AG475" i="40"/>
  <c r="AF475" i="40"/>
  <c r="AD475" i="40"/>
  <c r="AC475" i="40"/>
  <c r="AA475" i="40"/>
  <c r="AE475" i="40"/>
  <c r="AB475" i="40"/>
  <c r="N1419" i="40"/>
  <c r="Z418" i="40" s="1"/>
  <c r="AI418" i="40"/>
  <c r="AH418" i="40"/>
  <c r="AF418" i="40"/>
  <c r="AG418" i="40"/>
  <c r="AD418" i="40"/>
  <c r="AE418" i="40"/>
  <c r="AB418" i="40"/>
  <c r="AC418" i="40"/>
  <c r="AA418" i="40"/>
  <c r="N1362" i="40"/>
  <c r="Z361" i="40" s="1"/>
  <c r="AI361" i="40"/>
  <c r="AH361" i="40"/>
  <c r="AG361" i="40"/>
  <c r="AF361" i="40"/>
  <c r="AE361" i="40"/>
  <c r="AC361" i="40"/>
  <c r="AD361" i="40"/>
  <c r="AB361" i="40"/>
  <c r="AA361" i="40"/>
  <c r="N1305" i="40"/>
  <c r="Z304" i="40" s="1"/>
  <c r="AI304" i="40"/>
  <c r="AH304" i="40"/>
  <c r="AG304" i="40"/>
  <c r="AF304" i="40"/>
  <c r="AE304" i="40"/>
  <c r="AC304" i="40"/>
  <c r="AD304" i="40"/>
  <c r="AB304" i="40"/>
  <c r="AA304" i="40"/>
  <c r="N1239" i="40"/>
  <c r="Z238" i="40" s="1"/>
  <c r="AI238" i="40"/>
  <c r="AH238" i="40"/>
  <c r="AG238" i="40"/>
  <c r="AF238" i="40"/>
  <c r="AE238" i="40"/>
  <c r="AD238" i="40"/>
  <c r="AC238" i="40"/>
  <c r="AB238" i="40"/>
  <c r="AA238" i="40"/>
  <c r="N1165" i="40"/>
  <c r="Z164" i="40" s="1"/>
  <c r="AI164" i="40"/>
  <c r="AH164" i="40"/>
  <c r="AG164" i="40"/>
  <c r="AF164" i="40"/>
  <c r="AE164" i="40"/>
  <c r="AD164" i="40"/>
  <c r="AC164" i="40"/>
  <c r="AB164" i="40"/>
  <c r="AA164" i="40"/>
  <c r="N1092" i="40"/>
  <c r="Z91" i="40" s="1"/>
  <c r="AI91" i="40"/>
  <c r="AH91" i="40"/>
  <c r="AG91" i="40"/>
  <c r="AD91" i="40"/>
  <c r="AF91" i="40"/>
  <c r="AE91" i="40"/>
  <c r="AB91" i="40"/>
  <c r="AC91" i="40"/>
  <c r="AA91" i="40"/>
  <c r="N1034" i="40"/>
  <c r="Z33" i="40" s="1"/>
  <c r="AI33" i="40"/>
  <c r="AH33" i="40"/>
  <c r="AG33" i="40"/>
  <c r="AF33" i="40"/>
  <c r="AE33" i="40"/>
  <c r="AD33" i="40"/>
  <c r="AC33" i="40"/>
  <c r="AB33" i="40"/>
  <c r="AA33" i="40"/>
  <c r="AI942" i="40"/>
  <c r="AH942" i="40"/>
  <c r="AF942" i="40"/>
  <c r="AG942" i="40"/>
  <c r="AE942" i="40"/>
  <c r="AC942" i="40"/>
  <c r="AA942" i="40"/>
  <c r="AD942" i="40"/>
  <c r="AB942" i="40"/>
  <c r="N1943" i="40"/>
  <c r="Z942" i="40" s="1"/>
  <c r="AI797" i="40"/>
  <c r="AH797" i="40"/>
  <c r="AG797" i="40"/>
  <c r="AF797" i="40"/>
  <c r="AE797" i="40"/>
  <c r="AB797" i="40"/>
  <c r="AD797" i="40"/>
  <c r="AA797" i="40"/>
  <c r="AC797" i="40"/>
  <c r="N1798" i="40"/>
  <c r="Z797" i="40" s="1"/>
  <c r="N1652" i="40"/>
  <c r="Z651" i="40" s="1"/>
  <c r="AI651" i="40"/>
  <c r="AH651" i="40"/>
  <c r="AG651" i="40"/>
  <c r="AF651" i="40"/>
  <c r="AE651" i="40"/>
  <c r="AA651" i="40"/>
  <c r="AC651" i="40"/>
  <c r="AD651" i="40"/>
  <c r="AB651" i="40"/>
  <c r="N1942" i="40"/>
  <c r="Z941" i="40" s="1"/>
  <c r="AI941" i="40"/>
  <c r="AH941" i="40"/>
  <c r="AF941" i="40"/>
  <c r="AG941" i="40"/>
  <c r="AE941" i="40"/>
  <c r="AD941" i="40"/>
  <c r="AA941" i="40"/>
  <c r="AB941" i="40"/>
  <c r="AC941" i="40"/>
  <c r="N1874" i="40"/>
  <c r="Z873" i="40" s="1"/>
  <c r="AI873" i="40"/>
  <c r="AG873" i="40"/>
  <c r="AH873" i="40"/>
  <c r="AE873" i="40"/>
  <c r="AF873" i="40"/>
  <c r="AC873" i="40"/>
  <c r="AD873" i="40"/>
  <c r="AB873" i="40"/>
  <c r="AA873" i="40"/>
  <c r="AI808" i="40"/>
  <c r="AH808" i="40"/>
  <c r="AG808" i="40"/>
  <c r="AF808" i="40"/>
  <c r="AE808" i="40"/>
  <c r="AC808" i="40"/>
  <c r="AD808" i="40"/>
  <c r="AB808" i="40"/>
  <c r="AA808" i="40"/>
  <c r="N1809" i="40"/>
  <c r="Z808" i="40" s="1"/>
  <c r="AI744" i="40"/>
  <c r="AG744" i="40"/>
  <c r="AH744" i="40"/>
  <c r="AF744" i="40"/>
  <c r="AE744" i="40"/>
  <c r="AC744" i="40"/>
  <c r="AD744" i="40"/>
  <c r="AB744" i="40"/>
  <c r="AA744" i="40"/>
  <c r="N1745" i="40"/>
  <c r="Z744" i="40" s="1"/>
  <c r="AI680" i="40"/>
  <c r="AG680" i="40"/>
  <c r="AH680" i="40"/>
  <c r="AF680" i="40"/>
  <c r="AE680" i="40"/>
  <c r="AC680" i="40"/>
  <c r="AD680" i="40"/>
  <c r="AB680" i="40"/>
  <c r="AA680" i="40"/>
  <c r="N1681" i="40"/>
  <c r="Z680" i="40" s="1"/>
  <c r="N1617" i="40"/>
  <c r="Z616" i="40" s="1"/>
  <c r="AI616" i="40"/>
  <c r="AH616" i="40"/>
  <c r="AG616" i="40"/>
  <c r="AF616" i="40"/>
  <c r="AE616" i="40"/>
  <c r="AC616" i="40"/>
  <c r="AD616" i="40"/>
  <c r="AB616" i="40"/>
  <c r="AA616" i="40"/>
  <c r="N1557" i="40"/>
  <c r="Z556" i="40" s="1"/>
  <c r="AH556" i="40"/>
  <c r="AI556" i="40"/>
  <c r="AG556" i="40"/>
  <c r="AF556" i="40"/>
  <c r="AE556" i="40"/>
  <c r="AC556" i="40"/>
  <c r="AD556" i="40"/>
  <c r="AA556" i="40"/>
  <c r="AB556" i="40"/>
  <c r="AI497" i="40"/>
  <c r="AH497" i="40"/>
  <c r="AG497" i="40"/>
  <c r="AF497" i="40"/>
  <c r="AE497" i="40"/>
  <c r="AD497" i="40"/>
  <c r="AC497" i="40"/>
  <c r="AB497" i="40"/>
  <c r="N1498" i="40"/>
  <c r="Z497" i="40" s="1"/>
  <c r="AA497" i="40"/>
  <c r="N1425" i="40"/>
  <c r="Z424" i="40" s="1"/>
  <c r="AI424" i="40"/>
  <c r="AH424" i="40"/>
  <c r="AG424" i="40"/>
  <c r="AF424" i="40"/>
  <c r="AE424" i="40"/>
  <c r="AC424" i="40"/>
  <c r="AD424" i="40"/>
  <c r="AB424" i="40"/>
  <c r="AA424" i="40"/>
  <c r="N1347" i="40"/>
  <c r="Z346" i="40" s="1"/>
  <c r="AI346" i="40"/>
  <c r="AH346" i="40"/>
  <c r="AF346" i="40"/>
  <c r="AG346" i="40"/>
  <c r="AE346" i="40"/>
  <c r="AD346" i="40"/>
  <c r="AB346" i="40"/>
  <c r="AC346" i="40"/>
  <c r="AA346" i="40"/>
  <c r="AI282" i="40"/>
  <c r="AH282" i="40"/>
  <c r="AF282" i="40"/>
  <c r="AG282" i="40"/>
  <c r="AE282" i="40"/>
  <c r="AD282" i="40"/>
  <c r="AB282" i="40"/>
  <c r="AC282" i="40"/>
  <c r="AA282" i="40"/>
  <c r="N1283" i="40"/>
  <c r="Z282" i="40" s="1"/>
  <c r="N1224" i="40"/>
  <c r="Z223" i="40" s="1"/>
  <c r="AI223" i="40"/>
  <c r="AG223" i="40"/>
  <c r="AH223" i="40"/>
  <c r="AF223" i="40"/>
  <c r="AE223" i="40"/>
  <c r="AD223" i="40"/>
  <c r="AC223" i="40"/>
  <c r="AA223" i="40"/>
  <c r="AB223" i="40"/>
  <c r="N1164" i="40"/>
  <c r="Z163" i="40" s="1"/>
  <c r="AI163" i="40"/>
  <c r="AH163" i="40"/>
  <c r="AG163" i="40"/>
  <c r="AF163" i="40"/>
  <c r="AD163" i="40"/>
  <c r="AC163" i="40"/>
  <c r="AB163" i="40"/>
  <c r="AA163" i="40"/>
  <c r="AE163" i="40"/>
  <c r="N1105" i="40"/>
  <c r="Z104" i="40" s="1"/>
  <c r="AI104" i="40"/>
  <c r="AH104" i="40"/>
  <c r="AG104" i="40"/>
  <c r="AF104" i="40"/>
  <c r="AE104" i="40"/>
  <c r="AC104" i="40"/>
  <c r="AD104" i="40"/>
  <c r="AB104" i="40"/>
  <c r="AA104" i="40"/>
  <c r="N1033" i="40"/>
  <c r="Z32" i="40" s="1"/>
  <c r="AI32" i="40"/>
  <c r="AH32" i="40"/>
  <c r="AG32" i="40"/>
  <c r="AF32" i="40"/>
  <c r="AE32" i="40"/>
  <c r="AC32" i="40"/>
  <c r="AD32" i="40"/>
  <c r="AB32" i="40"/>
  <c r="AA32" i="40"/>
  <c r="AI18" i="40"/>
  <c r="AH18" i="40"/>
  <c r="AF18" i="40"/>
  <c r="AG18" i="40"/>
  <c r="AD18" i="40"/>
  <c r="AE18" i="40"/>
  <c r="AB18" i="40"/>
  <c r="AC18" i="40"/>
  <c r="AA18" i="40"/>
  <c r="N1019" i="40"/>
  <c r="Z18" i="40" s="1"/>
  <c r="N1953" i="40"/>
  <c r="Z952" i="40" s="1"/>
  <c r="AI952" i="40"/>
  <c r="AH952" i="40"/>
  <c r="AF952" i="40"/>
  <c r="AG952" i="40"/>
  <c r="AD952" i="40"/>
  <c r="AE952" i="40"/>
  <c r="AC952" i="40"/>
  <c r="AA952" i="40"/>
  <c r="AB952" i="40"/>
  <c r="N1889" i="40"/>
  <c r="Z888" i="40" s="1"/>
  <c r="AI888" i="40"/>
  <c r="AH888" i="40"/>
  <c r="AG888" i="40"/>
  <c r="AF888" i="40"/>
  <c r="AD888" i="40"/>
  <c r="AE888" i="40"/>
  <c r="AB888" i="40"/>
  <c r="AC888" i="40"/>
  <c r="AA888" i="40"/>
  <c r="AI824" i="40"/>
  <c r="AH824" i="40"/>
  <c r="AF824" i="40"/>
  <c r="AG824" i="40"/>
  <c r="AC824" i="40"/>
  <c r="AD824" i="40"/>
  <c r="AE824" i="40"/>
  <c r="AB824" i="40"/>
  <c r="AA824" i="40"/>
  <c r="N1825" i="40"/>
  <c r="Z824" i="40" s="1"/>
  <c r="AI760" i="40"/>
  <c r="AG760" i="40"/>
  <c r="AH760" i="40"/>
  <c r="AF760" i="40"/>
  <c r="AC760" i="40"/>
  <c r="AD760" i="40"/>
  <c r="AE760" i="40"/>
  <c r="AB760" i="40"/>
  <c r="AA760" i="40"/>
  <c r="N1761" i="40"/>
  <c r="Z760" i="40" s="1"/>
  <c r="AI696" i="40"/>
  <c r="AG696" i="40"/>
  <c r="AH696" i="40"/>
  <c r="AF696" i="40"/>
  <c r="AC696" i="40"/>
  <c r="AD696" i="40"/>
  <c r="AE696" i="40"/>
  <c r="AB696" i="40"/>
  <c r="AA696" i="40"/>
  <c r="N1697" i="40"/>
  <c r="Z696" i="40" s="1"/>
  <c r="N1638" i="40"/>
  <c r="Z637" i="40" s="1"/>
  <c r="AI637" i="40"/>
  <c r="AH637" i="40"/>
  <c r="AF637" i="40"/>
  <c r="AG637" i="40"/>
  <c r="AD637" i="40"/>
  <c r="AE637" i="40"/>
  <c r="AB637" i="40"/>
  <c r="AA637" i="40"/>
  <c r="AC637" i="40"/>
  <c r="N1570" i="40"/>
  <c r="Z569" i="40" s="1"/>
  <c r="AI569" i="40"/>
  <c r="AH569" i="40"/>
  <c r="AG569" i="40"/>
  <c r="AF569" i="40"/>
  <c r="AE569" i="40"/>
  <c r="AC569" i="40"/>
  <c r="AD569" i="40"/>
  <c r="AB569" i="40"/>
  <c r="AA569" i="40"/>
  <c r="N1510" i="40"/>
  <c r="Z509" i="40" s="1"/>
  <c r="AI509" i="40"/>
  <c r="AH509" i="40"/>
  <c r="AF509" i="40"/>
  <c r="AG509" i="40"/>
  <c r="AE509" i="40"/>
  <c r="AD509" i="40"/>
  <c r="AB509" i="40"/>
  <c r="AC509" i="40"/>
  <c r="AA509" i="40"/>
  <c r="N1445" i="40"/>
  <c r="Z444" i="40" s="1"/>
  <c r="AI444" i="40"/>
  <c r="AH444" i="40"/>
  <c r="AG444" i="40"/>
  <c r="AF444" i="40"/>
  <c r="AD444" i="40"/>
  <c r="AE444" i="40"/>
  <c r="AC444" i="40"/>
  <c r="AA444" i="40"/>
  <c r="AB444" i="40"/>
  <c r="N1374" i="40"/>
  <c r="Z373" i="40" s="1"/>
  <c r="AI373" i="40"/>
  <c r="AF373" i="40"/>
  <c r="AG373" i="40"/>
  <c r="AH373" i="40"/>
  <c r="AE373" i="40"/>
  <c r="AD373" i="40"/>
  <c r="AB373" i="40"/>
  <c r="AA373" i="40"/>
  <c r="AC373" i="40"/>
  <c r="N1302" i="40"/>
  <c r="Z301" i="40" s="1"/>
  <c r="AI301" i="40"/>
  <c r="AH301" i="40"/>
  <c r="AF301" i="40"/>
  <c r="AE301" i="40"/>
  <c r="AG301" i="40"/>
  <c r="AD301" i="40"/>
  <c r="AB301" i="40"/>
  <c r="AA301" i="40"/>
  <c r="AC301" i="40"/>
  <c r="N1236" i="40"/>
  <c r="Z235" i="40" s="1"/>
  <c r="AI235" i="40"/>
  <c r="AH235" i="40"/>
  <c r="AF235" i="40"/>
  <c r="AG235" i="40"/>
  <c r="AE235" i="40"/>
  <c r="AD235" i="40"/>
  <c r="AC235" i="40"/>
  <c r="AA235" i="40"/>
  <c r="AB235" i="40"/>
  <c r="N1169" i="40"/>
  <c r="Z168" i="40" s="1"/>
  <c r="AI168" i="40"/>
  <c r="AH168" i="40"/>
  <c r="AG168" i="40"/>
  <c r="AF168" i="40"/>
  <c r="AE168" i="40"/>
  <c r="AC168" i="40"/>
  <c r="AD168" i="40"/>
  <c r="AB168" i="40"/>
  <c r="AA168" i="40"/>
  <c r="N1097" i="40"/>
  <c r="Z96" i="40" s="1"/>
  <c r="AI96" i="40"/>
  <c r="AH96" i="40"/>
  <c r="AG96" i="40"/>
  <c r="AF96" i="40"/>
  <c r="AE96" i="40"/>
  <c r="AC96" i="40"/>
  <c r="AD96" i="40"/>
  <c r="AB96" i="40"/>
  <c r="AA96" i="40"/>
  <c r="N1031" i="40"/>
  <c r="Z30" i="40" s="1"/>
  <c r="AI30" i="40"/>
  <c r="AH30" i="40"/>
  <c r="AG30" i="40"/>
  <c r="AF30" i="40"/>
  <c r="AE30" i="40"/>
  <c r="AD30" i="40"/>
  <c r="AC30" i="40"/>
  <c r="AB30" i="40"/>
  <c r="AA30" i="40"/>
  <c r="AI866" i="40"/>
  <c r="AH866" i="40"/>
  <c r="AG866" i="40"/>
  <c r="AE866" i="40"/>
  <c r="AF866" i="40"/>
  <c r="AB866" i="40"/>
  <c r="AC866" i="40"/>
  <c r="AD866" i="40"/>
  <c r="N1867" i="40"/>
  <c r="Z866" i="40" s="1"/>
  <c r="AA866" i="40"/>
  <c r="N1801" i="40"/>
  <c r="Z800" i="40" s="1"/>
  <c r="AI800" i="40"/>
  <c r="AH800" i="40"/>
  <c r="AG800" i="40"/>
  <c r="AF800" i="40"/>
  <c r="AC800" i="40"/>
  <c r="AD800" i="40"/>
  <c r="AE800" i="40"/>
  <c r="AA800" i="40"/>
  <c r="AB800" i="40"/>
  <c r="N1737" i="40"/>
  <c r="Z736" i="40" s="1"/>
  <c r="AI736" i="40"/>
  <c r="AG736" i="40"/>
  <c r="AH736" i="40"/>
  <c r="AF736" i="40"/>
  <c r="AC736" i="40"/>
  <c r="AD736" i="40"/>
  <c r="AE736" i="40"/>
  <c r="AA736" i="40"/>
  <c r="AB736" i="40"/>
  <c r="N1673" i="40"/>
  <c r="Z672" i="40" s="1"/>
  <c r="AI672" i="40"/>
  <c r="AG672" i="40"/>
  <c r="AH672" i="40"/>
  <c r="AF672" i="40"/>
  <c r="AC672" i="40"/>
  <c r="AD672" i="40"/>
  <c r="AE672" i="40"/>
  <c r="AA672" i="40"/>
  <c r="AB672" i="40"/>
  <c r="N1607" i="40"/>
  <c r="Z606" i="40" s="1"/>
  <c r="AI606" i="40"/>
  <c r="AH606" i="40"/>
  <c r="AG606" i="40"/>
  <c r="AF606" i="40"/>
  <c r="AE606" i="40"/>
  <c r="AD606" i="40"/>
  <c r="AC606" i="40"/>
  <c r="AA606" i="40"/>
  <c r="AB606" i="40"/>
  <c r="N1532" i="40"/>
  <c r="Z531" i="40" s="1"/>
  <c r="AI531" i="40"/>
  <c r="AH531" i="40"/>
  <c r="AF531" i="40"/>
  <c r="AG531" i="40"/>
  <c r="AE531" i="40"/>
  <c r="AD531" i="40"/>
  <c r="AC531" i="40"/>
  <c r="AA531" i="40"/>
  <c r="AB531" i="40"/>
  <c r="N1472" i="40"/>
  <c r="Z471" i="40" s="1"/>
  <c r="AI471" i="40"/>
  <c r="AG471" i="40"/>
  <c r="AH471" i="40"/>
  <c r="AF471" i="40"/>
  <c r="AE471" i="40"/>
  <c r="AD471" i="40"/>
  <c r="AC471" i="40"/>
  <c r="AA471" i="40"/>
  <c r="AB471" i="40"/>
  <c r="N1416" i="40"/>
  <c r="Z415" i="40" s="1"/>
  <c r="AI415" i="40"/>
  <c r="AG415" i="40"/>
  <c r="AH415" i="40"/>
  <c r="AE415" i="40"/>
  <c r="AF415" i="40"/>
  <c r="AD415" i="40"/>
  <c r="AC415" i="40"/>
  <c r="AA415" i="40"/>
  <c r="AB415" i="40"/>
  <c r="AI358" i="40"/>
  <c r="AH358" i="40"/>
  <c r="AG358" i="40"/>
  <c r="AF358" i="40"/>
  <c r="AD358" i="40"/>
  <c r="AE358" i="40"/>
  <c r="AC358" i="40"/>
  <c r="AB358" i="40"/>
  <c r="AA358" i="40"/>
  <c r="N1359" i="40"/>
  <c r="Z358" i="40" s="1"/>
  <c r="N1301" i="40"/>
  <c r="Z300" i="40" s="1"/>
  <c r="AI300" i="40"/>
  <c r="AH300" i="40"/>
  <c r="AG300" i="40"/>
  <c r="AF300" i="40"/>
  <c r="AE300" i="40"/>
  <c r="AD300" i="40"/>
  <c r="AC300" i="40"/>
  <c r="AA300" i="40"/>
  <c r="AB300" i="40"/>
  <c r="N1243" i="40"/>
  <c r="Z242" i="40" s="1"/>
  <c r="AI242" i="40"/>
  <c r="AH242" i="40"/>
  <c r="AF242" i="40"/>
  <c r="AG242" i="40"/>
  <c r="AD242" i="40"/>
  <c r="AE242" i="40"/>
  <c r="AB242" i="40"/>
  <c r="AC242" i="40"/>
  <c r="AA242" i="40"/>
  <c r="N1184" i="40"/>
  <c r="Z183" i="40" s="1"/>
  <c r="AI183" i="40"/>
  <c r="AG183" i="40"/>
  <c r="AF183" i="40"/>
  <c r="AH183" i="40"/>
  <c r="AE183" i="40"/>
  <c r="AD183" i="40"/>
  <c r="AC183" i="40"/>
  <c r="AA183" i="40"/>
  <c r="AB183" i="40"/>
  <c r="N1125" i="40"/>
  <c r="Z124" i="40" s="1"/>
  <c r="AI124" i="40"/>
  <c r="AH124" i="40"/>
  <c r="AG124" i="40"/>
  <c r="AE124" i="40"/>
  <c r="AD124" i="40"/>
  <c r="AF124" i="40"/>
  <c r="AC124" i="40"/>
  <c r="AA124" i="40"/>
  <c r="AB124" i="40"/>
  <c r="AI66" i="40"/>
  <c r="AH66" i="40"/>
  <c r="AF66" i="40"/>
  <c r="AG66" i="40"/>
  <c r="AD66" i="40"/>
  <c r="AE66" i="40"/>
  <c r="AB66" i="40"/>
  <c r="AC66" i="40"/>
  <c r="N1067" i="40"/>
  <c r="Z66" i="40" s="1"/>
  <c r="AA66" i="40"/>
  <c r="AI749" i="40"/>
  <c r="AH749" i="40"/>
  <c r="AG749" i="40"/>
  <c r="AF749" i="40"/>
  <c r="AE749" i="40"/>
  <c r="AB749" i="40"/>
  <c r="AD749" i="40"/>
  <c r="AC749" i="40"/>
  <c r="AA749" i="40"/>
  <c r="N1750" i="40"/>
  <c r="Z749" i="40" s="1"/>
  <c r="AI938" i="40"/>
  <c r="AH938" i="40"/>
  <c r="AG938" i="40"/>
  <c r="AE938" i="40"/>
  <c r="AC938" i="40"/>
  <c r="AD938" i="40"/>
  <c r="AF938" i="40"/>
  <c r="AB938" i="40"/>
  <c r="AA938" i="40"/>
  <c r="N1939" i="40"/>
  <c r="Z938" i="40" s="1"/>
  <c r="AI724" i="40"/>
  <c r="AG724" i="40"/>
  <c r="AH724" i="40"/>
  <c r="AF724" i="40"/>
  <c r="AE724" i="40"/>
  <c r="AC724" i="40"/>
  <c r="AA724" i="40"/>
  <c r="AB724" i="40"/>
  <c r="N1725" i="40"/>
  <c r="Z724" i="40" s="1"/>
  <c r="AD724" i="40"/>
  <c r="N1479" i="40"/>
  <c r="Z478" i="40" s="1"/>
  <c r="AI478" i="40"/>
  <c r="AH478" i="40"/>
  <c r="AG478" i="40"/>
  <c r="AF478" i="40"/>
  <c r="AE478" i="40"/>
  <c r="AD478" i="40"/>
  <c r="AC478" i="40"/>
  <c r="AA478" i="40"/>
  <c r="AB478" i="40"/>
  <c r="N1220" i="40"/>
  <c r="Z219" i="40" s="1"/>
  <c r="AI219" i="40"/>
  <c r="AH219" i="40"/>
  <c r="AG219" i="40"/>
  <c r="AF219" i="40"/>
  <c r="AD219" i="40"/>
  <c r="AE219" i="40"/>
  <c r="AC219" i="40"/>
  <c r="AA219" i="40"/>
  <c r="AB219" i="40"/>
  <c r="N1486" i="40"/>
  <c r="Z485" i="40" s="1"/>
  <c r="AI485" i="40"/>
  <c r="AH485" i="40"/>
  <c r="AF485" i="40"/>
  <c r="AG485" i="40"/>
  <c r="AD485" i="40"/>
  <c r="AB485" i="40"/>
  <c r="AE485" i="40"/>
  <c r="AA485" i="40"/>
  <c r="AC485" i="40"/>
  <c r="N1534" i="40"/>
  <c r="Z533" i="40" s="1"/>
  <c r="AI533" i="40"/>
  <c r="AH533" i="40"/>
  <c r="AF533" i="40"/>
  <c r="AG533" i="40"/>
  <c r="AE533" i="40"/>
  <c r="AD533" i="40"/>
  <c r="AB533" i="40"/>
  <c r="AA533" i="40"/>
  <c r="AC533" i="40"/>
  <c r="N1245" i="40"/>
  <c r="Z244" i="40" s="1"/>
  <c r="AI244" i="40"/>
  <c r="AH244" i="40"/>
  <c r="AG244" i="40"/>
  <c r="AF244" i="40"/>
  <c r="AE244" i="40"/>
  <c r="AD244" i="40"/>
  <c r="AC244" i="40"/>
  <c r="AA244" i="40"/>
  <c r="AB244" i="40"/>
  <c r="AH958" i="40"/>
  <c r="AI958" i="40"/>
  <c r="AG958" i="40"/>
  <c r="AF958" i="40"/>
  <c r="AE958" i="40"/>
  <c r="AC958" i="40"/>
  <c r="AD958" i="40"/>
  <c r="AA958" i="40"/>
  <c r="AB958" i="40"/>
  <c r="N1959" i="40"/>
  <c r="Z958" i="40" s="1"/>
  <c r="N1820" i="40"/>
  <c r="Z819" i="40" s="1"/>
  <c r="AI819" i="40"/>
  <c r="AH819" i="40"/>
  <c r="AG819" i="40"/>
  <c r="AF819" i="40"/>
  <c r="AE819" i="40"/>
  <c r="AD819" i="40"/>
  <c r="AA819" i="40"/>
  <c r="AC819" i="40"/>
  <c r="AB819" i="40"/>
  <c r="AI790" i="40"/>
  <c r="AH790" i="40"/>
  <c r="AG790" i="40"/>
  <c r="AF790" i="40"/>
  <c r="AE790" i="40"/>
  <c r="AC790" i="40"/>
  <c r="AD790" i="40"/>
  <c r="AA790" i="40"/>
  <c r="N1791" i="40"/>
  <c r="Z790" i="40" s="1"/>
  <c r="AB790" i="40"/>
  <c r="AI876" i="40"/>
  <c r="AG876" i="40"/>
  <c r="AH876" i="40"/>
  <c r="AF876" i="40"/>
  <c r="AE876" i="40"/>
  <c r="AC876" i="40"/>
  <c r="AA876" i="40"/>
  <c r="AD876" i="40"/>
  <c r="AB876" i="40"/>
  <c r="N1877" i="40"/>
  <c r="Z876" i="40" s="1"/>
  <c r="N1591" i="40"/>
  <c r="Z590" i="40" s="1"/>
  <c r="AI590" i="40"/>
  <c r="AH590" i="40"/>
  <c r="AG590" i="40"/>
  <c r="AE590" i="40"/>
  <c r="AF590" i="40"/>
  <c r="AC590" i="40"/>
  <c r="AD590" i="40"/>
  <c r="AB590" i="40"/>
  <c r="AA590" i="40"/>
  <c r="N1271" i="40"/>
  <c r="Z270" i="40" s="1"/>
  <c r="AI270" i="40"/>
  <c r="AH270" i="40"/>
  <c r="AG270" i="40"/>
  <c r="AF270" i="40"/>
  <c r="AE270" i="40"/>
  <c r="AD270" i="40"/>
  <c r="AC270" i="40"/>
  <c r="AB270" i="40"/>
  <c r="AA270" i="40"/>
  <c r="AI22" i="40"/>
  <c r="AH22" i="40"/>
  <c r="AG22" i="40"/>
  <c r="AF22" i="40"/>
  <c r="AE22" i="40"/>
  <c r="AD22" i="40"/>
  <c r="AC22" i="40"/>
  <c r="AA22" i="40"/>
  <c r="AB22" i="40"/>
  <c r="N1023" i="40"/>
  <c r="Z22" i="40" s="1"/>
  <c r="N1958" i="40"/>
  <c r="Z957" i="40" s="1"/>
  <c r="AI957" i="40"/>
  <c r="AH957" i="40"/>
  <c r="AG957" i="40"/>
  <c r="AF957" i="40"/>
  <c r="AE957" i="40"/>
  <c r="AD957" i="40"/>
  <c r="AA957" i="40"/>
  <c r="AB957" i="40"/>
  <c r="AC957" i="40"/>
  <c r="N1986" i="40"/>
  <c r="Z985" i="40" s="1"/>
  <c r="AI985" i="40"/>
  <c r="AG985" i="40"/>
  <c r="AH985" i="40"/>
  <c r="AE985" i="40"/>
  <c r="AF985" i="40"/>
  <c r="AC985" i="40"/>
  <c r="AD985" i="40"/>
  <c r="AB985" i="40"/>
  <c r="AA985" i="40"/>
  <c r="N1896" i="40"/>
  <c r="Z895" i="40" s="1"/>
  <c r="AI895" i="40"/>
  <c r="AH895" i="40"/>
  <c r="AG895" i="40"/>
  <c r="AF895" i="40"/>
  <c r="AD895" i="40"/>
  <c r="AC895" i="40"/>
  <c r="AA895" i="40"/>
  <c r="AE895" i="40"/>
  <c r="AB895" i="40"/>
  <c r="N1616" i="40"/>
  <c r="Z615" i="40" s="1"/>
  <c r="AI615" i="40"/>
  <c r="AG615" i="40"/>
  <c r="AH615" i="40"/>
  <c r="AF615" i="40"/>
  <c r="AE615" i="40"/>
  <c r="AD615" i="40"/>
  <c r="AB615" i="40"/>
  <c r="AA615" i="40"/>
  <c r="AC615" i="40"/>
  <c r="N1382" i="40"/>
  <c r="Z381" i="40" s="1"/>
  <c r="AI381" i="40"/>
  <c r="AH381" i="40"/>
  <c r="AF381" i="40"/>
  <c r="AG381" i="40"/>
  <c r="AE381" i="40"/>
  <c r="AD381" i="40"/>
  <c r="AB381" i="40"/>
  <c r="AC381" i="40"/>
  <c r="AA381" i="40"/>
  <c r="N1120" i="40"/>
  <c r="Z119" i="40" s="1"/>
  <c r="AI119" i="40"/>
  <c r="AG119" i="40"/>
  <c r="AH119" i="40"/>
  <c r="AF119" i="40"/>
  <c r="AE119" i="40"/>
  <c r="AD119" i="40"/>
  <c r="AB119" i="40"/>
  <c r="AC119" i="40"/>
  <c r="AA119" i="40"/>
  <c r="N1286" i="40"/>
  <c r="Z285" i="40" s="1"/>
  <c r="AI285" i="40"/>
  <c r="AH285" i="40"/>
  <c r="AF285" i="40"/>
  <c r="AE285" i="40"/>
  <c r="AG285" i="40"/>
  <c r="AD285" i="40"/>
  <c r="AB285" i="40"/>
  <c r="AC285" i="40"/>
  <c r="AA285" i="40"/>
  <c r="N1134" i="40"/>
  <c r="Z133" i="40" s="1"/>
  <c r="AI133" i="40"/>
  <c r="AH133" i="40"/>
  <c r="AF133" i="40"/>
  <c r="AG133" i="40"/>
  <c r="AE133" i="40"/>
  <c r="AD133" i="40"/>
  <c r="AB133" i="40"/>
  <c r="AA133" i="40"/>
  <c r="AC133" i="40"/>
  <c r="N1850" i="40"/>
  <c r="Z849" i="40" s="1"/>
  <c r="AI849" i="40"/>
  <c r="AG849" i="40"/>
  <c r="AH849" i="40"/>
  <c r="AE849" i="40"/>
  <c r="AC849" i="40"/>
  <c r="AF849" i="40"/>
  <c r="AD849" i="40"/>
  <c r="AB849" i="40"/>
  <c r="AA849" i="40"/>
  <c r="N1613" i="40"/>
  <c r="Z612" i="40" s="1"/>
  <c r="AH612" i="40"/>
  <c r="AI612" i="40"/>
  <c r="AG612" i="40"/>
  <c r="AF612" i="40"/>
  <c r="AE612" i="40"/>
  <c r="AD612" i="40"/>
  <c r="AC612" i="40"/>
  <c r="AB612" i="40"/>
  <c r="AA612" i="40"/>
  <c r="N1351" i="40"/>
  <c r="Z350" i="40" s="1"/>
  <c r="AI350" i="40"/>
  <c r="AH350" i="40"/>
  <c r="AG350" i="40"/>
  <c r="AF350" i="40"/>
  <c r="AE350" i="40"/>
  <c r="AD350" i="40"/>
  <c r="AC350" i="40"/>
  <c r="AA350" i="40"/>
  <c r="AB350" i="40"/>
  <c r="N1088" i="40"/>
  <c r="Z87" i="40" s="1"/>
  <c r="AI87" i="40"/>
  <c r="AG87" i="40"/>
  <c r="AF87" i="40"/>
  <c r="AH87" i="40"/>
  <c r="AE87" i="40"/>
  <c r="AD87" i="40"/>
  <c r="AB87" i="40"/>
  <c r="AC87" i="40"/>
  <c r="AA87" i="40"/>
  <c r="N1978" i="40"/>
  <c r="Z977" i="40" s="1"/>
  <c r="AI977" i="40"/>
  <c r="AG977" i="40"/>
  <c r="AH977" i="40"/>
  <c r="AE977" i="40"/>
  <c r="AC977" i="40"/>
  <c r="AF977" i="40"/>
  <c r="AD977" i="40"/>
  <c r="AA977" i="40"/>
  <c r="AB977" i="40"/>
  <c r="AI778" i="40"/>
  <c r="AH778" i="40"/>
  <c r="AG778" i="40"/>
  <c r="AE778" i="40"/>
  <c r="AB778" i="40"/>
  <c r="AC778" i="40"/>
  <c r="AD778" i="40"/>
  <c r="AF778" i="40"/>
  <c r="N1779" i="40"/>
  <c r="Z778" i="40" s="1"/>
  <c r="AA778" i="40"/>
  <c r="N1518" i="40"/>
  <c r="Z517" i="40" s="1"/>
  <c r="AI517" i="40"/>
  <c r="AH517" i="40"/>
  <c r="AF517" i="40"/>
  <c r="AG517" i="40"/>
  <c r="AD517" i="40"/>
  <c r="AB517" i="40"/>
  <c r="AE517" i="40"/>
  <c r="AA517" i="40"/>
  <c r="AC517" i="40"/>
  <c r="N1289" i="40"/>
  <c r="Z288" i="40" s="1"/>
  <c r="AI288" i="40"/>
  <c r="AH288" i="40"/>
  <c r="AG288" i="40"/>
  <c r="AE288" i="40"/>
  <c r="AF288" i="40"/>
  <c r="AC288" i="40"/>
  <c r="AD288" i="40"/>
  <c r="AA288" i="40"/>
  <c r="AB288" i="40"/>
  <c r="N2002" i="40"/>
  <c r="Z1001" i="40" s="1"/>
  <c r="AG1001" i="40"/>
  <c r="AI1001" i="40"/>
  <c r="AH1001" i="40"/>
  <c r="AE1001" i="40"/>
  <c r="AF1001" i="40"/>
  <c r="AC1001" i="40"/>
  <c r="AD1001" i="40"/>
  <c r="AB1001" i="40"/>
  <c r="AA1001" i="40"/>
  <c r="N1938" i="40"/>
  <c r="Z937" i="40" s="1"/>
  <c r="AI937" i="40"/>
  <c r="AG937" i="40"/>
  <c r="AE937" i="40"/>
  <c r="AH937" i="40"/>
  <c r="AF937" i="40"/>
  <c r="AC937" i="40"/>
  <c r="AD937" i="40"/>
  <c r="AB937" i="40"/>
  <c r="AA937" i="40"/>
  <c r="AI870" i="40"/>
  <c r="AH870" i="40"/>
  <c r="AG870" i="40"/>
  <c r="AF870" i="40"/>
  <c r="AE870" i="40"/>
  <c r="AC870" i="40"/>
  <c r="AD870" i="40"/>
  <c r="AB870" i="40"/>
  <c r="AA870" i="40"/>
  <c r="N1871" i="40"/>
  <c r="Z870" i="40" s="1"/>
  <c r="AI810" i="40"/>
  <c r="AH810" i="40"/>
  <c r="AG810" i="40"/>
  <c r="AE810" i="40"/>
  <c r="AB810" i="40"/>
  <c r="AC810" i="40"/>
  <c r="AD810" i="40"/>
  <c r="AF810" i="40"/>
  <c r="AA810" i="40"/>
  <c r="N1811" i="40"/>
  <c r="Z810" i="40" s="1"/>
  <c r="AI746" i="40"/>
  <c r="AH746" i="40"/>
  <c r="AG746" i="40"/>
  <c r="AE746" i="40"/>
  <c r="AB746" i="40"/>
  <c r="AC746" i="40"/>
  <c r="AF746" i="40"/>
  <c r="AD746" i="40"/>
  <c r="AA746" i="40"/>
  <c r="N1747" i="40"/>
  <c r="Z746" i="40" s="1"/>
  <c r="AI682" i="40"/>
  <c r="AH682" i="40"/>
  <c r="AG682" i="40"/>
  <c r="AF682" i="40"/>
  <c r="AE682" i="40"/>
  <c r="AB682" i="40"/>
  <c r="AC682" i="40"/>
  <c r="AD682" i="40"/>
  <c r="AA682" i="40"/>
  <c r="N1683" i="40"/>
  <c r="Z682" i="40" s="1"/>
  <c r="N1612" i="40"/>
  <c r="Z611" i="40" s="1"/>
  <c r="AH611" i="40"/>
  <c r="AI611" i="40"/>
  <c r="AG611" i="40"/>
  <c r="AF611" i="40"/>
  <c r="AE611" i="40"/>
  <c r="AD611" i="40"/>
  <c r="AB611" i="40"/>
  <c r="AA611" i="40"/>
  <c r="AC611" i="40"/>
  <c r="N1545" i="40"/>
  <c r="Z544" i="40" s="1"/>
  <c r="AI544" i="40"/>
  <c r="AH544" i="40"/>
  <c r="AG544" i="40"/>
  <c r="AE544" i="40"/>
  <c r="AF544" i="40"/>
  <c r="AC544" i="40"/>
  <c r="AD544" i="40"/>
  <c r="AA544" i="40"/>
  <c r="AB544" i="40"/>
  <c r="N1478" i="40"/>
  <c r="Z477" i="40" s="1"/>
  <c r="AI477" i="40"/>
  <c r="AH477" i="40"/>
  <c r="AF477" i="40"/>
  <c r="AG477" i="40"/>
  <c r="AE477" i="40"/>
  <c r="AD477" i="40"/>
  <c r="AB477" i="40"/>
  <c r="AC477" i="40"/>
  <c r="AA477" i="40"/>
  <c r="N1421" i="40"/>
  <c r="Z420" i="40" s="1"/>
  <c r="AH420" i="40"/>
  <c r="AI420" i="40"/>
  <c r="AG420" i="40"/>
  <c r="AF420" i="40"/>
  <c r="AD420" i="40"/>
  <c r="AE420" i="40"/>
  <c r="AC420" i="40"/>
  <c r="AB420" i="40"/>
  <c r="AA420" i="40"/>
  <c r="N1364" i="40"/>
  <c r="Z363" i="40" s="1"/>
  <c r="AI363" i="40"/>
  <c r="AH363" i="40"/>
  <c r="AF363" i="40"/>
  <c r="AG363" i="40"/>
  <c r="AD363" i="40"/>
  <c r="AE363" i="40"/>
  <c r="AC363" i="40"/>
  <c r="AA363" i="40"/>
  <c r="AB363" i="40"/>
  <c r="N1307" i="40"/>
  <c r="Z306" i="40" s="1"/>
  <c r="AI306" i="40"/>
  <c r="AH306" i="40"/>
  <c r="AF306" i="40"/>
  <c r="AG306" i="40"/>
  <c r="AD306" i="40"/>
  <c r="AE306" i="40"/>
  <c r="AB306" i="40"/>
  <c r="AC306" i="40"/>
  <c r="AA306" i="40"/>
  <c r="N1249" i="40"/>
  <c r="Z248" i="40" s="1"/>
  <c r="AI248" i="40"/>
  <c r="AH248" i="40"/>
  <c r="AG248" i="40"/>
  <c r="AF248" i="40"/>
  <c r="AE248" i="40"/>
  <c r="AC248" i="40"/>
  <c r="AD248" i="40"/>
  <c r="AB248" i="40"/>
  <c r="AA248" i="40"/>
  <c r="N1182" i="40"/>
  <c r="Z181" i="40" s="1"/>
  <c r="AI181" i="40"/>
  <c r="AH181" i="40"/>
  <c r="AF181" i="40"/>
  <c r="AG181" i="40"/>
  <c r="AE181" i="40"/>
  <c r="AD181" i="40"/>
  <c r="AB181" i="40"/>
  <c r="AA181" i="40"/>
  <c r="AC181" i="40"/>
  <c r="N1116" i="40"/>
  <c r="Z115" i="40" s="1"/>
  <c r="AI115" i="40"/>
  <c r="AH115" i="40"/>
  <c r="AF115" i="40"/>
  <c r="AG115" i="40"/>
  <c r="AD115" i="40"/>
  <c r="AE115" i="40"/>
  <c r="AB115" i="40"/>
  <c r="AC115" i="40"/>
  <c r="AA115" i="40"/>
  <c r="N1050" i="40"/>
  <c r="Z49" i="40" s="1"/>
  <c r="AH49" i="40"/>
  <c r="AI49" i="40"/>
  <c r="AG49" i="40"/>
  <c r="AF49" i="40"/>
  <c r="AE49" i="40"/>
  <c r="AC49" i="40"/>
  <c r="AD49" i="40"/>
  <c r="AB49" i="40"/>
  <c r="AA49" i="40"/>
  <c r="N1982" i="40"/>
  <c r="Z981" i="40" s="1"/>
  <c r="AI981" i="40"/>
  <c r="AH981" i="40"/>
  <c r="AG981" i="40"/>
  <c r="AF981" i="40"/>
  <c r="AE981" i="40"/>
  <c r="AD981" i="40"/>
  <c r="AA981" i="40"/>
  <c r="AC981" i="40"/>
  <c r="AB981" i="40"/>
  <c r="N1918" i="40"/>
  <c r="Z917" i="40" s="1"/>
  <c r="AI917" i="40"/>
  <c r="AH917" i="40"/>
  <c r="AG917" i="40"/>
  <c r="AF917" i="40"/>
  <c r="AE917" i="40"/>
  <c r="AB917" i="40"/>
  <c r="AD917" i="40"/>
  <c r="AA917" i="40"/>
  <c r="AC917" i="40"/>
  <c r="N1854" i="40"/>
  <c r="Z853" i="40" s="1"/>
  <c r="AI853" i="40"/>
  <c r="AH853" i="40"/>
  <c r="AG853" i="40"/>
  <c r="AF853" i="40"/>
  <c r="AE853" i="40"/>
  <c r="AB853" i="40"/>
  <c r="AD853" i="40"/>
  <c r="AA853" i="40"/>
  <c r="AC853" i="40"/>
  <c r="AI792" i="40"/>
  <c r="AH792" i="40"/>
  <c r="AG792" i="40"/>
  <c r="AF792" i="40"/>
  <c r="AC792" i="40"/>
  <c r="AD792" i="40"/>
  <c r="AE792" i="40"/>
  <c r="AB792" i="40"/>
  <c r="AA792" i="40"/>
  <c r="N1793" i="40"/>
  <c r="Z792" i="40" s="1"/>
  <c r="AI728" i="40"/>
  <c r="AG728" i="40"/>
  <c r="AH728" i="40"/>
  <c r="AF728" i="40"/>
  <c r="AC728" i="40"/>
  <c r="AD728" i="40"/>
  <c r="AE728" i="40"/>
  <c r="AB728" i="40"/>
  <c r="AA728" i="40"/>
  <c r="N1729" i="40"/>
  <c r="Z728" i="40" s="1"/>
  <c r="AI664" i="40"/>
  <c r="AG664" i="40"/>
  <c r="AH664" i="40"/>
  <c r="AF664" i="40"/>
  <c r="AC664" i="40"/>
  <c r="AE664" i="40"/>
  <c r="AD664" i="40"/>
  <c r="AB664" i="40"/>
  <c r="AA664" i="40"/>
  <c r="N1665" i="40"/>
  <c r="Z664" i="40" s="1"/>
  <c r="N1604" i="40"/>
  <c r="Z603" i="40" s="1"/>
  <c r="AH603" i="40"/>
  <c r="AI603" i="40"/>
  <c r="AF603" i="40"/>
  <c r="AG603" i="40"/>
  <c r="AD603" i="40"/>
  <c r="AA603" i="40"/>
  <c r="AC603" i="40"/>
  <c r="AB603" i="40"/>
  <c r="AE603" i="40"/>
  <c r="N1544" i="40"/>
  <c r="Z543" i="40" s="1"/>
  <c r="AI543" i="40"/>
  <c r="AG543" i="40"/>
  <c r="AH543" i="40"/>
  <c r="AF543" i="40"/>
  <c r="AE543" i="40"/>
  <c r="AD543" i="40"/>
  <c r="AC543" i="40"/>
  <c r="AA543" i="40"/>
  <c r="AB543" i="40"/>
  <c r="N1484" i="40"/>
  <c r="Z483" i="40" s="1"/>
  <c r="AI483" i="40"/>
  <c r="AG483" i="40"/>
  <c r="AF483" i="40"/>
  <c r="AH483" i="40"/>
  <c r="AE483" i="40"/>
  <c r="AD483" i="40"/>
  <c r="AC483" i="40"/>
  <c r="AB483" i="40"/>
  <c r="AA483" i="40"/>
  <c r="N1413" i="40"/>
  <c r="Z412" i="40" s="1"/>
  <c r="AI412" i="40"/>
  <c r="AH412" i="40"/>
  <c r="AG412" i="40"/>
  <c r="AF412" i="40"/>
  <c r="AD412" i="40"/>
  <c r="AE412" i="40"/>
  <c r="AC412" i="40"/>
  <c r="AA412" i="40"/>
  <c r="AB412" i="40"/>
  <c r="N1342" i="40"/>
  <c r="Z341" i="40" s="1"/>
  <c r="AI341" i="40"/>
  <c r="AH341" i="40"/>
  <c r="AF341" i="40"/>
  <c r="AG341" i="40"/>
  <c r="AE341" i="40"/>
  <c r="AD341" i="40"/>
  <c r="AB341" i="40"/>
  <c r="AA341" i="40"/>
  <c r="AC341" i="40"/>
  <c r="N1277" i="40"/>
  <c r="Z276" i="40" s="1"/>
  <c r="AI276" i="40"/>
  <c r="AH276" i="40"/>
  <c r="AG276" i="40"/>
  <c r="AF276" i="40"/>
  <c r="AD276" i="40"/>
  <c r="AC276" i="40"/>
  <c r="AA276" i="40"/>
  <c r="AE276" i="40"/>
  <c r="AB276" i="40"/>
  <c r="AI218" i="40"/>
  <c r="AH218" i="40"/>
  <c r="AF218" i="40"/>
  <c r="AG218" i="40"/>
  <c r="AD218" i="40"/>
  <c r="AE218" i="40"/>
  <c r="AB218" i="40"/>
  <c r="AC218" i="40"/>
  <c r="AA218" i="40"/>
  <c r="N1219" i="40"/>
  <c r="Z218" i="40" s="1"/>
  <c r="N1159" i="40"/>
  <c r="Z158" i="40" s="1"/>
  <c r="AI158" i="40"/>
  <c r="AH158" i="40"/>
  <c r="AG158" i="40"/>
  <c r="AF158" i="40"/>
  <c r="AE158" i="40"/>
  <c r="AD158" i="40"/>
  <c r="AC158" i="40"/>
  <c r="AA158" i="40"/>
  <c r="AB158" i="40"/>
  <c r="N1100" i="40"/>
  <c r="Z99" i="40" s="1"/>
  <c r="AI99" i="40"/>
  <c r="AH99" i="40"/>
  <c r="AG99" i="40"/>
  <c r="AF99" i="40"/>
  <c r="AD99" i="40"/>
  <c r="AE99" i="40"/>
  <c r="AB99" i="40"/>
  <c r="AC99" i="40"/>
  <c r="AA99" i="40"/>
  <c r="N1041" i="40"/>
  <c r="Z40" i="40" s="1"/>
  <c r="AI40" i="40"/>
  <c r="AH40" i="40"/>
  <c r="AG40" i="40"/>
  <c r="AF40" i="40"/>
  <c r="AE40" i="40"/>
  <c r="AC40" i="40"/>
  <c r="AD40" i="40"/>
  <c r="AB40" i="40"/>
  <c r="AA40" i="40"/>
  <c r="N1936" i="40"/>
  <c r="Z935" i="40" s="1"/>
  <c r="AI935" i="40"/>
  <c r="AH935" i="40"/>
  <c r="AG935" i="40"/>
  <c r="AF935" i="40"/>
  <c r="AD935" i="40"/>
  <c r="AE935" i="40"/>
  <c r="AC935" i="40"/>
  <c r="AA935" i="40"/>
  <c r="AB935" i="40"/>
  <c r="N1804" i="40"/>
  <c r="Z803" i="40" s="1"/>
  <c r="AI803" i="40"/>
  <c r="AH803" i="40"/>
  <c r="AF803" i="40"/>
  <c r="AG803" i="40"/>
  <c r="AE803" i="40"/>
  <c r="AD803" i="40"/>
  <c r="AB803" i="40"/>
  <c r="AA803" i="40"/>
  <c r="AC803" i="40"/>
  <c r="N1676" i="40"/>
  <c r="Z675" i="40" s="1"/>
  <c r="AI675" i="40"/>
  <c r="AH675" i="40"/>
  <c r="AG675" i="40"/>
  <c r="AE675" i="40"/>
  <c r="AF675" i="40"/>
  <c r="AD675" i="40"/>
  <c r="AB675" i="40"/>
  <c r="AA675" i="40"/>
  <c r="AC675" i="40"/>
  <c r="N1603" i="40"/>
  <c r="Z602" i="40" s="1"/>
  <c r="AI602" i="40"/>
  <c r="AH602" i="40"/>
  <c r="AG602" i="40"/>
  <c r="AF602" i="40"/>
  <c r="AE602" i="40"/>
  <c r="AD602" i="40"/>
  <c r="AB602" i="40"/>
  <c r="AC602" i="40"/>
  <c r="AA602" i="40"/>
  <c r="N1543" i="40"/>
  <c r="Z542" i="40" s="1"/>
  <c r="AI542" i="40"/>
  <c r="AH542" i="40"/>
  <c r="AG542" i="40"/>
  <c r="AF542" i="40"/>
  <c r="AE542" i="40"/>
  <c r="AD542" i="40"/>
  <c r="AC542" i="40"/>
  <c r="AA542" i="40"/>
  <c r="AB542" i="40"/>
  <c r="N1469" i="40"/>
  <c r="Z468" i="40" s="1"/>
  <c r="AI468" i="40"/>
  <c r="AH468" i="40"/>
  <c r="AG468" i="40"/>
  <c r="AF468" i="40"/>
  <c r="AE468" i="40"/>
  <c r="AD468" i="40"/>
  <c r="AC468" i="40"/>
  <c r="AA468" i="40"/>
  <c r="AB468" i="40"/>
  <c r="N1412" i="40"/>
  <c r="Z411" i="40" s="1"/>
  <c r="AH411" i="40"/>
  <c r="AI411" i="40"/>
  <c r="AG411" i="40"/>
  <c r="AF411" i="40"/>
  <c r="AD411" i="40"/>
  <c r="AE411" i="40"/>
  <c r="AC411" i="40"/>
  <c r="AA411" i="40"/>
  <c r="AB411" i="40"/>
  <c r="N1355" i="40"/>
  <c r="Z354" i="40" s="1"/>
  <c r="AI354" i="40"/>
  <c r="AF354" i="40"/>
  <c r="AG354" i="40"/>
  <c r="AH354" i="40"/>
  <c r="AD354" i="40"/>
  <c r="AE354" i="40"/>
  <c r="AB354" i="40"/>
  <c r="AC354" i="40"/>
  <c r="AA354" i="40"/>
  <c r="N1297" i="40"/>
  <c r="Z296" i="40" s="1"/>
  <c r="AH296" i="40"/>
  <c r="AI296" i="40"/>
  <c r="AG296" i="40"/>
  <c r="AF296" i="40"/>
  <c r="AE296" i="40"/>
  <c r="AC296" i="40"/>
  <c r="AD296" i="40"/>
  <c r="AB296" i="40"/>
  <c r="AA296" i="40"/>
  <c r="N1225" i="40"/>
  <c r="Z224" i="40" s="1"/>
  <c r="AI224" i="40"/>
  <c r="AH224" i="40"/>
  <c r="AG224" i="40"/>
  <c r="AF224" i="40"/>
  <c r="AE224" i="40"/>
  <c r="AC224" i="40"/>
  <c r="AD224" i="40"/>
  <c r="AA224" i="40"/>
  <c r="AB224" i="40"/>
  <c r="N1158" i="40"/>
  <c r="Z157" i="40" s="1"/>
  <c r="AI157" i="40"/>
  <c r="AH157" i="40"/>
  <c r="AF157" i="40"/>
  <c r="AE157" i="40"/>
  <c r="AG157" i="40"/>
  <c r="AD157" i="40"/>
  <c r="AB157" i="40"/>
  <c r="AC157" i="40"/>
  <c r="AA157" i="40"/>
  <c r="N1085" i="40"/>
  <c r="Z84" i="40" s="1"/>
  <c r="AI84" i="40"/>
  <c r="AH84" i="40"/>
  <c r="AG84" i="40"/>
  <c r="AF84" i="40"/>
  <c r="AE84" i="40"/>
  <c r="AD84" i="40"/>
  <c r="AC84" i="40"/>
  <c r="AA84" i="40"/>
  <c r="AB84" i="40"/>
  <c r="AI26" i="40"/>
  <c r="AH26" i="40"/>
  <c r="AF26" i="40"/>
  <c r="AG26" i="40"/>
  <c r="AD26" i="40"/>
  <c r="AE26" i="40"/>
  <c r="AB26" i="40"/>
  <c r="AC26" i="40"/>
  <c r="AA26" i="40"/>
  <c r="N1027" i="40"/>
  <c r="Z26" i="40" s="1"/>
  <c r="N1930" i="40"/>
  <c r="Z929" i="40" s="1"/>
  <c r="AI929" i="40"/>
  <c r="AG929" i="40"/>
  <c r="AH929" i="40"/>
  <c r="AE929" i="40"/>
  <c r="AF929" i="40"/>
  <c r="AC929" i="40"/>
  <c r="AD929" i="40"/>
  <c r="AB929" i="40"/>
  <c r="AA929" i="40"/>
  <c r="N1780" i="40"/>
  <c r="Z779" i="40" s="1"/>
  <c r="AI779" i="40"/>
  <c r="AH779" i="40"/>
  <c r="AG779" i="40"/>
  <c r="AF779" i="40"/>
  <c r="AE779" i="40"/>
  <c r="AD779" i="40"/>
  <c r="AA779" i="40"/>
  <c r="AC779" i="40"/>
  <c r="AB779" i="40"/>
  <c r="N1993" i="40"/>
  <c r="Z992" i="40" s="1"/>
  <c r="AI992" i="40"/>
  <c r="AH992" i="40"/>
  <c r="AG992" i="40"/>
  <c r="AF992" i="40"/>
  <c r="AD992" i="40"/>
  <c r="AE992" i="40"/>
  <c r="AC992" i="40"/>
  <c r="AB992" i="40"/>
  <c r="AA992" i="40"/>
  <c r="N1929" i="40"/>
  <c r="Z928" i="40" s="1"/>
  <c r="AI928" i="40"/>
  <c r="AH928" i="40"/>
  <c r="AG928" i="40"/>
  <c r="AF928" i="40"/>
  <c r="AD928" i="40"/>
  <c r="AE928" i="40"/>
  <c r="AC928" i="40"/>
  <c r="AB928" i="40"/>
  <c r="AA928" i="40"/>
  <c r="AI868" i="40"/>
  <c r="AG868" i="40"/>
  <c r="AF868" i="40"/>
  <c r="AH868" i="40"/>
  <c r="AE868" i="40"/>
  <c r="AC868" i="40"/>
  <c r="AD868" i="40"/>
  <c r="AB868" i="40"/>
  <c r="AA868" i="40"/>
  <c r="N1869" i="40"/>
  <c r="Z868" i="40" s="1"/>
  <c r="N1803" i="40"/>
  <c r="Z802" i="40" s="1"/>
  <c r="AI802" i="40"/>
  <c r="AH802" i="40"/>
  <c r="AG802" i="40"/>
  <c r="AE802" i="40"/>
  <c r="AF802" i="40"/>
  <c r="AB802" i="40"/>
  <c r="AC802" i="40"/>
  <c r="AD802" i="40"/>
  <c r="AA802" i="40"/>
  <c r="N1739" i="40"/>
  <c r="Z738" i="40" s="1"/>
  <c r="AI738" i="40"/>
  <c r="AG738" i="40"/>
  <c r="AH738" i="40"/>
  <c r="AE738" i="40"/>
  <c r="AF738" i="40"/>
  <c r="AB738" i="40"/>
  <c r="AC738" i="40"/>
  <c r="AD738" i="40"/>
  <c r="AA738" i="40"/>
  <c r="N1675" i="40"/>
  <c r="Z674" i="40" s="1"/>
  <c r="AI674" i="40"/>
  <c r="AG674" i="40"/>
  <c r="AH674" i="40"/>
  <c r="AF674" i="40"/>
  <c r="AE674" i="40"/>
  <c r="AB674" i="40"/>
  <c r="AC674" i="40"/>
  <c r="AD674" i="40"/>
  <c r="AA674" i="40"/>
  <c r="AI609" i="40"/>
  <c r="AG609" i="40"/>
  <c r="AH609" i="40"/>
  <c r="AF609" i="40"/>
  <c r="AE609" i="40"/>
  <c r="AC609" i="40"/>
  <c r="AD609" i="40"/>
  <c r="AA609" i="40"/>
  <c r="N1610" i="40"/>
  <c r="Z609" i="40" s="1"/>
  <c r="AB609" i="40"/>
  <c r="N1549" i="40"/>
  <c r="Z548" i="40" s="1"/>
  <c r="AH548" i="40"/>
  <c r="AI548" i="40"/>
  <c r="AG548" i="40"/>
  <c r="AF548" i="40"/>
  <c r="AE548" i="40"/>
  <c r="AD548" i="40"/>
  <c r="AC548" i="40"/>
  <c r="AB548" i="40"/>
  <c r="AA548" i="40"/>
  <c r="N1490" i="40"/>
  <c r="Z489" i="40" s="1"/>
  <c r="AI489" i="40"/>
  <c r="AH489" i="40"/>
  <c r="AG489" i="40"/>
  <c r="AF489" i="40"/>
  <c r="AE489" i="40"/>
  <c r="AC489" i="40"/>
  <c r="AD489" i="40"/>
  <c r="AB489" i="40"/>
  <c r="AA489" i="40"/>
  <c r="N1411" i="40"/>
  <c r="Z410" i="40" s="1"/>
  <c r="AI410" i="40"/>
  <c r="AF410" i="40"/>
  <c r="AH410" i="40"/>
  <c r="AG410" i="40"/>
  <c r="AD410" i="40"/>
  <c r="AE410" i="40"/>
  <c r="AB410" i="40"/>
  <c r="AC410" i="40"/>
  <c r="AA410" i="40"/>
  <c r="N1340" i="40"/>
  <c r="Z339" i="40" s="1"/>
  <c r="AI339" i="40"/>
  <c r="AH339" i="40"/>
  <c r="AF339" i="40"/>
  <c r="AG339" i="40"/>
  <c r="AD339" i="40"/>
  <c r="AE339" i="40"/>
  <c r="AC339" i="40"/>
  <c r="AA339" i="40"/>
  <c r="AB339" i="40"/>
  <c r="N1275" i="40"/>
  <c r="Z274" i="40" s="1"/>
  <c r="AI274" i="40"/>
  <c r="AF274" i="40"/>
  <c r="AG274" i="40"/>
  <c r="AH274" i="40"/>
  <c r="AD274" i="40"/>
  <c r="AE274" i="40"/>
  <c r="AB274" i="40"/>
  <c r="AC274" i="40"/>
  <c r="AA274" i="40"/>
  <c r="N1217" i="40"/>
  <c r="Z216" i="40" s="1"/>
  <c r="AI216" i="40"/>
  <c r="AH216" i="40"/>
  <c r="AG216" i="40"/>
  <c r="AF216" i="40"/>
  <c r="AE216" i="40"/>
  <c r="AC216" i="40"/>
  <c r="AB216" i="40"/>
  <c r="AA216" i="40"/>
  <c r="AD216" i="40"/>
  <c r="N1157" i="40"/>
  <c r="Z156" i="40" s="1"/>
  <c r="AI156" i="40"/>
  <c r="AH156" i="40"/>
  <c r="AG156" i="40"/>
  <c r="AE156" i="40"/>
  <c r="AF156" i="40"/>
  <c r="AD156" i="40"/>
  <c r="AC156" i="40"/>
  <c r="AA156" i="40"/>
  <c r="AB156" i="40"/>
  <c r="AI98" i="40"/>
  <c r="AF98" i="40"/>
  <c r="AH98" i="40"/>
  <c r="AG98" i="40"/>
  <c r="AD98" i="40"/>
  <c r="AE98" i="40"/>
  <c r="AB98" i="40"/>
  <c r="AC98" i="40"/>
  <c r="AA98" i="40"/>
  <c r="N1099" i="40"/>
  <c r="Z98" i="40" s="1"/>
  <c r="N1026" i="40"/>
  <c r="Z25" i="40" s="1"/>
  <c r="AI25" i="40"/>
  <c r="AH25" i="40"/>
  <c r="AG25" i="40"/>
  <c r="AF25" i="40"/>
  <c r="AE25" i="40"/>
  <c r="AC25" i="40"/>
  <c r="AD25" i="40"/>
  <c r="AB25" i="40"/>
  <c r="AA25" i="40"/>
  <c r="N1012" i="40"/>
  <c r="Z11" i="40" s="1"/>
  <c r="AI11" i="40"/>
  <c r="AH11" i="40"/>
  <c r="AF11" i="40"/>
  <c r="AG11" i="40"/>
  <c r="AE11" i="40"/>
  <c r="AD11" i="40"/>
  <c r="AB11" i="40"/>
  <c r="AC11" i="40"/>
  <c r="AA11" i="40"/>
  <c r="AI946" i="40"/>
  <c r="AG946" i="40"/>
  <c r="AH946" i="40"/>
  <c r="AF946" i="40"/>
  <c r="AE946" i="40"/>
  <c r="AC946" i="40"/>
  <c r="AD946" i="40"/>
  <c r="AB946" i="40"/>
  <c r="AA946" i="40"/>
  <c r="N1947" i="40"/>
  <c r="Z946" i="40" s="1"/>
  <c r="N1878" i="40"/>
  <c r="Z877" i="40" s="1"/>
  <c r="AH877" i="40"/>
  <c r="AI877" i="40"/>
  <c r="AF877" i="40"/>
  <c r="AG877" i="40"/>
  <c r="AE877" i="40"/>
  <c r="AB877" i="40"/>
  <c r="AD877" i="40"/>
  <c r="AA877" i="40"/>
  <c r="AC877" i="40"/>
  <c r="N1819" i="40"/>
  <c r="Z818" i="40" s="1"/>
  <c r="AI818" i="40"/>
  <c r="AG818" i="40"/>
  <c r="AH818" i="40"/>
  <c r="AF818" i="40"/>
  <c r="AE818" i="40"/>
  <c r="AB818" i="40"/>
  <c r="AC818" i="40"/>
  <c r="AD818" i="40"/>
  <c r="AA818" i="40"/>
  <c r="N1755" i="40"/>
  <c r="Z754" i="40" s="1"/>
  <c r="AI754" i="40"/>
  <c r="AH754" i="40"/>
  <c r="AG754" i="40"/>
  <c r="AF754" i="40"/>
  <c r="AE754" i="40"/>
  <c r="AB754" i="40"/>
  <c r="AC754" i="40"/>
  <c r="AD754" i="40"/>
  <c r="AA754" i="40"/>
  <c r="N1691" i="40"/>
  <c r="Z690" i="40" s="1"/>
  <c r="AI690" i="40"/>
  <c r="AH690" i="40"/>
  <c r="AG690" i="40"/>
  <c r="AF690" i="40"/>
  <c r="AE690" i="40"/>
  <c r="AB690" i="40"/>
  <c r="AC690" i="40"/>
  <c r="AD690" i="40"/>
  <c r="AA690" i="40"/>
  <c r="N1623" i="40"/>
  <c r="Z622" i="40" s="1"/>
  <c r="AI622" i="40"/>
  <c r="AH622" i="40"/>
  <c r="AG622" i="40"/>
  <c r="AF622" i="40"/>
  <c r="AE622" i="40"/>
  <c r="AC622" i="40"/>
  <c r="AD622" i="40"/>
  <c r="AB622" i="40"/>
  <c r="AA622" i="40"/>
  <c r="N1563" i="40"/>
  <c r="Z562" i="40" s="1"/>
  <c r="AI562" i="40"/>
  <c r="AH562" i="40"/>
  <c r="AF562" i="40"/>
  <c r="AG562" i="40"/>
  <c r="AB562" i="40"/>
  <c r="AD562" i="40"/>
  <c r="AC562" i="40"/>
  <c r="AE562" i="40"/>
  <c r="AA562" i="40"/>
  <c r="AI502" i="40"/>
  <c r="AH502" i="40"/>
  <c r="AG502" i="40"/>
  <c r="AE502" i="40"/>
  <c r="AF502" i="40"/>
  <c r="AC502" i="40"/>
  <c r="AD502" i="40"/>
  <c r="AA502" i="40"/>
  <c r="AB502" i="40"/>
  <c r="N1503" i="40"/>
  <c r="Z502" i="40" s="1"/>
  <c r="N1438" i="40"/>
  <c r="Z437" i="40" s="1"/>
  <c r="AI437" i="40"/>
  <c r="AH437" i="40"/>
  <c r="AF437" i="40"/>
  <c r="AG437" i="40"/>
  <c r="AE437" i="40"/>
  <c r="AD437" i="40"/>
  <c r="AB437" i="40"/>
  <c r="AA437" i="40"/>
  <c r="AC437" i="40"/>
  <c r="N1367" i="40"/>
  <c r="Z366" i="40" s="1"/>
  <c r="AI366" i="40"/>
  <c r="AH366" i="40"/>
  <c r="AG366" i="40"/>
  <c r="AF366" i="40"/>
  <c r="AD366" i="40"/>
  <c r="AE366" i="40"/>
  <c r="AC366" i="40"/>
  <c r="AB366" i="40"/>
  <c r="AA366" i="40"/>
  <c r="AI294" i="40"/>
  <c r="AH294" i="40"/>
  <c r="AG294" i="40"/>
  <c r="AE294" i="40"/>
  <c r="AF294" i="40"/>
  <c r="AD294" i="40"/>
  <c r="AC294" i="40"/>
  <c r="AB294" i="40"/>
  <c r="AA294" i="40"/>
  <c r="N1295" i="40"/>
  <c r="Z294" i="40" s="1"/>
  <c r="N1229" i="40"/>
  <c r="Z228" i="40" s="1"/>
  <c r="AI228" i="40"/>
  <c r="AH228" i="40"/>
  <c r="AG228" i="40"/>
  <c r="AF228" i="40"/>
  <c r="AE228" i="40"/>
  <c r="AD228" i="40"/>
  <c r="AC228" i="40"/>
  <c r="AB228" i="40"/>
  <c r="AA228" i="40"/>
  <c r="AI162" i="40"/>
  <c r="AH162" i="40"/>
  <c r="AF162" i="40"/>
  <c r="AG162" i="40"/>
  <c r="AD162" i="40"/>
  <c r="AE162" i="40"/>
  <c r="AB162" i="40"/>
  <c r="AC162" i="40"/>
  <c r="AA162" i="40"/>
  <c r="N1163" i="40"/>
  <c r="Z162" i="40" s="1"/>
  <c r="N1090" i="40"/>
  <c r="Z89" i="40" s="1"/>
  <c r="AI89" i="40"/>
  <c r="AH89" i="40"/>
  <c r="AG89" i="40"/>
  <c r="AF89" i="40"/>
  <c r="AE89" i="40"/>
  <c r="AC89" i="40"/>
  <c r="AD89" i="40"/>
  <c r="AB89" i="40"/>
  <c r="AA89" i="40"/>
  <c r="N1024" i="40"/>
  <c r="Z23" i="40" s="1"/>
  <c r="AI23" i="40"/>
  <c r="AH23" i="40"/>
  <c r="AG23" i="40"/>
  <c r="AF23" i="40"/>
  <c r="AE23" i="40"/>
  <c r="AD23" i="40"/>
  <c r="AB23" i="40"/>
  <c r="AC23" i="40"/>
  <c r="AA23" i="40"/>
  <c r="N1856" i="40"/>
  <c r="Z855" i="40" s="1"/>
  <c r="AI855" i="40"/>
  <c r="AH855" i="40"/>
  <c r="AG855" i="40"/>
  <c r="AF855" i="40"/>
  <c r="AD855" i="40"/>
  <c r="AE855" i="40"/>
  <c r="AC855" i="40"/>
  <c r="AA855" i="40"/>
  <c r="AB855" i="40"/>
  <c r="AI794" i="40"/>
  <c r="AG794" i="40"/>
  <c r="AH794" i="40"/>
  <c r="AE794" i="40"/>
  <c r="AF794" i="40"/>
  <c r="AB794" i="40"/>
  <c r="AC794" i="40"/>
  <c r="AD794" i="40"/>
  <c r="N1795" i="40"/>
  <c r="Z794" i="40" s="1"/>
  <c r="AA794" i="40"/>
  <c r="AI730" i="40"/>
  <c r="AH730" i="40"/>
  <c r="AG730" i="40"/>
  <c r="AE730" i="40"/>
  <c r="AF730" i="40"/>
  <c r="AB730" i="40"/>
  <c r="AC730" i="40"/>
  <c r="AD730" i="40"/>
  <c r="N1731" i="40"/>
  <c r="Z730" i="40" s="1"/>
  <c r="AA730" i="40"/>
  <c r="AI666" i="40"/>
  <c r="AH666" i="40"/>
  <c r="AG666" i="40"/>
  <c r="AE666" i="40"/>
  <c r="AD666" i="40"/>
  <c r="AB666" i="40"/>
  <c r="AC666" i="40"/>
  <c r="AF666" i="40"/>
  <c r="N1667" i="40"/>
  <c r="Z666" i="40" s="1"/>
  <c r="AA666" i="40"/>
  <c r="N1592" i="40"/>
  <c r="Z591" i="40" s="1"/>
  <c r="AI591" i="40"/>
  <c r="AH591" i="40"/>
  <c r="AG591" i="40"/>
  <c r="AF591" i="40"/>
  <c r="AD591" i="40"/>
  <c r="AE591" i="40"/>
  <c r="AB591" i="40"/>
  <c r="AA591" i="40"/>
  <c r="AC591" i="40"/>
  <c r="N1524" i="40"/>
  <c r="Z523" i="40" s="1"/>
  <c r="AI523" i="40"/>
  <c r="AH523" i="40"/>
  <c r="AG523" i="40"/>
  <c r="AF523" i="40"/>
  <c r="AE523" i="40"/>
  <c r="AC523" i="40"/>
  <c r="AA523" i="40"/>
  <c r="AD523" i="40"/>
  <c r="AB523" i="40"/>
  <c r="AI465" i="40"/>
  <c r="AH465" i="40"/>
  <c r="AG465" i="40"/>
  <c r="AF465" i="40"/>
  <c r="AE465" i="40"/>
  <c r="AC465" i="40"/>
  <c r="AD465" i="40"/>
  <c r="AB465" i="40"/>
  <c r="N1466" i="40"/>
  <c r="Z465" i="40" s="1"/>
  <c r="AA465" i="40"/>
  <c r="N1408" i="40"/>
  <c r="Z407" i="40" s="1"/>
  <c r="AI407" i="40"/>
  <c r="AG407" i="40"/>
  <c r="AH407" i="40"/>
  <c r="AF407" i="40"/>
  <c r="AE407" i="40"/>
  <c r="AD407" i="40"/>
  <c r="AC407" i="40"/>
  <c r="AA407" i="40"/>
  <c r="AB407" i="40"/>
  <c r="N1352" i="40"/>
  <c r="Z351" i="40" s="1"/>
  <c r="AI351" i="40"/>
  <c r="AG351" i="40"/>
  <c r="AH351" i="40"/>
  <c r="AF351" i="40"/>
  <c r="AE351" i="40"/>
  <c r="AD351" i="40"/>
  <c r="AC351" i="40"/>
  <c r="AA351" i="40"/>
  <c r="AB351" i="40"/>
  <c r="N1294" i="40"/>
  <c r="Z293" i="40" s="1"/>
  <c r="AI293" i="40"/>
  <c r="AH293" i="40"/>
  <c r="AF293" i="40"/>
  <c r="AG293" i="40"/>
  <c r="AE293" i="40"/>
  <c r="AD293" i="40"/>
  <c r="AB293" i="40"/>
  <c r="AA293" i="40"/>
  <c r="AC293" i="40"/>
  <c r="N1235" i="40"/>
  <c r="Z234" i="40" s="1"/>
  <c r="AI234" i="40"/>
  <c r="AH234" i="40"/>
  <c r="AF234" i="40"/>
  <c r="AG234" i="40"/>
  <c r="AD234" i="40"/>
  <c r="AB234" i="40"/>
  <c r="AE234" i="40"/>
  <c r="AC234" i="40"/>
  <c r="AA234" i="40"/>
  <c r="N1176" i="40"/>
  <c r="Z175" i="40" s="1"/>
  <c r="AI175" i="40"/>
  <c r="AG175" i="40"/>
  <c r="AH175" i="40"/>
  <c r="AF175" i="40"/>
  <c r="AE175" i="40"/>
  <c r="AD175" i="40"/>
  <c r="AB175" i="40"/>
  <c r="AA175" i="40"/>
  <c r="AC175" i="40"/>
  <c r="N1118" i="40"/>
  <c r="Z117" i="40" s="1"/>
  <c r="AI117" i="40"/>
  <c r="AH117" i="40"/>
  <c r="AF117" i="40"/>
  <c r="AG117" i="40"/>
  <c r="AE117" i="40"/>
  <c r="AD117" i="40"/>
  <c r="AB117" i="40"/>
  <c r="AA117" i="40"/>
  <c r="AC117" i="40"/>
  <c r="N1052" i="40"/>
  <c r="Z51" i="40" s="1"/>
  <c r="AI51" i="40"/>
  <c r="AH51" i="40"/>
  <c r="AF51" i="40"/>
  <c r="AG51" i="40"/>
  <c r="AD51" i="40"/>
  <c r="AE51" i="40"/>
  <c r="AB51" i="40"/>
  <c r="AC51" i="40"/>
  <c r="AA51" i="40"/>
  <c r="N1730" i="40"/>
  <c r="Z729" i="40" s="1"/>
  <c r="AI729" i="40"/>
  <c r="AG729" i="40"/>
  <c r="AH729" i="40"/>
  <c r="AE729" i="40"/>
  <c r="AF729" i="40"/>
  <c r="AC729" i="40"/>
  <c r="AD729" i="40"/>
  <c r="AB729" i="40"/>
  <c r="AA729" i="40"/>
  <c r="N1920" i="40"/>
  <c r="Z919" i="40" s="1"/>
  <c r="AI919" i="40"/>
  <c r="AH919" i="40"/>
  <c r="AF919" i="40"/>
  <c r="AG919" i="40"/>
  <c r="AD919" i="40"/>
  <c r="AE919" i="40"/>
  <c r="AC919" i="40"/>
  <c r="AA919" i="40"/>
  <c r="AB919" i="40"/>
  <c r="N1422" i="40"/>
  <c r="Z421" i="40" s="1"/>
  <c r="AI421" i="40"/>
  <c r="AH421" i="40"/>
  <c r="AF421" i="40"/>
  <c r="AG421" i="40"/>
  <c r="AD421" i="40"/>
  <c r="AE421" i="40"/>
  <c r="AB421" i="40"/>
  <c r="AA421" i="40"/>
  <c r="AC421" i="40"/>
  <c r="N1191" i="40"/>
  <c r="Z190" i="40" s="1"/>
  <c r="AI190" i="40"/>
  <c r="AH190" i="40"/>
  <c r="AG190" i="40"/>
  <c r="AF190" i="40"/>
  <c r="AE190" i="40"/>
  <c r="AD190" i="40"/>
  <c r="AC190" i="40"/>
  <c r="AA190" i="40"/>
  <c r="AB190" i="40"/>
  <c r="N1511" i="40"/>
  <c r="Z510" i="40" s="1"/>
  <c r="AI510" i="40"/>
  <c r="AH510" i="40"/>
  <c r="AG510" i="40"/>
  <c r="AF510" i="40"/>
  <c r="AE510" i="40"/>
  <c r="AD510" i="40"/>
  <c r="AC510" i="40"/>
  <c r="AA510" i="40"/>
  <c r="AB510" i="40"/>
  <c r="N1474" i="40"/>
  <c r="Z473" i="40" s="1"/>
  <c r="AI473" i="40"/>
  <c r="AG473" i="40"/>
  <c r="AH473" i="40"/>
  <c r="AF473" i="40"/>
  <c r="AE473" i="40"/>
  <c r="AC473" i="40"/>
  <c r="AD473" i="40"/>
  <c r="AB473" i="40"/>
  <c r="AA473" i="40"/>
  <c r="N1216" i="40"/>
  <c r="Z215" i="40" s="1"/>
  <c r="AI215" i="40"/>
  <c r="AH215" i="40"/>
  <c r="AG215" i="40"/>
  <c r="AF215" i="40"/>
  <c r="AE215" i="40"/>
  <c r="AD215" i="40"/>
  <c r="AC215" i="40"/>
  <c r="AA215" i="40"/>
  <c r="AB215" i="40"/>
  <c r="AI776" i="40"/>
  <c r="AG776" i="40"/>
  <c r="AH776" i="40"/>
  <c r="AF776" i="40"/>
  <c r="AE776" i="40"/>
  <c r="AC776" i="40"/>
  <c r="AD776" i="40"/>
  <c r="AB776" i="40"/>
  <c r="AA776" i="40"/>
  <c r="N1777" i="40"/>
  <c r="Z776" i="40" s="1"/>
  <c r="N1601" i="40"/>
  <c r="Z600" i="40" s="1"/>
  <c r="AH600" i="40"/>
  <c r="AI600" i="40"/>
  <c r="AG600" i="40"/>
  <c r="AF600" i="40"/>
  <c r="AE600" i="40"/>
  <c r="AC600" i="40"/>
  <c r="AD600" i="40"/>
  <c r="AB600" i="40"/>
  <c r="AA600" i="40"/>
  <c r="N1721" i="40"/>
  <c r="Z720" i="40" s="1"/>
  <c r="AI720" i="40"/>
  <c r="AG720" i="40"/>
  <c r="AH720" i="40"/>
  <c r="AF720" i="40"/>
  <c r="AC720" i="40"/>
  <c r="AD720" i="40"/>
  <c r="AE720" i="40"/>
  <c r="AB720" i="40"/>
  <c r="AA720" i="40"/>
  <c r="N1834" i="40"/>
  <c r="Z833" i="40" s="1"/>
  <c r="AI833" i="40"/>
  <c r="AG833" i="40"/>
  <c r="AH833" i="40"/>
  <c r="AE833" i="40"/>
  <c r="AF833" i="40"/>
  <c r="AC833" i="40"/>
  <c r="AD833" i="40"/>
  <c r="AB833" i="40"/>
  <c r="AA833" i="40"/>
  <c r="N1561" i="40"/>
  <c r="Z560" i="40" s="1"/>
  <c r="AH560" i="40"/>
  <c r="AI560" i="40"/>
  <c r="AG560" i="40"/>
  <c r="AF560" i="40"/>
  <c r="AE560" i="40"/>
  <c r="AD560" i="40"/>
  <c r="AC560" i="40"/>
  <c r="AB560" i="40"/>
  <c r="AA560" i="40"/>
  <c r="N1242" i="40"/>
  <c r="Z241" i="40" s="1"/>
  <c r="AI241" i="40"/>
  <c r="AH241" i="40"/>
  <c r="AG241" i="40"/>
  <c r="AF241" i="40"/>
  <c r="AE241" i="40"/>
  <c r="AC241" i="40"/>
  <c r="AD241" i="40"/>
  <c r="AB241" i="40"/>
  <c r="AA241" i="40"/>
  <c r="N1941" i="40"/>
  <c r="Z940" i="40" s="1"/>
  <c r="AI940" i="40"/>
  <c r="AG940" i="40"/>
  <c r="AH940" i="40"/>
  <c r="AF940" i="40"/>
  <c r="AE940" i="40"/>
  <c r="AC940" i="40"/>
  <c r="AA940" i="40"/>
  <c r="AB940" i="40"/>
  <c r="AD940" i="40"/>
  <c r="AI862" i="40"/>
  <c r="AH862" i="40"/>
  <c r="AG862" i="40"/>
  <c r="AF862" i="40"/>
  <c r="AE862" i="40"/>
  <c r="AC862" i="40"/>
  <c r="AD862" i="40"/>
  <c r="AA862" i="40"/>
  <c r="AB862" i="40"/>
  <c r="N1863" i="40"/>
  <c r="Z862" i="40" s="1"/>
  <c r="N1901" i="40"/>
  <c r="Z900" i="40" s="1"/>
  <c r="AI900" i="40"/>
  <c r="AG900" i="40"/>
  <c r="AH900" i="40"/>
  <c r="AF900" i="40"/>
  <c r="AE900" i="40"/>
  <c r="AC900" i="40"/>
  <c r="AD900" i="40"/>
  <c r="AB900" i="40"/>
  <c r="AA900" i="40"/>
  <c r="N1852" i="40"/>
  <c r="Z851" i="40" s="1"/>
  <c r="AI851" i="40"/>
  <c r="AH851" i="40"/>
  <c r="AG851" i="40"/>
  <c r="AF851" i="40"/>
  <c r="AE851" i="40"/>
  <c r="AD851" i="40"/>
  <c r="AA851" i="40"/>
  <c r="AC851" i="40"/>
  <c r="AB851" i="40"/>
  <c r="N1586" i="40"/>
  <c r="Z585" i="40" s="1"/>
  <c r="AI585" i="40"/>
  <c r="AG585" i="40"/>
  <c r="AH585" i="40"/>
  <c r="AF585" i="40"/>
  <c r="AE585" i="40"/>
  <c r="AC585" i="40"/>
  <c r="AD585" i="40"/>
  <c r="AB585" i="40"/>
  <c r="AA585" i="40"/>
  <c r="AI353" i="40"/>
  <c r="AH353" i="40"/>
  <c r="AG353" i="40"/>
  <c r="AF353" i="40"/>
  <c r="AE353" i="40"/>
  <c r="AD353" i="40"/>
  <c r="AC353" i="40"/>
  <c r="AA353" i="40"/>
  <c r="N1354" i="40"/>
  <c r="Z353" i="40" s="1"/>
  <c r="AB353" i="40"/>
  <c r="AI90" i="40"/>
  <c r="AF90" i="40"/>
  <c r="AH90" i="40"/>
  <c r="AG90" i="40"/>
  <c r="AD90" i="40"/>
  <c r="AE90" i="40"/>
  <c r="AB90" i="40"/>
  <c r="AC90" i="40"/>
  <c r="AA90" i="40"/>
  <c r="N1091" i="40"/>
  <c r="Z90" i="40" s="1"/>
  <c r="N1138" i="40"/>
  <c r="Z137" i="40" s="1"/>
  <c r="AI137" i="40"/>
  <c r="AH137" i="40"/>
  <c r="AG137" i="40"/>
  <c r="AF137" i="40"/>
  <c r="AE137" i="40"/>
  <c r="AC137" i="40"/>
  <c r="AD137" i="40"/>
  <c r="AB137" i="40"/>
  <c r="AA137" i="40"/>
  <c r="AI970" i="40"/>
  <c r="AH970" i="40"/>
  <c r="AG970" i="40"/>
  <c r="AE970" i="40"/>
  <c r="AF970" i="40"/>
  <c r="AC970" i="40"/>
  <c r="AD970" i="40"/>
  <c r="AB970" i="40"/>
  <c r="AA970" i="40"/>
  <c r="N1971" i="40"/>
  <c r="Z970" i="40" s="1"/>
  <c r="AI828" i="40"/>
  <c r="AG828" i="40"/>
  <c r="AF828" i="40"/>
  <c r="AH828" i="40"/>
  <c r="AE828" i="40"/>
  <c r="AC828" i="40"/>
  <c r="AA828" i="40"/>
  <c r="AB828" i="40"/>
  <c r="N1829" i="40"/>
  <c r="Z828" i="40" s="1"/>
  <c r="AD828" i="40"/>
  <c r="N1583" i="40"/>
  <c r="Z582" i="40" s="1"/>
  <c r="AI582" i="40"/>
  <c r="AH582" i="40"/>
  <c r="AG582" i="40"/>
  <c r="AF582" i="40"/>
  <c r="AD582" i="40"/>
  <c r="AE582" i="40"/>
  <c r="AC582" i="40"/>
  <c r="AB582" i="40"/>
  <c r="AA582" i="40"/>
  <c r="N1324" i="40"/>
  <c r="Z323" i="40" s="1"/>
  <c r="AI323" i="40"/>
  <c r="AH323" i="40"/>
  <c r="AG323" i="40"/>
  <c r="AF323" i="40"/>
  <c r="AD323" i="40"/>
  <c r="AE323" i="40"/>
  <c r="AC323" i="40"/>
  <c r="AB323" i="40"/>
  <c r="AA323" i="40"/>
  <c r="AI58" i="40"/>
  <c r="AH58" i="40"/>
  <c r="AF58" i="40"/>
  <c r="AG58" i="40"/>
  <c r="AD58" i="40"/>
  <c r="AE58" i="40"/>
  <c r="AB58" i="40"/>
  <c r="AC58" i="40"/>
  <c r="N1059" i="40"/>
  <c r="Z58" i="40" s="1"/>
  <c r="AA58" i="40"/>
  <c r="N1960" i="40"/>
  <c r="Z959" i="40" s="1"/>
  <c r="AI959" i="40"/>
  <c r="AH959" i="40"/>
  <c r="AG959" i="40"/>
  <c r="AF959" i="40"/>
  <c r="AD959" i="40"/>
  <c r="AC959" i="40"/>
  <c r="AA959" i="40"/>
  <c r="AB959" i="40"/>
  <c r="AE959" i="40"/>
  <c r="N1756" i="40"/>
  <c r="Z755" i="40" s="1"/>
  <c r="AI755" i="40"/>
  <c r="AH755" i="40"/>
  <c r="AF755" i="40"/>
  <c r="AG755" i="40"/>
  <c r="AE755" i="40"/>
  <c r="AD755" i="40"/>
  <c r="AA755" i="40"/>
  <c r="AC755" i="40"/>
  <c r="AB755" i="40"/>
  <c r="N1489" i="40"/>
  <c r="Z488" i="40" s="1"/>
  <c r="AI488" i="40"/>
  <c r="AH488" i="40"/>
  <c r="AG488" i="40"/>
  <c r="AF488" i="40"/>
  <c r="AE488" i="40"/>
  <c r="AC488" i="40"/>
  <c r="AD488" i="40"/>
  <c r="AB488" i="40"/>
  <c r="AA488" i="40"/>
  <c r="N1230" i="40"/>
  <c r="Z229" i="40" s="1"/>
  <c r="AI229" i="40"/>
  <c r="AH229" i="40"/>
  <c r="AF229" i="40"/>
  <c r="AG229" i="40"/>
  <c r="AE229" i="40"/>
  <c r="AD229" i="40"/>
  <c r="AB229" i="40"/>
  <c r="AA229" i="40"/>
  <c r="AC229" i="40"/>
  <c r="N1989" i="40"/>
  <c r="Z988" i="40" s="1"/>
  <c r="AI988" i="40"/>
  <c r="AG988" i="40"/>
  <c r="AH988" i="40"/>
  <c r="AF988" i="40"/>
  <c r="AE988" i="40"/>
  <c r="AC988" i="40"/>
  <c r="AA988" i="40"/>
  <c r="AB988" i="40"/>
  <c r="AD988" i="40"/>
  <c r="N1925" i="40"/>
  <c r="Z924" i="40" s="1"/>
  <c r="AI924" i="40"/>
  <c r="AG924" i="40"/>
  <c r="AH924" i="40"/>
  <c r="AF924" i="40"/>
  <c r="AE924" i="40"/>
  <c r="AC924" i="40"/>
  <c r="AA924" i="40"/>
  <c r="AB924" i="40"/>
  <c r="AD924" i="40"/>
  <c r="N1860" i="40"/>
  <c r="Z859" i="40" s="1"/>
  <c r="AI859" i="40"/>
  <c r="AH859" i="40"/>
  <c r="AG859" i="40"/>
  <c r="AF859" i="40"/>
  <c r="AE859" i="40"/>
  <c r="AD859" i="40"/>
  <c r="AA859" i="40"/>
  <c r="AB859" i="40"/>
  <c r="AC859" i="40"/>
  <c r="N1799" i="40"/>
  <c r="Z798" i="40" s="1"/>
  <c r="AI798" i="40"/>
  <c r="AH798" i="40"/>
  <c r="AG798" i="40"/>
  <c r="AF798" i="40"/>
  <c r="AE798" i="40"/>
  <c r="AC798" i="40"/>
  <c r="AD798" i="40"/>
  <c r="AA798" i="40"/>
  <c r="AB798" i="40"/>
  <c r="N1735" i="40"/>
  <c r="Z734" i="40" s="1"/>
  <c r="AI734" i="40"/>
  <c r="AH734" i="40"/>
  <c r="AG734" i="40"/>
  <c r="AF734" i="40"/>
  <c r="AE734" i="40"/>
  <c r="AC734" i="40"/>
  <c r="AD734" i="40"/>
  <c r="AA734" i="40"/>
  <c r="AB734" i="40"/>
  <c r="N1671" i="40"/>
  <c r="Z670" i="40" s="1"/>
  <c r="AI670" i="40"/>
  <c r="AH670" i="40"/>
  <c r="AG670" i="40"/>
  <c r="AF670" i="40"/>
  <c r="AE670" i="40"/>
  <c r="AD670" i="40"/>
  <c r="AC670" i="40"/>
  <c r="AA670" i="40"/>
  <c r="AB670" i="40"/>
  <c r="N1605" i="40"/>
  <c r="Z604" i="40" s="1"/>
  <c r="AH604" i="40"/>
  <c r="AI604" i="40"/>
  <c r="AG604" i="40"/>
  <c r="AF604" i="40"/>
  <c r="AD604" i="40"/>
  <c r="AC604" i="40"/>
  <c r="AE604" i="40"/>
  <c r="AA604" i="40"/>
  <c r="AB604" i="40"/>
  <c r="N1537" i="40"/>
  <c r="Z536" i="40" s="1"/>
  <c r="AH536" i="40"/>
  <c r="AG536" i="40"/>
  <c r="AI536" i="40"/>
  <c r="AF536" i="40"/>
  <c r="AE536" i="40"/>
  <c r="AC536" i="40"/>
  <c r="AD536" i="40"/>
  <c r="AB536" i="40"/>
  <c r="AA536" i="40"/>
  <c r="AI470" i="40"/>
  <c r="AH470" i="40"/>
  <c r="AG470" i="40"/>
  <c r="AF470" i="40"/>
  <c r="AE470" i="40"/>
  <c r="AD470" i="40"/>
  <c r="AC470" i="40"/>
  <c r="AA470" i="40"/>
  <c r="AB470" i="40"/>
  <c r="N1471" i="40"/>
  <c r="Z470" i="40" s="1"/>
  <c r="N1414" i="40"/>
  <c r="Z413" i="40" s="1"/>
  <c r="AI413" i="40"/>
  <c r="AF413" i="40"/>
  <c r="AH413" i="40"/>
  <c r="AG413" i="40"/>
  <c r="AE413" i="40"/>
  <c r="AD413" i="40"/>
  <c r="AB413" i="40"/>
  <c r="AC413" i="40"/>
  <c r="AA413" i="40"/>
  <c r="N1357" i="40"/>
  <c r="Z356" i="40" s="1"/>
  <c r="AH356" i="40"/>
  <c r="AI356" i="40"/>
  <c r="AG356" i="40"/>
  <c r="AF356" i="40"/>
  <c r="AD356" i="40"/>
  <c r="AC356" i="40"/>
  <c r="AE356" i="40"/>
  <c r="AB356" i="40"/>
  <c r="AA356" i="40"/>
  <c r="N1299" i="40"/>
  <c r="Z298" i="40" s="1"/>
  <c r="AI298" i="40"/>
  <c r="AH298" i="40"/>
  <c r="AF298" i="40"/>
  <c r="AG298" i="40"/>
  <c r="AE298" i="40"/>
  <c r="AD298" i="40"/>
  <c r="AB298" i="40"/>
  <c r="AC298" i="40"/>
  <c r="AA298" i="40"/>
  <c r="N1241" i="40"/>
  <c r="Z240" i="40" s="1"/>
  <c r="AI240" i="40"/>
  <c r="AH240" i="40"/>
  <c r="AG240" i="40"/>
  <c r="AF240" i="40"/>
  <c r="AE240" i="40"/>
  <c r="AC240" i="40"/>
  <c r="AD240" i="40"/>
  <c r="AB240" i="40"/>
  <c r="AA240" i="40"/>
  <c r="N1174" i="40"/>
  <c r="Z173" i="40" s="1"/>
  <c r="AI173" i="40"/>
  <c r="AF173" i="40"/>
  <c r="AH173" i="40"/>
  <c r="AE173" i="40"/>
  <c r="AD173" i="40"/>
  <c r="AG173" i="40"/>
  <c r="AB173" i="40"/>
  <c r="AA173" i="40"/>
  <c r="AC173" i="40"/>
  <c r="N1108" i="40"/>
  <c r="Z107" i="40" s="1"/>
  <c r="AI107" i="40"/>
  <c r="AH107" i="40"/>
  <c r="AF107" i="40"/>
  <c r="AE107" i="40"/>
  <c r="AD107" i="40"/>
  <c r="AG107" i="40"/>
  <c r="AB107" i="40"/>
  <c r="AC107" i="40"/>
  <c r="AA107" i="40"/>
  <c r="N1042" i="40"/>
  <c r="Z41" i="40" s="1"/>
  <c r="AH41" i="40"/>
  <c r="AI41" i="40"/>
  <c r="AG41" i="40"/>
  <c r="AF41" i="40"/>
  <c r="AE41" i="40"/>
  <c r="AC41" i="40"/>
  <c r="AD41" i="40"/>
  <c r="AB41" i="40"/>
  <c r="AA41" i="40"/>
  <c r="N1969" i="40"/>
  <c r="Z968" i="40" s="1"/>
  <c r="AI968" i="40"/>
  <c r="AH968" i="40"/>
  <c r="AG968" i="40"/>
  <c r="AF968" i="40"/>
  <c r="AE968" i="40"/>
  <c r="AD968" i="40"/>
  <c r="AC968" i="40"/>
  <c r="AA968" i="40"/>
  <c r="AB968" i="40"/>
  <c r="N1905" i="40"/>
  <c r="Z904" i="40" s="1"/>
  <c r="AI904" i="40"/>
  <c r="AH904" i="40"/>
  <c r="AG904" i="40"/>
  <c r="AF904" i="40"/>
  <c r="AE904" i="40"/>
  <c r="AD904" i="40"/>
  <c r="AB904" i="40"/>
  <c r="AC904" i="40"/>
  <c r="AA904" i="40"/>
  <c r="AH848" i="40"/>
  <c r="AI848" i="40"/>
  <c r="AG848" i="40"/>
  <c r="AF848" i="40"/>
  <c r="AD848" i="40"/>
  <c r="AE848" i="40"/>
  <c r="AC848" i="40"/>
  <c r="AB848" i="40"/>
  <c r="AA848" i="40"/>
  <c r="N1849" i="40"/>
  <c r="Z848" i="40" s="1"/>
  <c r="N1787" i="40"/>
  <c r="Z786" i="40" s="1"/>
  <c r="AI786" i="40"/>
  <c r="AG786" i="40"/>
  <c r="AH786" i="40"/>
  <c r="AF786" i="40"/>
  <c r="AE786" i="40"/>
  <c r="AB786" i="40"/>
  <c r="AC786" i="40"/>
  <c r="AD786" i="40"/>
  <c r="AA786" i="40"/>
  <c r="N1723" i="40"/>
  <c r="Z722" i="40" s="1"/>
  <c r="AI722" i="40"/>
  <c r="AG722" i="40"/>
  <c r="AF722" i="40"/>
  <c r="AH722" i="40"/>
  <c r="AE722" i="40"/>
  <c r="AB722" i="40"/>
  <c r="AC722" i="40"/>
  <c r="AD722" i="40"/>
  <c r="AA722" i="40"/>
  <c r="N1659" i="40"/>
  <c r="Z658" i="40" s="1"/>
  <c r="AI658" i="40"/>
  <c r="AG658" i="40"/>
  <c r="AF658" i="40"/>
  <c r="AH658" i="40"/>
  <c r="AE658" i="40"/>
  <c r="AB658" i="40"/>
  <c r="AD658" i="40"/>
  <c r="AC658" i="40"/>
  <c r="AA658" i="40"/>
  <c r="N1597" i="40"/>
  <c r="Z596" i="40" s="1"/>
  <c r="AI596" i="40"/>
  <c r="AH596" i="40"/>
  <c r="AG596" i="40"/>
  <c r="AF596" i="40"/>
  <c r="AE596" i="40"/>
  <c r="AD596" i="40"/>
  <c r="AC596" i="40"/>
  <c r="AA596" i="40"/>
  <c r="AB596" i="40"/>
  <c r="N1536" i="40"/>
  <c r="Z535" i="40" s="1"/>
  <c r="AI535" i="40"/>
  <c r="AG535" i="40"/>
  <c r="AH535" i="40"/>
  <c r="AF535" i="40"/>
  <c r="AE535" i="40"/>
  <c r="AD535" i="40"/>
  <c r="AC535" i="40"/>
  <c r="AA535" i="40"/>
  <c r="AB535" i="40"/>
  <c r="N1477" i="40"/>
  <c r="Z476" i="40" s="1"/>
  <c r="AI476" i="40"/>
  <c r="AH476" i="40"/>
  <c r="AG476" i="40"/>
  <c r="AF476" i="40"/>
  <c r="AD476" i="40"/>
  <c r="AC476" i="40"/>
  <c r="AE476" i="40"/>
  <c r="AA476" i="40"/>
  <c r="AB476" i="40"/>
  <c r="N1406" i="40"/>
  <c r="Z405" i="40" s="1"/>
  <c r="AI405" i="40"/>
  <c r="AH405" i="40"/>
  <c r="AF405" i="40"/>
  <c r="AG405" i="40"/>
  <c r="AE405" i="40"/>
  <c r="AD405" i="40"/>
  <c r="AB405" i="40"/>
  <c r="AA405" i="40"/>
  <c r="AC405" i="40"/>
  <c r="N1335" i="40"/>
  <c r="Z334" i="40" s="1"/>
  <c r="AI334" i="40"/>
  <c r="AH334" i="40"/>
  <c r="AG334" i="40"/>
  <c r="AF334" i="40"/>
  <c r="AE334" i="40"/>
  <c r="AD334" i="40"/>
  <c r="AC334" i="40"/>
  <c r="AB334" i="40"/>
  <c r="AA334" i="40"/>
  <c r="N1269" i="40"/>
  <c r="Z268" i="40" s="1"/>
  <c r="AI268" i="40"/>
  <c r="AH268" i="40"/>
  <c r="AG268" i="40"/>
  <c r="AF268" i="40"/>
  <c r="AE268" i="40"/>
  <c r="AD268" i="40"/>
  <c r="AC268" i="40"/>
  <c r="AA268" i="40"/>
  <c r="AB268" i="40"/>
  <c r="N1211" i="40"/>
  <c r="Z210" i="40" s="1"/>
  <c r="AI210" i="40"/>
  <c r="AF210" i="40"/>
  <c r="AG210" i="40"/>
  <c r="AH210" i="40"/>
  <c r="AD210" i="40"/>
  <c r="AE210" i="40"/>
  <c r="AB210" i="40"/>
  <c r="AC210" i="40"/>
  <c r="AA210" i="40"/>
  <c r="N1152" i="40"/>
  <c r="Z151" i="40" s="1"/>
  <c r="AI151" i="40"/>
  <c r="AH151" i="40"/>
  <c r="AG151" i="40"/>
  <c r="AF151" i="40"/>
  <c r="AE151" i="40"/>
  <c r="AD151" i="40"/>
  <c r="AB151" i="40"/>
  <c r="AC151" i="40"/>
  <c r="AA151" i="40"/>
  <c r="N1093" i="40"/>
  <c r="Z92" i="40" s="1"/>
  <c r="AI92" i="40"/>
  <c r="AH92" i="40"/>
  <c r="AG92" i="40"/>
  <c r="AF92" i="40"/>
  <c r="AE92" i="40"/>
  <c r="AD92" i="40"/>
  <c r="AC92" i="40"/>
  <c r="AA92" i="40"/>
  <c r="AB92" i="40"/>
  <c r="AI34" i="40"/>
  <c r="AH34" i="40"/>
  <c r="AF34" i="40"/>
  <c r="AG34" i="40"/>
  <c r="AD34" i="40"/>
  <c r="AE34" i="40"/>
  <c r="AB34" i="40"/>
  <c r="AC34" i="40"/>
  <c r="AA34" i="40"/>
  <c r="N1035" i="40"/>
  <c r="Z34" i="40" s="1"/>
  <c r="N1917" i="40"/>
  <c r="Z916" i="40" s="1"/>
  <c r="AI916" i="40"/>
  <c r="AG916" i="40"/>
  <c r="AH916" i="40"/>
  <c r="AF916" i="40"/>
  <c r="AE916" i="40"/>
  <c r="AC916" i="40"/>
  <c r="AA916" i="40"/>
  <c r="AD916" i="40"/>
  <c r="AB916" i="40"/>
  <c r="N1792" i="40"/>
  <c r="Z791" i="40" s="1"/>
  <c r="AI791" i="40"/>
  <c r="AH791" i="40"/>
  <c r="AF791" i="40"/>
  <c r="AG791" i="40"/>
  <c r="AD791" i="40"/>
  <c r="AE791" i="40"/>
  <c r="AC791" i="40"/>
  <c r="AA791" i="40"/>
  <c r="AB791" i="40"/>
  <c r="AI669" i="40"/>
  <c r="AH669" i="40"/>
  <c r="AG669" i="40"/>
  <c r="AF669" i="40"/>
  <c r="AD669" i="40"/>
  <c r="AE669" i="40"/>
  <c r="AB669" i="40"/>
  <c r="AA669" i="40"/>
  <c r="AC669" i="40"/>
  <c r="N1670" i="40"/>
  <c r="Z669" i="40" s="1"/>
  <c r="N1596" i="40"/>
  <c r="Z595" i="40" s="1"/>
  <c r="AI595" i="40"/>
  <c r="AH595" i="40"/>
  <c r="AG595" i="40"/>
  <c r="AF595" i="40"/>
  <c r="AE595" i="40"/>
  <c r="AD595" i="40"/>
  <c r="AA595" i="40"/>
  <c r="AB595" i="40"/>
  <c r="AC595" i="40"/>
  <c r="N1528" i="40"/>
  <c r="Z527" i="40" s="1"/>
  <c r="AI527" i="40"/>
  <c r="AG527" i="40"/>
  <c r="AH527" i="40"/>
  <c r="AF527" i="40"/>
  <c r="AD527" i="40"/>
  <c r="AE527" i="40"/>
  <c r="AB527" i="40"/>
  <c r="AA527" i="40"/>
  <c r="AC527" i="40"/>
  <c r="N1462" i="40"/>
  <c r="Z461" i="40" s="1"/>
  <c r="AH461" i="40"/>
  <c r="AI461" i="40"/>
  <c r="AF461" i="40"/>
  <c r="AG461" i="40"/>
  <c r="AD461" i="40"/>
  <c r="AE461" i="40"/>
  <c r="AB461" i="40"/>
  <c r="AA461" i="40"/>
  <c r="AC461" i="40"/>
  <c r="N1405" i="40"/>
  <c r="Z404" i="40" s="1"/>
  <c r="AI404" i="40"/>
  <c r="AH404" i="40"/>
  <c r="AG404" i="40"/>
  <c r="AF404" i="40"/>
  <c r="AE404" i="40"/>
  <c r="AD404" i="40"/>
  <c r="AC404" i="40"/>
  <c r="AA404" i="40"/>
  <c r="AB404" i="40"/>
  <c r="N1348" i="40"/>
  <c r="Z347" i="40" s="1"/>
  <c r="AH347" i="40"/>
  <c r="AI347" i="40"/>
  <c r="AG347" i="40"/>
  <c r="AE347" i="40"/>
  <c r="AD347" i="40"/>
  <c r="AC347" i="40"/>
  <c r="AF347" i="40"/>
  <c r="AA347" i="40"/>
  <c r="AB347" i="40"/>
  <c r="AI290" i="40"/>
  <c r="AF290" i="40"/>
  <c r="AG290" i="40"/>
  <c r="AH290" i="40"/>
  <c r="AD290" i="40"/>
  <c r="AE290" i="40"/>
  <c r="AB290" i="40"/>
  <c r="AC290" i="40"/>
  <c r="AA290" i="40"/>
  <c r="N1291" i="40"/>
  <c r="Z290" i="40" s="1"/>
  <c r="N1218" i="40"/>
  <c r="Z217" i="40" s="1"/>
  <c r="AI217" i="40"/>
  <c r="AH217" i="40"/>
  <c r="AG217" i="40"/>
  <c r="AF217" i="40"/>
  <c r="AE217" i="40"/>
  <c r="AC217" i="40"/>
  <c r="AD217" i="40"/>
  <c r="AB217" i="40"/>
  <c r="AA217" i="40"/>
  <c r="N1151" i="40"/>
  <c r="Z150" i="40" s="1"/>
  <c r="AI150" i="40"/>
  <c r="AH150" i="40"/>
  <c r="AF150" i="40"/>
  <c r="AG150" i="40"/>
  <c r="AE150" i="40"/>
  <c r="AD150" i="40"/>
  <c r="AC150" i="40"/>
  <c r="AA150" i="40"/>
  <c r="AB150" i="40"/>
  <c r="N1077" i="40"/>
  <c r="Z76" i="40" s="1"/>
  <c r="AI76" i="40"/>
  <c r="AH76" i="40"/>
  <c r="AG76" i="40"/>
  <c r="AF76" i="40"/>
  <c r="AE76" i="40"/>
  <c r="AD76" i="40"/>
  <c r="AC76" i="40"/>
  <c r="AA76" i="40"/>
  <c r="AB76" i="40"/>
  <c r="N1020" i="40"/>
  <c r="Z19" i="40" s="1"/>
  <c r="AI19" i="40"/>
  <c r="AH19" i="40"/>
  <c r="AF19" i="40"/>
  <c r="AG19" i="40"/>
  <c r="AD19" i="40"/>
  <c r="AE19" i="40"/>
  <c r="AB19" i="40"/>
  <c r="AC19" i="40"/>
  <c r="AA19" i="40"/>
  <c r="AI910" i="40"/>
  <c r="AH910" i="40"/>
  <c r="AF910" i="40"/>
  <c r="AG910" i="40"/>
  <c r="AE910" i="40"/>
  <c r="AC910" i="40"/>
  <c r="AB910" i="40"/>
  <c r="AA910" i="40"/>
  <c r="AD910" i="40"/>
  <c r="N1911" i="40"/>
  <c r="Z910" i="40" s="1"/>
  <c r="N1769" i="40"/>
  <c r="Z768" i="40" s="1"/>
  <c r="AI768" i="40"/>
  <c r="AG768" i="40"/>
  <c r="AH768" i="40"/>
  <c r="AF768" i="40"/>
  <c r="AC768" i="40"/>
  <c r="AD768" i="40"/>
  <c r="AE768" i="40"/>
  <c r="AA768" i="40"/>
  <c r="AB768" i="40"/>
  <c r="AI986" i="40"/>
  <c r="AG986" i="40"/>
  <c r="AH986" i="40"/>
  <c r="AE986" i="40"/>
  <c r="AF986" i="40"/>
  <c r="AC986" i="40"/>
  <c r="AD986" i="40"/>
  <c r="AB986" i="40"/>
  <c r="AA986" i="40"/>
  <c r="N1987" i="40"/>
  <c r="Z986" i="40" s="1"/>
  <c r="AI922" i="40"/>
  <c r="AG922" i="40"/>
  <c r="AH922" i="40"/>
  <c r="AE922" i="40"/>
  <c r="AF922" i="40"/>
  <c r="AB922" i="40"/>
  <c r="AC922" i="40"/>
  <c r="AD922" i="40"/>
  <c r="AA922" i="40"/>
  <c r="N1923" i="40"/>
  <c r="Z922" i="40" s="1"/>
  <c r="N1858" i="40"/>
  <c r="Z857" i="40" s="1"/>
  <c r="AI857" i="40"/>
  <c r="AG857" i="40"/>
  <c r="AH857" i="40"/>
  <c r="AE857" i="40"/>
  <c r="AF857" i="40"/>
  <c r="AC857" i="40"/>
  <c r="AD857" i="40"/>
  <c r="AB857" i="40"/>
  <c r="AA857" i="40"/>
  <c r="N1797" i="40"/>
  <c r="Z796" i="40" s="1"/>
  <c r="AI796" i="40"/>
  <c r="AG796" i="40"/>
  <c r="AH796" i="40"/>
  <c r="AF796" i="40"/>
  <c r="AE796" i="40"/>
  <c r="AC796" i="40"/>
  <c r="AD796" i="40"/>
  <c r="AA796" i="40"/>
  <c r="AB796" i="40"/>
  <c r="N1733" i="40"/>
  <c r="Z732" i="40" s="1"/>
  <c r="AI732" i="40"/>
  <c r="AG732" i="40"/>
  <c r="AH732" i="40"/>
  <c r="AF732" i="40"/>
  <c r="AE732" i="40"/>
  <c r="AC732" i="40"/>
  <c r="AD732" i="40"/>
  <c r="AA732" i="40"/>
  <c r="AB732" i="40"/>
  <c r="N1669" i="40"/>
  <c r="Z668" i="40" s="1"/>
  <c r="AI668" i="40"/>
  <c r="AG668" i="40"/>
  <c r="AH668" i="40"/>
  <c r="AF668" i="40"/>
  <c r="AE668" i="40"/>
  <c r="AD668" i="40"/>
  <c r="AC668" i="40"/>
  <c r="AA668" i="40"/>
  <c r="AB668" i="40"/>
  <c r="N1602" i="40"/>
  <c r="Z601" i="40" s="1"/>
  <c r="AI601" i="40"/>
  <c r="AH601" i="40"/>
  <c r="AG601" i="40"/>
  <c r="AE601" i="40"/>
  <c r="AF601" i="40"/>
  <c r="AC601" i="40"/>
  <c r="AD601" i="40"/>
  <c r="AB601" i="40"/>
  <c r="AA601" i="40"/>
  <c r="N1542" i="40"/>
  <c r="Z541" i="40" s="1"/>
  <c r="AI541" i="40"/>
  <c r="AF541" i="40"/>
  <c r="AH541" i="40"/>
  <c r="AG541" i="40"/>
  <c r="AE541" i="40"/>
  <c r="AD541" i="40"/>
  <c r="AB541" i="40"/>
  <c r="AC541" i="40"/>
  <c r="AA541" i="40"/>
  <c r="N1475" i="40"/>
  <c r="Z474" i="40" s="1"/>
  <c r="AI474" i="40"/>
  <c r="AH474" i="40"/>
  <c r="AF474" i="40"/>
  <c r="AG474" i="40"/>
  <c r="AD474" i="40"/>
  <c r="AE474" i="40"/>
  <c r="AB474" i="40"/>
  <c r="AC474" i="40"/>
  <c r="AA474" i="40"/>
  <c r="N1404" i="40"/>
  <c r="Z403" i="40" s="1"/>
  <c r="AI403" i="40"/>
  <c r="AH403" i="40"/>
  <c r="AF403" i="40"/>
  <c r="AG403" i="40"/>
  <c r="AE403" i="40"/>
  <c r="AD403" i="40"/>
  <c r="AC403" i="40"/>
  <c r="AA403" i="40"/>
  <c r="AB403" i="40"/>
  <c r="N1333" i="40"/>
  <c r="Z332" i="40" s="1"/>
  <c r="AH332" i="40"/>
  <c r="AI332" i="40"/>
  <c r="AG332" i="40"/>
  <c r="AF332" i="40"/>
  <c r="AE332" i="40"/>
  <c r="AD332" i="40"/>
  <c r="AC332" i="40"/>
  <c r="AA332" i="40"/>
  <c r="AB332" i="40"/>
  <c r="N1267" i="40"/>
  <c r="Z266" i="40" s="1"/>
  <c r="AI266" i="40"/>
  <c r="AF266" i="40"/>
  <c r="AH266" i="40"/>
  <c r="AG266" i="40"/>
  <c r="AE266" i="40"/>
  <c r="AD266" i="40"/>
  <c r="AB266" i="40"/>
  <c r="AC266" i="40"/>
  <c r="AA266" i="40"/>
  <c r="N1209" i="40"/>
  <c r="Z208" i="40" s="1"/>
  <c r="AI208" i="40"/>
  <c r="AH208" i="40"/>
  <c r="AG208" i="40"/>
  <c r="AE208" i="40"/>
  <c r="AF208" i="40"/>
  <c r="AC208" i="40"/>
  <c r="AD208" i="40"/>
  <c r="AB208" i="40"/>
  <c r="AA208" i="40"/>
  <c r="N1150" i="40"/>
  <c r="Z149" i="40" s="1"/>
  <c r="AI149" i="40"/>
  <c r="AH149" i="40"/>
  <c r="AF149" i="40"/>
  <c r="AG149" i="40"/>
  <c r="AE149" i="40"/>
  <c r="AD149" i="40"/>
  <c r="AB149" i="40"/>
  <c r="AA149" i="40"/>
  <c r="AC149" i="40"/>
  <c r="N1084" i="40"/>
  <c r="Z83" i="40" s="1"/>
  <c r="AI83" i="40"/>
  <c r="AH83" i="40"/>
  <c r="AF83" i="40"/>
  <c r="AG83" i="40"/>
  <c r="AD83" i="40"/>
  <c r="AE83" i="40"/>
  <c r="AB83" i="40"/>
  <c r="AC83" i="40"/>
  <c r="AA83" i="40"/>
  <c r="N1013" i="40"/>
  <c r="Z12" i="40" s="1"/>
  <c r="AI12" i="40"/>
  <c r="AH12" i="40"/>
  <c r="AG12" i="40"/>
  <c r="AF12" i="40"/>
  <c r="AE12" i="40"/>
  <c r="AD12" i="40"/>
  <c r="AC12" i="40"/>
  <c r="AA12" i="40"/>
  <c r="AB12" i="40"/>
  <c r="N1006" i="40"/>
  <c r="Z5" i="40" s="1"/>
  <c r="AI5" i="40"/>
  <c r="AH5" i="40"/>
  <c r="AF5" i="40"/>
  <c r="AG5" i="40"/>
  <c r="AE5" i="40"/>
  <c r="AD5" i="40"/>
  <c r="AB5" i="40"/>
  <c r="AA5" i="40"/>
  <c r="AC5" i="40"/>
  <c r="N1940" i="40"/>
  <c r="Z939" i="40" s="1"/>
  <c r="AI939" i="40"/>
  <c r="AH939" i="40"/>
  <c r="AG939" i="40"/>
  <c r="AF939" i="40"/>
  <c r="AE939" i="40"/>
  <c r="AD939" i="40"/>
  <c r="AA939" i="40"/>
  <c r="AB939" i="40"/>
  <c r="AC939" i="40"/>
  <c r="AI872" i="40"/>
  <c r="AH872" i="40"/>
  <c r="AG872" i="40"/>
  <c r="AF872" i="40"/>
  <c r="AE872" i="40"/>
  <c r="AD872" i="40"/>
  <c r="AB872" i="40"/>
  <c r="AC872" i="40"/>
  <c r="AA872" i="40"/>
  <c r="N1873" i="40"/>
  <c r="Z872" i="40" s="1"/>
  <c r="N1813" i="40"/>
  <c r="Z812" i="40" s="1"/>
  <c r="AI812" i="40"/>
  <c r="AG812" i="40"/>
  <c r="AH812" i="40"/>
  <c r="AF812" i="40"/>
  <c r="AE812" i="40"/>
  <c r="AC812" i="40"/>
  <c r="AA812" i="40"/>
  <c r="AD812" i="40"/>
  <c r="AB812" i="40"/>
  <c r="N1749" i="40"/>
  <c r="Z748" i="40" s="1"/>
  <c r="AI748" i="40"/>
  <c r="AG748" i="40"/>
  <c r="AH748" i="40"/>
  <c r="AF748" i="40"/>
  <c r="AE748" i="40"/>
  <c r="AC748" i="40"/>
  <c r="AA748" i="40"/>
  <c r="AD748" i="40"/>
  <c r="AB748" i="40"/>
  <c r="N1685" i="40"/>
  <c r="Z684" i="40" s="1"/>
  <c r="AI684" i="40"/>
  <c r="AG684" i="40"/>
  <c r="AH684" i="40"/>
  <c r="AF684" i="40"/>
  <c r="AE684" i="40"/>
  <c r="AC684" i="40"/>
  <c r="AD684" i="40"/>
  <c r="AA684" i="40"/>
  <c r="AB684" i="40"/>
  <c r="N1615" i="40"/>
  <c r="Z614" i="40" s="1"/>
  <c r="AI614" i="40"/>
  <c r="AH614" i="40"/>
  <c r="AG614" i="40"/>
  <c r="AF614" i="40"/>
  <c r="AE614" i="40"/>
  <c r="AD614" i="40"/>
  <c r="AC614" i="40"/>
  <c r="AB614" i="40"/>
  <c r="AA614" i="40"/>
  <c r="N1555" i="40"/>
  <c r="Z554" i="40" s="1"/>
  <c r="AI554" i="40"/>
  <c r="AF554" i="40"/>
  <c r="AG554" i="40"/>
  <c r="AH554" i="40"/>
  <c r="AE554" i="40"/>
  <c r="AB554" i="40"/>
  <c r="AC554" i="40"/>
  <c r="AD554" i="40"/>
  <c r="AA554" i="40"/>
  <c r="N1496" i="40"/>
  <c r="Z495" i="40" s="1"/>
  <c r="AI495" i="40"/>
  <c r="AG495" i="40"/>
  <c r="AH495" i="40"/>
  <c r="AF495" i="40"/>
  <c r="AD495" i="40"/>
  <c r="AE495" i="40"/>
  <c r="AB495" i="40"/>
  <c r="AA495" i="40"/>
  <c r="AC495" i="40"/>
  <c r="N1431" i="40"/>
  <c r="Z430" i="40" s="1"/>
  <c r="AI430" i="40"/>
  <c r="AG430" i="40"/>
  <c r="AF430" i="40"/>
  <c r="AH430" i="40"/>
  <c r="AD430" i="40"/>
  <c r="AE430" i="40"/>
  <c r="AC430" i="40"/>
  <c r="AB430" i="40"/>
  <c r="AA430" i="40"/>
  <c r="N1353" i="40"/>
  <c r="Z352" i="40" s="1"/>
  <c r="AI352" i="40"/>
  <c r="AH352" i="40"/>
  <c r="AG352" i="40"/>
  <c r="AF352" i="40"/>
  <c r="AE352" i="40"/>
  <c r="AC352" i="40"/>
  <c r="AD352" i="40"/>
  <c r="AA352" i="40"/>
  <c r="AB352" i="40"/>
  <c r="N1288" i="40"/>
  <c r="Z287" i="40" s="1"/>
  <c r="AI287" i="40"/>
  <c r="AG287" i="40"/>
  <c r="AH287" i="40"/>
  <c r="AF287" i="40"/>
  <c r="AE287" i="40"/>
  <c r="AD287" i="40"/>
  <c r="AC287" i="40"/>
  <c r="AA287" i="40"/>
  <c r="AB287" i="40"/>
  <c r="N1222" i="40"/>
  <c r="Z221" i="40" s="1"/>
  <c r="AI221" i="40"/>
  <c r="AH221" i="40"/>
  <c r="AF221" i="40"/>
  <c r="AE221" i="40"/>
  <c r="AG221" i="40"/>
  <c r="AD221" i="40"/>
  <c r="AB221" i="40"/>
  <c r="AC221" i="40"/>
  <c r="AA221" i="40"/>
  <c r="N1148" i="40"/>
  <c r="Z147" i="40" s="1"/>
  <c r="AI147" i="40"/>
  <c r="AH147" i="40"/>
  <c r="AF147" i="40"/>
  <c r="AG147" i="40"/>
  <c r="AD147" i="40"/>
  <c r="AE147" i="40"/>
  <c r="AB147" i="40"/>
  <c r="AC147" i="40"/>
  <c r="AA147" i="40"/>
  <c r="N1082" i="40"/>
  <c r="Z81" i="40" s="1"/>
  <c r="AH81" i="40"/>
  <c r="AI81" i="40"/>
  <c r="AG81" i="40"/>
  <c r="AE81" i="40"/>
  <c r="AF81" i="40"/>
  <c r="AC81" i="40"/>
  <c r="AD81" i="40"/>
  <c r="AB81" i="40"/>
  <c r="AA81" i="40"/>
  <c r="N1018" i="40"/>
  <c r="Z17" i="40" s="1"/>
  <c r="AH17" i="40"/>
  <c r="AI17" i="40"/>
  <c r="AG17" i="40"/>
  <c r="AF17" i="40"/>
  <c r="AE17" i="40"/>
  <c r="AC17" i="40"/>
  <c r="AD17" i="40"/>
  <c r="AB17" i="40"/>
  <c r="AA17" i="40"/>
  <c r="AI850" i="40"/>
  <c r="AG850" i="40"/>
  <c r="AF850" i="40"/>
  <c r="AE850" i="40"/>
  <c r="AH850" i="40"/>
  <c r="AB850" i="40"/>
  <c r="AC850" i="40"/>
  <c r="AD850" i="40"/>
  <c r="AA850" i="40"/>
  <c r="N1851" i="40"/>
  <c r="Z850" i="40" s="1"/>
  <c r="N1783" i="40"/>
  <c r="Z782" i="40" s="1"/>
  <c r="AI782" i="40"/>
  <c r="AH782" i="40"/>
  <c r="AF782" i="40"/>
  <c r="AG782" i="40"/>
  <c r="AE782" i="40"/>
  <c r="AC782" i="40"/>
  <c r="AD782" i="40"/>
  <c r="AB782" i="40"/>
  <c r="AA782" i="40"/>
  <c r="N1719" i="40"/>
  <c r="Z718" i="40" s="1"/>
  <c r="AI718" i="40"/>
  <c r="AH718" i="40"/>
  <c r="AG718" i="40"/>
  <c r="AE718" i="40"/>
  <c r="AF718" i="40"/>
  <c r="AC718" i="40"/>
  <c r="AD718" i="40"/>
  <c r="AB718" i="40"/>
  <c r="AA718" i="40"/>
  <c r="N1655" i="40"/>
  <c r="Z654" i="40" s="1"/>
  <c r="AI654" i="40"/>
  <c r="AH654" i="40"/>
  <c r="AG654" i="40"/>
  <c r="AF654" i="40"/>
  <c r="AE654" i="40"/>
  <c r="AC654" i="40"/>
  <c r="AD654" i="40"/>
  <c r="AB654" i="40"/>
  <c r="AA654" i="40"/>
  <c r="N1584" i="40"/>
  <c r="Z583" i="40" s="1"/>
  <c r="AI583" i="40"/>
  <c r="AG583" i="40"/>
  <c r="AH583" i="40"/>
  <c r="AF583" i="40"/>
  <c r="AE583" i="40"/>
  <c r="AD583" i="40"/>
  <c r="AB583" i="40"/>
  <c r="AC583" i="40"/>
  <c r="AA583" i="40"/>
  <c r="N1516" i="40"/>
  <c r="Z515" i="40" s="1"/>
  <c r="AI515" i="40"/>
  <c r="AH515" i="40"/>
  <c r="AG515" i="40"/>
  <c r="AF515" i="40"/>
  <c r="AE515" i="40"/>
  <c r="AC515" i="40"/>
  <c r="AD515" i="40"/>
  <c r="AB515" i="40"/>
  <c r="AA515" i="40"/>
  <c r="N1458" i="40"/>
  <c r="Z457" i="40" s="1"/>
  <c r="AI457" i="40"/>
  <c r="AG457" i="40"/>
  <c r="AH457" i="40"/>
  <c r="AE457" i="40"/>
  <c r="AF457" i="40"/>
  <c r="AC457" i="40"/>
  <c r="AD457" i="40"/>
  <c r="AB457" i="40"/>
  <c r="AA457" i="40"/>
  <c r="AI401" i="40"/>
  <c r="AH401" i="40"/>
  <c r="AG401" i="40"/>
  <c r="AF401" i="40"/>
  <c r="AE401" i="40"/>
  <c r="AC401" i="40"/>
  <c r="AD401" i="40"/>
  <c r="AB401" i="40"/>
  <c r="N1402" i="40"/>
  <c r="Z401" i="40" s="1"/>
  <c r="AA401" i="40"/>
  <c r="N1344" i="40"/>
  <c r="Z343" i="40" s="1"/>
  <c r="AI343" i="40"/>
  <c r="AH343" i="40"/>
  <c r="AG343" i="40"/>
  <c r="AF343" i="40"/>
  <c r="AD343" i="40"/>
  <c r="AE343" i="40"/>
  <c r="AC343" i="40"/>
  <c r="AA343" i="40"/>
  <c r="AB343" i="40"/>
  <c r="N1287" i="40"/>
  <c r="Z286" i="40" s="1"/>
  <c r="AI286" i="40"/>
  <c r="AH286" i="40"/>
  <c r="AG286" i="40"/>
  <c r="AF286" i="40"/>
  <c r="AE286" i="40"/>
  <c r="AD286" i="40"/>
  <c r="AC286" i="40"/>
  <c r="AA286" i="40"/>
  <c r="AB286" i="40"/>
  <c r="N1228" i="40"/>
  <c r="Z227" i="40" s="1"/>
  <c r="AI227" i="40"/>
  <c r="AH227" i="40"/>
  <c r="AG227" i="40"/>
  <c r="AF227" i="40"/>
  <c r="AD227" i="40"/>
  <c r="AE227" i="40"/>
  <c r="AC227" i="40"/>
  <c r="AB227" i="40"/>
  <c r="AA227" i="40"/>
  <c r="N1168" i="40"/>
  <c r="Z167" i="40" s="1"/>
  <c r="AI167" i="40"/>
  <c r="AH167" i="40"/>
  <c r="AG167" i="40"/>
  <c r="AE167" i="40"/>
  <c r="AF167" i="40"/>
  <c r="AD167" i="40"/>
  <c r="AB167" i="40"/>
  <c r="AC167" i="40"/>
  <c r="AA167" i="40"/>
  <c r="N1110" i="40"/>
  <c r="Z109" i="40" s="1"/>
  <c r="AI109" i="40"/>
  <c r="AH109" i="40"/>
  <c r="AF109" i="40"/>
  <c r="AG109" i="40"/>
  <c r="AE109" i="40"/>
  <c r="AD109" i="40"/>
  <c r="AB109" i="40"/>
  <c r="AA109" i="40"/>
  <c r="AC109" i="40"/>
  <c r="N1044" i="40"/>
  <c r="Z43" i="40" s="1"/>
  <c r="AI43" i="40"/>
  <c r="AH43" i="40"/>
  <c r="AF43" i="40"/>
  <c r="AG43" i="40"/>
  <c r="AE43" i="40"/>
  <c r="AD43" i="40"/>
  <c r="AB43" i="40"/>
  <c r="AC43" i="40"/>
  <c r="AA43" i="40"/>
  <c r="N1701" i="40"/>
  <c r="Z700" i="40" s="1"/>
  <c r="AI700" i="40"/>
  <c r="AG700" i="40"/>
  <c r="AH700" i="40"/>
  <c r="AF700" i="40"/>
  <c r="AE700" i="40"/>
  <c r="AC700" i="40"/>
  <c r="AA700" i="40"/>
  <c r="AB700" i="40"/>
  <c r="AD700" i="40"/>
  <c r="N1541" i="40"/>
  <c r="Z540" i="40" s="1"/>
  <c r="AI540" i="40"/>
  <c r="AH540" i="40"/>
  <c r="AG540" i="40"/>
  <c r="AF540" i="40"/>
  <c r="AE540" i="40"/>
  <c r="AD540" i="40"/>
  <c r="AC540" i="40"/>
  <c r="AA540" i="40"/>
  <c r="AB540" i="40"/>
  <c r="N1678" i="40"/>
  <c r="Z677" i="40" s="1"/>
  <c r="AI677" i="40"/>
  <c r="AH677" i="40"/>
  <c r="AF677" i="40"/>
  <c r="AG677" i="40"/>
  <c r="AD677" i="40"/>
  <c r="AE677" i="40"/>
  <c r="AB677" i="40"/>
  <c r="AA677" i="40"/>
  <c r="AC677" i="40"/>
  <c r="N1161" i="40"/>
  <c r="Z160" i="40" s="1"/>
  <c r="AI160" i="40"/>
  <c r="AH160" i="40"/>
  <c r="AG160" i="40"/>
  <c r="AF160" i="40"/>
  <c r="AE160" i="40"/>
  <c r="AC160" i="40"/>
  <c r="AD160" i="40"/>
  <c r="AA160" i="40"/>
  <c r="AB160" i="40"/>
  <c r="N1446" i="40"/>
  <c r="Z445" i="40" s="1"/>
  <c r="AI445" i="40"/>
  <c r="AF445" i="40"/>
  <c r="AH445" i="40"/>
  <c r="AG445" i="40"/>
  <c r="AE445" i="40"/>
  <c r="AD445" i="40"/>
  <c r="AB445" i="40"/>
  <c r="AC445" i="40"/>
  <c r="AA445" i="40"/>
  <c r="AI660" i="40"/>
  <c r="AG660" i="40"/>
  <c r="AH660" i="40"/>
  <c r="AF660" i="40"/>
  <c r="AE660" i="40"/>
  <c r="AD660" i="40"/>
  <c r="AC660" i="40"/>
  <c r="AA660" i="40"/>
  <c r="AB660" i="40"/>
  <c r="N1661" i="40"/>
  <c r="Z660" i="40" s="1"/>
  <c r="N1624" i="40"/>
  <c r="Z623" i="40" s="1"/>
  <c r="AI623" i="40"/>
  <c r="AH623" i="40"/>
  <c r="AG623" i="40"/>
  <c r="AD623" i="40"/>
  <c r="AE623" i="40"/>
  <c r="AF623" i="40"/>
  <c r="AB623" i="40"/>
  <c r="AC623" i="40"/>
  <c r="AA623" i="40"/>
  <c r="AI788" i="40"/>
  <c r="AG788" i="40"/>
  <c r="AH788" i="40"/>
  <c r="AF788" i="40"/>
  <c r="AE788" i="40"/>
  <c r="AC788" i="40"/>
  <c r="AA788" i="40"/>
  <c r="AB788" i="40"/>
  <c r="AD788" i="40"/>
  <c r="N1789" i="40"/>
  <c r="Z788" i="40" s="1"/>
  <c r="N1531" i="40"/>
  <c r="Z530" i="40" s="1"/>
  <c r="AI530" i="40"/>
  <c r="AF530" i="40"/>
  <c r="AG530" i="40"/>
  <c r="AH530" i="40"/>
  <c r="AE530" i="40"/>
  <c r="AB530" i="40"/>
  <c r="AD530" i="40"/>
  <c r="AC530" i="40"/>
  <c r="AA530" i="40"/>
  <c r="N1213" i="40"/>
  <c r="Z212" i="40" s="1"/>
  <c r="AI212" i="40"/>
  <c r="AH212" i="40"/>
  <c r="AG212" i="40"/>
  <c r="AF212" i="40"/>
  <c r="AE212" i="40"/>
  <c r="AD212" i="40"/>
  <c r="AC212" i="40"/>
  <c r="AA212" i="40"/>
  <c r="AB212" i="40"/>
  <c r="N1800" i="40"/>
  <c r="Z799" i="40" s="1"/>
  <c r="AI799" i="40"/>
  <c r="AH799" i="40"/>
  <c r="AG799" i="40"/>
  <c r="AF799" i="40"/>
  <c r="AD799" i="40"/>
  <c r="AE799" i="40"/>
  <c r="AC799" i="40"/>
  <c r="AA799" i="40"/>
  <c r="AB799" i="40"/>
  <c r="AI726" i="40"/>
  <c r="AH726" i="40"/>
  <c r="AG726" i="40"/>
  <c r="AF726" i="40"/>
  <c r="AE726" i="40"/>
  <c r="AC726" i="40"/>
  <c r="AD726" i="40"/>
  <c r="AA726" i="40"/>
  <c r="AB726" i="40"/>
  <c r="N1727" i="40"/>
  <c r="Z726" i="40" s="1"/>
  <c r="AI813" i="40"/>
  <c r="AH813" i="40"/>
  <c r="AF813" i="40"/>
  <c r="AG813" i="40"/>
  <c r="AE813" i="40"/>
  <c r="AB813" i="40"/>
  <c r="AD813" i="40"/>
  <c r="AC813" i="40"/>
  <c r="AA813" i="40"/>
  <c r="N1814" i="40"/>
  <c r="Z813" i="40" s="1"/>
  <c r="AI830" i="40"/>
  <c r="AH830" i="40"/>
  <c r="AG830" i="40"/>
  <c r="AF830" i="40"/>
  <c r="AE830" i="40"/>
  <c r="AC830" i="40"/>
  <c r="AD830" i="40"/>
  <c r="AA830" i="40"/>
  <c r="AB830" i="40"/>
  <c r="N1831" i="40"/>
  <c r="Z830" i="40" s="1"/>
  <c r="N1556" i="40"/>
  <c r="Z555" i="40" s="1"/>
  <c r="AI555" i="40"/>
  <c r="AH555" i="40"/>
  <c r="AF555" i="40"/>
  <c r="AG555" i="40"/>
  <c r="AE555" i="40"/>
  <c r="AC555" i="40"/>
  <c r="AA555" i="40"/>
  <c r="AD555" i="40"/>
  <c r="AB555" i="40"/>
  <c r="AI326" i="40"/>
  <c r="AH326" i="40"/>
  <c r="AG326" i="40"/>
  <c r="AF326" i="40"/>
  <c r="AE326" i="40"/>
  <c r="AD326" i="40"/>
  <c r="AC326" i="40"/>
  <c r="AB326" i="40"/>
  <c r="AA326" i="40"/>
  <c r="N1327" i="40"/>
  <c r="Z326" i="40" s="1"/>
  <c r="N1061" i="40"/>
  <c r="Z60" i="40" s="1"/>
  <c r="AI60" i="40"/>
  <c r="AH60" i="40"/>
  <c r="AG60" i="40"/>
  <c r="AE60" i="40"/>
  <c r="AF60" i="40"/>
  <c r="AD60" i="40"/>
  <c r="AC60" i="40"/>
  <c r="AA60" i="40"/>
  <c r="AB60" i="40"/>
  <c r="AI906" i="40"/>
  <c r="AH906" i="40"/>
  <c r="AG906" i="40"/>
  <c r="AE906" i="40"/>
  <c r="AB906" i="40"/>
  <c r="AC906" i="40"/>
  <c r="AD906" i="40"/>
  <c r="AF906" i="40"/>
  <c r="AA906" i="40"/>
  <c r="N1907" i="40"/>
  <c r="Z906" i="40" s="1"/>
  <c r="N1997" i="40"/>
  <c r="Z996" i="40" s="1"/>
  <c r="AI996" i="40"/>
  <c r="AG996" i="40"/>
  <c r="AF996" i="40"/>
  <c r="AH996" i="40"/>
  <c r="AE996" i="40"/>
  <c r="AC996" i="40"/>
  <c r="AD996" i="40"/>
  <c r="AA996" i="40"/>
  <c r="AB996" i="40"/>
  <c r="N1806" i="40"/>
  <c r="Z805" i="40" s="1"/>
  <c r="AH805" i="40"/>
  <c r="AI805" i="40"/>
  <c r="AG805" i="40"/>
  <c r="AF805" i="40"/>
  <c r="AE805" i="40"/>
  <c r="AB805" i="40"/>
  <c r="AD805" i="40"/>
  <c r="AA805" i="40"/>
  <c r="AC805" i="40"/>
  <c r="N1553" i="40"/>
  <c r="Z552" i="40" s="1"/>
  <c r="AI552" i="40"/>
  <c r="AH552" i="40"/>
  <c r="AG552" i="40"/>
  <c r="AF552" i="40"/>
  <c r="AE552" i="40"/>
  <c r="AC552" i="40"/>
  <c r="AD552" i="40"/>
  <c r="AB552" i="40"/>
  <c r="AA552" i="40"/>
  <c r="N1293" i="40"/>
  <c r="Z292" i="40" s="1"/>
  <c r="AH292" i="40"/>
  <c r="AI292" i="40"/>
  <c r="AG292" i="40"/>
  <c r="AF292" i="40"/>
  <c r="AD292" i="40"/>
  <c r="AC292" i="40"/>
  <c r="AE292" i="40"/>
  <c r="AB292" i="40"/>
  <c r="AA292" i="40"/>
  <c r="N1010" i="40"/>
  <c r="Z9" i="40" s="1"/>
  <c r="AI9" i="40"/>
  <c r="AH9" i="40"/>
  <c r="AG9" i="40"/>
  <c r="AF9" i="40"/>
  <c r="AE9" i="40"/>
  <c r="AC9" i="40"/>
  <c r="AD9" i="40"/>
  <c r="AB9" i="40"/>
  <c r="AA9" i="40"/>
  <c r="N1945" i="40"/>
  <c r="Z944" i="40" s="1"/>
  <c r="AI944" i="40"/>
  <c r="AH944" i="40"/>
  <c r="AG944" i="40"/>
  <c r="AF944" i="40"/>
  <c r="AD944" i="40"/>
  <c r="AE944" i="40"/>
  <c r="AC944" i="40"/>
  <c r="AB944" i="40"/>
  <c r="AA944" i="40"/>
  <c r="N1732" i="40"/>
  <c r="Z731" i="40" s="1"/>
  <c r="AI731" i="40"/>
  <c r="AH731" i="40"/>
  <c r="AF731" i="40"/>
  <c r="AG731" i="40"/>
  <c r="AE731" i="40"/>
  <c r="AD731" i="40"/>
  <c r="AA731" i="40"/>
  <c r="AC731" i="40"/>
  <c r="AB731" i="40"/>
  <c r="N1460" i="40"/>
  <c r="Z459" i="40" s="1"/>
  <c r="AI459" i="40"/>
  <c r="AH459" i="40"/>
  <c r="AG459" i="40"/>
  <c r="AD459" i="40"/>
  <c r="AF459" i="40"/>
  <c r="AE459" i="40"/>
  <c r="AC459" i="40"/>
  <c r="AA459" i="40"/>
  <c r="AB459" i="40"/>
  <c r="N1200" i="40"/>
  <c r="Z199" i="40" s="1"/>
  <c r="AI199" i="40"/>
  <c r="AG199" i="40"/>
  <c r="AH199" i="40"/>
  <c r="AE199" i="40"/>
  <c r="AF199" i="40"/>
  <c r="AD199" i="40"/>
  <c r="AB199" i="40"/>
  <c r="AC199" i="40"/>
  <c r="AA199" i="40"/>
  <c r="AH982" i="40"/>
  <c r="AI982" i="40"/>
  <c r="AG982" i="40"/>
  <c r="AF982" i="40"/>
  <c r="AE982" i="40"/>
  <c r="AC982" i="40"/>
  <c r="AA982" i="40"/>
  <c r="AB982" i="40"/>
  <c r="AD982" i="40"/>
  <c r="N1983" i="40"/>
  <c r="Z982" i="40" s="1"/>
  <c r="AI918" i="40"/>
  <c r="AH918" i="40"/>
  <c r="AG918" i="40"/>
  <c r="AF918" i="40"/>
  <c r="AE918" i="40"/>
  <c r="AC918" i="40"/>
  <c r="AA918" i="40"/>
  <c r="AB918" i="40"/>
  <c r="AD918" i="40"/>
  <c r="N1919" i="40"/>
  <c r="Z918" i="40" s="1"/>
  <c r="AI854" i="40"/>
  <c r="AH854" i="40"/>
  <c r="AG854" i="40"/>
  <c r="AF854" i="40"/>
  <c r="AE854" i="40"/>
  <c r="AC854" i="40"/>
  <c r="AA854" i="40"/>
  <c r="AD854" i="40"/>
  <c r="AB854" i="40"/>
  <c r="N1855" i="40"/>
  <c r="Z854" i="40" s="1"/>
  <c r="N1788" i="40"/>
  <c r="Z787" i="40" s="1"/>
  <c r="AI787" i="40"/>
  <c r="AH787" i="40"/>
  <c r="AG787" i="40"/>
  <c r="AF787" i="40"/>
  <c r="AE787" i="40"/>
  <c r="AD787" i="40"/>
  <c r="AA787" i="40"/>
  <c r="AB787" i="40"/>
  <c r="AC787" i="40"/>
  <c r="N1724" i="40"/>
  <c r="Z723" i="40" s="1"/>
  <c r="AI723" i="40"/>
  <c r="AH723" i="40"/>
  <c r="AG723" i="40"/>
  <c r="AF723" i="40"/>
  <c r="AE723" i="40"/>
  <c r="AD723" i="40"/>
  <c r="AA723" i="40"/>
  <c r="AB723" i="40"/>
  <c r="AC723" i="40"/>
  <c r="N1660" i="40"/>
  <c r="Z659" i="40" s="1"/>
  <c r="AI659" i="40"/>
  <c r="AH659" i="40"/>
  <c r="AG659" i="40"/>
  <c r="AF659" i="40"/>
  <c r="AE659" i="40"/>
  <c r="AD659" i="40"/>
  <c r="AA659" i="40"/>
  <c r="AB659" i="40"/>
  <c r="AC659" i="40"/>
  <c r="N1598" i="40"/>
  <c r="Z597" i="40" s="1"/>
  <c r="AI597" i="40"/>
  <c r="AF597" i="40"/>
  <c r="AG597" i="40"/>
  <c r="AH597" i="40"/>
  <c r="AE597" i="40"/>
  <c r="AD597" i="40"/>
  <c r="AB597" i="40"/>
  <c r="AC597" i="40"/>
  <c r="AA597" i="40"/>
  <c r="N1530" i="40"/>
  <c r="Z529" i="40" s="1"/>
  <c r="AI529" i="40"/>
  <c r="AH529" i="40"/>
  <c r="AG529" i="40"/>
  <c r="AF529" i="40"/>
  <c r="AE529" i="40"/>
  <c r="AD529" i="40"/>
  <c r="AC529" i="40"/>
  <c r="AB529" i="40"/>
  <c r="AA529" i="40"/>
  <c r="N1464" i="40"/>
  <c r="Z463" i="40" s="1"/>
  <c r="AI463" i="40"/>
  <c r="AG463" i="40"/>
  <c r="AH463" i="40"/>
  <c r="AF463" i="40"/>
  <c r="AD463" i="40"/>
  <c r="AE463" i="40"/>
  <c r="AB463" i="40"/>
  <c r="AA463" i="40"/>
  <c r="AC463" i="40"/>
  <c r="AI406" i="40"/>
  <c r="AH406" i="40"/>
  <c r="AG406" i="40"/>
  <c r="AF406" i="40"/>
  <c r="AE406" i="40"/>
  <c r="AD406" i="40"/>
  <c r="AC406" i="40"/>
  <c r="AA406" i="40"/>
  <c r="AB406" i="40"/>
  <c r="N1407" i="40"/>
  <c r="Z406" i="40" s="1"/>
  <c r="N1350" i="40"/>
  <c r="Z349" i="40" s="1"/>
  <c r="AI349" i="40"/>
  <c r="AH349" i="40"/>
  <c r="AF349" i="40"/>
  <c r="AE349" i="40"/>
  <c r="AG349" i="40"/>
  <c r="AD349" i="40"/>
  <c r="AB349" i="40"/>
  <c r="AC349" i="40"/>
  <c r="AA349" i="40"/>
  <c r="N1292" i="40"/>
  <c r="Z291" i="40" s="1"/>
  <c r="AI291" i="40"/>
  <c r="AH291" i="40"/>
  <c r="AG291" i="40"/>
  <c r="AF291" i="40"/>
  <c r="AD291" i="40"/>
  <c r="AE291" i="40"/>
  <c r="AC291" i="40"/>
  <c r="AB291" i="40"/>
  <c r="AA291" i="40"/>
  <c r="N1233" i="40"/>
  <c r="Z232" i="40" s="1"/>
  <c r="AI232" i="40"/>
  <c r="AH232" i="40"/>
  <c r="AG232" i="40"/>
  <c r="AF232" i="40"/>
  <c r="AE232" i="40"/>
  <c r="AC232" i="40"/>
  <c r="AD232" i="40"/>
  <c r="AB232" i="40"/>
  <c r="AA232" i="40"/>
  <c r="AI166" i="40"/>
  <c r="AH166" i="40"/>
  <c r="AG166" i="40"/>
  <c r="AE166" i="40"/>
  <c r="AF166" i="40"/>
  <c r="AD166" i="40"/>
  <c r="AC166" i="40"/>
  <c r="AB166" i="40"/>
  <c r="AA166" i="40"/>
  <c r="N1167" i="40"/>
  <c r="Z166" i="40" s="1"/>
  <c r="N1101" i="40"/>
  <c r="Z100" i="40" s="1"/>
  <c r="AI100" i="40"/>
  <c r="AH100" i="40"/>
  <c r="AG100" i="40"/>
  <c r="AF100" i="40"/>
  <c r="AE100" i="40"/>
  <c r="AD100" i="40"/>
  <c r="AC100" i="40"/>
  <c r="AA100" i="40"/>
  <c r="AB100" i="40"/>
  <c r="N1028" i="40"/>
  <c r="Z27" i="40" s="1"/>
  <c r="AI27" i="40"/>
  <c r="AH27" i="40"/>
  <c r="AG27" i="40"/>
  <c r="AF27" i="40"/>
  <c r="AD27" i="40"/>
  <c r="AE27" i="40"/>
  <c r="AB27" i="40"/>
  <c r="AC27" i="40"/>
  <c r="AA27" i="40"/>
  <c r="AI962" i="40"/>
  <c r="AH962" i="40"/>
  <c r="AE962" i="40"/>
  <c r="AG962" i="40"/>
  <c r="AF962" i="40"/>
  <c r="AC962" i="40"/>
  <c r="AD962" i="40"/>
  <c r="AB962" i="40"/>
  <c r="N1963" i="40"/>
  <c r="Z962" i="40" s="1"/>
  <c r="AA962" i="40"/>
  <c r="AI898" i="40"/>
  <c r="AH898" i="40"/>
  <c r="AG898" i="40"/>
  <c r="AE898" i="40"/>
  <c r="AF898" i="40"/>
  <c r="AB898" i="40"/>
  <c r="AC898" i="40"/>
  <c r="AD898" i="40"/>
  <c r="N1899" i="40"/>
  <c r="Z898" i="40" s="1"/>
  <c r="AA898" i="40"/>
  <c r="N1838" i="40"/>
  <c r="Z837" i="40" s="1"/>
  <c r="AI837" i="40"/>
  <c r="AH837" i="40"/>
  <c r="AG837" i="40"/>
  <c r="AF837" i="40"/>
  <c r="AE837" i="40"/>
  <c r="AB837" i="40"/>
  <c r="AD837" i="40"/>
  <c r="AA837" i="40"/>
  <c r="AC837" i="40"/>
  <c r="N1781" i="40"/>
  <c r="Z780" i="40" s="1"/>
  <c r="AI780" i="40"/>
  <c r="AG780" i="40"/>
  <c r="AH780" i="40"/>
  <c r="AF780" i="40"/>
  <c r="AE780" i="40"/>
  <c r="AC780" i="40"/>
  <c r="AA780" i="40"/>
  <c r="AD780" i="40"/>
  <c r="AB780" i="40"/>
  <c r="N1717" i="40"/>
  <c r="Z716" i="40" s="1"/>
  <c r="AI716" i="40"/>
  <c r="AG716" i="40"/>
  <c r="AH716" i="40"/>
  <c r="AF716" i="40"/>
  <c r="AE716" i="40"/>
  <c r="AC716" i="40"/>
  <c r="AA716" i="40"/>
  <c r="AB716" i="40"/>
  <c r="AD716" i="40"/>
  <c r="N1653" i="40"/>
  <c r="Z652" i="40" s="1"/>
  <c r="AI652" i="40"/>
  <c r="AG652" i="40"/>
  <c r="AH652" i="40"/>
  <c r="AF652" i="40"/>
  <c r="AE652" i="40"/>
  <c r="AC652" i="40"/>
  <c r="AD652" i="40"/>
  <c r="AA652" i="40"/>
  <c r="AB652" i="40"/>
  <c r="N1589" i="40"/>
  <c r="Z588" i="40" s="1"/>
  <c r="AH588" i="40"/>
  <c r="AI588" i="40"/>
  <c r="AG588" i="40"/>
  <c r="AF588" i="40"/>
  <c r="AE588" i="40"/>
  <c r="AC588" i="40"/>
  <c r="AD588" i="40"/>
  <c r="AA588" i="40"/>
  <c r="AB588" i="40"/>
  <c r="N1529" i="40"/>
  <c r="Z528" i="40" s="1"/>
  <c r="AH528" i="40"/>
  <c r="AI528" i="40"/>
  <c r="AG528" i="40"/>
  <c r="AF528" i="40"/>
  <c r="AE528" i="40"/>
  <c r="AD528" i="40"/>
  <c r="AC528" i="40"/>
  <c r="AB528" i="40"/>
  <c r="AA528" i="40"/>
  <c r="N1470" i="40"/>
  <c r="Z469" i="40" s="1"/>
  <c r="AI469" i="40"/>
  <c r="AF469" i="40"/>
  <c r="AH469" i="40"/>
  <c r="AG469" i="40"/>
  <c r="AE469" i="40"/>
  <c r="AD469" i="40"/>
  <c r="AB469" i="40"/>
  <c r="AA469" i="40"/>
  <c r="AC469" i="40"/>
  <c r="N1399" i="40"/>
  <c r="Z398" i="40" s="1"/>
  <c r="AI398" i="40"/>
  <c r="AG398" i="40"/>
  <c r="AH398" i="40"/>
  <c r="AF398" i="40"/>
  <c r="AD398" i="40"/>
  <c r="AE398" i="40"/>
  <c r="AC398" i="40"/>
  <c r="AB398" i="40"/>
  <c r="AA398" i="40"/>
  <c r="N1329" i="40"/>
  <c r="Z328" i="40" s="1"/>
  <c r="AI328" i="40"/>
  <c r="AH328" i="40"/>
  <c r="AG328" i="40"/>
  <c r="AF328" i="40"/>
  <c r="AE328" i="40"/>
  <c r="AC328" i="40"/>
  <c r="AD328" i="40"/>
  <c r="AB328" i="40"/>
  <c r="AA328" i="40"/>
  <c r="N1262" i="40"/>
  <c r="Z261" i="40" s="1"/>
  <c r="AI261" i="40"/>
  <c r="AH261" i="40"/>
  <c r="AF261" i="40"/>
  <c r="AG261" i="40"/>
  <c r="AE261" i="40"/>
  <c r="AD261" i="40"/>
  <c r="AB261" i="40"/>
  <c r="AA261" i="40"/>
  <c r="AC261" i="40"/>
  <c r="N1203" i="40"/>
  <c r="Z202" i="40" s="1"/>
  <c r="AI202" i="40"/>
  <c r="AH202" i="40"/>
  <c r="AF202" i="40"/>
  <c r="AG202" i="40"/>
  <c r="AD202" i="40"/>
  <c r="AE202" i="40"/>
  <c r="AB202" i="40"/>
  <c r="AC202" i="40"/>
  <c r="AA202" i="40"/>
  <c r="N1144" i="40"/>
  <c r="Z143" i="40" s="1"/>
  <c r="AI143" i="40"/>
  <c r="AH143" i="40"/>
  <c r="AG143" i="40"/>
  <c r="AF143" i="40"/>
  <c r="AE143" i="40"/>
  <c r="AD143" i="40"/>
  <c r="AB143" i="40"/>
  <c r="AA143" i="40"/>
  <c r="AC143" i="40"/>
  <c r="N1086" i="40"/>
  <c r="Z85" i="40" s="1"/>
  <c r="AI85" i="40"/>
  <c r="AH85" i="40"/>
  <c r="AF85" i="40"/>
  <c r="AE85" i="40"/>
  <c r="AG85" i="40"/>
  <c r="AD85" i="40"/>
  <c r="AB85" i="40"/>
  <c r="AA85" i="40"/>
  <c r="AC85" i="40"/>
  <c r="N1021" i="40"/>
  <c r="Z20" i="40" s="1"/>
  <c r="AI20" i="40"/>
  <c r="AH20" i="40"/>
  <c r="AG20" i="40"/>
  <c r="AF20" i="40"/>
  <c r="AE20" i="40"/>
  <c r="AD20" i="40"/>
  <c r="AC20" i="40"/>
  <c r="AA20" i="40"/>
  <c r="AB20" i="40"/>
  <c r="N1904" i="40"/>
  <c r="Z903" i="40" s="1"/>
  <c r="AI903" i="40"/>
  <c r="AH903" i="40"/>
  <c r="AG903" i="40"/>
  <c r="AF903" i="40"/>
  <c r="AD903" i="40"/>
  <c r="AE903" i="40"/>
  <c r="AB903" i="40"/>
  <c r="AC903" i="40"/>
  <c r="AA903" i="40"/>
  <c r="AI774" i="40"/>
  <c r="AH774" i="40"/>
  <c r="AG774" i="40"/>
  <c r="AF774" i="40"/>
  <c r="AE774" i="40"/>
  <c r="AC774" i="40"/>
  <c r="AD774" i="40"/>
  <c r="AB774" i="40"/>
  <c r="AA774" i="40"/>
  <c r="N1775" i="40"/>
  <c r="Z774" i="40" s="1"/>
  <c r="N1664" i="40"/>
  <c r="Z663" i="40" s="1"/>
  <c r="AI663" i="40"/>
  <c r="AH663" i="40"/>
  <c r="AG663" i="40"/>
  <c r="AF663" i="40"/>
  <c r="AD663" i="40"/>
  <c r="AE663" i="40"/>
  <c r="AC663" i="40"/>
  <c r="AA663" i="40"/>
  <c r="AB663" i="40"/>
  <c r="N1588" i="40"/>
  <c r="Z587" i="40" s="1"/>
  <c r="AI587" i="40"/>
  <c r="AH587" i="40"/>
  <c r="AG587" i="40"/>
  <c r="AF587" i="40"/>
  <c r="AE587" i="40"/>
  <c r="AC587" i="40"/>
  <c r="AA587" i="40"/>
  <c r="AD587" i="40"/>
  <c r="AB587" i="40"/>
  <c r="N1520" i="40"/>
  <c r="Z519" i="40" s="1"/>
  <c r="AI519" i="40"/>
  <c r="AH519" i="40"/>
  <c r="AG519" i="40"/>
  <c r="AF519" i="40"/>
  <c r="AE519" i="40"/>
  <c r="AD519" i="40"/>
  <c r="AB519" i="40"/>
  <c r="AC519" i="40"/>
  <c r="AA519" i="40"/>
  <c r="AI454" i="40"/>
  <c r="AH454" i="40"/>
  <c r="AG454" i="40"/>
  <c r="AF454" i="40"/>
  <c r="AD454" i="40"/>
  <c r="AE454" i="40"/>
  <c r="AC454" i="40"/>
  <c r="AB454" i="40"/>
  <c r="AA454" i="40"/>
  <c r="N1455" i="40"/>
  <c r="Z454" i="40" s="1"/>
  <c r="N1398" i="40"/>
  <c r="Z397" i="40" s="1"/>
  <c r="AI397" i="40"/>
  <c r="AH397" i="40"/>
  <c r="AF397" i="40"/>
  <c r="AG397" i="40"/>
  <c r="AD397" i="40"/>
  <c r="AE397" i="40"/>
  <c r="AB397" i="40"/>
  <c r="AA397" i="40"/>
  <c r="AC397" i="40"/>
  <c r="N1341" i="40"/>
  <c r="Z340" i="40" s="1"/>
  <c r="AI340" i="40"/>
  <c r="AH340" i="40"/>
  <c r="AG340" i="40"/>
  <c r="AF340" i="40"/>
  <c r="AD340" i="40"/>
  <c r="AC340" i="40"/>
  <c r="AA340" i="40"/>
  <c r="AB340" i="40"/>
  <c r="AE340" i="40"/>
  <c r="N1276" i="40"/>
  <c r="Z275" i="40" s="1"/>
  <c r="AI275" i="40"/>
  <c r="AH275" i="40"/>
  <c r="AF275" i="40"/>
  <c r="AG275" i="40"/>
  <c r="AD275" i="40"/>
  <c r="AE275" i="40"/>
  <c r="AC275" i="40"/>
  <c r="AA275" i="40"/>
  <c r="AB275" i="40"/>
  <c r="N1210" i="40"/>
  <c r="Z209" i="40" s="1"/>
  <c r="AH209" i="40"/>
  <c r="AI209" i="40"/>
  <c r="AG209" i="40"/>
  <c r="AE209" i="40"/>
  <c r="AC209" i="40"/>
  <c r="AF209" i="40"/>
  <c r="AD209" i="40"/>
  <c r="AB209" i="40"/>
  <c r="AA209" i="40"/>
  <c r="N1143" i="40"/>
  <c r="Z142" i="40" s="1"/>
  <c r="AI142" i="40"/>
  <c r="AH142" i="40"/>
  <c r="AG142" i="40"/>
  <c r="AF142" i="40"/>
  <c r="AE142" i="40"/>
  <c r="AD142" i="40"/>
  <c r="AC142" i="40"/>
  <c r="AB142" i="40"/>
  <c r="AA142" i="40"/>
  <c r="N1070" i="40"/>
  <c r="Z69" i="40" s="1"/>
  <c r="AI69" i="40"/>
  <c r="AH69" i="40"/>
  <c r="AF69" i="40"/>
  <c r="AG69" i="40"/>
  <c r="AE69" i="40"/>
  <c r="AD69" i="40"/>
  <c r="AB69" i="40"/>
  <c r="AA69" i="40"/>
  <c r="AC69" i="40"/>
  <c r="N1014" i="40"/>
  <c r="Z13" i="40" s="1"/>
  <c r="AI13" i="40"/>
  <c r="AF13" i="40"/>
  <c r="AH13" i="40"/>
  <c r="AG13" i="40"/>
  <c r="AE13" i="40"/>
  <c r="AD13" i="40"/>
  <c r="AB13" i="40"/>
  <c r="AA13" i="40"/>
  <c r="AC13" i="40"/>
  <c r="N1898" i="40"/>
  <c r="Z897" i="40" s="1"/>
  <c r="AI897" i="40"/>
  <c r="AG897" i="40"/>
  <c r="AH897" i="40"/>
  <c r="AE897" i="40"/>
  <c r="AF897" i="40"/>
  <c r="AC897" i="40"/>
  <c r="AD897" i="40"/>
  <c r="AB897" i="40"/>
  <c r="AA897" i="40"/>
  <c r="N1751" i="40"/>
  <c r="Z750" i="40" s="1"/>
  <c r="AI750" i="40"/>
  <c r="AH750" i="40"/>
  <c r="AG750" i="40"/>
  <c r="AF750" i="40"/>
  <c r="AE750" i="40"/>
  <c r="AC750" i="40"/>
  <c r="AD750" i="40"/>
  <c r="AB750" i="40"/>
  <c r="AA750" i="40"/>
  <c r="N1980" i="40"/>
  <c r="Z979" i="40" s="1"/>
  <c r="AI979" i="40"/>
  <c r="AH979" i="40"/>
  <c r="AG979" i="40"/>
  <c r="AF979" i="40"/>
  <c r="AE979" i="40"/>
  <c r="AD979" i="40"/>
  <c r="AA979" i="40"/>
  <c r="AB979" i="40"/>
  <c r="AC979" i="40"/>
  <c r="N1916" i="40"/>
  <c r="Z915" i="40" s="1"/>
  <c r="AI915" i="40"/>
  <c r="AH915" i="40"/>
  <c r="AG915" i="40"/>
  <c r="AF915" i="40"/>
  <c r="AE915" i="40"/>
  <c r="AD915" i="40"/>
  <c r="AA915" i="40"/>
  <c r="AC915" i="40"/>
  <c r="AB915" i="40"/>
  <c r="AI852" i="40"/>
  <c r="AG852" i="40"/>
  <c r="AH852" i="40"/>
  <c r="AF852" i="40"/>
  <c r="AE852" i="40"/>
  <c r="AC852" i="40"/>
  <c r="AA852" i="40"/>
  <c r="AD852" i="40"/>
  <c r="AB852" i="40"/>
  <c r="N1853" i="40"/>
  <c r="Z852" i="40" s="1"/>
  <c r="AI785" i="40"/>
  <c r="AG785" i="40"/>
  <c r="AE785" i="40"/>
  <c r="AC785" i="40"/>
  <c r="AD785" i="40"/>
  <c r="AF785" i="40"/>
  <c r="AH785" i="40"/>
  <c r="AB785" i="40"/>
  <c r="N1786" i="40"/>
  <c r="Z785" i="40" s="1"/>
  <c r="AA785" i="40"/>
  <c r="AG721" i="40"/>
  <c r="AI721" i="40"/>
  <c r="AF721" i="40"/>
  <c r="AH721" i="40"/>
  <c r="AE721" i="40"/>
  <c r="AC721" i="40"/>
  <c r="AD721" i="40"/>
  <c r="AB721" i="40"/>
  <c r="N1722" i="40"/>
  <c r="Z721" i="40" s="1"/>
  <c r="AA721" i="40"/>
  <c r="AG657" i="40"/>
  <c r="AI657" i="40"/>
  <c r="AF657" i="40"/>
  <c r="AH657" i="40"/>
  <c r="AE657" i="40"/>
  <c r="AD657" i="40"/>
  <c r="AC657" i="40"/>
  <c r="AB657" i="40"/>
  <c r="N1658" i="40"/>
  <c r="Z657" i="40" s="1"/>
  <c r="AA657" i="40"/>
  <c r="N1595" i="40"/>
  <c r="Z594" i="40" s="1"/>
  <c r="AI594" i="40"/>
  <c r="AH594" i="40"/>
  <c r="AG594" i="40"/>
  <c r="AF594" i="40"/>
  <c r="AB594" i="40"/>
  <c r="AD594" i="40"/>
  <c r="AC594" i="40"/>
  <c r="AE594" i="40"/>
  <c r="AA594" i="40"/>
  <c r="AI534" i="40"/>
  <c r="AH534" i="40"/>
  <c r="AG534" i="40"/>
  <c r="AF534" i="40"/>
  <c r="AE534" i="40"/>
  <c r="AC534" i="40"/>
  <c r="AA534" i="40"/>
  <c r="AD534" i="40"/>
  <c r="N1535" i="40"/>
  <c r="Z534" i="40" s="1"/>
  <c r="AB534" i="40"/>
  <c r="N1468" i="40"/>
  <c r="Z467" i="40" s="1"/>
  <c r="AI467" i="40"/>
  <c r="AH467" i="40"/>
  <c r="AF467" i="40"/>
  <c r="AG467" i="40"/>
  <c r="AE467" i="40"/>
  <c r="AD467" i="40"/>
  <c r="AC467" i="40"/>
  <c r="AA467" i="40"/>
  <c r="AB467" i="40"/>
  <c r="N1397" i="40"/>
  <c r="Z396" i="40" s="1"/>
  <c r="AH396" i="40"/>
  <c r="AI396" i="40"/>
  <c r="AG396" i="40"/>
  <c r="AF396" i="40"/>
  <c r="AD396" i="40"/>
  <c r="AE396" i="40"/>
  <c r="AC396" i="40"/>
  <c r="AA396" i="40"/>
  <c r="AB396" i="40"/>
  <c r="N1320" i="40"/>
  <c r="Z319" i="40" s="1"/>
  <c r="AI319" i="40"/>
  <c r="AH319" i="40"/>
  <c r="AG319" i="40"/>
  <c r="AF319" i="40"/>
  <c r="AE319" i="40"/>
  <c r="AD319" i="40"/>
  <c r="AC319" i="40"/>
  <c r="AA319" i="40"/>
  <c r="AB319" i="40"/>
  <c r="N1260" i="40"/>
  <c r="Z259" i="40" s="1"/>
  <c r="AI259" i="40"/>
  <c r="AH259" i="40"/>
  <c r="AG259" i="40"/>
  <c r="AF259" i="40"/>
  <c r="AD259" i="40"/>
  <c r="AE259" i="40"/>
  <c r="AC259" i="40"/>
  <c r="AB259" i="40"/>
  <c r="AA259" i="40"/>
  <c r="N1201" i="40"/>
  <c r="Z200" i="40" s="1"/>
  <c r="AI200" i="40"/>
  <c r="AH200" i="40"/>
  <c r="AG200" i="40"/>
  <c r="AF200" i="40"/>
  <c r="AE200" i="40"/>
  <c r="AC200" i="40"/>
  <c r="AD200" i="40"/>
  <c r="AB200" i="40"/>
  <c r="AA200" i="40"/>
  <c r="N1142" i="40"/>
  <c r="Z141" i="40" s="1"/>
  <c r="AI141" i="40"/>
  <c r="AF141" i="40"/>
  <c r="AH141" i="40"/>
  <c r="AE141" i="40"/>
  <c r="AG141" i="40"/>
  <c r="AD141" i="40"/>
  <c r="AB141" i="40"/>
  <c r="AA141" i="40"/>
  <c r="AC141" i="40"/>
  <c r="N1076" i="40"/>
  <c r="Z75" i="40" s="1"/>
  <c r="AI75" i="40"/>
  <c r="AH75" i="40"/>
  <c r="AF75" i="40"/>
  <c r="AG75" i="40"/>
  <c r="AE75" i="40"/>
  <c r="AD75" i="40"/>
  <c r="AB75" i="40"/>
  <c r="AC75" i="40"/>
  <c r="AA75" i="40"/>
  <c r="AI6" i="40"/>
  <c r="AH6" i="40"/>
  <c r="AG6" i="40"/>
  <c r="AE6" i="40"/>
  <c r="AD6" i="40"/>
  <c r="AF6" i="40"/>
  <c r="AC6" i="40"/>
  <c r="AA6" i="40"/>
  <c r="N1007" i="40"/>
  <c r="Z6" i="40" s="1"/>
  <c r="AB6" i="40"/>
  <c r="N1998" i="40"/>
  <c r="Z997" i="40" s="1"/>
  <c r="AI997" i="40"/>
  <c r="AH997" i="40"/>
  <c r="AG997" i="40"/>
  <c r="AF997" i="40"/>
  <c r="AE997" i="40"/>
  <c r="AD997" i="40"/>
  <c r="AA997" i="40"/>
  <c r="AC997" i="40"/>
  <c r="AB997" i="40"/>
  <c r="N1934" i="40"/>
  <c r="Z933" i="40" s="1"/>
  <c r="AI933" i="40"/>
  <c r="AH933" i="40"/>
  <c r="AG933" i="40"/>
  <c r="AF933" i="40"/>
  <c r="AE933" i="40"/>
  <c r="AD933" i="40"/>
  <c r="AA933" i="40"/>
  <c r="AC933" i="40"/>
  <c r="AB933" i="40"/>
  <c r="N1862" i="40"/>
  <c r="Z861" i="40" s="1"/>
  <c r="AH861" i="40"/>
  <c r="AG861" i="40"/>
  <c r="AF861" i="40"/>
  <c r="AE861" i="40"/>
  <c r="AB861" i="40"/>
  <c r="AD861" i="40"/>
  <c r="AA861" i="40"/>
  <c r="AI861" i="40"/>
  <c r="AC861" i="40"/>
  <c r="AI801" i="40"/>
  <c r="AG801" i="40"/>
  <c r="AH801" i="40"/>
  <c r="AE801" i="40"/>
  <c r="AF801" i="40"/>
  <c r="AC801" i="40"/>
  <c r="AD801" i="40"/>
  <c r="AB801" i="40"/>
  <c r="AA801" i="40"/>
  <c r="N1802" i="40"/>
  <c r="Z801" i="40" s="1"/>
  <c r="AI737" i="40"/>
  <c r="AG737" i="40"/>
  <c r="AH737" i="40"/>
  <c r="AE737" i="40"/>
  <c r="AF737" i="40"/>
  <c r="AC737" i="40"/>
  <c r="AD737" i="40"/>
  <c r="AA737" i="40"/>
  <c r="AB737" i="40"/>
  <c r="N1738" i="40"/>
  <c r="Z737" i="40" s="1"/>
  <c r="AI673" i="40"/>
  <c r="AG673" i="40"/>
  <c r="AH673" i="40"/>
  <c r="AF673" i="40"/>
  <c r="AE673" i="40"/>
  <c r="AC673" i="40"/>
  <c r="AD673" i="40"/>
  <c r="AB673" i="40"/>
  <c r="AA673" i="40"/>
  <c r="N1674" i="40"/>
  <c r="Z673" i="40" s="1"/>
  <c r="N1608" i="40"/>
  <c r="Z607" i="40" s="1"/>
  <c r="AI607" i="40"/>
  <c r="AG607" i="40"/>
  <c r="AH607" i="40"/>
  <c r="AF607" i="40"/>
  <c r="AE607" i="40"/>
  <c r="AD607" i="40"/>
  <c r="AC607" i="40"/>
  <c r="AA607" i="40"/>
  <c r="AB607" i="40"/>
  <c r="N1547" i="40"/>
  <c r="Z546" i="40" s="1"/>
  <c r="AI546" i="40"/>
  <c r="AH546" i="40"/>
  <c r="AF546" i="40"/>
  <c r="AG546" i="40"/>
  <c r="AE546" i="40"/>
  <c r="AB546" i="40"/>
  <c r="AC546" i="40"/>
  <c r="AD546" i="40"/>
  <c r="AA546" i="40"/>
  <c r="N1488" i="40"/>
  <c r="Z487" i="40" s="1"/>
  <c r="AI487" i="40"/>
  <c r="AG487" i="40"/>
  <c r="AF487" i="40"/>
  <c r="AH487" i="40"/>
  <c r="AE487" i="40"/>
  <c r="AD487" i="40"/>
  <c r="AB487" i="40"/>
  <c r="AC487" i="40"/>
  <c r="AA487" i="40"/>
  <c r="N1417" i="40"/>
  <c r="Z416" i="40" s="1"/>
  <c r="AI416" i="40"/>
  <c r="AH416" i="40"/>
  <c r="AG416" i="40"/>
  <c r="AE416" i="40"/>
  <c r="AC416" i="40"/>
  <c r="AF416" i="40"/>
  <c r="AD416" i="40"/>
  <c r="AA416" i="40"/>
  <c r="AB416" i="40"/>
  <c r="N1345" i="40"/>
  <c r="Z344" i="40" s="1"/>
  <c r="AH344" i="40"/>
  <c r="AI344" i="40"/>
  <c r="AG344" i="40"/>
  <c r="AF344" i="40"/>
  <c r="AE344" i="40"/>
  <c r="AC344" i="40"/>
  <c r="AB344" i="40"/>
  <c r="AD344" i="40"/>
  <c r="AA344" i="40"/>
  <c r="N1281" i="40"/>
  <c r="Z280" i="40" s="1"/>
  <c r="AI280" i="40"/>
  <c r="AH280" i="40"/>
  <c r="AG280" i="40"/>
  <c r="AF280" i="40"/>
  <c r="AE280" i="40"/>
  <c r="AC280" i="40"/>
  <c r="AB280" i="40"/>
  <c r="AD280" i="40"/>
  <c r="AA280" i="40"/>
  <c r="N1215" i="40"/>
  <c r="Z214" i="40" s="1"/>
  <c r="AI214" i="40"/>
  <c r="AH214" i="40"/>
  <c r="AF214" i="40"/>
  <c r="AG214" i="40"/>
  <c r="AE214" i="40"/>
  <c r="AD214" i="40"/>
  <c r="AC214" i="40"/>
  <c r="AA214" i="40"/>
  <c r="AB214" i="40"/>
  <c r="N1140" i="40"/>
  <c r="Z139" i="40" s="1"/>
  <c r="AI139" i="40"/>
  <c r="AH139" i="40"/>
  <c r="AF139" i="40"/>
  <c r="AG139" i="40"/>
  <c r="AE139" i="40"/>
  <c r="AD139" i="40"/>
  <c r="AB139" i="40"/>
  <c r="AC139" i="40"/>
  <c r="AA139" i="40"/>
  <c r="N1074" i="40"/>
  <c r="Z73" i="40" s="1"/>
  <c r="AH73" i="40"/>
  <c r="AI73" i="40"/>
  <c r="AG73" i="40"/>
  <c r="AF73" i="40"/>
  <c r="AE73" i="40"/>
  <c r="AC73" i="40"/>
  <c r="AD73" i="40"/>
  <c r="AB73" i="40"/>
  <c r="AA73" i="40"/>
  <c r="N1005" i="40"/>
  <c r="Z4" i="40" s="1"/>
  <c r="AI4" i="40"/>
  <c r="AH4" i="40"/>
  <c r="AG4" i="40"/>
  <c r="AF4" i="40"/>
  <c r="AE4" i="40"/>
  <c r="AD4" i="40"/>
  <c r="AC4" i="40"/>
  <c r="AA4" i="40"/>
  <c r="AB4" i="40"/>
  <c r="N1840" i="40"/>
  <c r="Z839" i="40" s="1"/>
  <c r="AI839" i="40"/>
  <c r="AH839" i="40"/>
  <c r="AG839" i="40"/>
  <c r="AF839" i="40"/>
  <c r="AD839" i="40"/>
  <c r="AE839" i="40"/>
  <c r="AB839" i="40"/>
  <c r="AC839" i="40"/>
  <c r="AA839" i="40"/>
  <c r="N1772" i="40"/>
  <c r="Z771" i="40" s="1"/>
  <c r="AI771" i="40"/>
  <c r="AH771" i="40"/>
  <c r="AG771" i="40"/>
  <c r="AF771" i="40"/>
  <c r="AE771" i="40"/>
  <c r="AD771" i="40"/>
  <c r="AB771" i="40"/>
  <c r="AA771" i="40"/>
  <c r="AC771" i="40"/>
  <c r="N1708" i="40"/>
  <c r="Z707" i="40" s="1"/>
  <c r="AI707" i="40"/>
  <c r="AH707" i="40"/>
  <c r="AG707" i="40"/>
  <c r="AE707" i="40"/>
  <c r="AF707" i="40"/>
  <c r="AD707" i="40"/>
  <c r="AB707" i="40"/>
  <c r="AA707" i="40"/>
  <c r="AC707" i="40"/>
  <c r="N1644" i="40"/>
  <c r="Z643" i="40" s="1"/>
  <c r="AI643" i="40"/>
  <c r="AH643" i="40"/>
  <c r="AG643" i="40"/>
  <c r="AF643" i="40"/>
  <c r="AE643" i="40"/>
  <c r="AD643" i="40"/>
  <c r="AB643" i="40"/>
  <c r="AA643" i="40"/>
  <c r="AC643" i="40"/>
  <c r="N1577" i="40"/>
  <c r="Z576" i="40" s="1"/>
  <c r="AI576" i="40"/>
  <c r="AH576" i="40"/>
  <c r="AG576" i="40"/>
  <c r="AF576" i="40"/>
  <c r="AE576" i="40"/>
  <c r="AC576" i="40"/>
  <c r="AD576" i="40"/>
  <c r="AA576" i="40"/>
  <c r="AB576" i="40"/>
  <c r="N1509" i="40"/>
  <c r="Z508" i="40" s="1"/>
  <c r="AI508" i="40"/>
  <c r="AH508" i="40"/>
  <c r="AG508" i="40"/>
  <c r="AF508" i="40"/>
  <c r="AD508" i="40"/>
  <c r="AE508" i="40"/>
  <c r="AC508" i="40"/>
  <c r="AA508" i="40"/>
  <c r="AB508" i="40"/>
  <c r="N1451" i="40"/>
  <c r="Z450" i="40" s="1"/>
  <c r="AI450" i="40"/>
  <c r="AH450" i="40"/>
  <c r="AF450" i="40"/>
  <c r="AG450" i="40"/>
  <c r="AD450" i="40"/>
  <c r="AE450" i="40"/>
  <c r="AB450" i="40"/>
  <c r="AC450" i="40"/>
  <c r="AA450" i="40"/>
  <c r="N1394" i="40"/>
  <c r="Z393" i="40" s="1"/>
  <c r="AI393" i="40"/>
  <c r="AH393" i="40"/>
  <c r="AG393" i="40"/>
  <c r="AE393" i="40"/>
  <c r="AF393" i="40"/>
  <c r="AC393" i="40"/>
  <c r="AD393" i="40"/>
  <c r="AB393" i="40"/>
  <c r="AA393" i="40"/>
  <c r="AI337" i="40"/>
  <c r="AH337" i="40"/>
  <c r="AG337" i="40"/>
  <c r="AF337" i="40"/>
  <c r="AE337" i="40"/>
  <c r="AC337" i="40"/>
  <c r="AD337" i="40"/>
  <c r="AB337" i="40"/>
  <c r="N1338" i="40"/>
  <c r="Z337" i="40" s="1"/>
  <c r="AA337" i="40"/>
  <c r="N1280" i="40"/>
  <c r="Z279" i="40" s="1"/>
  <c r="AI279" i="40"/>
  <c r="AH279" i="40"/>
  <c r="AG279" i="40"/>
  <c r="AF279" i="40"/>
  <c r="AD279" i="40"/>
  <c r="AE279" i="40"/>
  <c r="AC279" i="40"/>
  <c r="AA279" i="40"/>
  <c r="AB279" i="40"/>
  <c r="N1221" i="40"/>
  <c r="Z220" i="40" s="1"/>
  <c r="AI220" i="40"/>
  <c r="AH220" i="40"/>
  <c r="AG220" i="40"/>
  <c r="AF220" i="40"/>
  <c r="AE220" i="40"/>
  <c r="AD220" i="40"/>
  <c r="AC220" i="40"/>
  <c r="AA220" i="40"/>
  <c r="AB220" i="40"/>
  <c r="N1162" i="40"/>
  <c r="Z161" i="40" s="1"/>
  <c r="AI161" i="40"/>
  <c r="AH161" i="40"/>
  <c r="AG161" i="40"/>
  <c r="AF161" i="40"/>
  <c r="AE161" i="40"/>
  <c r="AD161" i="40"/>
  <c r="AC161" i="40"/>
  <c r="AB161" i="40"/>
  <c r="AA161" i="40"/>
  <c r="AI102" i="40"/>
  <c r="AH102" i="40"/>
  <c r="AG102" i="40"/>
  <c r="AF102" i="40"/>
  <c r="AE102" i="40"/>
  <c r="AD102" i="40"/>
  <c r="AC102" i="40"/>
  <c r="AA102" i="40"/>
  <c r="N1103" i="40"/>
  <c r="Z102" i="40" s="1"/>
  <c r="AB102" i="40"/>
  <c r="N1037" i="40"/>
  <c r="Z36" i="40" s="1"/>
  <c r="AI36" i="40"/>
  <c r="AH36" i="40"/>
  <c r="AG36" i="40"/>
  <c r="AF36" i="40"/>
  <c r="AE36" i="40"/>
  <c r="AD36" i="40"/>
  <c r="AC36" i="40"/>
  <c r="AA36" i="40"/>
  <c r="AB36" i="40"/>
  <c r="AG844" i="40"/>
  <c r="AI844" i="40"/>
  <c r="AH844" i="40"/>
  <c r="AF844" i="40"/>
  <c r="AE844" i="40"/>
  <c r="AC844" i="40"/>
  <c r="AA844" i="40"/>
  <c r="AD844" i="40"/>
  <c r="N1845" i="40"/>
  <c r="Z844" i="40" s="1"/>
  <c r="AB844" i="40"/>
  <c r="N1657" i="40"/>
  <c r="Z656" i="40" s="1"/>
  <c r="AI656" i="40"/>
  <c r="AG656" i="40"/>
  <c r="AH656" i="40"/>
  <c r="AF656" i="40"/>
  <c r="AD656" i="40"/>
  <c r="AC656" i="40"/>
  <c r="AE656" i="40"/>
  <c r="AB656" i="40"/>
  <c r="AA656" i="40"/>
  <c r="AI545" i="40"/>
  <c r="AH545" i="40"/>
  <c r="AG545" i="40"/>
  <c r="AF545" i="40"/>
  <c r="AE545" i="40"/>
  <c r="AC545" i="40"/>
  <c r="AD545" i="40"/>
  <c r="N1546" i="40"/>
  <c r="Z545" i="40" s="1"/>
  <c r="AB545" i="40"/>
  <c r="AA545" i="40"/>
  <c r="AI902" i="40"/>
  <c r="AH902" i="40"/>
  <c r="AG902" i="40"/>
  <c r="AF902" i="40"/>
  <c r="AE902" i="40"/>
  <c r="AC902" i="40"/>
  <c r="AD902" i="40"/>
  <c r="AB902" i="40"/>
  <c r="AA902" i="40"/>
  <c r="N1903" i="40"/>
  <c r="Z902" i="40" s="1"/>
  <c r="N1393" i="40"/>
  <c r="Z392" i="40" s="1"/>
  <c r="AI392" i="40"/>
  <c r="AH392" i="40"/>
  <c r="AG392" i="40"/>
  <c r="AF392" i="40"/>
  <c r="AE392" i="40"/>
  <c r="AC392" i="40"/>
  <c r="AD392" i="40"/>
  <c r="AB392" i="40"/>
  <c r="AA392" i="40"/>
  <c r="N1952" i="40"/>
  <c r="Z951" i="40" s="1"/>
  <c r="AI951" i="40"/>
  <c r="AH951" i="40"/>
  <c r="AF951" i="40"/>
  <c r="AG951" i="40"/>
  <c r="AD951" i="40"/>
  <c r="AE951" i="40"/>
  <c r="AC951" i="40"/>
  <c r="AA951" i="40"/>
  <c r="AB951" i="40"/>
  <c r="N1186" i="40"/>
  <c r="Z185" i="40" s="1"/>
  <c r="AI185" i="40"/>
  <c r="AH185" i="40"/>
  <c r="AG185" i="40"/>
  <c r="AF185" i="40"/>
  <c r="AE185" i="40"/>
  <c r="AC185" i="40"/>
  <c r="AD185" i="40"/>
  <c r="AB185" i="40"/>
  <c r="AA185" i="40"/>
  <c r="N1453" i="40"/>
  <c r="Z452" i="40" s="1"/>
  <c r="AH452" i="40"/>
  <c r="AI452" i="40"/>
  <c r="AG452" i="40"/>
  <c r="AF452" i="40"/>
  <c r="AD452" i="40"/>
  <c r="AE452" i="40"/>
  <c r="AC452" i="40"/>
  <c r="AB452" i="40"/>
  <c r="AA452" i="40"/>
  <c r="N1372" i="40"/>
  <c r="Z371" i="40" s="1"/>
  <c r="AI371" i="40"/>
  <c r="AH371" i="40"/>
  <c r="AF371" i="40"/>
  <c r="AG371" i="40"/>
  <c r="AE371" i="40"/>
  <c r="AD371" i="40"/>
  <c r="AC371" i="40"/>
  <c r="AA371" i="40"/>
  <c r="AB371" i="40"/>
  <c r="N1396" i="40"/>
  <c r="Z395" i="40" s="1"/>
  <c r="AI395" i="40"/>
  <c r="AH395" i="40"/>
  <c r="AG395" i="40"/>
  <c r="AD395" i="40"/>
  <c r="AE395" i="40"/>
  <c r="AF395" i="40"/>
  <c r="AC395" i="40"/>
  <c r="AA395" i="40"/>
  <c r="AB395" i="40"/>
  <c r="N1882" i="40"/>
  <c r="Z881" i="40" s="1"/>
  <c r="AI881" i="40"/>
  <c r="AG881" i="40"/>
  <c r="AH881" i="40"/>
  <c r="AE881" i="40"/>
  <c r="AC881" i="40"/>
  <c r="AD881" i="40"/>
  <c r="AF881" i="40"/>
  <c r="AB881" i="40"/>
  <c r="AA881" i="40"/>
  <c r="N1629" i="40"/>
  <c r="Z628" i="40" s="1"/>
  <c r="AI628" i="40"/>
  <c r="AH628" i="40"/>
  <c r="AG628" i="40"/>
  <c r="AF628" i="40"/>
  <c r="AE628" i="40"/>
  <c r="AD628" i="40"/>
  <c r="AC628" i="40"/>
  <c r="AA628" i="40"/>
  <c r="AB628" i="40"/>
  <c r="N1365" i="40"/>
  <c r="Z364" i="40" s="1"/>
  <c r="AH364" i="40"/>
  <c r="AI364" i="40"/>
  <c r="AG364" i="40"/>
  <c r="AF364" i="40"/>
  <c r="AD364" i="40"/>
  <c r="AE364" i="40"/>
  <c r="AC364" i="40"/>
  <c r="AA364" i="40"/>
  <c r="AB364" i="40"/>
  <c r="N1102" i="40"/>
  <c r="Z101" i="40" s="1"/>
  <c r="AI101" i="40"/>
  <c r="AH101" i="40"/>
  <c r="AF101" i="40"/>
  <c r="AG101" i="40"/>
  <c r="AE101" i="40"/>
  <c r="AD101" i="40"/>
  <c r="AB101" i="40"/>
  <c r="AA101" i="40"/>
  <c r="AC101" i="40"/>
  <c r="N1836" i="40"/>
  <c r="Z835" i="40" s="1"/>
  <c r="AI835" i="40"/>
  <c r="AH835" i="40"/>
  <c r="AG835" i="40"/>
  <c r="AF835" i="40"/>
  <c r="AE835" i="40"/>
  <c r="AD835" i="40"/>
  <c r="AB835" i="40"/>
  <c r="AA835" i="40"/>
  <c r="AC835" i="40"/>
  <c r="AI417" i="40"/>
  <c r="AH417" i="40"/>
  <c r="AG417" i="40"/>
  <c r="AF417" i="40"/>
  <c r="AE417" i="40"/>
  <c r="AD417" i="40"/>
  <c r="AC417" i="40"/>
  <c r="AB417" i="40"/>
  <c r="AA417" i="40"/>
  <c r="N1418" i="40"/>
  <c r="Z417" i="40" s="1"/>
  <c r="N1156" i="40"/>
  <c r="Z155" i="40" s="1"/>
  <c r="AI155" i="40"/>
  <c r="AH155" i="40"/>
  <c r="AG155" i="40"/>
  <c r="AF155" i="40"/>
  <c r="AD155" i="40"/>
  <c r="AE155" i="40"/>
  <c r="AC155" i="40"/>
  <c r="AA155" i="40"/>
  <c r="AB155" i="40"/>
  <c r="N1606" i="40"/>
  <c r="Z605" i="40" s="1"/>
  <c r="AI605" i="40"/>
  <c r="AH605" i="40"/>
  <c r="AF605" i="40"/>
  <c r="AG605" i="40"/>
  <c r="AE605" i="40"/>
  <c r="AD605" i="40"/>
  <c r="AB605" i="40"/>
  <c r="AA605" i="40"/>
  <c r="AC605" i="40"/>
  <c r="N1339" i="40"/>
  <c r="Z338" i="40" s="1"/>
  <c r="AI338" i="40"/>
  <c r="AF338" i="40"/>
  <c r="AG338" i="40"/>
  <c r="AH338" i="40"/>
  <c r="AD338" i="40"/>
  <c r="AE338" i="40"/>
  <c r="AB338" i="40"/>
  <c r="AC338" i="40"/>
  <c r="AA338" i="40"/>
  <c r="N1765" i="40"/>
  <c r="Z764" i="40" s="1"/>
  <c r="AI764" i="40"/>
  <c r="AG764" i="40"/>
  <c r="AF764" i="40"/>
  <c r="AE764" i="40"/>
  <c r="AH764" i="40"/>
  <c r="AC764" i="40"/>
  <c r="AA764" i="40"/>
  <c r="AB764" i="40"/>
  <c r="AD764" i="40"/>
  <c r="N1501" i="40"/>
  <c r="Z500" i="40" s="1"/>
  <c r="AI500" i="40"/>
  <c r="AH500" i="40"/>
  <c r="AG500" i="40"/>
  <c r="AE500" i="40"/>
  <c r="AF500" i="40"/>
  <c r="AD500" i="40"/>
  <c r="AC500" i="40"/>
  <c r="AA500" i="40"/>
  <c r="AB500" i="40"/>
  <c r="N1183" i="40"/>
  <c r="Z182" i="40" s="1"/>
  <c r="AI182" i="40"/>
  <c r="AH182" i="40"/>
  <c r="AF182" i="40"/>
  <c r="AG182" i="40"/>
  <c r="AE182" i="40"/>
  <c r="AD182" i="40"/>
  <c r="AC182" i="40"/>
  <c r="AA182" i="40"/>
  <c r="AB182" i="40"/>
  <c r="N1636" i="40"/>
  <c r="Z635" i="40" s="1"/>
  <c r="AI635" i="40"/>
  <c r="AH635" i="40"/>
  <c r="AF635" i="40"/>
  <c r="AE635" i="40"/>
  <c r="AD635" i="40"/>
  <c r="AA635" i="40"/>
  <c r="AB635" i="40"/>
  <c r="AG635" i="40"/>
  <c r="AC635" i="40"/>
  <c r="N1631" i="40"/>
  <c r="Z630" i="40" s="1"/>
  <c r="AI630" i="40"/>
  <c r="AH630" i="40"/>
  <c r="AG630" i="40"/>
  <c r="AF630" i="40"/>
  <c r="AE630" i="40"/>
  <c r="AC630" i="40"/>
  <c r="AA630" i="40"/>
  <c r="AD630" i="40"/>
  <c r="AB630" i="40"/>
  <c r="N1767" i="40"/>
  <c r="Z766" i="40" s="1"/>
  <c r="AI766" i="40"/>
  <c r="AH766" i="40"/>
  <c r="AG766" i="40"/>
  <c r="AF766" i="40"/>
  <c r="AE766" i="40"/>
  <c r="AC766" i="40"/>
  <c r="AD766" i="40"/>
  <c r="AA766" i="40"/>
  <c r="AB766" i="40"/>
  <c r="N1808" i="40"/>
  <c r="Z807" i="40" s="1"/>
  <c r="AI807" i="40"/>
  <c r="AH807" i="40"/>
  <c r="AG807" i="40"/>
  <c r="AF807" i="40"/>
  <c r="AD807" i="40"/>
  <c r="AE807" i="40"/>
  <c r="AB807" i="40"/>
  <c r="AA807" i="40"/>
  <c r="AC807" i="40"/>
  <c r="N1526" i="40"/>
  <c r="Z525" i="40" s="1"/>
  <c r="AI525" i="40"/>
  <c r="AH525" i="40"/>
  <c r="AF525" i="40"/>
  <c r="AG525" i="40"/>
  <c r="AD525" i="40"/>
  <c r="AE525" i="40"/>
  <c r="AB525" i="40"/>
  <c r="AA525" i="40"/>
  <c r="AC525" i="40"/>
  <c r="N1266" i="40"/>
  <c r="Z265" i="40" s="1"/>
  <c r="AI265" i="40"/>
  <c r="AH265" i="40"/>
  <c r="AG265" i="40"/>
  <c r="AF265" i="40"/>
  <c r="AE265" i="40"/>
  <c r="AC265" i="40"/>
  <c r="AD265" i="40"/>
  <c r="AB265" i="40"/>
  <c r="AA265" i="40"/>
  <c r="N1016" i="40"/>
  <c r="Z15" i="40" s="1"/>
  <c r="AI15" i="40"/>
  <c r="AH15" i="40"/>
  <c r="AG15" i="40"/>
  <c r="AF15" i="40"/>
  <c r="AE15" i="40"/>
  <c r="AD15" i="40"/>
  <c r="AB15" i="40"/>
  <c r="AA15" i="40"/>
  <c r="AC15" i="40"/>
  <c r="N1796" i="40"/>
  <c r="Z795" i="40" s="1"/>
  <c r="AI795" i="40"/>
  <c r="AH795" i="40"/>
  <c r="AG795" i="40"/>
  <c r="AF795" i="40"/>
  <c r="AE795" i="40"/>
  <c r="AD795" i="40"/>
  <c r="AA795" i="40"/>
  <c r="AC795" i="40"/>
  <c r="AB795" i="40"/>
  <c r="N1964" i="40"/>
  <c r="Z963" i="40" s="1"/>
  <c r="AI963" i="40"/>
  <c r="AH963" i="40"/>
  <c r="AG963" i="40"/>
  <c r="AF963" i="40"/>
  <c r="AE963" i="40"/>
  <c r="AD963" i="40"/>
  <c r="AA963" i="40"/>
  <c r="AB963" i="40"/>
  <c r="AC963" i="40"/>
  <c r="N1736" i="40"/>
  <c r="Z735" i="40" s="1"/>
  <c r="AI735" i="40"/>
  <c r="AH735" i="40"/>
  <c r="AG735" i="40"/>
  <c r="AF735" i="40"/>
  <c r="AD735" i="40"/>
  <c r="AE735" i="40"/>
  <c r="AC735" i="40"/>
  <c r="AA735" i="40"/>
  <c r="AB735" i="40"/>
  <c r="N1523" i="40"/>
  <c r="Z522" i="40" s="1"/>
  <c r="AI522" i="40"/>
  <c r="AH522" i="40"/>
  <c r="AF522" i="40"/>
  <c r="AG522" i="40"/>
  <c r="AE522" i="40"/>
  <c r="AB522" i="40"/>
  <c r="AC522" i="40"/>
  <c r="AD522" i="40"/>
  <c r="AA522" i="40"/>
  <c r="N1234" i="40"/>
  <c r="Z233" i="40" s="1"/>
  <c r="AH233" i="40"/>
  <c r="AG233" i="40"/>
  <c r="AI233" i="40"/>
  <c r="AF233" i="40"/>
  <c r="AE233" i="40"/>
  <c r="AC233" i="40"/>
  <c r="AD233" i="40"/>
  <c r="AB233" i="40"/>
  <c r="AA233" i="40"/>
  <c r="N1866" i="40"/>
  <c r="Z865" i="40" s="1"/>
  <c r="AI865" i="40"/>
  <c r="AG865" i="40"/>
  <c r="AH865" i="40"/>
  <c r="AE865" i="40"/>
  <c r="AF865" i="40"/>
  <c r="AC865" i="40"/>
  <c r="AD865" i="40"/>
  <c r="AA865" i="40"/>
  <c r="AB865" i="40"/>
  <c r="AI926" i="40"/>
  <c r="AH926" i="40"/>
  <c r="AG926" i="40"/>
  <c r="AF926" i="40"/>
  <c r="AE926" i="40"/>
  <c r="AC926" i="40"/>
  <c r="AD926" i="40"/>
  <c r="AA926" i="40"/>
  <c r="AB926" i="40"/>
  <c r="N1927" i="40"/>
  <c r="Z926" i="40" s="1"/>
  <c r="AI685" i="40"/>
  <c r="AH685" i="40"/>
  <c r="AF685" i="40"/>
  <c r="AG685" i="40"/>
  <c r="AE685" i="40"/>
  <c r="AB685" i="40"/>
  <c r="AD685" i="40"/>
  <c r="AC685" i="40"/>
  <c r="AA685" i="40"/>
  <c r="N1686" i="40"/>
  <c r="Z685" i="40" s="1"/>
  <c r="N1432" i="40"/>
  <c r="Z431" i="40" s="1"/>
  <c r="AI431" i="40"/>
  <c r="AH431" i="40"/>
  <c r="AG431" i="40"/>
  <c r="AF431" i="40"/>
  <c r="AD431" i="40"/>
  <c r="AE431" i="40"/>
  <c r="AB431" i="40"/>
  <c r="AA431" i="40"/>
  <c r="AC431" i="40"/>
  <c r="N1170" i="40"/>
  <c r="Z169" i="40" s="1"/>
  <c r="AH169" i="40"/>
  <c r="AI169" i="40"/>
  <c r="AG169" i="40"/>
  <c r="AF169" i="40"/>
  <c r="AE169" i="40"/>
  <c r="AC169" i="40"/>
  <c r="AD169" i="40"/>
  <c r="AB169" i="40"/>
  <c r="AA169" i="40"/>
  <c r="N1976" i="40"/>
  <c r="Z975" i="40" s="1"/>
  <c r="AI975" i="40"/>
  <c r="AH975" i="40"/>
  <c r="AG975" i="40"/>
  <c r="AF975" i="40"/>
  <c r="AD975" i="40"/>
  <c r="AE975" i="40"/>
  <c r="AC975" i="40"/>
  <c r="AA975" i="40"/>
  <c r="AB975" i="40"/>
  <c r="N1912" i="40"/>
  <c r="Z911" i="40" s="1"/>
  <c r="AI911" i="40"/>
  <c r="AH911" i="40"/>
  <c r="AG911" i="40"/>
  <c r="AF911" i="40"/>
  <c r="AD911" i="40"/>
  <c r="AE911" i="40"/>
  <c r="AC911" i="40"/>
  <c r="AB911" i="40"/>
  <c r="AA911" i="40"/>
  <c r="N1844" i="40"/>
  <c r="Z843" i="40" s="1"/>
  <c r="AI843" i="40"/>
  <c r="AH843" i="40"/>
  <c r="AG843" i="40"/>
  <c r="AF843" i="40"/>
  <c r="AE843" i="40"/>
  <c r="AD843" i="40"/>
  <c r="AA843" i="40"/>
  <c r="AC843" i="40"/>
  <c r="AB843" i="40"/>
  <c r="AI781" i="40"/>
  <c r="AH781" i="40"/>
  <c r="AF781" i="40"/>
  <c r="AG781" i="40"/>
  <c r="AE781" i="40"/>
  <c r="AB781" i="40"/>
  <c r="AD781" i="40"/>
  <c r="AA781" i="40"/>
  <c r="AC781" i="40"/>
  <c r="N1782" i="40"/>
  <c r="Z781" i="40" s="1"/>
  <c r="AH717" i="40"/>
  <c r="AI717" i="40"/>
  <c r="AF717" i="40"/>
  <c r="AG717" i="40"/>
  <c r="AE717" i="40"/>
  <c r="AB717" i="40"/>
  <c r="AD717" i="40"/>
  <c r="AA717" i="40"/>
  <c r="AC717" i="40"/>
  <c r="N1718" i="40"/>
  <c r="Z717" i="40" s="1"/>
  <c r="AI653" i="40"/>
  <c r="AH653" i="40"/>
  <c r="AF653" i="40"/>
  <c r="AG653" i="40"/>
  <c r="AD653" i="40"/>
  <c r="AE653" i="40"/>
  <c r="AB653" i="40"/>
  <c r="AA653" i="40"/>
  <c r="AC653" i="40"/>
  <c r="N1654" i="40"/>
  <c r="Z653" i="40" s="1"/>
  <c r="N1590" i="40"/>
  <c r="Z589" i="40" s="1"/>
  <c r="AI589" i="40"/>
  <c r="AF589" i="40"/>
  <c r="AG589" i="40"/>
  <c r="AH589" i="40"/>
  <c r="AD589" i="40"/>
  <c r="AE589" i="40"/>
  <c r="AB589" i="40"/>
  <c r="AA589" i="40"/>
  <c r="AC589" i="40"/>
  <c r="N1522" i="40"/>
  <c r="Z521" i="40" s="1"/>
  <c r="AI521" i="40"/>
  <c r="AH521" i="40"/>
  <c r="AG521" i="40"/>
  <c r="AE521" i="40"/>
  <c r="AC521" i="40"/>
  <c r="AF521" i="40"/>
  <c r="AD521" i="40"/>
  <c r="AB521" i="40"/>
  <c r="AA521" i="40"/>
  <c r="N1456" i="40"/>
  <c r="Z455" i="40" s="1"/>
  <c r="AI455" i="40"/>
  <c r="AG455" i="40"/>
  <c r="AH455" i="40"/>
  <c r="AF455" i="40"/>
  <c r="AE455" i="40"/>
  <c r="AD455" i="40"/>
  <c r="AB455" i="40"/>
  <c r="AC455" i="40"/>
  <c r="AA455" i="40"/>
  <c r="N1400" i="40"/>
  <c r="Z399" i="40" s="1"/>
  <c r="AI399" i="40"/>
  <c r="AG399" i="40"/>
  <c r="AH399" i="40"/>
  <c r="AF399" i="40"/>
  <c r="AD399" i="40"/>
  <c r="AE399" i="40"/>
  <c r="AB399" i="40"/>
  <c r="AA399" i="40"/>
  <c r="AC399" i="40"/>
  <c r="AI342" i="40"/>
  <c r="AH342" i="40"/>
  <c r="AG342" i="40"/>
  <c r="AE342" i="40"/>
  <c r="AF342" i="40"/>
  <c r="AD342" i="40"/>
  <c r="AC342" i="40"/>
  <c r="AA342" i="40"/>
  <c r="AB342" i="40"/>
  <c r="N1343" i="40"/>
  <c r="Z342" i="40" s="1"/>
  <c r="N1285" i="40"/>
  <c r="Z284" i="40" s="1"/>
  <c r="AH284" i="40"/>
  <c r="AI284" i="40"/>
  <c r="AG284" i="40"/>
  <c r="AF284" i="40"/>
  <c r="AE284" i="40"/>
  <c r="AD284" i="40"/>
  <c r="AC284" i="40"/>
  <c r="AA284" i="40"/>
  <c r="AB284" i="40"/>
  <c r="AI226" i="40"/>
  <c r="AF226" i="40"/>
  <c r="AG226" i="40"/>
  <c r="AH226" i="40"/>
  <c r="AD226" i="40"/>
  <c r="AE226" i="40"/>
  <c r="AB226" i="40"/>
  <c r="AC226" i="40"/>
  <c r="AA226" i="40"/>
  <c r="N1227" i="40"/>
  <c r="Z226" i="40" s="1"/>
  <c r="N1160" i="40"/>
  <c r="Z159" i="40" s="1"/>
  <c r="AI159" i="40"/>
  <c r="AH159" i="40"/>
  <c r="AG159" i="40"/>
  <c r="AF159" i="40"/>
  <c r="AE159" i="40"/>
  <c r="AD159" i="40"/>
  <c r="AC159" i="40"/>
  <c r="AA159" i="40"/>
  <c r="AB159" i="40"/>
  <c r="N1094" i="40"/>
  <c r="Z93" i="40" s="1"/>
  <c r="AI93" i="40"/>
  <c r="AH93" i="40"/>
  <c r="AF93" i="40"/>
  <c r="AG93" i="40"/>
  <c r="AE93" i="40"/>
  <c r="AD93" i="40"/>
  <c r="AB93" i="40"/>
  <c r="AC93" i="40"/>
  <c r="AA93" i="40"/>
  <c r="N1022" i="40"/>
  <c r="Z21" i="40" s="1"/>
  <c r="AI21" i="40"/>
  <c r="AH21" i="40"/>
  <c r="AF21" i="40"/>
  <c r="AE21" i="40"/>
  <c r="AG21" i="40"/>
  <c r="AD21" i="40"/>
  <c r="AB21" i="40"/>
  <c r="AA21" i="40"/>
  <c r="AC21" i="40"/>
  <c r="N1956" i="40"/>
  <c r="Z955" i="40" s="1"/>
  <c r="AI955" i="40"/>
  <c r="AH955" i="40"/>
  <c r="AG955" i="40"/>
  <c r="AF955" i="40"/>
  <c r="AE955" i="40"/>
  <c r="AD955" i="40"/>
  <c r="AA955" i="40"/>
  <c r="AB955" i="40"/>
  <c r="AC955" i="40"/>
  <c r="N1892" i="40"/>
  <c r="Z891" i="40" s="1"/>
  <c r="AI891" i="40"/>
  <c r="AH891" i="40"/>
  <c r="AG891" i="40"/>
  <c r="AF891" i="40"/>
  <c r="AE891" i="40"/>
  <c r="AD891" i="40"/>
  <c r="AA891" i="40"/>
  <c r="AB891" i="40"/>
  <c r="AC891" i="40"/>
  <c r="AI832" i="40"/>
  <c r="AH832" i="40"/>
  <c r="AG832" i="40"/>
  <c r="AF832" i="40"/>
  <c r="AD832" i="40"/>
  <c r="AE832" i="40"/>
  <c r="AC832" i="40"/>
  <c r="AA832" i="40"/>
  <c r="AB832" i="40"/>
  <c r="N1833" i="40"/>
  <c r="Z832" i="40" s="1"/>
  <c r="AI769" i="40"/>
  <c r="AG769" i="40"/>
  <c r="AH769" i="40"/>
  <c r="AE769" i="40"/>
  <c r="AF769" i="40"/>
  <c r="AC769" i="40"/>
  <c r="AD769" i="40"/>
  <c r="AA769" i="40"/>
  <c r="AB769" i="40"/>
  <c r="N1770" i="40"/>
  <c r="Z769" i="40" s="1"/>
  <c r="AI705" i="40"/>
  <c r="AG705" i="40"/>
  <c r="AH705" i="40"/>
  <c r="AF705" i="40"/>
  <c r="AE705" i="40"/>
  <c r="AC705" i="40"/>
  <c r="AD705" i="40"/>
  <c r="AB705" i="40"/>
  <c r="AA705" i="40"/>
  <c r="N1706" i="40"/>
  <c r="Z705" i="40" s="1"/>
  <c r="AI641" i="40"/>
  <c r="AG641" i="40"/>
  <c r="AH641" i="40"/>
  <c r="AF641" i="40"/>
  <c r="AE641" i="40"/>
  <c r="AC641" i="40"/>
  <c r="AD641" i="40"/>
  <c r="AA641" i="40"/>
  <c r="AB641" i="40"/>
  <c r="N1642" i="40"/>
  <c r="Z641" i="40" s="1"/>
  <c r="N1581" i="40"/>
  <c r="Z580" i="40" s="1"/>
  <c r="AH580" i="40"/>
  <c r="AI580" i="40"/>
  <c r="AG580" i="40"/>
  <c r="AE580" i="40"/>
  <c r="AD580" i="40"/>
  <c r="AF580" i="40"/>
  <c r="AC580" i="40"/>
  <c r="AB580" i="40"/>
  <c r="AA580" i="40"/>
  <c r="N1521" i="40"/>
  <c r="Z520" i="40" s="1"/>
  <c r="AI520" i="40"/>
  <c r="AH520" i="40"/>
  <c r="AG520" i="40"/>
  <c r="AF520" i="40"/>
  <c r="AE520" i="40"/>
  <c r="AC520" i="40"/>
  <c r="AD520" i="40"/>
  <c r="AB520" i="40"/>
  <c r="AA520" i="40"/>
  <c r="N1463" i="40"/>
  <c r="Z462" i="40" s="1"/>
  <c r="AI462" i="40"/>
  <c r="AH462" i="40"/>
  <c r="AG462" i="40"/>
  <c r="AF462" i="40"/>
  <c r="AD462" i="40"/>
  <c r="AE462" i="40"/>
  <c r="AC462" i="40"/>
  <c r="AB462" i="40"/>
  <c r="AA462" i="40"/>
  <c r="N1385" i="40"/>
  <c r="Z384" i="40" s="1"/>
  <c r="AI384" i="40"/>
  <c r="AH384" i="40"/>
  <c r="AG384" i="40"/>
  <c r="AF384" i="40"/>
  <c r="AE384" i="40"/>
  <c r="AC384" i="40"/>
  <c r="AD384" i="40"/>
  <c r="AA384" i="40"/>
  <c r="AB384" i="40"/>
  <c r="N1322" i="40"/>
  <c r="Z321" i="40" s="1"/>
  <c r="AI321" i="40"/>
  <c r="AH321" i="40"/>
  <c r="AG321" i="40"/>
  <c r="AF321" i="40"/>
  <c r="AE321" i="40"/>
  <c r="AD321" i="40"/>
  <c r="AC321" i="40"/>
  <c r="AB321" i="40"/>
  <c r="AA321" i="40"/>
  <c r="N1255" i="40"/>
  <c r="Z254" i="40" s="1"/>
  <c r="AI254" i="40"/>
  <c r="AH254" i="40"/>
  <c r="AG254" i="40"/>
  <c r="AF254" i="40"/>
  <c r="AE254" i="40"/>
  <c r="AD254" i="40"/>
  <c r="AC254" i="40"/>
  <c r="AA254" i="40"/>
  <c r="AB254" i="40"/>
  <c r="N1196" i="40"/>
  <c r="Z195" i="40" s="1"/>
  <c r="AI195" i="40"/>
  <c r="AH195" i="40"/>
  <c r="AG195" i="40"/>
  <c r="AF195" i="40"/>
  <c r="AD195" i="40"/>
  <c r="AC195" i="40"/>
  <c r="AE195" i="40"/>
  <c r="AB195" i="40"/>
  <c r="AA195" i="40"/>
  <c r="N1136" i="40"/>
  <c r="Z135" i="40" s="1"/>
  <c r="AI135" i="40"/>
  <c r="AH135" i="40"/>
  <c r="AG135" i="40"/>
  <c r="AF135" i="40"/>
  <c r="AE135" i="40"/>
  <c r="AD135" i="40"/>
  <c r="AB135" i="40"/>
  <c r="AC135" i="40"/>
  <c r="AA135" i="40"/>
  <c r="N1078" i="40"/>
  <c r="Z77" i="40" s="1"/>
  <c r="AI77" i="40"/>
  <c r="AH77" i="40"/>
  <c r="AF77" i="40"/>
  <c r="AG77" i="40"/>
  <c r="AE77" i="40"/>
  <c r="AD77" i="40"/>
  <c r="AB77" i="40"/>
  <c r="AA77" i="40"/>
  <c r="AC77" i="40"/>
  <c r="AI14" i="40"/>
  <c r="AH14" i="40"/>
  <c r="AG14" i="40"/>
  <c r="AF14" i="40"/>
  <c r="AE14" i="40"/>
  <c r="AD14" i="40"/>
  <c r="AC14" i="40"/>
  <c r="AB14" i="40"/>
  <c r="AA14" i="40"/>
  <c r="N1015" i="40"/>
  <c r="Z14" i="40" s="1"/>
  <c r="N1880" i="40"/>
  <c r="Z879" i="40" s="1"/>
  <c r="AI879" i="40"/>
  <c r="AH879" i="40"/>
  <c r="AG879" i="40"/>
  <c r="AF879" i="40"/>
  <c r="AD879" i="40"/>
  <c r="AE879" i="40"/>
  <c r="AC879" i="40"/>
  <c r="AB879" i="40"/>
  <c r="AA879" i="40"/>
  <c r="AI762" i="40"/>
  <c r="AG762" i="40"/>
  <c r="AH762" i="40"/>
  <c r="AE762" i="40"/>
  <c r="AF762" i="40"/>
  <c r="AB762" i="40"/>
  <c r="AC762" i="40"/>
  <c r="AD762" i="40"/>
  <c r="AA762" i="40"/>
  <c r="N1763" i="40"/>
  <c r="Z762" i="40" s="1"/>
  <c r="AI646" i="40"/>
  <c r="AH646" i="40"/>
  <c r="AG646" i="40"/>
  <c r="AF646" i="40"/>
  <c r="AE646" i="40"/>
  <c r="AD646" i="40"/>
  <c r="AC646" i="40"/>
  <c r="AB646" i="40"/>
  <c r="AA646" i="40"/>
  <c r="N1647" i="40"/>
  <c r="Z646" i="40" s="1"/>
  <c r="N1580" i="40"/>
  <c r="Z579" i="40" s="1"/>
  <c r="AI579" i="40"/>
  <c r="AH579" i="40"/>
  <c r="AG579" i="40"/>
  <c r="AE579" i="40"/>
  <c r="AF579" i="40"/>
  <c r="AC579" i="40"/>
  <c r="AD579" i="40"/>
  <c r="AB579" i="40"/>
  <c r="AA579" i="40"/>
  <c r="N1513" i="40"/>
  <c r="Z512" i="40" s="1"/>
  <c r="AI512" i="40"/>
  <c r="AH512" i="40"/>
  <c r="AG512" i="40"/>
  <c r="AF512" i="40"/>
  <c r="AE512" i="40"/>
  <c r="AC512" i="40"/>
  <c r="AD512" i="40"/>
  <c r="AA512" i="40"/>
  <c r="AB512" i="40"/>
  <c r="N1448" i="40"/>
  <c r="Z447" i="40" s="1"/>
  <c r="AI447" i="40"/>
  <c r="AH447" i="40"/>
  <c r="AG447" i="40"/>
  <c r="AF447" i="40"/>
  <c r="AE447" i="40"/>
  <c r="AD447" i="40"/>
  <c r="AC447" i="40"/>
  <c r="AA447" i="40"/>
  <c r="AB447" i="40"/>
  <c r="AI390" i="40"/>
  <c r="AH390" i="40"/>
  <c r="AG390" i="40"/>
  <c r="AF390" i="40"/>
  <c r="AD390" i="40"/>
  <c r="AE390" i="40"/>
  <c r="AC390" i="40"/>
  <c r="AB390" i="40"/>
  <c r="AA390" i="40"/>
  <c r="N1391" i="40"/>
  <c r="Z390" i="40" s="1"/>
  <c r="N1334" i="40"/>
  <c r="Z333" i="40" s="1"/>
  <c r="AI333" i="40"/>
  <c r="AF333" i="40"/>
  <c r="AH333" i="40"/>
  <c r="AE333" i="40"/>
  <c r="AG333" i="40"/>
  <c r="AD333" i="40"/>
  <c r="AB333" i="40"/>
  <c r="AA333" i="40"/>
  <c r="AC333" i="40"/>
  <c r="N1268" i="40"/>
  <c r="Z267" i="40" s="1"/>
  <c r="AI267" i="40"/>
  <c r="AH267" i="40"/>
  <c r="AF267" i="40"/>
  <c r="AG267" i="40"/>
  <c r="AE267" i="40"/>
  <c r="AD267" i="40"/>
  <c r="AC267" i="40"/>
  <c r="AA267" i="40"/>
  <c r="AB267" i="40"/>
  <c r="N1202" i="40"/>
  <c r="Z201" i="40" s="1"/>
  <c r="AH201" i="40"/>
  <c r="AI201" i="40"/>
  <c r="AG201" i="40"/>
  <c r="AF201" i="40"/>
  <c r="AE201" i="40"/>
  <c r="AC201" i="40"/>
  <c r="AD201" i="40"/>
  <c r="AB201" i="40"/>
  <c r="AA201" i="40"/>
  <c r="N1129" i="40"/>
  <c r="Z128" i="40" s="1"/>
  <c r="AI128" i="40"/>
  <c r="AH128" i="40"/>
  <c r="AG128" i="40"/>
  <c r="AF128" i="40"/>
  <c r="AE128" i="40"/>
  <c r="AC128" i="40"/>
  <c r="AD128" i="40"/>
  <c r="AB128" i="40"/>
  <c r="AA128" i="40"/>
  <c r="N1063" i="40"/>
  <c r="Z62" i="40" s="1"/>
  <c r="AI62" i="40"/>
  <c r="AH62" i="40"/>
  <c r="AG62" i="40"/>
  <c r="AF62" i="40"/>
  <c r="AE62" i="40"/>
  <c r="AD62" i="40"/>
  <c r="AC62" i="40"/>
  <c r="AB62" i="40"/>
  <c r="AA62" i="40"/>
  <c r="N2000" i="40"/>
  <c r="Z999" i="40" s="1"/>
  <c r="AI999" i="40"/>
  <c r="AH999" i="40"/>
  <c r="AG999" i="40"/>
  <c r="AF999" i="40"/>
  <c r="AD999" i="40"/>
  <c r="AE999" i="40"/>
  <c r="AC999" i="40"/>
  <c r="AA999" i="40"/>
  <c r="AB999" i="40"/>
  <c r="AI874" i="40"/>
  <c r="AH874" i="40"/>
  <c r="AG874" i="40"/>
  <c r="AE874" i="40"/>
  <c r="AB874" i="40"/>
  <c r="AC874" i="40"/>
  <c r="AF874" i="40"/>
  <c r="AD874" i="40"/>
  <c r="N1875" i="40"/>
  <c r="Z874" i="40" s="1"/>
  <c r="AA874" i="40"/>
  <c r="AI733" i="40"/>
  <c r="AH733" i="40"/>
  <c r="AG733" i="40"/>
  <c r="AF733" i="40"/>
  <c r="AE733" i="40"/>
  <c r="AB733" i="40"/>
  <c r="AD733" i="40"/>
  <c r="AA733" i="40"/>
  <c r="AC733" i="40"/>
  <c r="N1734" i="40"/>
  <c r="Z733" i="40" s="1"/>
  <c r="N1974" i="40"/>
  <c r="Z973" i="40" s="1"/>
  <c r="AI973" i="40"/>
  <c r="AH973" i="40"/>
  <c r="AG973" i="40"/>
  <c r="AF973" i="40"/>
  <c r="AE973" i="40"/>
  <c r="AD973" i="40"/>
  <c r="AA973" i="40"/>
  <c r="AB973" i="40"/>
  <c r="AC973" i="40"/>
  <c r="N1910" i="40"/>
  <c r="Z909" i="40" s="1"/>
  <c r="AH909" i="40"/>
  <c r="AI909" i="40"/>
  <c r="AF909" i="40"/>
  <c r="AG909" i="40"/>
  <c r="AE909" i="40"/>
  <c r="AB909" i="40"/>
  <c r="AD909" i="40"/>
  <c r="AA909" i="40"/>
  <c r="AC909" i="40"/>
  <c r="N1842" i="40"/>
  <c r="Z841" i="40" s="1"/>
  <c r="AI841" i="40"/>
  <c r="AG841" i="40"/>
  <c r="AH841" i="40"/>
  <c r="AE841" i="40"/>
  <c r="AF841" i="40"/>
  <c r="AC841" i="40"/>
  <c r="AD841" i="40"/>
  <c r="AB841" i="40"/>
  <c r="AA841" i="40"/>
  <c r="N1774" i="40"/>
  <c r="Z773" i="40" s="1"/>
  <c r="AH773" i="40"/>
  <c r="AG773" i="40"/>
  <c r="AI773" i="40"/>
  <c r="AF773" i="40"/>
  <c r="AE773" i="40"/>
  <c r="AB773" i="40"/>
  <c r="AD773" i="40"/>
  <c r="AC773" i="40"/>
  <c r="AA773" i="40"/>
  <c r="N1710" i="40"/>
  <c r="Z709" i="40" s="1"/>
  <c r="AI709" i="40"/>
  <c r="AH709" i="40"/>
  <c r="AF709" i="40"/>
  <c r="AG709" i="40"/>
  <c r="AE709" i="40"/>
  <c r="AB709" i="40"/>
  <c r="AD709" i="40"/>
  <c r="AC709" i="40"/>
  <c r="AA709" i="40"/>
  <c r="N1646" i="40"/>
  <c r="Z645" i="40" s="1"/>
  <c r="AI645" i="40"/>
  <c r="AH645" i="40"/>
  <c r="AF645" i="40"/>
  <c r="AG645" i="40"/>
  <c r="AD645" i="40"/>
  <c r="AE645" i="40"/>
  <c r="AB645" i="40"/>
  <c r="AC645" i="40"/>
  <c r="AA645" i="40"/>
  <c r="N1587" i="40"/>
  <c r="Z586" i="40" s="1"/>
  <c r="AI586" i="40"/>
  <c r="AH586" i="40"/>
  <c r="AG586" i="40"/>
  <c r="AF586" i="40"/>
  <c r="AE586" i="40"/>
  <c r="AB586" i="40"/>
  <c r="AC586" i="40"/>
  <c r="AD586" i="40"/>
  <c r="AA586" i="40"/>
  <c r="N1527" i="40"/>
  <c r="Z526" i="40" s="1"/>
  <c r="AI526" i="40"/>
  <c r="AG526" i="40"/>
  <c r="AH526" i="40"/>
  <c r="AF526" i="40"/>
  <c r="AE526" i="40"/>
  <c r="AC526" i="40"/>
  <c r="AD526" i="40"/>
  <c r="AB526" i="40"/>
  <c r="AA526" i="40"/>
  <c r="N1461" i="40"/>
  <c r="Z460" i="40" s="1"/>
  <c r="AH460" i="40"/>
  <c r="AI460" i="40"/>
  <c r="AG460" i="40"/>
  <c r="AF460" i="40"/>
  <c r="AD460" i="40"/>
  <c r="AE460" i="40"/>
  <c r="AC460" i="40"/>
  <c r="AA460" i="40"/>
  <c r="AB460" i="40"/>
  <c r="N1390" i="40"/>
  <c r="Z389" i="40" s="1"/>
  <c r="AI389" i="40"/>
  <c r="AH389" i="40"/>
  <c r="AF389" i="40"/>
  <c r="AG389" i="40"/>
  <c r="AD389" i="40"/>
  <c r="AB389" i="40"/>
  <c r="AA389" i="40"/>
  <c r="AC389" i="40"/>
  <c r="AE389" i="40"/>
  <c r="N1312" i="40"/>
  <c r="Z311" i="40" s="1"/>
  <c r="AI311" i="40"/>
  <c r="AG311" i="40"/>
  <c r="AF311" i="40"/>
  <c r="AD311" i="40"/>
  <c r="AE311" i="40"/>
  <c r="AH311" i="40"/>
  <c r="AC311" i="40"/>
  <c r="AA311" i="40"/>
  <c r="AB311" i="40"/>
  <c r="N1253" i="40"/>
  <c r="Z252" i="40" s="1"/>
  <c r="AI252" i="40"/>
  <c r="AH252" i="40"/>
  <c r="AG252" i="40"/>
  <c r="AE252" i="40"/>
  <c r="AF252" i="40"/>
  <c r="AD252" i="40"/>
  <c r="AC252" i="40"/>
  <c r="AA252" i="40"/>
  <c r="AB252" i="40"/>
  <c r="AI194" i="40"/>
  <c r="AH194" i="40"/>
  <c r="AF194" i="40"/>
  <c r="AG194" i="40"/>
  <c r="AD194" i="40"/>
  <c r="AE194" i="40"/>
  <c r="AB194" i="40"/>
  <c r="AC194" i="40"/>
  <c r="AA194" i="40"/>
  <c r="N1195" i="40"/>
  <c r="Z194" i="40" s="1"/>
  <c r="AI134" i="40"/>
  <c r="AH134" i="40"/>
  <c r="AG134" i="40"/>
  <c r="AE134" i="40"/>
  <c r="AF134" i="40"/>
  <c r="AD134" i="40"/>
  <c r="AC134" i="40"/>
  <c r="AA134" i="40"/>
  <c r="N1135" i="40"/>
  <c r="Z134" i="40" s="1"/>
  <c r="AB134" i="40"/>
  <c r="N1069" i="40"/>
  <c r="Z68" i="40" s="1"/>
  <c r="AI68" i="40"/>
  <c r="AH68" i="40"/>
  <c r="AG68" i="40"/>
  <c r="AF68" i="40"/>
  <c r="AE68" i="40"/>
  <c r="AD68" i="40"/>
  <c r="AC68" i="40"/>
  <c r="AA68" i="40"/>
  <c r="AB68" i="40"/>
  <c r="N1046" i="40"/>
  <c r="Z45" i="40" s="1"/>
  <c r="AI45" i="40"/>
  <c r="AF45" i="40"/>
  <c r="AG45" i="40"/>
  <c r="AH45" i="40"/>
  <c r="AE45" i="40"/>
  <c r="AD45" i="40"/>
  <c r="AB45" i="40"/>
  <c r="AA45" i="40"/>
  <c r="AC45" i="40"/>
  <c r="N1985" i="40"/>
  <c r="Z984" i="40" s="1"/>
  <c r="AI984" i="40"/>
  <c r="AH984" i="40"/>
  <c r="AG984" i="40"/>
  <c r="AF984" i="40"/>
  <c r="AD984" i="40"/>
  <c r="AE984" i="40"/>
  <c r="AC984" i="40"/>
  <c r="AB984" i="40"/>
  <c r="AA984" i="40"/>
  <c r="N1921" i="40"/>
  <c r="Z920" i="40" s="1"/>
  <c r="AI920" i="40"/>
  <c r="AH920" i="40"/>
  <c r="AG920" i="40"/>
  <c r="AF920" i="40"/>
  <c r="AD920" i="40"/>
  <c r="AE920" i="40"/>
  <c r="AB920" i="40"/>
  <c r="AC920" i="40"/>
  <c r="AA920" i="40"/>
  <c r="AI856" i="40"/>
  <c r="AH856" i="40"/>
  <c r="AG856" i="40"/>
  <c r="AF856" i="40"/>
  <c r="AD856" i="40"/>
  <c r="AE856" i="40"/>
  <c r="AB856" i="40"/>
  <c r="AC856" i="40"/>
  <c r="AA856" i="40"/>
  <c r="N1857" i="40"/>
  <c r="Z856" i="40" s="1"/>
  <c r="N1790" i="40"/>
  <c r="Z789" i="40" s="1"/>
  <c r="AI789" i="40"/>
  <c r="AH789" i="40"/>
  <c r="AG789" i="40"/>
  <c r="AF789" i="40"/>
  <c r="AE789" i="40"/>
  <c r="AB789" i="40"/>
  <c r="AD789" i="40"/>
  <c r="AC789" i="40"/>
  <c r="AA789" i="40"/>
  <c r="N1726" i="40"/>
  <c r="Z725" i="40" s="1"/>
  <c r="AI725" i="40"/>
  <c r="AH725" i="40"/>
  <c r="AF725" i="40"/>
  <c r="AG725" i="40"/>
  <c r="AE725" i="40"/>
  <c r="AB725" i="40"/>
  <c r="AD725" i="40"/>
  <c r="AC725" i="40"/>
  <c r="AA725" i="40"/>
  <c r="N1662" i="40"/>
  <c r="Z661" i="40" s="1"/>
  <c r="AI661" i="40"/>
  <c r="AH661" i="40"/>
  <c r="AF661" i="40"/>
  <c r="AG661" i="40"/>
  <c r="AD661" i="40"/>
  <c r="AE661" i="40"/>
  <c r="AB661" i="40"/>
  <c r="AC661" i="40"/>
  <c r="AA661" i="40"/>
  <c r="N1600" i="40"/>
  <c r="Z599" i="40" s="1"/>
  <c r="AI599" i="40"/>
  <c r="AG599" i="40"/>
  <c r="AH599" i="40"/>
  <c r="AF599" i="40"/>
  <c r="AE599" i="40"/>
  <c r="AD599" i="40"/>
  <c r="AC599" i="40"/>
  <c r="AA599" i="40"/>
  <c r="AB599" i="40"/>
  <c r="N1540" i="40"/>
  <c r="Z539" i="40" s="1"/>
  <c r="AH539" i="40"/>
  <c r="AI539" i="40"/>
  <c r="AG539" i="40"/>
  <c r="AF539" i="40"/>
  <c r="AE539" i="40"/>
  <c r="AD539" i="40"/>
  <c r="AC539" i="40"/>
  <c r="AA539" i="40"/>
  <c r="AB539" i="40"/>
  <c r="N1481" i="40"/>
  <c r="Z480" i="40" s="1"/>
  <c r="AI480" i="40"/>
  <c r="AH480" i="40"/>
  <c r="AG480" i="40"/>
  <c r="AE480" i="40"/>
  <c r="AF480" i="40"/>
  <c r="AC480" i="40"/>
  <c r="AD480" i="40"/>
  <c r="AA480" i="40"/>
  <c r="AB480" i="40"/>
  <c r="N1409" i="40"/>
  <c r="Z408" i="40" s="1"/>
  <c r="AH408" i="40"/>
  <c r="AI408" i="40"/>
  <c r="AG408" i="40"/>
  <c r="AF408" i="40"/>
  <c r="AE408" i="40"/>
  <c r="AC408" i="40"/>
  <c r="AB408" i="40"/>
  <c r="AD408" i="40"/>
  <c r="AA408" i="40"/>
  <c r="AI331" i="40"/>
  <c r="AH331" i="40"/>
  <c r="AG331" i="40"/>
  <c r="AF331" i="40"/>
  <c r="AE331" i="40"/>
  <c r="AD331" i="40"/>
  <c r="AC331" i="40"/>
  <c r="AA331" i="40"/>
  <c r="AB331" i="40"/>
  <c r="N1332" i="40"/>
  <c r="Z331" i="40" s="1"/>
  <c r="N1273" i="40"/>
  <c r="Z272" i="40" s="1"/>
  <c r="AI272" i="40"/>
  <c r="AH272" i="40"/>
  <c r="AG272" i="40"/>
  <c r="AF272" i="40"/>
  <c r="AE272" i="40"/>
  <c r="AC272" i="40"/>
  <c r="AD272" i="40"/>
  <c r="AB272" i="40"/>
  <c r="AA272" i="40"/>
  <c r="N1207" i="40"/>
  <c r="Z206" i="40" s="1"/>
  <c r="AI206" i="40"/>
  <c r="AH206" i="40"/>
  <c r="AG206" i="40"/>
  <c r="AF206" i="40"/>
  <c r="AE206" i="40"/>
  <c r="AD206" i="40"/>
  <c r="AC206" i="40"/>
  <c r="AB206" i="40"/>
  <c r="AA206" i="40"/>
  <c r="N1133" i="40"/>
  <c r="Z132" i="40" s="1"/>
  <c r="AI132" i="40"/>
  <c r="AH132" i="40"/>
  <c r="AG132" i="40"/>
  <c r="AF132" i="40"/>
  <c r="AE132" i="40"/>
  <c r="AD132" i="40"/>
  <c r="AC132" i="40"/>
  <c r="AA132" i="40"/>
  <c r="AB132" i="40"/>
  <c r="N1060" i="40"/>
  <c r="Z59" i="40" s="1"/>
  <c r="AI59" i="40"/>
  <c r="AH59" i="40"/>
  <c r="AG59" i="40"/>
  <c r="AF59" i="40"/>
  <c r="AD59" i="40"/>
  <c r="AE59" i="40"/>
  <c r="AB59" i="40"/>
  <c r="AC59" i="40"/>
  <c r="AA59" i="40"/>
  <c r="AI894" i="40"/>
  <c r="AH894" i="40"/>
  <c r="AG894" i="40"/>
  <c r="AF894" i="40"/>
  <c r="AE894" i="40"/>
  <c r="AC894" i="40"/>
  <c r="AD894" i="40"/>
  <c r="AA894" i="40"/>
  <c r="AB894" i="40"/>
  <c r="N1895" i="40"/>
  <c r="Z894" i="40" s="1"/>
  <c r="AI834" i="40"/>
  <c r="AH834" i="40"/>
  <c r="AE834" i="40"/>
  <c r="AF834" i="40"/>
  <c r="AB834" i="40"/>
  <c r="AC834" i="40"/>
  <c r="AD834" i="40"/>
  <c r="AG834" i="40"/>
  <c r="N1835" i="40"/>
  <c r="Z834" i="40" s="1"/>
  <c r="AA834" i="40"/>
  <c r="AI765" i="40"/>
  <c r="AH765" i="40"/>
  <c r="AG765" i="40"/>
  <c r="AF765" i="40"/>
  <c r="AE765" i="40"/>
  <c r="AB765" i="40"/>
  <c r="AD765" i="40"/>
  <c r="AA765" i="40"/>
  <c r="N1766" i="40"/>
  <c r="Z765" i="40" s="1"/>
  <c r="AC765" i="40"/>
  <c r="AI701" i="40"/>
  <c r="AH701" i="40"/>
  <c r="AF701" i="40"/>
  <c r="AG701" i="40"/>
  <c r="AE701" i="40"/>
  <c r="AB701" i="40"/>
  <c r="AD701" i="40"/>
  <c r="AA701" i="40"/>
  <c r="N1702" i="40"/>
  <c r="Z701" i="40" s="1"/>
  <c r="AC701" i="40"/>
  <c r="N1637" i="40"/>
  <c r="Z636" i="40" s="1"/>
  <c r="AH636" i="40"/>
  <c r="AI636" i="40"/>
  <c r="AG636" i="40"/>
  <c r="AF636" i="40"/>
  <c r="AE636" i="40"/>
  <c r="AD636" i="40"/>
  <c r="AC636" i="40"/>
  <c r="AA636" i="40"/>
  <c r="AB636" i="40"/>
  <c r="N1569" i="40"/>
  <c r="Z568" i="40" s="1"/>
  <c r="AH568" i="40"/>
  <c r="AI568" i="40"/>
  <c r="AG568" i="40"/>
  <c r="AF568" i="40"/>
  <c r="AE568" i="40"/>
  <c r="AC568" i="40"/>
  <c r="AD568" i="40"/>
  <c r="AB568" i="40"/>
  <c r="AA568" i="40"/>
  <c r="N1502" i="40"/>
  <c r="Z501" i="40" s="1"/>
  <c r="AI501" i="40"/>
  <c r="AF501" i="40"/>
  <c r="AH501" i="40"/>
  <c r="AG501" i="40"/>
  <c r="AE501" i="40"/>
  <c r="AD501" i="40"/>
  <c r="AB501" i="40"/>
  <c r="AA501" i="40"/>
  <c r="AC501" i="40"/>
  <c r="N1444" i="40"/>
  <c r="Z443" i="40" s="1"/>
  <c r="AH443" i="40"/>
  <c r="AI443" i="40"/>
  <c r="AF443" i="40"/>
  <c r="AG443" i="40"/>
  <c r="AD443" i="40"/>
  <c r="AC443" i="40"/>
  <c r="AE443" i="40"/>
  <c r="AA443" i="40"/>
  <c r="AB443" i="40"/>
  <c r="N1387" i="40"/>
  <c r="Z386" i="40" s="1"/>
  <c r="AI386" i="40"/>
  <c r="AF386" i="40"/>
  <c r="AH386" i="40"/>
  <c r="AG386" i="40"/>
  <c r="AD386" i="40"/>
  <c r="AE386" i="40"/>
  <c r="AB386" i="40"/>
  <c r="AC386" i="40"/>
  <c r="AA386" i="40"/>
  <c r="N1331" i="40"/>
  <c r="Z330" i="40" s="1"/>
  <c r="AI330" i="40"/>
  <c r="AF330" i="40"/>
  <c r="AH330" i="40"/>
  <c r="AG330" i="40"/>
  <c r="AE330" i="40"/>
  <c r="AD330" i="40"/>
  <c r="AB330" i="40"/>
  <c r="AC330" i="40"/>
  <c r="AA330" i="40"/>
  <c r="N1272" i="40"/>
  <c r="Z271" i="40" s="1"/>
  <c r="AI271" i="40"/>
  <c r="AG271" i="40"/>
  <c r="AH271" i="40"/>
  <c r="AF271" i="40"/>
  <c r="AE271" i="40"/>
  <c r="AD271" i="40"/>
  <c r="AB271" i="40"/>
  <c r="AA271" i="40"/>
  <c r="AC271" i="40"/>
  <c r="N1214" i="40"/>
  <c r="Z213" i="40" s="1"/>
  <c r="AI213" i="40"/>
  <c r="AH213" i="40"/>
  <c r="AF213" i="40"/>
  <c r="AG213" i="40"/>
  <c r="AE213" i="40"/>
  <c r="AD213" i="40"/>
  <c r="AB213" i="40"/>
  <c r="AA213" i="40"/>
  <c r="AC213" i="40"/>
  <c r="AI154" i="40"/>
  <c r="AH154" i="40"/>
  <c r="AF154" i="40"/>
  <c r="AG154" i="40"/>
  <c r="AD154" i="40"/>
  <c r="AE154" i="40"/>
  <c r="AB154" i="40"/>
  <c r="AC154" i="40"/>
  <c r="N1155" i="40"/>
  <c r="Z154" i="40" s="1"/>
  <c r="AA154" i="40"/>
  <c r="N1096" i="40"/>
  <c r="Z95" i="40" s="1"/>
  <c r="AI95" i="40"/>
  <c r="AH95" i="40"/>
  <c r="AG95" i="40"/>
  <c r="AF95" i="40"/>
  <c r="AE95" i="40"/>
  <c r="AD95" i="40"/>
  <c r="AB95" i="40"/>
  <c r="AC95" i="40"/>
  <c r="AA95" i="40"/>
  <c r="N1030" i="40"/>
  <c r="Z29" i="40" s="1"/>
  <c r="AI29" i="40"/>
  <c r="AH29" i="40"/>
  <c r="AF29" i="40"/>
  <c r="AG29" i="40"/>
  <c r="AE29" i="40"/>
  <c r="AD29" i="40"/>
  <c r="AB29" i="40"/>
  <c r="AC29" i="40"/>
  <c r="AA29" i="40"/>
  <c r="N1257" i="40"/>
  <c r="Z256" i="40" s="1"/>
  <c r="AI256" i="40"/>
  <c r="AH256" i="40"/>
  <c r="AG256" i="40"/>
  <c r="AF256" i="40"/>
  <c r="AE256" i="40"/>
  <c r="AC256" i="40"/>
  <c r="AD256" i="40"/>
  <c r="AA256" i="40"/>
  <c r="AB256" i="40"/>
  <c r="AI860" i="40"/>
  <c r="AG860" i="40"/>
  <c r="AH860" i="40"/>
  <c r="AF860" i="40"/>
  <c r="AE860" i="40"/>
  <c r="AC860" i="40"/>
  <c r="AA860" i="40"/>
  <c r="AB860" i="40"/>
  <c r="N1861" i="40"/>
  <c r="Z860" i="40" s="1"/>
  <c r="AD860" i="40"/>
  <c r="AI598" i="40"/>
  <c r="AH598" i="40"/>
  <c r="AG598" i="40"/>
  <c r="AF598" i="40"/>
  <c r="AE598" i="40"/>
  <c r="AC598" i="40"/>
  <c r="AD598" i="40"/>
  <c r="AA598" i="40"/>
  <c r="N1599" i="40"/>
  <c r="Z598" i="40" s="1"/>
  <c r="AB598" i="40"/>
  <c r="N1337" i="40"/>
  <c r="Z336" i="40" s="1"/>
  <c r="AH336" i="40"/>
  <c r="AI336" i="40"/>
  <c r="AG336" i="40"/>
  <c r="AF336" i="40"/>
  <c r="AE336" i="40"/>
  <c r="AC336" i="40"/>
  <c r="AD336" i="40"/>
  <c r="AB336" i="40"/>
  <c r="AA336" i="40"/>
  <c r="N1072" i="40"/>
  <c r="Z71" i="40" s="1"/>
  <c r="AI71" i="40"/>
  <c r="AH71" i="40"/>
  <c r="AG71" i="40"/>
  <c r="AE71" i="40"/>
  <c r="AF71" i="40"/>
  <c r="AD71" i="40"/>
  <c r="AB71" i="40"/>
  <c r="AC71" i="40"/>
  <c r="AA71" i="40"/>
  <c r="N1744" i="40"/>
  <c r="Z743" i="40" s="1"/>
  <c r="AH743" i="40"/>
  <c r="AI743" i="40"/>
  <c r="AG743" i="40"/>
  <c r="AF743" i="40"/>
  <c r="AD743" i="40"/>
  <c r="AE743" i="40"/>
  <c r="AB743" i="40"/>
  <c r="AA743" i="40"/>
  <c r="AC743" i="40"/>
  <c r="N1389" i="40"/>
  <c r="Z388" i="40" s="1"/>
  <c r="AH388" i="40"/>
  <c r="AI388" i="40"/>
  <c r="AG388" i="40"/>
  <c r="AF388" i="40"/>
  <c r="AD388" i="40"/>
  <c r="AE388" i="40"/>
  <c r="AC388" i="40"/>
  <c r="AB388" i="40"/>
  <c r="AA388" i="40"/>
  <c r="N1127" i="40"/>
  <c r="Z126" i="40" s="1"/>
  <c r="AI126" i="40"/>
  <c r="AH126" i="40"/>
  <c r="AG126" i="40"/>
  <c r="AF126" i="40"/>
  <c r="AE126" i="40"/>
  <c r="AD126" i="40"/>
  <c r="AC126" i="40"/>
  <c r="AB126" i="40"/>
  <c r="AA126" i="40"/>
  <c r="N1457" i="40"/>
  <c r="Z456" i="40" s="1"/>
  <c r="AI456" i="40"/>
  <c r="AH456" i="40"/>
  <c r="AG456" i="40"/>
  <c r="AF456" i="40"/>
  <c r="AE456" i="40"/>
  <c r="AC456" i="40"/>
  <c r="AD456" i="40"/>
  <c r="AB456" i="40"/>
  <c r="AA456" i="40"/>
  <c r="N1194" i="40"/>
  <c r="Z193" i="40" s="1"/>
  <c r="AI193" i="40"/>
  <c r="AH193" i="40"/>
  <c r="AG193" i="40"/>
  <c r="AF193" i="40"/>
  <c r="AE193" i="40"/>
  <c r="AD193" i="40"/>
  <c r="AC193" i="40"/>
  <c r="AB193" i="40"/>
  <c r="AA193" i="40"/>
  <c r="N1984" i="40"/>
  <c r="Z983" i="40" s="1"/>
  <c r="AI983" i="40"/>
  <c r="AH983" i="40"/>
  <c r="AG983" i="40"/>
  <c r="AF983" i="40"/>
  <c r="AD983" i="40"/>
  <c r="AE983" i="40"/>
  <c r="AC983" i="40"/>
  <c r="AA983" i="40"/>
  <c r="AB983" i="40"/>
  <c r="N1742" i="40"/>
  <c r="Z741" i="40" s="1"/>
  <c r="AI741" i="40"/>
  <c r="AH741" i="40"/>
  <c r="AG741" i="40"/>
  <c r="AF741" i="40"/>
  <c r="AE741" i="40"/>
  <c r="AB741" i="40"/>
  <c r="AD741" i="40"/>
  <c r="AA741" i="40"/>
  <c r="AC741" i="40"/>
  <c r="N1443" i="40"/>
  <c r="Z442" i="40" s="1"/>
  <c r="AI442" i="40"/>
  <c r="AF442" i="40"/>
  <c r="AH442" i="40"/>
  <c r="AG442" i="40"/>
  <c r="AD442" i="40"/>
  <c r="AE442" i="40"/>
  <c r="AB442" i="40"/>
  <c r="AC442" i="40"/>
  <c r="AA442" i="40"/>
  <c r="N1154" i="40"/>
  <c r="Z153" i="40" s="1"/>
  <c r="AI153" i="40"/>
  <c r="AH153" i="40"/>
  <c r="AG153" i="40"/>
  <c r="AF153" i="40"/>
  <c r="AE153" i="40"/>
  <c r="AC153" i="40"/>
  <c r="AD153" i="40"/>
  <c r="AB153" i="40"/>
  <c r="AA153" i="40"/>
  <c r="N1515" i="40"/>
  <c r="Z514" i="40" s="1"/>
  <c r="AI514" i="40"/>
  <c r="AF514" i="40"/>
  <c r="AH514" i="40"/>
  <c r="AG514" i="40"/>
  <c r="AE514" i="40"/>
  <c r="AB514" i="40"/>
  <c r="AC514" i="40"/>
  <c r="AD514" i="40"/>
  <c r="AA514" i="40"/>
  <c r="AI481" i="40"/>
  <c r="AH481" i="40"/>
  <c r="AG481" i="40"/>
  <c r="AF481" i="40"/>
  <c r="AE481" i="40"/>
  <c r="AD481" i="40"/>
  <c r="AC481" i="40"/>
  <c r="AA481" i="40"/>
  <c r="N1482" i="40"/>
  <c r="Z481" i="40" s="1"/>
  <c r="AB481" i="40"/>
  <c r="AI998" i="40"/>
  <c r="AH998" i="40"/>
  <c r="AG998" i="40"/>
  <c r="AF998" i="40"/>
  <c r="AE998" i="40"/>
  <c r="AC998" i="40"/>
  <c r="AD998" i="40"/>
  <c r="AA998" i="40"/>
  <c r="AB998" i="40"/>
  <c r="N1999" i="40"/>
  <c r="Z998" i="40" s="1"/>
  <c r="N1785" i="40"/>
  <c r="Z784" i="40" s="1"/>
  <c r="AI784" i="40"/>
  <c r="AH784" i="40"/>
  <c r="AG784" i="40"/>
  <c r="AF784" i="40"/>
  <c r="AC784" i="40"/>
  <c r="AD784" i="40"/>
  <c r="AE784" i="40"/>
  <c r="AB784" i="40"/>
  <c r="AA784" i="40"/>
  <c r="N1497" i="40"/>
  <c r="Z496" i="40" s="1"/>
  <c r="AH496" i="40"/>
  <c r="AI496" i="40"/>
  <c r="AG496" i="40"/>
  <c r="AF496" i="40"/>
  <c r="AE496" i="40"/>
  <c r="AD496" i="40"/>
  <c r="AC496" i="40"/>
  <c r="AB496" i="40"/>
  <c r="AA496" i="40"/>
  <c r="N1237" i="40"/>
  <c r="Z236" i="40" s="1"/>
  <c r="AI236" i="40"/>
  <c r="AH236" i="40"/>
  <c r="AG236" i="40"/>
  <c r="AF236" i="40"/>
  <c r="AE236" i="40"/>
  <c r="AD236" i="40"/>
  <c r="AC236" i="40"/>
  <c r="AA236" i="40"/>
  <c r="AB236" i="40"/>
  <c r="N1926" i="40"/>
  <c r="Z925" i="40" s="1"/>
  <c r="AH925" i="40"/>
  <c r="AI925" i="40"/>
  <c r="AG925" i="40"/>
  <c r="AF925" i="40"/>
  <c r="AE925" i="40"/>
  <c r="AB925" i="40"/>
  <c r="AD925" i="40"/>
  <c r="AA925" i="40"/>
  <c r="AC925" i="40"/>
  <c r="N1680" i="40"/>
  <c r="Z679" i="40" s="1"/>
  <c r="AI679" i="40"/>
  <c r="AH679" i="40"/>
  <c r="AF679" i="40"/>
  <c r="AD679" i="40"/>
  <c r="AG679" i="40"/>
  <c r="AE679" i="40"/>
  <c r="AB679" i="40"/>
  <c r="AA679" i="40"/>
  <c r="AC679" i="40"/>
  <c r="N1946" i="40"/>
  <c r="Z945" i="40" s="1"/>
  <c r="AI945" i="40"/>
  <c r="AG945" i="40"/>
  <c r="AH945" i="40"/>
  <c r="AE945" i="40"/>
  <c r="AF945" i="40"/>
  <c r="AC945" i="40"/>
  <c r="AD945" i="40"/>
  <c r="AA945" i="40"/>
  <c r="AB945" i="40"/>
  <c r="AI712" i="40"/>
  <c r="AG712" i="40"/>
  <c r="AH712" i="40"/>
  <c r="AF712" i="40"/>
  <c r="AE712" i="40"/>
  <c r="AC712" i="40"/>
  <c r="AD712" i="40"/>
  <c r="AB712" i="40"/>
  <c r="AA712" i="40"/>
  <c r="N1713" i="40"/>
  <c r="Z712" i="40" s="1"/>
  <c r="N1494" i="40"/>
  <c r="Z493" i="40" s="1"/>
  <c r="AH493" i="40"/>
  <c r="AF493" i="40"/>
  <c r="AG493" i="40"/>
  <c r="AD493" i="40"/>
  <c r="AE493" i="40"/>
  <c r="AI493" i="40"/>
  <c r="AB493" i="40"/>
  <c r="AA493" i="40"/>
  <c r="AC493" i="40"/>
  <c r="N1205" i="40"/>
  <c r="Z204" i="40" s="1"/>
  <c r="AI204" i="40"/>
  <c r="AH204" i="40"/>
  <c r="AG204" i="40"/>
  <c r="AF204" i="40"/>
  <c r="AE204" i="40"/>
  <c r="AD204" i="40"/>
  <c r="AC204" i="40"/>
  <c r="AA204" i="40"/>
  <c r="AB204" i="40"/>
  <c r="N1973" i="40"/>
  <c r="Z972" i="40" s="1"/>
  <c r="AI972" i="40"/>
  <c r="AG972" i="40"/>
  <c r="AH972" i="40"/>
  <c r="AF972" i="40"/>
  <c r="AE972" i="40"/>
  <c r="AC972" i="40"/>
  <c r="AA972" i="40"/>
  <c r="AB972" i="40"/>
  <c r="AD972" i="40"/>
  <c r="N1909" i="40"/>
  <c r="Z908" i="40" s="1"/>
  <c r="AI908" i="40"/>
  <c r="AG908" i="40"/>
  <c r="AH908" i="40"/>
  <c r="AF908" i="40"/>
  <c r="AE908" i="40"/>
  <c r="AC908" i="40"/>
  <c r="AA908" i="40"/>
  <c r="AD908" i="40"/>
  <c r="AB908" i="40"/>
  <c r="AI662" i="40"/>
  <c r="AH662" i="40"/>
  <c r="AG662" i="40"/>
  <c r="AF662" i="40"/>
  <c r="AE662" i="40"/>
  <c r="AC662" i="40"/>
  <c r="AD662" i="40"/>
  <c r="AA662" i="40"/>
  <c r="N1663" i="40"/>
  <c r="Z662" i="40" s="1"/>
  <c r="AB662" i="40"/>
  <c r="N1403" i="40"/>
  <c r="Z402" i="40" s="1"/>
  <c r="AI402" i="40"/>
  <c r="AF402" i="40"/>
  <c r="AG402" i="40"/>
  <c r="AH402" i="40"/>
  <c r="AD402" i="40"/>
  <c r="AE402" i="40"/>
  <c r="AB402" i="40"/>
  <c r="AC402" i="40"/>
  <c r="AA402" i="40"/>
  <c r="N1141" i="40"/>
  <c r="Z140" i="40" s="1"/>
  <c r="AI140" i="40"/>
  <c r="AH140" i="40"/>
  <c r="AG140" i="40"/>
  <c r="AF140" i="40"/>
  <c r="AE140" i="40"/>
  <c r="AD140" i="40"/>
  <c r="AC140" i="40"/>
  <c r="AA140" i="40"/>
  <c r="AB140" i="40"/>
  <c r="N1970" i="40"/>
  <c r="Z969" i="40" s="1"/>
  <c r="AG969" i="40"/>
  <c r="AI969" i="40"/>
  <c r="AH969" i="40"/>
  <c r="AE969" i="40"/>
  <c r="AF969" i="40"/>
  <c r="AC969" i="40"/>
  <c r="AD969" i="40"/>
  <c r="AA969" i="40"/>
  <c r="AB969" i="40"/>
  <c r="N1906" i="40"/>
  <c r="Z905" i="40" s="1"/>
  <c r="AI905" i="40"/>
  <c r="AG905" i="40"/>
  <c r="AH905" i="40"/>
  <c r="AE905" i="40"/>
  <c r="AF905" i="40"/>
  <c r="AC905" i="40"/>
  <c r="AD905" i="40"/>
  <c r="AB905" i="40"/>
  <c r="AA905" i="40"/>
  <c r="AI838" i="40"/>
  <c r="AH838" i="40"/>
  <c r="AG838" i="40"/>
  <c r="AF838" i="40"/>
  <c r="AE838" i="40"/>
  <c r="AC838" i="40"/>
  <c r="AD838" i="40"/>
  <c r="AB838" i="40"/>
  <c r="AA838" i="40"/>
  <c r="N1839" i="40"/>
  <c r="Z838" i="40" s="1"/>
  <c r="N1776" i="40"/>
  <c r="Z775" i="40" s="1"/>
  <c r="AI775" i="40"/>
  <c r="AH775" i="40"/>
  <c r="AG775" i="40"/>
  <c r="AF775" i="40"/>
  <c r="AD775" i="40"/>
  <c r="AE775" i="40"/>
  <c r="AC775" i="40"/>
  <c r="AB775" i="40"/>
  <c r="AA775" i="40"/>
  <c r="N1712" i="40"/>
  <c r="Z711" i="40" s="1"/>
  <c r="AI711" i="40"/>
  <c r="AH711" i="40"/>
  <c r="AG711" i="40"/>
  <c r="AF711" i="40"/>
  <c r="AD711" i="40"/>
  <c r="AE711" i="40"/>
  <c r="AC711" i="40"/>
  <c r="AB711" i="40"/>
  <c r="AA711" i="40"/>
  <c r="N1648" i="40"/>
  <c r="Z647" i="40" s="1"/>
  <c r="AI647" i="40"/>
  <c r="AG647" i="40"/>
  <c r="AH647" i="40"/>
  <c r="AF647" i="40"/>
  <c r="AD647" i="40"/>
  <c r="AE647" i="40"/>
  <c r="AC647" i="40"/>
  <c r="AB647" i="40"/>
  <c r="AA647" i="40"/>
  <c r="N1582" i="40"/>
  <c r="Z581" i="40" s="1"/>
  <c r="AH581" i="40"/>
  <c r="AI581" i="40"/>
  <c r="AF581" i="40"/>
  <c r="AG581" i="40"/>
  <c r="AD581" i="40"/>
  <c r="AE581" i="40"/>
  <c r="AB581" i="40"/>
  <c r="AA581" i="40"/>
  <c r="AC581" i="40"/>
  <c r="N1507" i="40"/>
  <c r="Z506" i="40" s="1"/>
  <c r="AI506" i="40"/>
  <c r="AH506" i="40"/>
  <c r="AF506" i="40"/>
  <c r="AG506" i="40"/>
  <c r="AE506" i="40"/>
  <c r="AD506" i="40"/>
  <c r="AB506" i="40"/>
  <c r="AC506" i="40"/>
  <c r="AA506" i="40"/>
  <c r="AI449" i="40"/>
  <c r="AH449" i="40"/>
  <c r="AG449" i="40"/>
  <c r="AF449" i="40"/>
  <c r="AE449" i="40"/>
  <c r="AD449" i="40"/>
  <c r="AC449" i="40"/>
  <c r="AB449" i="40"/>
  <c r="AA449" i="40"/>
  <c r="N1450" i="40"/>
  <c r="Z449" i="40" s="1"/>
  <c r="N1392" i="40"/>
  <c r="Z391" i="40" s="1"/>
  <c r="AI391" i="40"/>
  <c r="AH391" i="40"/>
  <c r="AG391" i="40"/>
  <c r="AF391" i="40"/>
  <c r="AE391" i="40"/>
  <c r="AD391" i="40"/>
  <c r="AB391" i="40"/>
  <c r="AC391" i="40"/>
  <c r="AA391" i="40"/>
  <c r="N1336" i="40"/>
  <c r="Z335" i="40" s="1"/>
  <c r="AI335" i="40"/>
  <c r="AG335" i="40"/>
  <c r="AH335" i="40"/>
  <c r="AF335" i="40"/>
  <c r="AE335" i="40"/>
  <c r="AD335" i="40"/>
  <c r="AB335" i="40"/>
  <c r="AA335" i="40"/>
  <c r="AC335" i="40"/>
  <c r="N1278" i="40"/>
  <c r="Z277" i="40" s="1"/>
  <c r="AI277" i="40"/>
  <c r="AH277" i="40"/>
  <c r="AF277" i="40"/>
  <c r="AG277" i="40"/>
  <c r="AE277" i="40"/>
  <c r="AD277" i="40"/>
  <c r="AB277" i="40"/>
  <c r="AA277" i="40"/>
  <c r="AC277" i="40"/>
  <c r="N1212" i="40"/>
  <c r="Z211" i="40" s="1"/>
  <c r="AI211" i="40"/>
  <c r="AH211" i="40"/>
  <c r="AF211" i="40"/>
  <c r="AG211" i="40"/>
  <c r="AD211" i="40"/>
  <c r="AE211" i="40"/>
  <c r="AC211" i="40"/>
  <c r="AA211" i="40"/>
  <c r="AB211" i="40"/>
  <c r="N1153" i="40"/>
  <c r="Z152" i="40" s="1"/>
  <c r="AI152" i="40"/>
  <c r="AH152" i="40"/>
  <c r="AG152" i="40"/>
  <c r="AF152" i="40"/>
  <c r="AE152" i="40"/>
  <c r="AC152" i="40"/>
  <c r="AB152" i="40"/>
  <c r="AD152" i="40"/>
  <c r="AA152" i="40"/>
  <c r="N1087" i="40"/>
  <c r="Z86" i="40" s="1"/>
  <c r="AI86" i="40"/>
  <c r="AH86" i="40"/>
  <c r="AG86" i="40"/>
  <c r="AF86" i="40"/>
  <c r="AE86" i="40"/>
  <c r="AD86" i="40"/>
  <c r="AC86" i="40"/>
  <c r="AA86" i="40"/>
  <c r="AB86" i="40"/>
  <c r="N1009" i="40"/>
  <c r="Z8" i="40" s="1"/>
  <c r="AI8" i="40"/>
  <c r="AH8" i="40"/>
  <c r="AG8" i="40"/>
  <c r="AF8" i="40"/>
  <c r="AE8" i="40"/>
  <c r="AC8" i="40"/>
  <c r="AD8" i="40"/>
  <c r="AB8" i="40"/>
  <c r="AA8" i="40"/>
  <c r="N1950" i="40"/>
  <c r="Z949" i="40" s="1"/>
  <c r="AI949" i="40"/>
  <c r="AH949" i="40"/>
  <c r="AG949" i="40"/>
  <c r="AF949" i="40"/>
  <c r="AE949" i="40"/>
  <c r="AD949" i="40"/>
  <c r="AA949" i="40"/>
  <c r="AC949" i="40"/>
  <c r="AB949" i="40"/>
  <c r="N1886" i="40"/>
  <c r="Z885" i="40" s="1"/>
  <c r="AI885" i="40"/>
  <c r="AH885" i="40"/>
  <c r="AG885" i="40"/>
  <c r="AF885" i="40"/>
  <c r="AE885" i="40"/>
  <c r="AB885" i="40"/>
  <c r="AD885" i="40"/>
  <c r="AA885" i="40"/>
  <c r="AC885" i="40"/>
  <c r="N1822" i="40"/>
  <c r="Z821" i="40" s="1"/>
  <c r="AI821" i="40"/>
  <c r="AH821" i="40"/>
  <c r="AG821" i="40"/>
  <c r="AF821" i="40"/>
  <c r="AE821" i="40"/>
  <c r="AB821" i="40"/>
  <c r="AD821" i="40"/>
  <c r="AA821" i="40"/>
  <c r="AC821" i="40"/>
  <c r="N1758" i="40"/>
  <c r="Z757" i="40" s="1"/>
  <c r="AI757" i="40"/>
  <c r="AH757" i="40"/>
  <c r="AG757" i="40"/>
  <c r="AF757" i="40"/>
  <c r="AE757" i="40"/>
  <c r="AB757" i="40"/>
  <c r="AD757" i="40"/>
  <c r="AA757" i="40"/>
  <c r="AC757" i="40"/>
  <c r="N1694" i="40"/>
  <c r="Z693" i="40" s="1"/>
  <c r="AI693" i="40"/>
  <c r="AH693" i="40"/>
  <c r="AF693" i="40"/>
  <c r="AG693" i="40"/>
  <c r="AE693" i="40"/>
  <c r="AB693" i="40"/>
  <c r="AD693" i="40"/>
  <c r="AA693" i="40"/>
  <c r="AC693" i="40"/>
  <c r="N1634" i="40"/>
  <c r="Z633" i="40" s="1"/>
  <c r="AI633" i="40"/>
  <c r="AH633" i="40"/>
  <c r="AG633" i="40"/>
  <c r="AE633" i="40"/>
  <c r="AC633" i="40"/>
  <c r="AF633" i="40"/>
  <c r="AD633" i="40"/>
  <c r="AB633" i="40"/>
  <c r="AA633" i="40"/>
  <c r="N1574" i="40"/>
  <c r="Z573" i="40" s="1"/>
  <c r="AI573" i="40"/>
  <c r="AH573" i="40"/>
  <c r="AF573" i="40"/>
  <c r="AG573" i="40"/>
  <c r="AE573" i="40"/>
  <c r="AD573" i="40"/>
  <c r="AB573" i="40"/>
  <c r="AC573" i="40"/>
  <c r="AA573" i="40"/>
  <c r="AI513" i="40"/>
  <c r="AH513" i="40"/>
  <c r="AG513" i="40"/>
  <c r="AF513" i="40"/>
  <c r="AE513" i="40"/>
  <c r="AC513" i="40"/>
  <c r="AD513" i="40"/>
  <c r="AA513" i="40"/>
  <c r="AB513" i="40"/>
  <c r="N1514" i="40"/>
  <c r="Z513" i="40" s="1"/>
  <c r="N1449" i="40"/>
  <c r="Z448" i="40" s="1"/>
  <c r="AI448" i="40"/>
  <c r="AH448" i="40"/>
  <c r="AG448" i="40"/>
  <c r="AF448" i="40"/>
  <c r="AE448" i="40"/>
  <c r="AC448" i="40"/>
  <c r="AD448" i="40"/>
  <c r="AA448" i="40"/>
  <c r="AB448" i="40"/>
  <c r="N1377" i="40"/>
  <c r="Z376" i="40" s="1"/>
  <c r="AH376" i="40"/>
  <c r="AI376" i="40"/>
  <c r="AG376" i="40"/>
  <c r="AF376" i="40"/>
  <c r="AE376" i="40"/>
  <c r="AC376" i="40"/>
  <c r="AB376" i="40"/>
  <c r="AD376" i="40"/>
  <c r="AA376" i="40"/>
  <c r="N1314" i="40"/>
  <c r="Z313" i="40" s="1"/>
  <c r="AI313" i="40"/>
  <c r="AH313" i="40"/>
  <c r="AG313" i="40"/>
  <c r="AF313" i="40"/>
  <c r="AE313" i="40"/>
  <c r="AC313" i="40"/>
  <c r="AD313" i="40"/>
  <c r="AB313" i="40"/>
  <c r="AA313" i="40"/>
  <c r="N1248" i="40"/>
  <c r="Z247" i="40" s="1"/>
  <c r="AI247" i="40"/>
  <c r="AG247" i="40"/>
  <c r="AH247" i="40"/>
  <c r="AF247" i="40"/>
  <c r="AE247" i="40"/>
  <c r="AD247" i="40"/>
  <c r="AC247" i="40"/>
  <c r="AA247" i="40"/>
  <c r="AB247" i="40"/>
  <c r="N1189" i="40"/>
  <c r="Z188" i="40" s="1"/>
  <c r="AI188" i="40"/>
  <c r="AH188" i="40"/>
  <c r="AG188" i="40"/>
  <c r="AE188" i="40"/>
  <c r="AF188" i="40"/>
  <c r="AD188" i="40"/>
  <c r="AC188" i="40"/>
  <c r="AA188" i="40"/>
  <c r="AB188" i="40"/>
  <c r="N1130" i="40"/>
  <c r="Z129" i="40" s="1"/>
  <c r="AI129" i="40"/>
  <c r="AH129" i="40"/>
  <c r="AG129" i="40"/>
  <c r="AF129" i="40"/>
  <c r="AE129" i="40"/>
  <c r="AD129" i="40"/>
  <c r="AC129" i="40"/>
  <c r="AB129" i="40"/>
  <c r="AA129" i="40"/>
  <c r="AI70" i="40"/>
  <c r="AH70" i="40"/>
  <c r="AG70" i="40"/>
  <c r="AE70" i="40"/>
  <c r="AF70" i="40"/>
  <c r="AD70" i="40"/>
  <c r="AC70" i="40"/>
  <c r="AA70" i="40"/>
  <c r="AB70" i="40"/>
  <c r="N1071" i="40"/>
  <c r="Z70" i="40" s="1"/>
  <c r="N1008" i="40"/>
  <c r="Z7" i="40" s="1"/>
  <c r="AI7" i="40"/>
  <c r="AH7" i="40"/>
  <c r="AG7" i="40"/>
  <c r="AF7" i="40"/>
  <c r="AE7" i="40"/>
  <c r="AD7" i="40"/>
  <c r="AB7" i="40"/>
  <c r="AC7" i="40"/>
  <c r="AA7" i="40"/>
  <c r="N1864" i="40"/>
  <c r="Z863" i="40" s="1"/>
  <c r="AI863" i="40"/>
  <c r="AH863" i="40"/>
  <c r="AG863" i="40"/>
  <c r="AF863" i="40"/>
  <c r="AD863" i="40"/>
  <c r="AC863" i="40"/>
  <c r="AE863" i="40"/>
  <c r="AA863" i="40"/>
  <c r="AB863" i="40"/>
  <c r="N1740" i="40"/>
  <c r="Z739" i="40" s="1"/>
  <c r="AI739" i="40"/>
  <c r="AH739" i="40"/>
  <c r="AG739" i="40"/>
  <c r="AF739" i="40"/>
  <c r="AE739" i="40"/>
  <c r="AD739" i="40"/>
  <c r="AB739" i="40"/>
  <c r="AA739" i="40"/>
  <c r="AC739" i="40"/>
  <c r="N1641" i="40"/>
  <c r="Z640" i="40" s="1"/>
  <c r="AI640" i="40"/>
  <c r="AH640" i="40"/>
  <c r="AG640" i="40"/>
  <c r="AF640" i="40"/>
  <c r="AC640" i="40"/>
  <c r="AD640" i="40"/>
  <c r="AE640" i="40"/>
  <c r="AA640" i="40"/>
  <c r="AB640" i="40"/>
  <c r="N1573" i="40"/>
  <c r="Z572" i="40" s="1"/>
  <c r="AH572" i="40"/>
  <c r="AI572" i="40"/>
  <c r="AG572" i="40"/>
  <c r="AF572" i="40"/>
  <c r="AE572" i="40"/>
  <c r="AD572" i="40"/>
  <c r="AC572" i="40"/>
  <c r="AA572" i="40"/>
  <c r="AB572" i="40"/>
  <c r="N1505" i="40"/>
  <c r="Z504" i="40" s="1"/>
  <c r="AH504" i="40"/>
  <c r="AG504" i="40"/>
  <c r="AI504" i="40"/>
  <c r="AF504" i="40"/>
  <c r="AE504" i="40"/>
  <c r="AC504" i="40"/>
  <c r="AD504" i="40"/>
  <c r="AB504" i="40"/>
  <c r="AA504" i="40"/>
  <c r="N1440" i="40"/>
  <c r="Z439" i="40" s="1"/>
  <c r="AI439" i="40"/>
  <c r="AG439" i="40"/>
  <c r="AH439" i="40"/>
  <c r="AF439" i="40"/>
  <c r="AE439" i="40"/>
  <c r="AD439" i="40"/>
  <c r="AC439" i="40"/>
  <c r="AA439" i="40"/>
  <c r="AB439" i="40"/>
  <c r="N1384" i="40"/>
  <c r="Z383" i="40" s="1"/>
  <c r="AI383" i="40"/>
  <c r="AG383" i="40"/>
  <c r="AH383" i="40"/>
  <c r="AF383" i="40"/>
  <c r="AE383" i="40"/>
  <c r="AD383" i="40"/>
  <c r="AC383" i="40"/>
  <c r="AA383" i="40"/>
  <c r="AB383" i="40"/>
  <c r="N1328" i="40"/>
  <c r="Z327" i="40" s="1"/>
  <c r="AI327" i="40"/>
  <c r="AG327" i="40"/>
  <c r="AH327" i="40"/>
  <c r="AF327" i="40"/>
  <c r="AD327" i="40"/>
  <c r="AE327" i="40"/>
  <c r="AB327" i="40"/>
  <c r="AC327" i="40"/>
  <c r="AA327" i="40"/>
  <c r="N1261" i="40"/>
  <c r="Z260" i="40" s="1"/>
  <c r="AI260" i="40"/>
  <c r="AH260" i="40"/>
  <c r="AG260" i="40"/>
  <c r="AF260" i="40"/>
  <c r="AE260" i="40"/>
  <c r="AD260" i="40"/>
  <c r="AC260" i="40"/>
  <c r="AB260" i="40"/>
  <c r="AA260" i="40"/>
  <c r="N1188" i="40"/>
  <c r="Z187" i="40" s="1"/>
  <c r="AI187" i="40"/>
  <c r="AH187" i="40"/>
  <c r="AF187" i="40"/>
  <c r="AG187" i="40"/>
  <c r="AD187" i="40"/>
  <c r="AE187" i="40"/>
  <c r="AC187" i="40"/>
  <c r="AA187" i="40"/>
  <c r="AB187" i="40"/>
  <c r="N1122" i="40"/>
  <c r="Z121" i="40" s="1"/>
  <c r="AI121" i="40"/>
  <c r="AH121" i="40"/>
  <c r="AG121" i="40"/>
  <c r="AF121" i="40"/>
  <c r="AE121" i="40"/>
  <c r="AC121" i="40"/>
  <c r="AD121" i="40"/>
  <c r="AB121" i="40"/>
  <c r="AA121" i="40"/>
  <c r="N1056" i="40"/>
  <c r="Z55" i="40" s="1"/>
  <c r="AI55" i="40"/>
  <c r="AG55" i="40"/>
  <c r="AF55" i="40"/>
  <c r="AH55" i="40"/>
  <c r="AE55" i="40"/>
  <c r="AD55" i="40"/>
  <c r="AB55" i="40"/>
  <c r="AC55" i="40"/>
  <c r="AA55" i="40"/>
  <c r="N1981" i="40"/>
  <c r="Z980" i="40" s="1"/>
  <c r="AI980" i="40"/>
  <c r="AG980" i="40"/>
  <c r="AH980" i="40"/>
  <c r="AF980" i="40"/>
  <c r="AE980" i="40"/>
  <c r="AC980" i="40"/>
  <c r="AA980" i="40"/>
  <c r="AB980" i="40"/>
  <c r="AD980" i="40"/>
  <c r="AI858" i="40"/>
  <c r="AG858" i="40"/>
  <c r="AH858" i="40"/>
  <c r="AE858" i="40"/>
  <c r="AF858" i="40"/>
  <c r="AB858" i="40"/>
  <c r="AC858" i="40"/>
  <c r="AD858" i="40"/>
  <c r="AA858" i="40"/>
  <c r="N1859" i="40"/>
  <c r="Z858" i="40" s="1"/>
  <c r="N1716" i="40"/>
  <c r="Z715" i="40" s="1"/>
  <c r="AI715" i="40"/>
  <c r="AH715" i="40"/>
  <c r="AG715" i="40"/>
  <c r="AF715" i="40"/>
  <c r="AE715" i="40"/>
  <c r="AD715" i="40"/>
  <c r="AA715" i="40"/>
  <c r="AC715" i="40"/>
  <c r="AB715" i="40"/>
  <c r="N1961" i="40"/>
  <c r="Z960" i="40" s="1"/>
  <c r="AI960" i="40"/>
  <c r="AH960" i="40"/>
  <c r="AG960" i="40"/>
  <c r="AF960" i="40"/>
  <c r="AD960" i="40"/>
  <c r="AE960" i="40"/>
  <c r="AC960" i="40"/>
  <c r="AB960" i="40"/>
  <c r="AA960" i="40"/>
  <c r="N1897" i="40"/>
  <c r="Z896" i="40" s="1"/>
  <c r="AH896" i="40"/>
  <c r="AI896" i="40"/>
  <c r="AG896" i="40"/>
  <c r="AF896" i="40"/>
  <c r="AD896" i="40"/>
  <c r="AE896" i="40"/>
  <c r="AC896" i="40"/>
  <c r="AB896" i="40"/>
  <c r="AA896" i="40"/>
  <c r="AI836" i="40"/>
  <c r="AG836" i="40"/>
  <c r="AH836" i="40"/>
  <c r="AF836" i="40"/>
  <c r="AE836" i="40"/>
  <c r="AC836" i="40"/>
  <c r="AD836" i="40"/>
  <c r="AB836" i="40"/>
  <c r="AA836" i="40"/>
  <c r="N1837" i="40"/>
  <c r="Z836" i="40" s="1"/>
  <c r="N1768" i="40"/>
  <c r="Z767" i="40" s="1"/>
  <c r="AI767" i="40"/>
  <c r="AH767" i="40"/>
  <c r="AG767" i="40"/>
  <c r="AF767" i="40"/>
  <c r="AD767" i="40"/>
  <c r="AC767" i="40"/>
  <c r="AE767" i="40"/>
  <c r="AA767" i="40"/>
  <c r="AB767" i="40"/>
  <c r="N1704" i="40"/>
  <c r="Z703" i="40" s="1"/>
  <c r="AI703" i="40"/>
  <c r="AH703" i="40"/>
  <c r="AG703" i="40"/>
  <c r="AF703" i="40"/>
  <c r="AD703" i="40"/>
  <c r="AC703" i="40"/>
  <c r="AA703" i="40"/>
  <c r="AB703" i="40"/>
  <c r="AE703" i="40"/>
  <c r="N1640" i="40"/>
  <c r="Z639" i="40" s="1"/>
  <c r="AI639" i="40"/>
  <c r="AG639" i="40"/>
  <c r="AH639" i="40"/>
  <c r="AF639" i="40"/>
  <c r="AD639" i="40"/>
  <c r="AC639" i="40"/>
  <c r="AA639" i="40"/>
  <c r="AE639" i="40"/>
  <c r="AB639" i="40"/>
  <c r="N1579" i="40"/>
  <c r="Z578" i="40" s="1"/>
  <c r="AI578" i="40"/>
  <c r="AG578" i="40"/>
  <c r="AH578" i="40"/>
  <c r="AF578" i="40"/>
  <c r="AE578" i="40"/>
  <c r="AB578" i="40"/>
  <c r="AC578" i="40"/>
  <c r="AD578" i="40"/>
  <c r="AA578" i="40"/>
  <c r="N1519" i="40"/>
  <c r="Z518" i="40" s="1"/>
  <c r="AI518" i="40"/>
  <c r="AH518" i="40"/>
  <c r="AG518" i="40"/>
  <c r="AF518" i="40"/>
  <c r="AD518" i="40"/>
  <c r="AE518" i="40"/>
  <c r="AC518" i="40"/>
  <c r="AB518" i="40"/>
  <c r="AA518" i="40"/>
  <c r="N1454" i="40"/>
  <c r="Z453" i="40" s="1"/>
  <c r="AI453" i="40"/>
  <c r="AH453" i="40"/>
  <c r="AF453" i="40"/>
  <c r="AG453" i="40"/>
  <c r="AD453" i="40"/>
  <c r="AE453" i="40"/>
  <c r="AB453" i="40"/>
  <c r="AA453" i="40"/>
  <c r="AC453" i="40"/>
  <c r="N1383" i="40"/>
  <c r="Z382" i="40" s="1"/>
  <c r="AI382" i="40"/>
  <c r="AH382" i="40"/>
  <c r="AG382" i="40"/>
  <c r="AF382" i="40"/>
  <c r="AE382" i="40"/>
  <c r="AD382" i="40"/>
  <c r="AC382" i="40"/>
  <c r="AA382" i="40"/>
  <c r="AB382" i="40"/>
  <c r="N1304" i="40"/>
  <c r="Z303" i="40" s="1"/>
  <c r="AI303" i="40"/>
  <c r="AG303" i="40"/>
  <c r="AH303" i="40"/>
  <c r="AF303" i="40"/>
  <c r="AE303" i="40"/>
  <c r="AD303" i="40"/>
  <c r="AB303" i="40"/>
  <c r="AA303" i="40"/>
  <c r="AC303" i="40"/>
  <c r="N1246" i="40"/>
  <c r="Z245" i="40" s="1"/>
  <c r="AI245" i="40"/>
  <c r="AH245" i="40"/>
  <c r="AF245" i="40"/>
  <c r="AG245" i="40"/>
  <c r="AE245" i="40"/>
  <c r="AD245" i="40"/>
  <c r="AB245" i="40"/>
  <c r="AA245" i="40"/>
  <c r="AC245" i="40"/>
  <c r="N1187" i="40"/>
  <c r="Z186" i="40" s="1"/>
  <c r="AI186" i="40"/>
  <c r="AH186" i="40"/>
  <c r="AF186" i="40"/>
  <c r="AG186" i="40"/>
  <c r="AD186" i="40"/>
  <c r="AE186" i="40"/>
  <c r="AB186" i="40"/>
  <c r="AC186" i="40"/>
  <c r="AA186" i="40"/>
  <c r="N1128" i="40"/>
  <c r="Z127" i="40" s="1"/>
  <c r="AI127" i="40"/>
  <c r="AH127" i="40"/>
  <c r="AG127" i="40"/>
  <c r="AF127" i="40"/>
  <c r="AE127" i="40"/>
  <c r="AD127" i="40"/>
  <c r="AB127" i="40"/>
  <c r="AC127" i="40"/>
  <c r="AA127" i="40"/>
  <c r="N1062" i="40"/>
  <c r="Z61" i="40" s="1"/>
  <c r="AI61" i="40"/>
  <c r="AH61" i="40"/>
  <c r="AF61" i="40"/>
  <c r="AG61" i="40"/>
  <c r="AE61" i="40"/>
  <c r="AD61" i="40"/>
  <c r="AB61" i="40"/>
  <c r="AC61" i="40"/>
  <c r="AA61" i="40"/>
  <c r="AI38" i="40"/>
  <c r="AH38" i="40"/>
  <c r="AG38" i="40"/>
  <c r="AE38" i="40"/>
  <c r="AF38" i="40"/>
  <c r="AD38" i="40"/>
  <c r="AC38" i="40"/>
  <c r="AA38" i="40"/>
  <c r="AB38" i="40"/>
  <c r="N1039" i="40"/>
  <c r="Z38" i="40" s="1"/>
  <c r="AI978" i="40"/>
  <c r="AG978" i="40"/>
  <c r="AH978" i="40"/>
  <c r="AF978" i="40"/>
  <c r="AE978" i="40"/>
  <c r="AC978" i="40"/>
  <c r="AD978" i="40"/>
  <c r="AB978" i="40"/>
  <c r="AA978" i="40"/>
  <c r="N1979" i="40"/>
  <c r="Z978" i="40" s="1"/>
  <c r="AI914" i="40"/>
  <c r="AG914" i="40"/>
  <c r="AH914" i="40"/>
  <c r="AF914" i="40"/>
  <c r="AE914" i="40"/>
  <c r="AB914" i="40"/>
  <c r="AC914" i="40"/>
  <c r="AD914" i="40"/>
  <c r="AA914" i="40"/>
  <c r="N1915" i="40"/>
  <c r="Z914" i="40" s="1"/>
  <c r="N1846" i="40"/>
  <c r="Z845" i="40" s="1"/>
  <c r="AI845" i="40"/>
  <c r="AH845" i="40"/>
  <c r="AG845" i="40"/>
  <c r="AF845" i="40"/>
  <c r="AE845" i="40"/>
  <c r="AB845" i="40"/>
  <c r="AD845" i="40"/>
  <c r="AA845" i="40"/>
  <c r="AC845" i="40"/>
  <c r="N1784" i="40"/>
  <c r="Z783" i="40" s="1"/>
  <c r="AI783" i="40"/>
  <c r="AH783" i="40"/>
  <c r="AG783" i="40"/>
  <c r="AF783" i="40"/>
  <c r="AD783" i="40"/>
  <c r="AE783" i="40"/>
  <c r="AB783" i="40"/>
  <c r="AA783" i="40"/>
  <c r="AC783" i="40"/>
  <c r="N1720" i="40"/>
  <c r="Z719" i="40" s="1"/>
  <c r="AI719" i="40"/>
  <c r="AH719" i="40"/>
  <c r="AG719" i="40"/>
  <c r="AF719" i="40"/>
  <c r="AD719" i="40"/>
  <c r="AE719" i="40"/>
  <c r="AB719" i="40"/>
  <c r="AA719" i="40"/>
  <c r="AC719" i="40"/>
  <c r="N1656" i="40"/>
  <c r="Z655" i="40" s="1"/>
  <c r="AI655" i="40"/>
  <c r="AG655" i="40"/>
  <c r="AH655" i="40"/>
  <c r="AF655" i="40"/>
  <c r="AD655" i="40"/>
  <c r="AE655" i="40"/>
  <c r="AB655" i="40"/>
  <c r="AA655" i="40"/>
  <c r="AC655" i="40"/>
  <c r="N1593" i="40"/>
  <c r="Z592" i="40" s="1"/>
  <c r="AH592" i="40"/>
  <c r="AI592" i="40"/>
  <c r="AG592" i="40"/>
  <c r="AF592" i="40"/>
  <c r="AE592" i="40"/>
  <c r="AD592" i="40"/>
  <c r="AC592" i="40"/>
  <c r="AB592" i="40"/>
  <c r="AA592" i="40"/>
  <c r="N1533" i="40"/>
  <c r="Z532" i="40" s="1"/>
  <c r="AI532" i="40"/>
  <c r="AH532" i="40"/>
  <c r="AG532" i="40"/>
  <c r="AF532" i="40"/>
  <c r="AE532" i="40"/>
  <c r="AD532" i="40"/>
  <c r="AC532" i="40"/>
  <c r="AA532" i="40"/>
  <c r="AB532" i="40"/>
  <c r="N1473" i="40"/>
  <c r="Z472" i="40" s="1"/>
  <c r="AH472" i="40"/>
  <c r="AI472" i="40"/>
  <c r="AG472" i="40"/>
  <c r="AF472" i="40"/>
  <c r="AE472" i="40"/>
  <c r="AC472" i="40"/>
  <c r="AB472" i="40"/>
  <c r="AA472" i="40"/>
  <c r="AD472" i="40"/>
  <c r="N1395" i="40"/>
  <c r="Z394" i="40" s="1"/>
  <c r="AI394" i="40"/>
  <c r="AH394" i="40"/>
  <c r="AF394" i="40"/>
  <c r="AG394" i="40"/>
  <c r="AD394" i="40"/>
  <c r="AE394" i="40"/>
  <c r="AB394" i="40"/>
  <c r="AC394" i="40"/>
  <c r="AA394" i="40"/>
  <c r="N1326" i="40"/>
  <c r="Z325" i="40" s="1"/>
  <c r="AI325" i="40"/>
  <c r="AH325" i="40"/>
  <c r="AF325" i="40"/>
  <c r="AG325" i="40"/>
  <c r="AE325" i="40"/>
  <c r="AD325" i="40"/>
  <c r="AB325" i="40"/>
  <c r="AA325" i="40"/>
  <c r="AC325" i="40"/>
  <c r="N1265" i="40"/>
  <c r="Z264" i="40" s="1"/>
  <c r="AI264" i="40"/>
  <c r="AH264" i="40"/>
  <c r="AG264" i="40"/>
  <c r="AF264" i="40"/>
  <c r="AE264" i="40"/>
  <c r="AC264" i="40"/>
  <c r="AD264" i="40"/>
  <c r="AB264" i="40"/>
  <c r="AA264" i="40"/>
  <c r="N1193" i="40"/>
  <c r="Z192" i="40" s="1"/>
  <c r="AI192" i="40"/>
  <c r="AH192" i="40"/>
  <c r="AG192" i="40"/>
  <c r="AF192" i="40"/>
  <c r="AE192" i="40"/>
  <c r="AC192" i="40"/>
  <c r="AD192" i="40"/>
  <c r="AA192" i="40"/>
  <c r="AB192" i="40"/>
  <c r="N1126" i="40"/>
  <c r="Z125" i="40" s="1"/>
  <c r="AI125" i="40"/>
  <c r="AH125" i="40"/>
  <c r="AF125" i="40"/>
  <c r="AG125" i="40"/>
  <c r="AE125" i="40"/>
  <c r="AD125" i="40"/>
  <c r="AB125" i="40"/>
  <c r="AC125" i="40"/>
  <c r="AA125" i="40"/>
  <c r="N1053" i="40"/>
  <c r="Z52" i="40" s="1"/>
  <c r="AI52" i="40"/>
  <c r="AH52" i="40"/>
  <c r="AG52" i="40"/>
  <c r="AF52" i="40"/>
  <c r="AE52" i="40"/>
  <c r="AD52" i="40"/>
  <c r="AC52" i="40"/>
  <c r="AA52" i="40"/>
  <c r="AB52" i="40"/>
  <c r="N1888" i="40"/>
  <c r="Z887" i="40" s="1"/>
  <c r="AI887" i="40"/>
  <c r="AH887" i="40"/>
  <c r="AG887" i="40"/>
  <c r="AF887" i="40"/>
  <c r="AD887" i="40"/>
  <c r="AE887" i="40"/>
  <c r="AC887" i="40"/>
  <c r="AA887" i="40"/>
  <c r="AB887" i="40"/>
  <c r="N1824" i="40"/>
  <c r="Z823" i="40" s="1"/>
  <c r="AH823" i="40"/>
  <c r="AI823" i="40"/>
  <c r="AF823" i="40"/>
  <c r="AG823" i="40"/>
  <c r="AD823" i="40"/>
  <c r="AE823" i="40"/>
  <c r="AA823" i="40"/>
  <c r="AC823" i="40"/>
  <c r="AB823" i="40"/>
  <c r="N1760" i="40"/>
  <c r="Z759" i="40" s="1"/>
  <c r="AI759" i="40"/>
  <c r="AH759" i="40"/>
  <c r="AG759" i="40"/>
  <c r="AF759" i="40"/>
  <c r="AD759" i="40"/>
  <c r="AE759" i="40"/>
  <c r="AA759" i="40"/>
  <c r="AC759" i="40"/>
  <c r="AB759" i="40"/>
  <c r="N1696" i="40"/>
  <c r="Z695" i="40" s="1"/>
  <c r="AI695" i="40"/>
  <c r="AH695" i="40"/>
  <c r="AG695" i="40"/>
  <c r="AF695" i="40"/>
  <c r="AD695" i="40"/>
  <c r="AE695" i="40"/>
  <c r="AA695" i="40"/>
  <c r="AC695" i="40"/>
  <c r="AB695" i="40"/>
  <c r="AI629" i="40"/>
  <c r="AF629" i="40"/>
  <c r="AG629" i="40"/>
  <c r="AH629" i="40"/>
  <c r="AD629" i="40"/>
  <c r="AE629" i="40"/>
  <c r="AB629" i="40"/>
  <c r="AA629" i="40"/>
  <c r="AC629" i="40"/>
  <c r="N1630" i="40"/>
  <c r="Z629" i="40" s="1"/>
  <c r="N1562" i="40"/>
  <c r="Z561" i="40" s="1"/>
  <c r="AI561" i="40"/>
  <c r="AH561" i="40"/>
  <c r="AG561" i="40"/>
  <c r="AF561" i="40"/>
  <c r="AE561" i="40"/>
  <c r="AD561" i="40"/>
  <c r="AC561" i="40"/>
  <c r="AB561" i="40"/>
  <c r="AA561" i="40"/>
  <c r="N1495" i="40"/>
  <c r="Z494" i="40" s="1"/>
  <c r="AI494" i="40"/>
  <c r="AH494" i="40"/>
  <c r="AG494" i="40"/>
  <c r="AF494" i="40"/>
  <c r="AE494" i="40"/>
  <c r="AC494" i="40"/>
  <c r="AD494" i="40"/>
  <c r="AB494" i="40"/>
  <c r="AA494" i="40"/>
  <c r="N1437" i="40"/>
  <c r="Z436" i="40" s="1"/>
  <c r="AI436" i="40"/>
  <c r="AH436" i="40"/>
  <c r="AG436" i="40"/>
  <c r="AE436" i="40"/>
  <c r="AD436" i="40"/>
  <c r="AF436" i="40"/>
  <c r="AC436" i="40"/>
  <c r="AA436" i="40"/>
  <c r="AB436" i="40"/>
  <c r="N1380" i="40"/>
  <c r="Z379" i="40" s="1"/>
  <c r="AI379" i="40"/>
  <c r="AH379" i="40"/>
  <c r="AF379" i="40"/>
  <c r="AD379" i="40"/>
  <c r="AG379" i="40"/>
  <c r="AE379" i="40"/>
  <c r="AC379" i="40"/>
  <c r="AA379" i="40"/>
  <c r="AB379" i="40"/>
  <c r="N1325" i="40"/>
  <c r="Z324" i="40" s="1"/>
  <c r="AI324" i="40"/>
  <c r="AH324" i="40"/>
  <c r="AG324" i="40"/>
  <c r="AF324" i="40"/>
  <c r="AD324" i="40"/>
  <c r="AE324" i="40"/>
  <c r="AC324" i="40"/>
  <c r="AB324" i="40"/>
  <c r="AA324" i="40"/>
  <c r="N1264" i="40"/>
  <c r="Z263" i="40" s="1"/>
  <c r="AI263" i="40"/>
  <c r="AG263" i="40"/>
  <c r="AH263" i="40"/>
  <c r="AF263" i="40"/>
  <c r="AD263" i="40"/>
  <c r="AE263" i="40"/>
  <c r="AB263" i="40"/>
  <c r="AC263" i="40"/>
  <c r="AA263" i="40"/>
  <c r="N1206" i="40"/>
  <c r="Z205" i="40" s="1"/>
  <c r="AI205" i="40"/>
  <c r="AF205" i="40"/>
  <c r="AH205" i="40"/>
  <c r="AE205" i="40"/>
  <c r="AG205" i="40"/>
  <c r="AD205" i="40"/>
  <c r="AB205" i="40"/>
  <c r="AA205" i="40"/>
  <c r="AC205" i="40"/>
  <c r="N1147" i="40"/>
  <c r="Z146" i="40" s="1"/>
  <c r="AI146" i="40"/>
  <c r="AH146" i="40"/>
  <c r="AF146" i="40"/>
  <c r="AG146" i="40"/>
  <c r="AD146" i="40"/>
  <c r="AE146" i="40"/>
  <c r="AB146" i="40"/>
  <c r="AC146" i="40"/>
  <c r="AA146" i="40"/>
  <c r="N1089" i="40"/>
  <c r="Z88" i="40" s="1"/>
  <c r="AI88" i="40"/>
  <c r="AH88" i="40"/>
  <c r="AG88" i="40"/>
  <c r="AF88" i="40"/>
  <c r="AE88" i="40"/>
  <c r="AC88" i="40"/>
  <c r="AB88" i="40"/>
  <c r="AD88" i="40"/>
  <c r="AA88" i="40"/>
  <c r="N1017" i="40"/>
  <c r="Z16" i="40" s="1"/>
  <c r="AI16" i="40"/>
  <c r="AH16" i="40"/>
  <c r="AG16" i="40"/>
  <c r="AF16" i="40"/>
  <c r="AE16" i="40"/>
  <c r="AC16" i="40"/>
  <c r="AD16" i="40"/>
  <c r="AB16" i="40"/>
  <c r="AA16" i="40"/>
  <c r="N1104" i="40"/>
  <c r="Z103" i="40" s="1"/>
  <c r="AI103" i="40"/>
  <c r="AH103" i="40"/>
  <c r="AG103" i="40"/>
  <c r="AF103" i="40"/>
  <c r="AE103" i="40"/>
  <c r="AD103" i="40"/>
  <c r="AB103" i="40"/>
  <c r="AC103" i="40"/>
  <c r="AA103" i="40"/>
  <c r="N1308" i="40"/>
  <c r="Z307" i="40" s="1"/>
  <c r="AI307" i="40"/>
  <c r="AH307" i="40"/>
  <c r="AF307" i="40"/>
  <c r="AG307" i="40"/>
  <c r="AD307" i="40"/>
  <c r="AE307" i="40"/>
  <c r="AC307" i="40"/>
  <c r="AA307" i="40"/>
  <c r="AB307" i="40"/>
  <c r="N1036" i="40"/>
  <c r="Z35" i="40" s="1"/>
  <c r="AI35" i="40"/>
  <c r="AH35" i="40"/>
  <c r="AG35" i="40"/>
  <c r="AF35" i="40"/>
  <c r="AD35" i="40"/>
  <c r="AB35" i="40"/>
  <c r="AC35" i="40"/>
  <c r="AA35" i="40"/>
  <c r="AE35" i="40"/>
  <c r="AI650" i="40"/>
  <c r="AH650" i="40"/>
  <c r="AG650" i="40"/>
  <c r="AF650" i="40"/>
  <c r="AE650" i="40"/>
  <c r="AB650" i="40"/>
  <c r="AC650" i="40"/>
  <c r="AD650" i="40"/>
  <c r="N1651" i="40"/>
  <c r="Z650" i="40" s="1"/>
  <c r="AA650" i="40"/>
  <c r="N1360" i="40"/>
  <c r="Z359" i="40" s="1"/>
  <c r="AI359" i="40"/>
  <c r="AH359" i="40"/>
  <c r="AG359" i="40"/>
  <c r="AF359" i="40"/>
  <c r="AE359" i="40"/>
  <c r="AD359" i="40"/>
  <c r="AB359" i="40"/>
  <c r="AC359" i="40"/>
  <c r="AA359" i="40"/>
  <c r="N1098" i="40"/>
  <c r="Z97" i="40" s="1"/>
  <c r="AI97" i="40"/>
  <c r="AH97" i="40"/>
  <c r="AG97" i="40"/>
  <c r="AF97" i="40"/>
  <c r="AE97" i="40"/>
  <c r="AD97" i="40"/>
  <c r="AC97" i="40"/>
  <c r="AB97" i="40"/>
  <c r="AA97" i="40"/>
  <c r="N1316" i="40"/>
  <c r="Z315" i="40" s="1"/>
  <c r="AI315" i="40"/>
  <c r="AH315" i="40"/>
  <c r="AF315" i="40"/>
  <c r="AE315" i="40"/>
  <c r="AD315" i="40"/>
  <c r="AG315" i="40"/>
  <c r="AC315" i="40"/>
  <c r="AA315" i="40"/>
  <c r="AB315" i="40"/>
  <c r="N1043" i="40"/>
  <c r="Z42" i="40" s="1"/>
  <c r="AI42" i="40"/>
  <c r="AH42" i="40"/>
  <c r="AF42" i="40"/>
  <c r="AD42" i="40"/>
  <c r="AG42" i="40"/>
  <c r="AB42" i="40"/>
  <c r="AC42" i="40"/>
  <c r="AE42" i="40"/>
  <c r="AA42" i="40"/>
  <c r="AI966" i="40"/>
  <c r="AH966" i="40"/>
  <c r="AG966" i="40"/>
  <c r="AF966" i="40"/>
  <c r="AE966" i="40"/>
  <c r="AC966" i="40"/>
  <c r="AD966" i="40"/>
  <c r="AA966" i="40"/>
  <c r="AB966" i="40"/>
  <c r="N1967" i="40"/>
  <c r="Z966" i="40" s="1"/>
  <c r="N1672" i="40"/>
  <c r="Z671" i="40" s="1"/>
  <c r="AI671" i="40"/>
  <c r="AH671" i="40"/>
  <c r="AG671" i="40"/>
  <c r="AF671" i="40"/>
  <c r="AD671" i="40"/>
  <c r="AC671" i="40"/>
  <c r="AA671" i="40"/>
  <c r="AB671" i="40"/>
  <c r="AE671" i="40"/>
  <c r="N1415" i="40"/>
  <c r="Z414" i="40" s="1"/>
  <c r="AI414" i="40"/>
  <c r="AH414" i="40"/>
  <c r="AG414" i="40"/>
  <c r="AF414" i="40"/>
  <c r="AE414" i="40"/>
  <c r="AD414" i="40"/>
  <c r="AC414" i="40"/>
  <c r="AA414" i="40"/>
  <c r="AB414" i="40"/>
  <c r="N1124" i="40"/>
  <c r="Z123" i="40" s="1"/>
  <c r="AI123" i="40"/>
  <c r="AH123" i="40"/>
  <c r="AF123" i="40"/>
  <c r="AD123" i="40"/>
  <c r="AE123" i="40"/>
  <c r="AG123" i="40"/>
  <c r="AB123" i="40"/>
  <c r="AC123" i="40"/>
  <c r="AA123" i="40"/>
  <c r="N1401" i="40"/>
  <c r="Z400" i="40" s="1"/>
  <c r="AH400" i="40"/>
  <c r="AI400" i="40"/>
  <c r="AG400" i="40"/>
  <c r="AF400" i="40"/>
  <c r="AE400" i="40"/>
  <c r="AC400" i="40"/>
  <c r="AD400" i="40"/>
  <c r="AB400" i="40"/>
  <c r="AA400" i="40"/>
  <c r="N1368" i="40"/>
  <c r="Z367" i="40" s="1"/>
  <c r="AI367" i="40"/>
  <c r="AG367" i="40"/>
  <c r="AH367" i="40"/>
  <c r="AF367" i="40"/>
  <c r="AD367" i="40"/>
  <c r="AE367" i="40"/>
  <c r="AB367" i="40"/>
  <c r="AA367" i="40"/>
  <c r="AC367" i="40"/>
  <c r="N1965" i="40"/>
  <c r="Z964" i="40" s="1"/>
  <c r="AI964" i="40"/>
  <c r="AG964" i="40"/>
  <c r="AH964" i="40"/>
  <c r="AF964" i="40"/>
  <c r="AE964" i="40"/>
  <c r="AC964" i="40"/>
  <c r="AD964" i="40"/>
  <c r="AA964" i="40"/>
  <c r="AB964" i="40"/>
  <c r="AI714" i="40"/>
  <c r="AH714" i="40"/>
  <c r="AG714" i="40"/>
  <c r="AF714" i="40"/>
  <c r="AE714" i="40"/>
  <c r="AB714" i="40"/>
  <c r="AC714" i="40"/>
  <c r="AD714" i="40"/>
  <c r="N1715" i="40"/>
  <c r="Z714" i="40" s="1"/>
  <c r="AA714" i="40"/>
  <c r="N1467" i="40"/>
  <c r="Z466" i="40" s="1"/>
  <c r="AI466" i="40"/>
  <c r="AH466" i="40"/>
  <c r="AF466" i="40"/>
  <c r="AG466" i="40"/>
  <c r="AD466" i="40"/>
  <c r="AB466" i="40"/>
  <c r="AC466" i="40"/>
  <c r="AE466" i="40"/>
  <c r="AA466" i="40"/>
  <c r="N1208" i="40"/>
  <c r="Z207" i="40" s="1"/>
  <c r="AI207" i="40"/>
  <c r="AG207" i="40"/>
  <c r="AH207" i="40"/>
  <c r="AF207" i="40"/>
  <c r="AE207" i="40"/>
  <c r="AD207" i="40"/>
  <c r="AB207" i="40"/>
  <c r="AA207" i="40"/>
  <c r="AC207" i="40"/>
  <c r="N1707" i="40"/>
  <c r="Z706" i="40" s="1"/>
  <c r="AI706" i="40"/>
  <c r="AH706" i="40"/>
  <c r="AG706" i="40"/>
  <c r="AF706" i="40"/>
  <c r="AE706" i="40"/>
  <c r="AB706" i="40"/>
  <c r="AC706" i="40"/>
  <c r="AD706" i="40"/>
  <c r="AA706" i="40"/>
  <c r="N1571" i="40"/>
  <c r="Z570" i="40" s="1"/>
  <c r="AI570" i="40"/>
  <c r="AH570" i="40"/>
  <c r="AF570" i="40"/>
  <c r="AG570" i="40"/>
  <c r="AE570" i="40"/>
  <c r="AD570" i="40"/>
  <c r="AB570" i="40"/>
  <c r="AC570" i="40"/>
  <c r="AA570" i="40"/>
  <c r="N1928" i="40"/>
  <c r="Z927" i="40" s="1"/>
  <c r="AI927" i="40"/>
  <c r="AH927" i="40"/>
  <c r="AG927" i="40"/>
  <c r="AF927" i="40"/>
  <c r="AD927" i="40"/>
  <c r="AC927" i="40"/>
  <c r="AA927" i="40"/>
  <c r="AB927" i="40"/>
  <c r="AE927" i="40"/>
  <c r="AI689" i="40"/>
  <c r="AG689" i="40"/>
  <c r="AH689" i="40"/>
  <c r="AF689" i="40"/>
  <c r="AE689" i="40"/>
  <c r="AC689" i="40"/>
  <c r="AD689" i="40"/>
  <c r="AB689" i="40"/>
  <c r="N1690" i="40"/>
  <c r="Z689" i="40" s="1"/>
  <c r="AA689" i="40"/>
  <c r="N1465" i="40"/>
  <c r="Z464" i="40" s="1"/>
  <c r="AH464" i="40"/>
  <c r="AI464" i="40"/>
  <c r="AG464" i="40"/>
  <c r="AF464" i="40"/>
  <c r="AE464" i="40"/>
  <c r="AC464" i="40"/>
  <c r="AD464" i="40"/>
  <c r="AB464" i="40"/>
  <c r="AA464" i="40"/>
  <c r="N1175" i="40"/>
  <c r="Z174" i="40" s="1"/>
  <c r="AI174" i="40"/>
  <c r="AH174" i="40"/>
  <c r="AG174" i="40"/>
  <c r="AF174" i="40"/>
  <c r="AE174" i="40"/>
  <c r="AD174" i="40"/>
  <c r="AC174" i="40"/>
  <c r="AB174" i="40"/>
  <c r="AA174" i="40"/>
  <c r="N1703" i="40"/>
  <c r="Z702" i="40" s="1"/>
  <c r="AI702" i="40"/>
  <c r="AH702" i="40"/>
  <c r="AG702" i="40"/>
  <c r="AF702" i="40"/>
  <c r="AE702" i="40"/>
  <c r="AC702" i="40"/>
  <c r="AD702" i="40"/>
  <c r="AA702" i="40"/>
  <c r="AB702" i="40"/>
  <c r="N1890" i="40"/>
  <c r="Z889" i="40" s="1"/>
  <c r="AI889" i="40"/>
  <c r="AG889" i="40"/>
  <c r="AH889" i="40"/>
  <c r="AE889" i="40"/>
  <c r="AF889" i="40"/>
  <c r="AC889" i="40"/>
  <c r="AD889" i="40"/>
  <c r="AB889" i="40"/>
  <c r="AA889" i="40"/>
  <c r="N1639" i="40"/>
  <c r="Z638" i="40" s="1"/>
  <c r="AI638" i="40"/>
  <c r="AH638" i="40"/>
  <c r="AG638" i="40"/>
  <c r="AF638" i="40"/>
  <c r="AE638" i="40"/>
  <c r="AD638" i="40"/>
  <c r="AC638" i="40"/>
  <c r="AA638" i="40"/>
  <c r="AB638" i="40"/>
  <c r="AI374" i="40"/>
  <c r="AH374" i="40"/>
  <c r="AG374" i="40"/>
  <c r="AF374" i="40"/>
  <c r="AE374" i="40"/>
  <c r="AD374" i="40"/>
  <c r="AC374" i="40"/>
  <c r="AA374" i="40"/>
  <c r="AB374" i="40"/>
  <c r="N1375" i="40"/>
  <c r="Z374" i="40" s="1"/>
  <c r="N1112" i="40"/>
  <c r="Z111" i="40" s="1"/>
  <c r="AI111" i="40"/>
  <c r="AG111" i="40"/>
  <c r="AH111" i="40"/>
  <c r="AF111" i="40"/>
  <c r="AE111" i="40"/>
  <c r="AD111" i="40"/>
  <c r="AB111" i="40"/>
  <c r="AA111" i="40"/>
  <c r="AC111" i="40"/>
  <c r="N1957" i="40"/>
  <c r="Z956" i="40" s="1"/>
  <c r="AI956" i="40"/>
  <c r="AG956" i="40"/>
  <c r="AH956" i="40"/>
  <c r="AF956" i="40"/>
  <c r="AE956" i="40"/>
  <c r="AC956" i="40"/>
  <c r="AA956" i="40"/>
  <c r="AB956" i="40"/>
  <c r="AD956" i="40"/>
  <c r="N1893" i="40"/>
  <c r="Z892" i="40" s="1"/>
  <c r="AI892" i="40"/>
  <c r="AG892" i="40"/>
  <c r="AF892" i="40"/>
  <c r="AH892" i="40"/>
  <c r="AE892" i="40"/>
  <c r="AC892" i="40"/>
  <c r="AA892" i="40"/>
  <c r="AB892" i="40"/>
  <c r="AD892" i="40"/>
  <c r="N1828" i="40"/>
  <c r="Z827" i="40" s="1"/>
  <c r="AI827" i="40"/>
  <c r="AH827" i="40"/>
  <c r="AG827" i="40"/>
  <c r="AF827" i="40"/>
  <c r="AE827" i="40"/>
  <c r="AD827" i="40"/>
  <c r="AA827" i="40"/>
  <c r="AB827" i="40"/>
  <c r="AC827" i="40"/>
  <c r="N1764" i="40"/>
  <c r="Z763" i="40" s="1"/>
  <c r="AI763" i="40"/>
  <c r="AH763" i="40"/>
  <c r="AG763" i="40"/>
  <c r="AF763" i="40"/>
  <c r="AE763" i="40"/>
  <c r="AD763" i="40"/>
  <c r="AA763" i="40"/>
  <c r="AB763" i="40"/>
  <c r="AC763" i="40"/>
  <c r="N1700" i="40"/>
  <c r="Z699" i="40" s="1"/>
  <c r="AI699" i="40"/>
  <c r="AH699" i="40"/>
  <c r="AG699" i="40"/>
  <c r="AF699" i="40"/>
  <c r="AE699" i="40"/>
  <c r="AD699" i="40"/>
  <c r="AA699" i="40"/>
  <c r="AB699" i="40"/>
  <c r="AC699" i="40"/>
  <c r="N1635" i="40"/>
  <c r="Z634" i="40" s="1"/>
  <c r="AI634" i="40"/>
  <c r="AH634" i="40"/>
  <c r="AG634" i="40"/>
  <c r="AF634" i="40"/>
  <c r="AE634" i="40"/>
  <c r="AD634" i="40"/>
  <c r="AB634" i="40"/>
  <c r="AC634" i="40"/>
  <c r="AA634" i="40"/>
  <c r="N1575" i="40"/>
  <c r="Z574" i="40" s="1"/>
  <c r="AI574" i="40"/>
  <c r="AH574" i="40"/>
  <c r="AG574" i="40"/>
  <c r="AF574" i="40"/>
  <c r="AE574" i="40"/>
  <c r="AD574" i="40"/>
  <c r="AC574" i="40"/>
  <c r="AA574" i="40"/>
  <c r="AB574" i="40"/>
  <c r="N1500" i="40"/>
  <c r="Z499" i="40" s="1"/>
  <c r="AI499" i="40"/>
  <c r="AH499" i="40"/>
  <c r="AF499" i="40"/>
  <c r="AG499" i="40"/>
  <c r="AE499" i="40"/>
  <c r="AD499" i="40"/>
  <c r="AC499" i="40"/>
  <c r="AA499" i="40"/>
  <c r="AB499" i="40"/>
  <c r="N1442" i="40"/>
  <c r="Z441" i="40" s="1"/>
  <c r="AI441" i="40"/>
  <c r="AG441" i="40"/>
  <c r="AF441" i="40"/>
  <c r="AH441" i="40"/>
  <c r="AE441" i="40"/>
  <c r="AC441" i="40"/>
  <c r="AD441" i="40"/>
  <c r="AB441" i="40"/>
  <c r="AA441" i="40"/>
  <c r="AI385" i="40"/>
  <c r="AH385" i="40"/>
  <c r="AG385" i="40"/>
  <c r="AF385" i="40"/>
  <c r="AE385" i="40"/>
  <c r="AD385" i="40"/>
  <c r="AC385" i="40"/>
  <c r="AA385" i="40"/>
  <c r="AB385" i="40"/>
  <c r="N1386" i="40"/>
  <c r="Z385" i="40" s="1"/>
  <c r="AI329" i="40"/>
  <c r="AH329" i="40"/>
  <c r="AG329" i="40"/>
  <c r="AF329" i="40"/>
  <c r="AE329" i="40"/>
  <c r="AC329" i="40"/>
  <c r="AD329" i="40"/>
  <c r="AB329" i="40"/>
  <c r="AA329" i="40"/>
  <c r="N1330" i="40"/>
  <c r="Z329" i="40" s="1"/>
  <c r="N1270" i="40"/>
  <c r="Z269" i="40" s="1"/>
  <c r="AI269" i="40"/>
  <c r="AF269" i="40"/>
  <c r="AH269" i="40"/>
  <c r="AE269" i="40"/>
  <c r="AG269" i="40"/>
  <c r="AD269" i="40"/>
  <c r="AB269" i="40"/>
  <c r="AA269" i="40"/>
  <c r="AC269" i="40"/>
  <c r="N1204" i="40"/>
  <c r="Z203" i="40" s="1"/>
  <c r="AI203" i="40"/>
  <c r="AH203" i="40"/>
  <c r="AF203" i="40"/>
  <c r="AG203" i="40"/>
  <c r="AE203" i="40"/>
  <c r="AD203" i="40"/>
  <c r="AC203" i="40"/>
  <c r="AA203" i="40"/>
  <c r="AB203" i="40"/>
  <c r="N1145" i="40"/>
  <c r="Z144" i="40" s="1"/>
  <c r="AI144" i="40"/>
  <c r="AH144" i="40"/>
  <c r="AG144" i="40"/>
  <c r="AF144" i="40"/>
  <c r="AE144" i="40"/>
  <c r="AC144" i="40"/>
  <c r="AD144" i="40"/>
  <c r="AB144" i="40"/>
  <c r="AA144" i="40"/>
  <c r="N1079" i="40"/>
  <c r="Z78" i="40" s="1"/>
  <c r="AI78" i="40"/>
  <c r="AH78" i="40"/>
  <c r="AG78" i="40"/>
  <c r="AF78" i="40"/>
  <c r="AE78" i="40"/>
  <c r="AD78" i="40"/>
  <c r="AC78" i="40"/>
  <c r="AB78" i="40"/>
  <c r="AA78" i="40"/>
  <c r="N2001" i="40"/>
  <c r="Z1000" i="40" s="1"/>
  <c r="AI1000" i="40"/>
  <c r="AH1000" i="40"/>
  <c r="AG1000" i="40"/>
  <c r="AF1000" i="40"/>
  <c r="AE1000" i="40"/>
  <c r="AD1000" i="40"/>
  <c r="AC1000" i="40"/>
  <c r="AB1000" i="40"/>
  <c r="AA1000" i="40"/>
  <c r="N1937" i="40"/>
  <c r="Z936" i="40" s="1"/>
  <c r="AI936" i="40"/>
  <c r="AH936" i="40"/>
  <c r="AG936" i="40"/>
  <c r="AF936" i="40"/>
  <c r="AE936" i="40"/>
  <c r="AD936" i="40"/>
  <c r="AC936" i="40"/>
  <c r="AB936" i="40"/>
  <c r="AA936" i="40"/>
  <c r="AI880" i="40"/>
  <c r="AH880" i="40"/>
  <c r="AG880" i="40"/>
  <c r="AF880" i="40"/>
  <c r="AD880" i="40"/>
  <c r="AE880" i="40"/>
  <c r="AC880" i="40"/>
  <c r="AB880" i="40"/>
  <c r="N1881" i="40"/>
  <c r="Z880" i="40" s="1"/>
  <c r="AA880" i="40"/>
  <c r="N1816" i="40"/>
  <c r="Z815" i="40" s="1"/>
  <c r="AI815" i="40"/>
  <c r="AH815" i="40"/>
  <c r="AG815" i="40"/>
  <c r="AF815" i="40"/>
  <c r="AD815" i="40"/>
  <c r="AE815" i="40"/>
  <c r="AB815" i="40"/>
  <c r="AC815" i="40"/>
  <c r="AA815" i="40"/>
  <c r="N1752" i="40"/>
  <c r="Z751" i="40" s="1"/>
  <c r="AI751" i="40"/>
  <c r="AH751" i="40"/>
  <c r="AG751" i="40"/>
  <c r="AF751" i="40"/>
  <c r="AD751" i="40"/>
  <c r="AE751" i="40"/>
  <c r="AB751" i="40"/>
  <c r="AC751" i="40"/>
  <c r="AA751" i="40"/>
  <c r="N1688" i="40"/>
  <c r="Z687" i="40" s="1"/>
  <c r="AI687" i="40"/>
  <c r="AH687" i="40"/>
  <c r="AG687" i="40"/>
  <c r="AF687" i="40"/>
  <c r="AD687" i="40"/>
  <c r="AE687" i="40"/>
  <c r="AB687" i="40"/>
  <c r="AC687" i="40"/>
  <c r="AA687" i="40"/>
  <c r="N1627" i="40"/>
  <c r="Z626" i="40" s="1"/>
  <c r="AI626" i="40"/>
  <c r="AH626" i="40"/>
  <c r="AG626" i="40"/>
  <c r="AF626" i="40"/>
  <c r="AE626" i="40"/>
  <c r="AB626" i="40"/>
  <c r="AD626" i="40"/>
  <c r="AC626" i="40"/>
  <c r="AA626" i="40"/>
  <c r="AI566" i="40"/>
  <c r="AH566" i="40"/>
  <c r="AG566" i="40"/>
  <c r="AE566" i="40"/>
  <c r="AF566" i="40"/>
  <c r="AC566" i="40"/>
  <c r="AA566" i="40"/>
  <c r="AD566" i="40"/>
  <c r="AB566" i="40"/>
  <c r="N1567" i="40"/>
  <c r="Z566" i="40" s="1"/>
  <c r="N1506" i="40"/>
  <c r="Z505" i="40" s="1"/>
  <c r="AI505" i="40"/>
  <c r="AH505" i="40"/>
  <c r="AG505" i="40"/>
  <c r="AF505" i="40"/>
  <c r="AE505" i="40"/>
  <c r="AC505" i="40"/>
  <c r="AD505" i="40"/>
  <c r="AB505" i="40"/>
  <c r="AA505" i="40"/>
  <c r="N1441" i="40"/>
  <c r="Z440" i="40" s="1"/>
  <c r="AH440" i="40"/>
  <c r="AI440" i="40"/>
  <c r="AG440" i="40"/>
  <c r="AF440" i="40"/>
  <c r="AE440" i="40"/>
  <c r="AC440" i="40"/>
  <c r="AB440" i="40"/>
  <c r="AA440" i="40"/>
  <c r="AD440" i="40"/>
  <c r="N1363" i="40"/>
  <c r="Z362" i="40" s="1"/>
  <c r="AI362" i="40"/>
  <c r="AH362" i="40"/>
  <c r="AF362" i="40"/>
  <c r="AG362" i="40"/>
  <c r="AD362" i="40"/>
  <c r="AE362" i="40"/>
  <c r="AB362" i="40"/>
  <c r="AC362" i="40"/>
  <c r="AA362" i="40"/>
  <c r="N1306" i="40"/>
  <c r="Z305" i="40" s="1"/>
  <c r="AI305" i="40"/>
  <c r="AH305" i="40"/>
  <c r="AG305" i="40"/>
  <c r="AF305" i="40"/>
  <c r="AE305" i="40"/>
  <c r="AC305" i="40"/>
  <c r="AD305" i="40"/>
  <c r="AB305" i="40"/>
  <c r="AA305" i="40"/>
  <c r="N1240" i="40"/>
  <c r="Z239" i="40" s="1"/>
  <c r="AI239" i="40"/>
  <c r="AG239" i="40"/>
  <c r="AH239" i="40"/>
  <c r="AF239" i="40"/>
  <c r="AE239" i="40"/>
  <c r="AD239" i="40"/>
  <c r="AB239" i="40"/>
  <c r="AA239" i="40"/>
  <c r="AC239" i="40"/>
  <c r="N1181" i="40"/>
  <c r="Z180" i="40" s="1"/>
  <c r="AI180" i="40"/>
  <c r="AH180" i="40"/>
  <c r="AG180" i="40"/>
  <c r="AF180" i="40"/>
  <c r="AE180" i="40"/>
  <c r="AD180" i="40"/>
  <c r="AC180" i="40"/>
  <c r="AA180" i="40"/>
  <c r="AB180" i="40"/>
  <c r="AI122" i="40"/>
  <c r="AF122" i="40"/>
  <c r="AH122" i="40"/>
  <c r="AG122" i="40"/>
  <c r="AD122" i="40"/>
  <c r="AE122" i="40"/>
  <c r="AB122" i="40"/>
  <c r="AC122" i="40"/>
  <c r="AA122" i="40"/>
  <c r="N1123" i="40"/>
  <c r="Z122" i="40" s="1"/>
  <c r="N1064" i="40"/>
  <c r="Z63" i="40" s="1"/>
  <c r="AI63" i="40"/>
  <c r="AH63" i="40"/>
  <c r="AG63" i="40"/>
  <c r="AF63" i="40"/>
  <c r="AE63" i="40"/>
  <c r="AD63" i="40"/>
  <c r="AB63" i="40"/>
  <c r="AC63" i="40"/>
  <c r="AA63" i="40"/>
  <c r="N1994" i="40"/>
  <c r="Z993" i="40" s="1"/>
  <c r="AG993" i="40"/>
  <c r="AI993" i="40"/>
  <c r="AH993" i="40"/>
  <c r="AE993" i="40"/>
  <c r="AF993" i="40"/>
  <c r="AC993" i="40"/>
  <c r="AD993" i="40"/>
  <c r="AB993" i="40"/>
  <c r="AA993" i="40"/>
  <c r="N1848" i="40"/>
  <c r="Z847" i="40" s="1"/>
  <c r="AI847" i="40"/>
  <c r="AH847" i="40"/>
  <c r="AG847" i="40"/>
  <c r="AF847" i="40"/>
  <c r="AD847" i="40"/>
  <c r="AE847" i="40"/>
  <c r="AC847" i="40"/>
  <c r="AB847" i="40"/>
  <c r="AA847" i="40"/>
  <c r="N1728" i="40"/>
  <c r="Z727" i="40" s="1"/>
  <c r="AI727" i="40"/>
  <c r="AH727" i="40"/>
  <c r="AG727" i="40"/>
  <c r="AF727" i="40"/>
  <c r="AD727" i="40"/>
  <c r="AE727" i="40"/>
  <c r="AC727" i="40"/>
  <c r="AA727" i="40"/>
  <c r="AB727" i="40"/>
  <c r="N1633" i="40"/>
  <c r="Z632" i="40" s="1"/>
  <c r="AH632" i="40"/>
  <c r="AG632" i="40"/>
  <c r="AI632" i="40"/>
  <c r="AF632" i="40"/>
  <c r="AC632" i="40"/>
  <c r="AE632" i="40"/>
  <c r="AD632" i="40"/>
  <c r="AB632" i="40"/>
  <c r="AA632" i="40"/>
  <c r="N1566" i="40"/>
  <c r="Z565" i="40" s="1"/>
  <c r="AI565" i="40"/>
  <c r="AF565" i="40"/>
  <c r="AH565" i="40"/>
  <c r="AG565" i="40"/>
  <c r="AE565" i="40"/>
  <c r="AD565" i="40"/>
  <c r="AB565" i="40"/>
  <c r="AA565" i="40"/>
  <c r="AC565" i="40"/>
  <c r="N1491" i="40"/>
  <c r="Z490" i="40" s="1"/>
  <c r="AI490" i="40"/>
  <c r="AH490" i="40"/>
  <c r="AF490" i="40"/>
  <c r="AG490" i="40"/>
  <c r="AD490" i="40"/>
  <c r="AE490" i="40"/>
  <c r="AB490" i="40"/>
  <c r="AC490" i="40"/>
  <c r="AA490" i="40"/>
  <c r="AI433" i="40"/>
  <c r="AH433" i="40"/>
  <c r="AG433" i="40"/>
  <c r="AF433" i="40"/>
  <c r="AE433" i="40"/>
  <c r="AC433" i="40"/>
  <c r="AD433" i="40"/>
  <c r="AB433" i="40"/>
  <c r="N1434" i="40"/>
  <c r="Z433" i="40" s="1"/>
  <c r="AA433" i="40"/>
  <c r="N1376" i="40"/>
  <c r="Z375" i="40" s="1"/>
  <c r="AI375" i="40"/>
  <c r="AH375" i="40"/>
  <c r="AG375" i="40"/>
  <c r="AF375" i="40"/>
  <c r="AE375" i="40"/>
  <c r="AD375" i="40"/>
  <c r="AC375" i="40"/>
  <c r="AA375" i="40"/>
  <c r="AB375" i="40"/>
  <c r="N1321" i="40"/>
  <c r="Z320" i="40" s="1"/>
  <c r="AI320" i="40"/>
  <c r="AH320" i="40"/>
  <c r="AG320" i="40"/>
  <c r="AE320" i="40"/>
  <c r="AC320" i="40"/>
  <c r="AD320" i="40"/>
  <c r="AA320" i="40"/>
  <c r="AB320" i="40"/>
  <c r="AF320" i="40"/>
  <c r="N1254" i="40"/>
  <c r="Z253" i="40" s="1"/>
  <c r="AI253" i="40"/>
  <c r="AF253" i="40"/>
  <c r="AH253" i="40"/>
  <c r="AG253" i="40"/>
  <c r="AE253" i="40"/>
  <c r="AD253" i="40"/>
  <c r="AB253" i="40"/>
  <c r="AC253" i="40"/>
  <c r="AA253" i="40"/>
  <c r="N1180" i="40"/>
  <c r="Z179" i="40" s="1"/>
  <c r="AI179" i="40"/>
  <c r="AH179" i="40"/>
  <c r="AF179" i="40"/>
  <c r="AG179" i="40"/>
  <c r="AD179" i="40"/>
  <c r="AE179" i="40"/>
  <c r="AC179" i="40"/>
  <c r="AA179" i="40"/>
  <c r="AB179" i="40"/>
  <c r="N1114" i="40"/>
  <c r="Z113" i="40" s="1"/>
  <c r="AI113" i="40"/>
  <c r="AH113" i="40"/>
  <c r="AG113" i="40"/>
  <c r="AF113" i="40"/>
  <c r="AE113" i="40"/>
  <c r="AC113" i="40"/>
  <c r="AD113" i="40"/>
  <c r="AB113" i="40"/>
  <c r="AA113" i="40"/>
  <c r="N1048" i="40"/>
  <c r="Z47" i="40" s="1"/>
  <c r="AI47" i="40"/>
  <c r="AG47" i="40"/>
  <c r="AH47" i="40"/>
  <c r="AF47" i="40"/>
  <c r="AE47" i="40"/>
  <c r="AD47" i="40"/>
  <c r="AB47" i="40"/>
  <c r="AA47" i="40"/>
  <c r="AC47" i="40"/>
  <c r="AI974" i="40"/>
  <c r="AH974" i="40"/>
  <c r="AG974" i="40"/>
  <c r="AF974" i="40"/>
  <c r="AE974" i="40"/>
  <c r="AC974" i="40"/>
  <c r="AA974" i="40"/>
  <c r="AD974" i="40"/>
  <c r="AB974" i="40"/>
  <c r="N1975" i="40"/>
  <c r="Z974" i="40" s="1"/>
  <c r="AI842" i="40"/>
  <c r="AH842" i="40"/>
  <c r="AG842" i="40"/>
  <c r="AE842" i="40"/>
  <c r="AF842" i="40"/>
  <c r="AB842" i="40"/>
  <c r="AC842" i="40"/>
  <c r="AD842" i="40"/>
  <c r="N1843" i="40"/>
  <c r="Z842" i="40" s="1"/>
  <c r="AA842" i="40"/>
  <c r="N1705" i="40"/>
  <c r="Z704" i="40" s="1"/>
  <c r="AI704" i="40"/>
  <c r="AG704" i="40"/>
  <c r="AH704" i="40"/>
  <c r="AF704" i="40"/>
  <c r="AC704" i="40"/>
  <c r="AD704" i="40"/>
  <c r="AE704" i="40"/>
  <c r="AA704" i="40"/>
  <c r="AB704" i="40"/>
  <c r="AI954" i="40"/>
  <c r="AG954" i="40"/>
  <c r="AE954" i="40"/>
  <c r="AH954" i="40"/>
  <c r="AF954" i="40"/>
  <c r="AC954" i="40"/>
  <c r="AD954" i="40"/>
  <c r="AB954" i="40"/>
  <c r="N1955" i="40"/>
  <c r="Z954" i="40" s="1"/>
  <c r="AA954" i="40"/>
  <c r="AI890" i="40"/>
  <c r="AG890" i="40"/>
  <c r="AH890" i="40"/>
  <c r="AE890" i="40"/>
  <c r="AF890" i="40"/>
  <c r="AB890" i="40"/>
  <c r="AC890" i="40"/>
  <c r="AD890" i="40"/>
  <c r="N1891" i="40"/>
  <c r="Z890" i="40" s="1"/>
  <c r="AA890" i="40"/>
  <c r="N1826" i="40"/>
  <c r="Z825" i="40" s="1"/>
  <c r="AI825" i="40"/>
  <c r="AG825" i="40"/>
  <c r="AH825" i="40"/>
  <c r="AE825" i="40"/>
  <c r="AF825" i="40"/>
  <c r="AC825" i="40"/>
  <c r="AD825" i="40"/>
  <c r="AB825" i="40"/>
  <c r="AA825" i="40"/>
  <c r="N1762" i="40"/>
  <c r="Z761" i="40" s="1"/>
  <c r="AI761" i="40"/>
  <c r="AG761" i="40"/>
  <c r="AH761" i="40"/>
  <c r="AE761" i="40"/>
  <c r="AF761" i="40"/>
  <c r="AC761" i="40"/>
  <c r="AD761" i="40"/>
  <c r="AB761" i="40"/>
  <c r="AA761" i="40"/>
  <c r="N1698" i="40"/>
  <c r="Z697" i="40" s="1"/>
  <c r="AI697" i="40"/>
  <c r="AG697" i="40"/>
  <c r="AH697" i="40"/>
  <c r="AE697" i="40"/>
  <c r="AF697" i="40"/>
  <c r="AC697" i="40"/>
  <c r="AD697" i="40"/>
  <c r="AB697" i="40"/>
  <c r="AA697" i="40"/>
  <c r="N1632" i="40"/>
  <c r="Z631" i="40" s="1"/>
  <c r="AI631" i="40"/>
  <c r="AG631" i="40"/>
  <c r="AH631" i="40"/>
  <c r="AF631" i="40"/>
  <c r="AD631" i="40"/>
  <c r="AE631" i="40"/>
  <c r="AA631" i="40"/>
  <c r="AC631" i="40"/>
  <c r="AB631" i="40"/>
  <c r="N1572" i="40"/>
  <c r="Z571" i="40" s="1"/>
  <c r="AI571" i="40"/>
  <c r="AH571" i="40"/>
  <c r="AF571" i="40"/>
  <c r="AG571" i="40"/>
  <c r="AD571" i="40"/>
  <c r="AC571" i="40"/>
  <c r="AE571" i="40"/>
  <c r="AA571" i="40"/>
  <c r="AB571" i="40"/>
  <c r="N1512" i="40"/>
  <c r="Z511" i="40" s="1"/>
  <c r="AI511" i="40"/>
  <c r="AG511" i="40"/>
  <c r="AH511" i="40"/>
  <c r="AF511" i="40"/>
  <c r="AE511" i="40"/>
  <c r="AD511" i="40"/>
  <c r="AC511" i="40"/>
  <c r="AA511" i="40"/>
  <c r="AB511" i="40"/>
  <c r="N1447" i="40"/>
  <c r="Z446" i="40" s="1"/>
  <c r="AI446" i="40"/>
  <c r="AH446" i="40"/>
  <c r="AG446" i="40"/>
  <c r="AF446" i="40"/>
  <c r="AE446" i="40"/>
  <c r="AD446" i="40"/>
  <c r="AC446" i="40"/>
  <c r="AA446" i="40"/>
  <c r="AB446" i="40"/>
  <c r="N1369" i="40"/>
  <c r="Z368" i="40" s="1"/>
  <c r="AH368" i="40"/>
  <c r="AI368" i="40"/>
  <c r="AG368" i="40"/>
  <c r="AF368" i="40"/>
  <c r="AE368" i="40"/>
  <c r="AC368" i="40"/>
  <c r="AD368" i="40"/>
  <c r="AB368" i="40"/>
  <c r="AA368" i="40"/>
  <c r="N1296" i="40"/>
  <c r="Z295" i="40" s="1"/>
  <c r="AI295" i="40"/>
  <c r="AG295" i="40"/>
  <c r="AF295" i="40"/>
  <c r="AH295" i="40"/>
  <c r="AD295" i="40"/>
  <c r="AE295" i="40"/>
  <c r="AB295" i="40"/>
  <c r="AC295" i="40"/>
  <c r="AA295" i="40"/>
  <c r="N1238" i="40"/>
  <c r="Z237" i="40" s="1"/>
  <c r="AI237" i="40"/>
  <c r="AH237" i="40"/>
  <c r="AF237" i="40"/>
  <c r="AE237" i="40"/>
  <c r="AG237" i="40"/>
  <c r="AD237" i="40"/>
  <c r="AB237" i="40"/>
  <c r="AA237" i="40"/>
  <c r="AC237" i="40"/>
  <c r="N1179" i="40"/>
  <c r="Z178" i="40" s="1"/>
  <c r="AI178" i="40"/>
  <c r="AH178" i="40"/>
  <c r="AF178" i="40"/>
  <c r="AG178" i="40"/>
  <c r="AD178" i="40"/>
  <c r="AE178" i="40"/>
  <c r="AB178" i="40"/>
  <c r="AC178" i="40"/>
  <c r="AA178" i="40"/>
  <c r="N1121" i="40"/>
  <c r="Z120" i="40" s="1"/>
  <c r="AI120" i="40"/>
  <c r="AH120" i="40"/>
  <c r="AG120" i="40"/>
  <c r="AF120" i="40"/>
  <c r="AE120" i="40"/>
  <c r="AC120" i="40"/>
  <c r="AB120" i="40"/>
  <c r="AD120" i="40"/>
  <c r="AA120" i="40"/>
  <c r="N1055" i="40"/>
  <c r="Z54" i="40" s="1"/>
  <c r="AI54" i="40"/>
  <c r="AH54" i="40"/>
  <c r="AG54" i="40"/>
  <c r="AF54" i="40"/>
  <c r="AE54" i="40"/>
  <c r="AD54" i="40"/>
  <c r="AC54" i="40"/>
  <c r="AA54" i="40"/>
  <c r="AB54" i="40"/>
  <c r="N1032" i="40"/>
  <c r="Z31" i="40" s="1"/>
  <c r="AI31" i="40"/>
  <c r="AH31" i="40"/>
  <c r="AG31" i="40"/>
  <c r="AF31" i="40"/>
  <c r="AE31" i="40"/>
  <c r="AD31" i="40"/>
  <c r="AB31" i="40"/>
  <c r="AC31" i="40"/>
  <c r="AA31" i="40"/>
  <c r="N1972" i="40"/>
  <c r="Z971" i="40" s="1"/>
  <c r="AI971" i="40"/>
  <c r="AH971" i="40"/>
  <c r="AG971" i="40"/>
  <c r="AF971" i="40"/>
  <c r="AE971" i="40"/>
  <c r="AD971" i="40"/>
  <c r="AA971" i="40"/>
  <c r="AB971" i="40"/>
  <c r="AC971" i="40"/>
  <c r="N1908" i="40"/>
  <c r="Z907" i="40" s="1"/>
  <c r="AI907" i="40"/>
  <c r="AH907" i="40"/>
  <c r="AG907" i="40"/>
  <c r="AF907" i="40"/>
  <c r="AE907" i="40"/>
  <c r="AD907" i="40"/>
  <c r="AA907" i="40"/>
  <c r="AC907" i="40"/>
  <c r="AB907" i="40"/>
  <c r="AI840" i="40"/>
  <c r="AH840" i="40"/>
  <c r="AG840" i="40"/>
  <c r="AF840" i="40"/>
  <c r="AE840" i="40"/>
  <c r="AD840" i="40"/>
  <c r="AB840" i="40"/>
  <c r="AC840" i="40"/>
  <c r="AA840" i="40"/>
  <c r="N1841" i="40"/>
  <c r="Z840" i="40" s="1"/>
  <c r="N1778" i="40"/>
  <c r="Z777" i="40" s="1"/>
  <c r="AI777" i="40"/>
  <c r="AG777" i="40"/>
  <c r="AH777" i="40"/>
  <c r="AE777" i="40"/>
  <c r="AF777" i="40"/>
  <c r="AC777" i="40"/>
  <c r="AD777" i="40"/>
  <c r="AB777" i="40"/>
  <c r="AA777" i="40"/>
  <c r="N1714" i="40"/>
  <c r="Z713" i="40" s="1"/>
  <c r="AI713" i="40"/>
  <c r="AG713" i="40"/>
  <c r="AH713" i="40"/>
  <c r="AF713" i="40"/>
  <c r="AE713" i="40"/>
  <c r="AC713" i="40"/>
  <c r="AD713" i="40"/>
  <c r="AB713" i="40"/>
  <c r="AA713" i="40"/>
  <c r="N1650" i="40"/>
  <c r="Z649" i="40" s="1"/>
  <c r="AI649" i="40"/>
  <c r="AG649" i="40"/>
  <c r="AH649" i="40"/>
  <c r="AF649" i="40"/>
  <c r="AE649" i="40"/>
  <c r="AC649" i="40"/>
  <c r="AD649" i="40"/>
  <c r="AB649" i="40"/>
  <c r="AA649" i="40"/>
  <c r="N1585" i="40"/>
  <c r="Z584" i="40" s="1"/>
  <c r="AI584" i="40"/>
  <c r="AH584" i="40"/>
  <c r="AG584" i="40"/>
  <c r="AF584" i="40"/>
  <c r="AE584" i="40"/>
  <c r="AC584" i="40"/>
  <c r="AD584" i="40"/>
  <c r="AB584" i="40"/>
  <c r="AA584" i="40"/>
  <c r="N1525" i="40"/>
  <c r="Z524" i="40" s="1"/>
  <c r="AH524" i="40"/>
  <c r="AI524" i="40"/>
  <c r="AG524" i="40"/>
  <c r="AF524" i="40"/>
  <c r="AE524" i="40"/>
  <c r="AC524" i="40"/>
  <c r="AD524" i="40"/>
  <c r="AA524" i="40"/>
  <c r="AB524" i="40"/>
  <c r="N1459" i="40"/>
  <c r="Z458" i="40" s="1"/>
  <c r="AI458" i="40"/>
  <c r="AF458" i="40"/>
  <c r="AH458" i="40"/>
  <c r="AG458" i="40"/>
  <c r="AD458" i="40"/>
  <c r="AE458" i="40"/>
  <c r="AB458" i="40"/>
  <c r="AC458" i="40"/>
  <c r="AA458" i="40"/>
  <c r="N1388" i="40"/>
  <c r="Z387" i="40" s="1"/>
  <c r="AI387" i="40"/>
  <c r="AH387" i="40"/>
  <c r="AG387" i="40"/>
  <c r="AF387" i="40"/>
  <c r="AD387" i="40"/>
  <c r="AE387" i="40"/>
  <c r="AC387" i="40"/>
  <c r="AB387" i="40"/>
  <c r="AA387" i="40"/>
  <c r="N1318" i="40"/>
  <c r="Z317" i="40" s="1"/>
  <c r="AI317" i="40"/>
  <c r="AF317" i="40"/>
  <c r="AH317" i="40"/>
  <c r="AG317" i="40"/>
  <c r="AE317" i="40"/>
  <c r="AD317" i="40"/>
  <c r="AB317" i="40"/>
  <c r="AC317" i="40"/>
  <c r="AA317" i="40"/>
  <c r="AI258" i="40"/>
  <c r="AH258" i="40"/>
  <c r="AF258" i="40"/>
  <c r="AG258" i="40"/>
  <c r="AD258" i="40"/>
  <c r="AE258" i="40"/>
  <c r="AB258" i="40"/>
  <c r="AC258" i="40"/>
  <c r="AA258" i="40"/>
  <c r="N1259" i="40"/>
  <c r="Z258" i="40" s="1"/>
  <c r="N1185" i="40"/>
  <c r="Z184" i="40" s="1"/>
  <c r="AI184" i="40"/>
  <c r="AH184" i="40"/>
  <c r="AG184" i="40"/>
  <c r="AF184" i="40"/>
  <c r="AE184" i="40"/>
  <c r="AC184" i="40"/>
  <c r="AB184" i="40"/>
  <c r="AA184" i="40"/>
  <c r="AD184" i="40"/>
  <c r="N1119" i="40"/>
  <c r="Z118" i="40" s="1"/>
  <c r="AI118" i="40"/>
  <c r="AH118" i="40"/>
  <c r="AF118" i="40"/>
  <c r="AG118" i="40"/>
  <c r="AE118" i="40"/>
  <c r="AD118" i="40"/>
  <c r="AC118" i="40"/>
  <c r="AA118" i="40"/>
  <c r="AB118" i="40"/>
  <c r="N1045" i="40"/>
  <c r="Z44" i="40" s="1"/>
  <c r="AI44" i="40"/>
  <c r="AH44" i="40"/>
  <c r="AG44" i="40"/>
  <c r="AF44" i="40"/>
  <c r="AE44" i="40"/>
  <c r="AD44" i="40"/>
  <c r="AC44" i="40"/>
  <c r="AA44" i="40"/>
  <c r="AB44" i="40"/>
  <c r="AI882" i="40"/>
  <c r="AG882" i="40"/>
  <c r="AH882" i="40"/>
  <c r="AF882" i="40"/>
  <c r="AE882" i="40"/>
  <c r="AB882" i="40"/>
  <c r="AC882" i="40"/>
  <c r="AD882" i="40"/>
  <c r="AA882" i="40"/>
  <c r="N1883" i="40"/>
  <c r="Z882" i="40" s="1"/>
  <c r="N1812" i="40"/>
  <c r="Z811" i="40" s="1"/>
  <c r="AI811" i="40"/>
  <c r="AH811" i="40"/>
  <c r="AG811" i="40"/>
  <c r="AF811" i="40"/>
  <c r="AE811" i="40"/>
  <c r="AD811" i="40"/>
  <c r="AC811" i="40"/>
  <c r="AA811" i="40"/>
  <c r="AB811" i="40"/>
  <c r="N1748" i="40"/>
  <c r="Z747" i="40" s="1"/>
  <c r="AI747" i="40"/>
  <c r="AH747" i="40"/>
  <c r="AG747" i="40"/>
  <c r="AF747" i="40"/>
  <c r="AE747" i="40"/>
  <c r="AD747" i="40"/>
  <c r="AC747" i="40"/>
  <c r="AA747" i="40"/>
  <c r="AB747" i="40"/>
  <c r="N1684" i="40"/>
  <c r="Z683" i="40" s="1"/>
  <c r="AI683" i="40"/>
  <c r="AH683" i="40"/>
  <c r="AG683" i="40"/>
  <c r="AF683" i="40"/>
  <c r="AE683" i="40"/>
  <c r="AC683" i="40"/>
  <c r="AA683" i="40"/>
  <c r="AD683" i="40"/>
  <c r="AB683" i="40"/>
  <c r="N1622" i="40"/>
  <c r="Z621" i="40" s="1"/>
  <c r="AI621" i="40"/>
  <c r="AF621" i="40"/>
  <c r="AH621" i="40"/>
  <c r="AD621" i="40"/>
  <c r="AE621" i="40"/>
  <c r="AG621" i="40"/>
  <c r="AB621" i="40"/>
  <c r="AC621" i="40"/>
  <c r="AA621" i="40"/>
  <c r="N1554" i="40"/>
  <c r="Z553" i="40" s="1"/>
  <c r="AI553" i="40"/>
  <c r="AG553" i="40"/>
  <c r="AH553" i="40"/>
  <c r="AF553" i="40"/>
  <c r="AE553" i="40"/>
  <c r="AC553" i="40"/>
  <c r="AD553" i="40"/>
  <c r="AB553" i="40"/>
  <c r="AA553" i="40"/>
  <c r="N1487" i="40"/>
  <c r="Z486" i="40" s="1"/>
  <c r="AI486" i="40"/>
  <c r="AH486" i="40"/>
  <c r="AG486" i="40"/>
  <c r="AF486" i="40"/>
  <c r="AD486" i="40"/>
  <c r="AE486" i="40"/>
  <c r="AC486" i="40"/>
  <c r="AB486" i="40"/>
  <c r="AA486" i="40"/>
  <c r="N1430" i="40"/>
  <c r="Z429" i="40" s="1"/>
  <c r="AI429" i="40"/>
  <c r="AH429" i="40"/>
  <c r="AF429" i="40"/>
  <c r="AD429" i="40"/>
  <c r="AE429" i="40"/>
  <c r="AG429" i="40"/>
  <c r="AB429" i="40"/>
  <c r="AA429" i="40"/>
  <c r="AC429" i="40"/>
  <c r="N1373" i="40"/>
  <c r="Z372" i="40" s="1"/>
  <c r="AI372" i="40"/>
  <c r="AH372" i="40"/>
  <c r="AG372" i="40"/>
  <c r="AF372" i="40"/>
  <c r="AE372" i="40"/>
  <c r="AD372" i="40"/>
  <c r="AC372" i="40"/>
  <c r="AA372" i="40"/>
  <c r="AB372" i="40"/>
  <c r="N1317" i="40"/>
  <c r="Z316" i="40" s="1"/>
  <c r="AH316" i="40"/>
  <c r="AI316" i="40"/>
  <c r="AG316" i="40"/>
  <c r="AE316" i="40"/>
  <c r="AD316" i="40"/>
  <c r="AF316" i="40"/>
  <c r="AC316" i="40"/>
  <c r="AA316" i="40"/>
  <c r="AB316" i="40"/>
  <c r="N1258" i="40"/>
  <c r="Z257" i="40" s="1"/>
  <c r="AI257" i="40"/>
  <c r="AH257" i="40"/>
  <c r="AG257" i="40"/>
  <c r="AF257" i="40"/>
  <c r="AE257" i="40"/>
  <c r="AD257" i="40"/>
  <c r="AC257" i="40"/>
  <c r="AA257" i="40"/>
  <c r="AB257" i="40"/>
  <c r="AI198" i="40"/>
  <c r="AH198" i="40"/>
  <c r="AG198" i="40"/>
  <c r="AE198" i="40"/>
  <c r="AF198" i="40"/>
  <c r="AD198" i="40"/>
  <c r="AC198" i="40"/>
  <c r="AB198" i="40"/>
  <c r="AA198" i="40"/>
  <c r="N1199" i="40"/>
  <c r="Z198" i="40" s="1"/>
  <c r="N1139" i="40"/>
  <c r="Z138" i="40" s="1"/>
  <c r="AI138" i="40"/>
  <c r="AH138" i="40"/>
  <c r="AF138" i="40"/>
  <c r="AG138" i="40"/>
  <c r="AD138" i="40"/>
  <c r="AB138" i="40"/>
  <c r="AC138" i="40"/>
  <c r="AE138" i="40"/>
  <c r="AA138" i="40"/>
  <c r="N1081" i="40"/>
  <c r="Z80" i="40" s="1"/>
  <c r="AI80" i="40"/>
  <c r="AH80" i="40"/>
  <c r="AG80" i="40"/>
  <c r="AE80" i="40"/>
  <c r="AF80" i="40"/>
  <c r="AC80" i="40"/>
  <c r="AD80" i="40"/>
  <c r="AB80" i="40"/>
  <c r="AA80" i="40"/>
  <c r="AI10" i="40"/>
  <c r="AH10" i="40"/>
  <c r="AF10" i="40"/>
  <c r="AG10" i="40"/>
  <c r="AD10" i="40"/>
  <c r="AB10" i="40"/>
  <c r="AC10" i="40"/>
  <c r="AE10" i="40"/>
  <c r="N1011" i="40"/>
  <c r="Z10" i="40" s="1"/>
  <c r="AA10" i="40"/>
  <c r="N1252" i="40"/>
  <c r="Z251" i="40" s="1"/>
  <c r="AI251" i="40"/>
  <c r="AH251" i="40"/>
  <c r="AF251" i="40"/>
  <c r="AD251" i="40"/>
  <c r="AG251" i="40"/>
  <c r="AE251" i="40"/>
  <c r="AC251" i="40"/>
  <c r="AA251" i="40"/>
  <c r="AB251" i="40"/>
  <c r="AI817" i="40"/>
  <c r="AG817" i="40"/>
  <c r="AH817" i="40"/>
  <c r="AE817" i="40"/>
  <c r="AF817" i="40"/>
  <c r="AC817" i="40"/>
  <c r="AD817" i="40"/>
  <c r="AB817" i="40"/>
  <c r="N1818" i="40"/>
  <c r="Z817" i="40" s="1"/>
  <c r="AA817" i="40"/>
  <c r="N1990" i="40"/>
  <c r="Z989" i="40" s="1"/>
  <c r="AI989" i="40"/>
  <c r="AH989" i="40"/>
  <c r="AG989" i="40"/>
  <c r="AF989" i="40"/>
  <c r="AE989" i="40"/>
  <c r="AD989" i="40"/>
  <c r="AA989" i="40"/>
  <c r="AB989" i="40"/>
  <c r="AC989" i="40"/>
  <c r="N1538" i="40"/>
  <c r="Z537" i="40" s="1"/>
  <c r="AI537" i="40"/>
  <c r="AH537" i="40"/>
  <c r="AG537" i="40"/>
  <c r="AF537" i="40"/>
  <c r="AE537" i="40"/>
  <c r="AC537" i="40"/>
  <c r="AD537" i="40"/>
  <c r="AB537" i="40"/>
  <c r="AA537" i="40"/>
  <c r="N1992" i="40"/>
  <c r="Z991" i="40" s="1"/>
  <c r="AI991" i="40"/>
  <c r="AH991" i="40"/>
  <c r="AG991" i="40"/>
  <c r="AF991" i="40"/>
  <c r="AD991" i="40"/>
  <c r="AE991" i="40"/>
  <c r="AC991" i="40"/>
  <c r="AA991" i="40"/>
  <c r="AB991" i="40"/>
  <c r="N1068" i="40"/>
  <c r="Z67" i="40" s="1"/>
  <c r="AI67" i="40"/>
  <c r="AH67" i="40"/>
  <c r="AG67" i="40"/>
  <c r="AF67" i="40"/>
  <c r="AD67" i="40"/>
  <c r="AB67" i="40"/>
  <c r="AC67" i="40"/>
  <c r="AE67" i="40"/>
  <c r="AA67" i="40"/>
  <c r="AI934" i="40"/>
  <c r="AH934" i="40"/>
  <c r="AG934" i="40"/>
  <c r="AF934" i="40"/>
  <c r="AE934" i="40"/>
  <c r="AC934" i="40"/>
  <c r="AD934" i="40"/>
  <c r="AA934" i="40"/>
  <c r="AB934" i="40"/>
  <c r="N1935" i="40"/>
  <c r="Z934" i="40" s="1"/>
  <c r="AI648" i="40"/>
  <c r="AH648" i="40"/>
  <c r="AG648" i="40"/>
  <c r="AF648" i="40"/>
  <c r="AE648" i="40"/>
  <c r="AC648" i="40"/>
  <c r="AD648" i="40"/>
  <c r="AB648" i="40"/>
  <c r="AA648" i="40"/>
  <c r="N1649" i="40"/>
  <c r="Z648" i="40" s="1"/>
  <c r="N1358" i="40"/>
  <c r="Z357" i="40" s="1"/>
  <c r="AI357" i="40"/>
  <c r="AF357" i="40"/>
  <c r="AG357" i="40"/>
  <c r="AH357" i="40"/>
  <c r="AE357" i="40"/>
  <c r="AD357" i="40"/>
  <c r="AB357" i="40"/>
  <c r="AA357" i="40"/>
  <c r="AC357" i="40"/>
  <c r="N1095" i="40"/>
  <c r="Z94" i="40" s="1"/>
  <c r="AI94" i="40"/>
  <c r="AH94" i="40"/>
  <c r="AG94" i="40"/>
  <c r="AF94" i="40"/>
  <c r="AE94" i="40"/>
  <c r="AD94" i="40"/>
  <c r="AC94" i="40"/>
  <c r="AB94" i="40"/>
  <c r="AA94" i="40"/>
  <c r="N1198" i="40"/>
  <c r="Z197" i="40" s="1"/>
  <c r="AI197" i="40"/>
  <c r="AH197" i="40"/>
  <c r="AF197" i="40"/>
  <c r="AG197" i="40"/>
  <c r="AE197" i="40"/>
  <c r="AD197" i="40"/>
  <c r="AB197" i="40"/>
  <c r="AA197" i="40"/>
  <c r="AC197" i="40"/>
  <c r="N1223" i="40"/>
  <c r="Z222" i="40" s="1"/>
  <c r="AI222" i="40"/>
  <c r="AH222" i="40"/>
  <c r="AG222" i="40"/>
  <c r="AF222" i="40"/>
  <c r="AE222" i="40"/>
  <c r="AD222" i="40"/>
  <c r="AC222" i="40"/>
  <c r="AA222" i="40"/>
  <c r="AB222" i="40"/>
  <c r="N1932" i="40"/>
  <c r="Z931" i="40" s="1"/>
  <c r="AI931" i="40"/>
  <c r="AH931" i="40"/>
  <c r="AF931" i="40"/>
  <c r="AG931" i="40"/>
  <c r="AE931" i="40"/>
  <c r="AD931" i="40"/>
  <c r="AA931" i="40"/>
  <c r="AB931" i="40"/>
  <c r="AC931" i="40"/>
  <c r="N1692" i="40"/>
  <c r="Z691" i="40" s="1"/>
  <c r="AI691" i="40"/>
  <c r="AH691" i="40"/>
  <c r="AF691" i="40"/>
  <c r="AG691" i="40"/>
  <c r="AE691" i="40"/>
  <c r="AD691" i="40"/>
  <c r="AA691" i="40"/>
  <c r="AC691" i="40"/>
  <c r="AB691" i="40"/>
  <c r="AI438" i="40"/>
  <c r="AH438" i="40"/>
  <c r="AG438" i="40"/>
  <c r="AF438" i="40"/>
  <c r="AE438" i="40"/>
  <c r="AD438" i="40"/>
  <c r="AC438" i="40"/>
  <c r="AA438" i="40"/>
  <c r="N1439" i="40"/>
  <c r="Z438" i="40" s="1"/>
  <c r="AB438" i="40"/>
  <c r="N1178" i="40"/>
  <c r="Z177" i="40" s="1"/>
  <c r="AH177" i="40"/>
  <c r="AI177" i="40"/>
  <c r="AG177" i="40"/>
  <c r="AF177" i="40"/>
  <c r="AE177" i="40"/>
  <c r="AC177" i="40"/>
  <c r="AD177" i="40"/>
  <c r="AB177" i="40"/>
  <c r="AA177" i="40"/>
  <c r="N1576" i="40"/>
  <c r="Z575" i="40" s="1"/>
  <c r="AI575" i="40"/>
  <c r="AG575" i="40"/>
  <c r="AH575" i="40"/>
  <c r="AF575" i="40"/>
  <c r="AE575" i="40"/>
  <c r="AD575" i="40"/>
  <c r="AC575" i="40"/>
  <c r="AA575" i="40"/>
  <c r="AB575" i="40"/>
  <c r="N1424" i="40"/>
  <c r="Z423" i="40" s="1"/>
  <c r="AI423" i="40"/>
  <c r="AG423" i="40"/>
  <c r="AH423" i="40"/>
  <c r="AF423" i="40"/>
  <c r="AE423" i="40"/>
  <c r="AD423" i="40"/>
  <c r="AB423" i="40"/>
  <c r="AC423" i="40"/>
  <c r="AA423" i="40"/>
  <c r="N1913" i="40"/>
  <c r="Z912" i="40" s="1"/>
  <c r="AH912" i="40"/>
  <c r="AI912" i="40"/>
  <c r="AG912" i="40"/>
  <c r="AF912" i="40"/>
  <c r="AD912" i="40"/>
  <c r="AE912" i="40"/>
  <c r="AC912" i="40"/>
  <c r="AB912" i="40"/>
  <c r="AA912" i="40"/>
  <c r="N1666" i="40"/>
  <c r="Z665" i="40" s="1"/>
  <c r="AI665" i="40"/>
  <c r="AG665" i="40"/>
  <c r="AH665" i="40"/>
  <c r="AE665" i="40"/>
  <c r="AF665" i="40"/>
  <c r="AC665" i="40"/>
  <c r="AD665" i="40"/>
  <c r="AB665" i="40"/>
  <c r="AA665" i="40"/>
  <c r="N1436" i="40"/>
  <c r="Z435" i="40" s="1"/>
  <c r="AI435" i="40"/>
  <c r="AH435" i="40"/>
  <c r="AF435" i="40"/>
  <c r="AG435" i="40"/>
  <c r="AE435" i="40"/>
  <c r="AD435" i="40"/>
  <c r="AC435" i="40"/>
  <c r="AA435" i="40"/>
  <c r="AB435" i="40"/>
  <c r="N1146" i="40"/>
  <c r="Z145" i="40" s="1"/>
  <c r="AH145" i="40"/>
  <c r="AI145" i="40"/>
  <c r="AG145" i="40"/>
  <c r="AF145" i="40"/>
  <c r="AE145" i="40"/>
  <c r="AC145" i="40"/>
  <c r="AD145" i="40"/>
  <c r="AB145" i="40"/>
  <c r="AA145" i="40"/>
  <c r="N1311" i="40"/>
  <c r="Z310" i="40" s="1"/>
  <c r="AI310" i="40"/>
  <c r="AH310" i="40"/>
  <c r="AG310" i="40"/>
  <c r="AE310" i="40"/>
  <c r="AF310" i="40"/>
  <c r="AD310" i="40"/>
  <c r="AC310" i="40"/>
  <c r="AA310" i="40"/>
  <c r="AB310" i="40"/>
  <c r="N1868" i="40"/>
  <c r="Z867" i="40" s="1"/>
  <c r="AI867" i="40"/>
  <c r="AH867" i="40"/>
  <c r="AF867" i="40"/>
  <c r="AE867" i="40"/>
  <c r="AG867" i="40"/>
  <c r="AD867" i="40"/>
  <c r="AB867" i="40"/>
  <c r="AA867" i="40"/>
  <c r="AC867" i="40"/>
  <c r="N1609" i="40"/>
  <c r="Z608" i="40" s="1"/>
  <c r="AI608" i="40"/>
  <c r="AH608" i="40"/>
  <c r="AG608" i="40"/>
  <c r="AF608" i="40"/>
  <c r="AE608" i="40"/>
  <c r="AC608" i="40"/>
  <c r="AD608" i="40"/>
  <c r="AA608" i="40"/>
  <c r="AB608" i="40"/>
  <c r="N1346" i="40"/>
  <c r="Z345" i="40" s="1"/>
  <c r="AI345" i="40"/>
  <c r="AH345" i="40"/>
  <c r="AG345" i="40"/>
  <c r="AF345" i="40"/>
  <c r="AE345" i="40"/>
  <c r="AC345" i="40"/>
  <c r="AD345" i="40"/>
  <c r="AB345" i="40"/>
  <c r="AA345" i="40"/>
  <c r="N1083" i="40"/>
  <c r="Z82" i="40" s="1"/>
  <c r="AI82" i="40"/>
  <c r="AH82" i="40"/>
  <c r="AF82" i="40"/>
  <c r="AG82" i="40"/>
  <c r="AD82" i="40"/>
  <c r="AE82" i="40"/>
  <c r="AB82" i="40"/>
  <c r="AC82" i="40"/>
  <c r="AA82" i="40"/>
  <c r="AH950" i="40"/>
  <c r="AI950" i="40"/>
  <c r="AG950" i="40"/>
  <c r="AF950" i="40"/>
  <c r="AE950" i="40"/>
  <c r="AC950" i="40"/>
  <c r="AA950" i="40"/>
  <c r="AB950" i="40"/>
  <c r="AD950" i="40"/>
  <c r="N1951" i="40"/>
  <c r="Z950" i="40" s="1"/>
  <c r="AI886" i="40"/>
  <c r="AH886" i="40"/>
  <c r="AG886" i="40"/>
  <c r="AF886" i="40"/>
  <c r="AE886" i="40"/>
  <c r="AC886" i="40"/>
  <c r="AA886" i="40"/>
  <c r="AB886" i="40"/>
  <c r="AD886" i="40"/>
  <c r="N1887" i="40"/>
  <c r="Z886" i="40" s="1"/>
  <c r="AI822" i="40"/>
  <c r="AH822" i="40"/>
  <c r="AG822" i="40"/>
  <c r="AF822" i="40"/>
  <c r="AE822" i="40"/>
  <c r="AC822" i="40"/>
  <c r="AA822" i="40"/>
  <c r="AD822" i="40"/>
  <c r="AB822" i="40"/>
  <c r="N1823" i="40"/>
  <c r="Z822" i="40" s="1"/>
  <c r="AI758" i="40"/>
  <c r="AH758" i="40"/>
  <c r="AG758" i="40"/>
  <c r="AF758" i="40"/>
  <c r="AE758" i="40"/>
  <c r="AC758" i="40"/>
  <c r="AD758" i="40"/>
  <c r="AA758" i="40"/>
  <c r="AB758" i="40"/>
  <c r="N1759" i="40"/>
  <c r="Z758" i="40" s="1"/>
  <c r="AI694" i="40"/>
  <c r="AH694" i="40"/>
  <c r="AG694" i="40"/>
  <c r="AF694" i="40"/>
  <c r="AE694" i="40"/>
  <c r="AC694" i="40"/>
  <c r="AD694" i="40"/>
  <c r="AA694" i="40"/>
  <c r="AB694" i="40"/>
  <c r="N1695" i="40"/>
  <c r="Z694" i="40" s="1"/>
  <c r="N1628" i="40"/>
  <c r="Z627" i="40" s="1"/>
  <c r="AI627" i="40"/>
  <c r="AG627" i="40"/>
  <c r="AH627" i="40"/>
  <c r="AF627" i="40"/>
  <c r="AE627" i="40"/>
  <c r="AD627" i="40"/>
  <c r="AA627" i="40"/>
  <c r="AC627" i="40"/>
  <c r="AB627" i="40"/>
  <c r="N1560" i="40"/>
  <c r="Z559" i="40" s="1"/>
  <c r="AI559" i="40"/>
  <c r="AH559" i="40"/>
  <c r="AG559" i="40"/>
  <c r="AF559" i="40"/>
  <c r="AD559" i="40"/>
  <c r="AB559" i="40"/>
  <c r="AE559" i="40"/>
  <c r="AA559" i="40"/>
  <c r="AC559" i="40"/>
  <c r="N1493" i="40"/>
  <c r="Z492" i="40" s="1"/>
  <c r="AH492" i="40"/>
  <c r="AI492" i="40"/>
  <c r="AG492" i="40"/>
  <c r="AF492" i="40"/>
  <c r="AE492" i="40"/>
  <c r="AC492" i="40"/>
  <c r="AD492" i="40"/>
  <c r="AA492" i="40"/>
  <c r="AB492" i="40"/>
  <c r="N1435" i="40"/>
  <c r="Z434" i="40" s="1"/>
  <c r="AI434" i="40"/>
  <c r="AH434" i="40"/>
  <c r="AF434" i="40"/>
  <c r="AG434" i="40"/>
  <c r="AD434" i="40"/>
  <c r="AB434" i="40"/>
  <c r="AC434" i="40"/>
  <c r="AE434" i="40"/>
  <c r="AA434" i="40"/>
  <c r="N1378" i="40"/>
  <c r="Z377" i="40" s="1"/>
  <c r="AI377" i="40"/>
  <c r="AH377" i="40"/>
  <c r="AG377" i="40"/>
  <c r="AF377" i="40"/>
  <c r="AE377" i="40"/>
  <c r="AC377" i="40"/>
  <c r="AD377" i="40"/>
  <c r="AB377" i="40"/>
  <c r="AA377" i="40"/>
  <c r="N1323" i="40"/>
  <c r="Z322" i="40" s="1"/>
  <c r="AI322" i="40"/>
  <c r="AH322" i="40"/>
  <c r="AF322" i="40"/>
  <c r="AG322" i="40"/>
  <c r="AD322" i="40"/>
  <c r="AE322" i="40"/>
  <c r="AB322" i="40"/>
  <c r="AC322" i="40"/>
  <c r="AA322" i="40"/>
  <c r="AI262" i="40"/>
  <c r="AH262" i="40"/>
  <c r="AG262" i="40"/>
  <c r="AE262" i="40"/>
  <c r="AF262" i="40"/>
  <c r="AD262" i="40"/>
  <c r="AC262" i="40"/>
  <c r="AB262" i="40"/>
  <c r="AA262" i="40"/>
  <c r="N1263" i="40"/>
  <c r="Z262" i="40" s="1"/>
  <c r="N1197" i="40"/>
  <c r="Z196" i="40" s="1"/>
  <c r="AI196" i="40"/>
  <c r="AH196" i="40"/>
  <c r="AG196" i="40"/>
  <c r="AF196" i="40"/>
  <c r="AE196" i="40"/>
  <c r="AD196" i="40"/>
  <c r="AC196" i="40"/>
  <c r="AB196" i="40"/>
  <c r="AA196" i="40"/>
  <c r="N1137" i="40"/>
  <c r="Z136" i="40" s="1"/>
  <c r="AI136" i="40"/>
  <c r="AH136" i="40"/>
  <c r="AG136" i="40"/>
  <c r="AF136" i="40"/>
  <c r="AE136" i="40"/>
  <c r="AC136" i="40"/>
  <c r="AD136" i="40"/>
  <c r="AB136" i="40"/>
  <c r="AA136" i="40"/>
  <c r="N1065" i="40"/>
  <c r="Z64" i="40" s="1"/>
  <c r="AI64" i="40"/>
  <c r="AH64" i="40"/>
  <c r="AG64" i="40"/>
  <c r="AF64" i="40"/>
  <c r="AE64" i="40"/>
  <c r="AC64" i="40"/>
  <c r="AD64" i="40"/>
  <c r="AB64" i="40"/>
  <c r="AA64" i="40"/>
  <c r="AI994" i="40"/>
  <c r="AH994" i="40"/>
  <c r="AG994" i="40"/>
  <c r="AE994" i="40"/>
  <c r="AF994" i="40"/>
  <c r="AC994" i="40"/>
  <c r="AD994" i="40"/>
  <c r="AB994" i="40"/>
  <c r="AA994" i="40"/>
  <c r="N1995" i="40"/>
  <c r="Z994" i="40" s="1"/>
  <c r="AI930" i="40"/>
  <c r="AH930" i="40"/>
  <c r="AG930" i="40"/>
  <c r="AE930" i="40"/>
  <c r="AF930" i="40"/>
  <c r="AC930" i="40"/>
  <c r="AD930" i="40"/>
  <c r="AB930" i="40"/>
  <c r="AA930" i="40"/>
  <c r="N1931" i="40"/>
  <c r="Z930" i="40" s="1"/>
  <c r="N1870" i="40"/>
  <c r="Z869" i="40" s="1"/>
  <c r="AI869" i="40"/>
  <c r="AH869" i="40"/>
  <c r="AG869" i="40"/>
  <c r="AF869" i="40"/>
  <c r="AE869" i="40"/>
  <c r="AB869" i="40"/>
  <c r="AD869" i="40"/>
  <c r="AA869" i="40"/>
  <c r="AC869" i="40"/>
  <c r="N1810" i="40"/>
  <c r="Z809" i="40" s="1"/>
  <c r="AI809" i="40"/>
  <c r="AG809" i="40"/>
  <c r="AH809" i="40"/>
  <c r="AE809" i="40"/>
  <c r="AF809" i="40"/>
  <c r="AC809" i="40"/>
  <c r="AD809" i="40"/>
  <c r="AB809" i="40"/>
  <c r="AA809" i="40"/>
  <c r="N1746" i="40"/>
  <c r="Z745" i="40" s="1"/>
  <c r="AI745" i="40"/>
  <c r="AG745" i="40"/>
  <c r="AH745" i="40"/>
  <c r="AE745" i="40"/>
  <c r="AF745" i="40"/>
  <c r="AC745" i="40"/>
  <c r="AD745" i="40"/>
  <c r="AB745" i="40"/>
  <c r="AA745" i="40"/>
  <c r="N1682" i="40"/>
  <c r="Z681" i="40" s="1"/>
  <c r="AI681" i="40"/>
  <c r="AG681" i="40"/>
  <c r="AF681" i="40"/>
  <c r="AE681" i="40"/>
  <c r="AH681" i="40"/>
  <c r="AC681" i="40"/>
  <c r="AD681" i="40"/>
  <c r="AB681" i="40"/>
  <c r="AA681" i="40"/>
  <c r="N1619" i="40"/>
  <c r="Z618" i="40" s="1"/>
  <c r="AI618" i="40"/>
  <c r="AH618" i="40"/>
  <c r="AG618" i="40"/>
  <c r="AF618" i="40"/>
  <c r="AE618" i="40"/>
  <c r="AB618" i="40"/>
  <c r="AC618" i="40"/>
  <c r="AD618" i="40"/>
  <c r="AA618" i="40"/>
  <c r="N1559" i="40"/>
  <c r="Z558" i="40" s="1"/>
  <c r="AI558" i="40"/>
  <c r="AH558" i="40"/>
  <c r="AG558" i="40"/>
  <c r="AF558" i="40"/>
  <c r="AE558" i="40"/>
  <c r="AC558" i="40"/>
  <c r="AD558" i="40"/>
  <c r="AB558" i="40"/>
  <c r="AA558" i="40"/>
  <c r="N1499" i="40"/>
  <c r="Z498" i="40" s="1"/>
  <c r="AI498" i="40"/>
  <c r="AF498" i="40"/>
  <c r="AG498" i="40"/>
  <c r="AH498" i="40"/>
  <c r="AB498" i="40"/>
  <c r="AE498" i="40"/>
  <c r="AD498" i="40"/>
  <c r="AC498" i="40"/>
  <c r="AA498" i="40"/>
  <c r="N1427" i="40"/>
  <c r="Z426" i="40" s="1"/>
  <c r="AI426" i="40"/>
  <c r="AF426" i="40"/>
  <c r="AH426" i="40"/>
  <c r="AG426" i="40"/>
  <c r="AD426" i="40"/>
  <c r="AE426" i="40"/>
  <c r="AB426" i="40"/>
  <c r="AC426" i="40"/>
  <c r="AA426" i="40"/>
  <c r="N1356" i="40"/>
  <c r="Z355" i="40" s="1"/>
  <c r="AI355" i="40"/>
  <c r="AH355" i="40"/>
  <c r="AG355" i="40"/>
  <c r="AF355" i="40"/>
  <c r="AD355" i="40"/>
  <c r="AE355" i="40"/>
  <c r="AC355" i="40"/>
  <c r="AB355" i="40"/>
  <c r="AA355" i="40"/>
  <c r="N1298" i="40"/>
  <c r="Z297" i="40" s="1"/>
  <c r="AI297" i="40"/>
  <c r="AH297" i="40"/>
  <c r="AG297" i="40"/>
  <c r="AF297" i="40"/>
  <c r="AE297" i="40"/>
  <c r="AC297" i="40"/>
  <c r="AD297" i="40"/>
  <c r="AB297" i="40"/>
  <c r="AA297" i="40"/>
  <c r="N1232" i="40"/>
  <c r="Z231" i="40" s="1"/>
  <c r="AI231" i="40"/>
  <c r="AG231" i="40"/>
  <c r="AH231" i="40"/>
  <c r="AF231" i="40"/>
  <c r="AE231" i="40"/>
  <c r="AD231" i="40"/>
  <c r="AB231" i="40"/>
  <c r="AC231" i="40"/>
  <c r="AA231" i="40"/>
  <c r="N1173" i="40"/>
  <c r="Z172" i="40" s="1"/>
  <c r="AI172" i="40"/>
  <c r="AH172" i="40"/>
  <c r="AG172" i="40"/>
  <c r="AF172" i="40"/>
  <c r="AE172" i="40"/>
  <c r="AD172" i="40"/>
  <c r="AC172" i="40"/>
  <c r="AA172" i="40"/>
  <c r="AB172" i="40"/>
  <c r="N1115" i="40"/>
  <c r="Z114" i="40" s="1"/>
  <c r="AI114" i="40"/>
  <c r="AH114" i="40"/>
  <c r="AF114" i="40"/>
  <c r="AG114" i="40"/>
  <c r="AD114" i="40"/>
  <c r="AE114" i="40"/>
  <c r="AB114" i="40"/>
  <c r="AC114" i="40"/>
  <c r="AA114" i="40"/>
  <c r="N1057" i="40"/>
  <c r="Z56" i="40" s="1"/>
  <c r="AI56" i="40"/>
  <c r="AH56" i="40"/>
  <c r="AG56" i="40"/>
  <c r="AF56" i="40"/>
  <c r="AE56" i="40"/>
  <c r="AC56" i="40"/>
  <c r="AB56" i="40"/>
  <c r="AD56" i="40"/>
  <c r="AA56" i="40"/>
  <c r="N1968" i="40"/>
  <c r="Z967" i="40" s="1"/>
  <c r="AI967" i="40"/>
  <c r="AH967" i="40"/>
  <c r="AG967" i="40"/>
  <c r="AF967" i="40"/>
  <c r="AD967" i="40"/>
  <c r="AE967" i="40"/>
  <c r="AC967" i="40"/>
  <c r="AA967" i="40"/>
  <c r="AB967" i="40"/>
  <c r="N1832" i="40"/>
  <c r="Z831" i="40" s="1"/>
  <c r="AI831" i="40"/>
  <c r="AH831" i="40"/>
  <c r="AG831" i="40"/>
  <c r="AF831" i="40"/>
  <c r="AD831" i="40"/>
  <c r="AC831" i="40"/>
  <c r="AE831" i="40"/>
  <c r="AA831" i="40"/>
  <c r="AB831" i="40"/>
  <c r="AI710" i="40"/>
  <c r="AH710" i="40"/>
  <c r="AG710" i="40"/>
  <c r="AF710" i="40"/>
  <c r="AE710" i="40"/>
  <c r="AC710" i="40"/>
  <c r="AD710" i="40"/>
  <c r="AB710" i="40"/>
  <c r="AA710" i="40"/>
  <c r="N1711" i="40"/>
  <c r="Z710" i="40" s="1"/>
  <c r="N1626" i="40"/>
  <c r="Z625" i="40" s="1"/>
  <c r="AI625" i="40"/>
  <c r="AH625" i="40"/>
  <c r="AG625" i="40"/>
  <c r="AF625" i="40"/>
  <c r="AE625" i="40"/>
  <c r="AD625" i="40"/>
  <c r="AC625" i="40"/>
  <c r="AB625" i="40"/>
  <c r="AA625" i="40"/>
  <c r="N1558" i="40"/>
  <c r="Z557" i="40" s="1"/>
  <c r="AI557" i="40"/>
  <c r="AF557" i="40"/>
  <c r="AH557" i="40"/>
  <c r="AG557" i="40"/>
  <c r="AD557" i="40"/>
  <c r="AE557" i="40"/>
  <c r="AB557" i="40"/>
  <c r="AA557" i="40"/>
  <c r="AC557" i="40"/>
  <c r="N1483" i="40"/>
  <c r="Z482" i="40" s="1"/>
  <c r="AI482" i="40"/>
  <c r="AF482" i="40"/>
  <c r="AH482" i="40"/>
  <c r="AG482" i="40"/>
  <c r="AD482" i="40"/>
  <c r="AE482" i="40"/>
  <c r="AB482" i="40"/>
  <c r="AC482" i="40"/>
  <c r="AA482" i="40"/>
  <c r="N1426" i="40"/>
  <c r="Z425" i="40" s="1"/>
  <c r="AI425" i="40"/>
  <c r="AG425" i="40"/>
  <c r="AH425" i="40"/>
  <c r="AF425" i="40"/>
  <c r="AE425" i="40"/>
  <c r="AC425" i="40"/>
  <c r="AD425" i="40"/>
  <c r="AB425" i="40"/>
  <c r="AA425" i="40"/>
  <c r="AI369" i="40"/>
  <c r="AH369" i="40"/>
  <c r="AG369" i="40"/>
  <c r="AF369" i="40"/>
  <c r="AE369" i="40"/>
  <c r="AC369" i="40"/>
  <c r="AD369" i="40"/>
  <c r="AB369" i="40"/>
  <c r="N1370" i="40"/>
  <c r="Z369" i="40" s="1"/>
  <c r="AA369" i="40"/>
  <c r="N1313" i="40"/>
  <c r="Z312" i="40" s="1"/>
  <c r="AH312" i="40"/>
  <c r="AG312" i="40"/>
  <c r="AF312" i="40"/>
  <c r="AI312" i="40"/>
  <c r="AE312" i="40"/>
  <c r="AC312" i="40"/>
  <c r="AB312" i="40"/>
  <c r="AD312" i="40"/>
  <c r="AA312" i="40"/>
  <c r="N1247" i="40"/>
  <c r="Z246" i="40" s="1"/>
  <c r="AI246" i="40"/>
  <c r="AH246" i="40"/>
  <c r="AF246" i="40"/>
  <c r="AG246" i="40"/>
  <c r="AE246" i="40"/>
  <c r="AD246" i="40"/>
  <c r="AC246" i="40"/>
  <c r="AA246" i="40"/>
  <c r="AB246" i="40"/>
  <c r="N1172" i="40"/>
  <c r="Z171" i="40" s="1"/>
  <c r="AI171" i="40"/>
  <c r="AH171" i="40"/>
  <c r="AF171" i="40"/>
  <c r="AG171" i="40"/>
  <c r="AE171" i="40"/>
  <c r="AD171" i="40"/>
  <c r="AC171" i="40"/>
  <c r="AA171" i="40"/>
  <c r="AB171" i="40"/>
  <c r="N1106" i="40"/>
  <c r="Z105" i="40" s="1"/>
  <c r="AH105" i="40"/>
  <c r="AI105" i="40"/>
  <c r="AG105" i="40"/>
  <c r="AF105" i="40"/>
  <c r="AE105" i="40"/>
  <c r="AC105" i="40"/>
  <c r="AD105" i="40"/>
  <c r="AB105" i="40"/>
  <c r="AA105" i="40"/>
  <c r="N1040" i="40"/>
  <c r="Z39" i="40" s="1"/>
  <c r="AI39" i="40"/>
  <c r="AH39" i="40"/>
  <c r="AG39" i="40"/>
  <c r="AE39" i="40"/>
  <c r="AD39" i="40"/>
  <c r="AF39" i="40"/>
  <c r="AB39" i="40"/>
  <c r="AC39" i="40"/>
  <c r="AA39" i="40"/>
  <c r="N1962" i="40"/>
  <c r="Z961" i="40" s="1"/>
  <c r="AG961" i="40"/>
  <c r="AI961" i="40"/>
  <c r="AH961" i="40"/>
  <c r="AE961" i="40"/>
  <c r="AF961" i="40"/>
  <c r="AC961" i="40"/>
  <c r="AD961" i="40"/>
  <c r="AB961" i="40"/>
  <c r="AA961" i="40"/>
  <c r="AI826" i="40"/>
  <c r="AG826" i="40"/>
  <c r="AH826" i="40"/>
  <c r="AE826" i="40"/>
  <c r="AF826" i="40"/>
  <c r="AB826" i="40"/>
  <c r="AC826" i="40"/>
  <c r="AD826" i="40"/>
  <c r="AA826" i="40"/>
  <c r="N1827" i="40"/>
  <c r="Z826" i="40" s="1"/>
  <c r="N1687" i="40"/>
  <c r="Z686" i="40" s="1"/>
  <c r="AI686" i="40"/>
  <c r="AH686" i="40"/>
  <c r="AG686" i="40"/>
  <c r="AF686" i="40"/>
  <c r="AE686" i="40"/>
  <c r="AD686" i="40"/>
  <c r="AC686" i="40"/>
  <c r="AB686" i="40"/>
  <c r="AA686" i="40"/>
  <c r="N1948" i="40"/>
  <c r="Z947" i="40" s="1"/>
  <c r="AI947" i="40"/>
  <c r="AH947" i="40"/>
  <c r="AG947" i="40"/>
  <c r="AF947" i="40"/>
  <c r="AE947" i="40"/>
  <c r="AD947" i="40"/>
  <c r="AA947" i="40"/>
  <c r="AB947" i="40"/>
  <c r="AC947" i="40"/>
  <c r="AI884" i="40"/>
  <c r="AG884" i="40"/>
  <c r="AH884" i="40"/>
  <c r="AF884" i="40"/>
  <c r="AE884" i="40"/>
  <c r="AC884" i="40"/>
  <c r="AA884" i="40"/>
  <c r="AD884" i="40"/>
  <c r="AB884" i="40"/>
  <c r="N1885" i="40"/>
  <c r="Z884" i="40" s="1"/>
  <c r="AI820" i="40"/>
  <c r="AG820" i="40"/>
  <c r="AH820" i="40"/>
  <c r="AF820" i="40"/>
  <c r="AE820" i="40"/>
  <c r="AC820" i="40"/>
  <c r="AA820" i="40"/>
  <c r="AD820" i="40"/>
  <c r="AB820" i="40"/>
  <c r="N1821" i="40"/>
  <c r="Z820" i="40" s="1"/>
  <c r="AI756" i="40"/>
  <c r="AG756" i="40"/>
  <c r="AH756" i="40"/>
  <c r="AF756" i="40"/>
  <c r="AE756" i="40"/>
  <c r="AC756" i="40"/>
  <c r="AA756" i="40"/>
  <c r="AD756" i="40"/>
  <c r="AB756" i="40"/>
  <c r="N1757" i="40"/>
  <c r="Z756" i="40" s="1"/>
  <c r="AI692" i="40"/>
  <c r="AG692" i="40"/>
  <c r="AH692" i="40"/>
  <c r="AF692" i="40"/>
  <c r="AE692" i="40"/>
  <c r="AC692" i="40"/>
  <c r="AA692" i="40"/>
  <c r="AD692" i="40"/>
  <c r="AB692" i="40"/>
  <c r="N1693" i="40"/>
  <c r="Z692" i="40" s="1"/>
  <c r="N1625" i="40"/>
  <c r="Z624" i="40" s="1"/>
  <c r="AH624" i="40"/>
  <c r="AI624" i="40"/>
  <c r="AG624" i="40"/>
  <c r="AF624" i="40"/>
  <c r="AD624" i="40"/>
  <c r="AC624" i="40"/>
  <c r="AE624" i="40"/>
  <c r="AB624" i="40"/>
  <c r="AA624" i="40"/>
  <c r="N1565" i="40"/>
  <c r="Z564" i="40" s="1"/>
  <c r="AI564" i="40"/>
  <c r="AH564" i="40"/>
  <c r="AG564" i="40"/>
  <c r="AE564" i="40"/>
  <c r="AF564" i="40"/>
  <c r="AD564" i="40"/>
  <c r="AC564" i="40"/>
  <c r="AA564" i="40"/>
  <c r="AB564" i="40"/>
  <c r="N1504" i="40"/>
  <c r="Z503" i="40" s="1"/>
  <c r="AI503" i="40"/>
  <c r="AH503" i="40"/>
  <c r="AG503" i="40"/>
  <c r="AF503" i="40"/>
  <c r="AE503" i="40"/>
  <c r="AD503" i="40"/>
  <c r="AC503" i="40"/>
  <c r="AA503" i="40"/>
  <c r="AB503" i="40"/>
  <c r="N1433" i="40"/>
  <c r="Z432" i="40" s="1"/>
  <c r="AH432" i="40"/>
  <c r="AI432" i="40"/>
  <c r="AG432" i="40"/>
  <c r="AF432" i="40"/>
  <c r="AE432" i="40"/>
  <c r="AC432" i="40"/>
  <c r="AD432" i="40"/>
  <c r="AB432" i="40"/>
  <c r="AA432" i="40"/>
  <c r="N1361" i="40"/>
  <c r="Z360" i="40" s="1"/>
  <c r="AI360" i="40"/>
  <c r="AH360" i="40"/>
  <c r="AG360" i="40"/>
  <c r="AF360" i="40"/>
  <c r="AE360" i="40"/>
  <c r="AC360" i="40"/>
  <c r="AD360" i="40"/>
  <c r="AB360" i="40"/>
  <c r="AA360" i="40"/>
  <c r="N1290" i="40"/>
  <c r="Z289" i="40" s="1"/>
  <c r="AI289" i="40"/>
  <c r="AH289" i="40"/>
  <c r="AG289" i="40"/>
  <c r="AF289" i="40"/>
  <c r="AE289" i="40"/>
  <c r="AD289" i="40"/>
  <c r="AC289" i="40"/>
  <c r="AB289" i="40"/>
  <c r="AA289" i="40"/>
  <c r="AI230" i="40"/>
  <c r="AH230" i="40"/>
  <c r="AG230" i="40"/>
  <c r="AF230" i="40"/>
  <c r="AE230" i="40"/>
  <c r="AD230" i="40"/>
  <c r="AC230" i="40"/>
  <c r="AB230" i="40"/>
  <c r="AA230" i="40"/>
  <c r="N1231" i="40"/>
  <c r="Z230" i="40" s="1"/>
  <c r="N1171" i="40"/>
  <c r="Z170" i="40" s="1"/>
  <c r="AI170" i="40"/>
  <c r="AH170" i="40"/>
  <c r="AF170" i="40"/>
  <c r="AG170" i="40"/>
  <c r="AD170" i="40"/>
  <c r="AB170" i="40"/>
  <c r="AC170" i="40"/>
  <c r="AE170" i="40"/>
  <c r="AA170" i="40"/>
  <c r="N1113" i="40"/>
  <c r="Z112" i="40" s="1"/>
  <c r="AI112" i="40"/>
  <c r="AH112" i="40"/>
  <c r="AG112" i="40"/>
  <c r="AF112" i="40"/>
  <c r="AE112" i="40"/>
  <c r="AC112" i="40"/>
  <c r="AD112" i="40"/>
  <c r="AB112" i="40"/>
  <c r="AA112" i="40"/>
  <c r="N1047" i="40"/>
  <c r="Z46" i="40" s="1"/>
  <c r="AI46" i="40"/>
  <c r="AH46" i="40"/>
  <c r="AG46" i="40"/>
  <c r="AF46" i="40"/>
  <c r="AE46" i="40"/>
  <c r="AD46" i="40"/>
  <c r="AC46" i="40"/>
  <c r="AB46" i="40"/>
  <c r="AA46" i="40"/>
  <c r="N1025" i="40"/>
  <c r="Z24" i="40" s="1"/>
  <c r="AI24" i="40"/>
  <c r="AH24" i="40"/>
  <c r="AG24" i="40"/>
  <c r="AF24" i="40"/>
  <c r="AE24" i="40"/>
  <c r="AC24" i="40"/>
  <c r="AB24" i="40"/>
  <c r="AD24" i="40"/>
  <c r="AA24" i="40"/>
  <c r="N1966" i="40"/>
  <c r="Z965" i="40" s="1"/>
  <c r="AI965" i="40"/>
  <c r="AH965" i="40"/>
  <c r="AG965" i="40"/>
  <c r="AF965" i="40"/>
  <c r="AE965" i="40"/>
  <c r="AD965" i="40"/>
  <c r="AA965" i="40"/>
  <c r="AC965" i="40"/>
  <c r="AB965" i="40"/>
  <c r="N1902" i="40"/>
  <c r="Z901" i="40" s="1"/>
  <c r="AI901" i="40"/>
  <c r="AH901" i="40"/>
  <c r="AG901" i="40"/>
  <c r="AF901" i="40"/>
  <c r="AE901" i="40"/>
  <c r="AB901" i="40"/>
  <c r="AD901" i="40"/>
  <c r="AA901" i="40"/>
  <c r="AC901" i="40"/>
  <c r="N1830" i="40"/>
  <c r="Z829" i="40" s="1"/>
  <c r="AI829" i="40"/>
  <c r="AH829" i="40"/>
  <c r="AG829" i="40"/>
  <c r="AF829" i="40"/>
  <c r="AE829" i="40"/>
  <c r="AB829" i="40"/>
  <c r="AD829" i="40"/>
  <c r="AA829" i="40"/>
  <c r="AC829" i="40"/>
  <c r="AI772" i="40"/>
  <c r="AG772" i="40"/>
  <c r="AH772" i="40"/>
  <c r="AF772" i="40"/>
  <c r="AE772" i="40"/>
  <c r="AC772" i="40"/>
  <c r="AB772" i="40"/>
  <c r="AA772" i="40"/>
  <c r="AD772" i="40"/>
  <c r="N1773" i="40"/>
  <c r="Z772" i="40" s="1"/>
  <c r="AI708" i="40"/>
  <c r="AG708" i="40"/>
  <c r="AH708" i="40"/>
  <c r="AE708" i="40"/>
  <c r="AF708" i="40"/>
  <c r="AC708" i="40"/>
  <c r="AB708" i="40"/>
  <c r="AA708" i="40"/>
  <c r="AD708" i="40"/>
  <c r="N1709" i="40"/>
  <c r="Z708" i="40" s="1"/>
  <c r="AH644" i="40"/>
  <c r="AI644" i="40"/>
  <c r="AG644" i="40"/>
  <c r="AF644" i="40"/>
  <c r="AE644" i="40"/>
  <c r="AD644" i="40"/>
  <c r="AC644" i="40"/>
  <c r="AB644" i="40"/>
  <c r="AA644" i="40"/>
  <c r="N1645" i="40"/>
  <c r="Z644" i="40" s="1"/>
  <c r="AI577" i="40"/>
  <c r="AG577" i="40"/>
  <c r="AH577" i="40"/>
  <c r="AF577" i="40"/>
  <c r="AE577" i="40"/>
  <c r="AC577" i="40"/>
  <c r="AD577" i="40"/>
  <c r="AB577" i="40"/>
  <c r="AA577" i="40"/>
  <c r="N1578" i="40"/>
  <c r="Z577" i="40" s="1"/>
  <c r="N1517" i="40"/>
  <c r="Z516" i="40" s="1"/>
  <c r="AH516" i="40"/>
  <c r="AI516" i="40"/>
  <c r="AG516" i="40"/>
  <c r="AF516" i="40"/>
  <c r="AE516" i="40"/>
  <c r="AD516" i="40"/>
  <c r="AC516" i="40"/>
  <c r="AB516" i="40"/>
  <c r="AA516" i="40"/>
  <c r="N1452" i="40"/>
  <c r="Z451" i="40" s="1"/>
  <c r="AI451" i="40"/>
  <c r="AH451" i="40"/>
  <c r="AG451" i="40"/>
  <c r="AF451" i="40"/>
  <c r="AD451" i="40"/>
  <c r="AE451" i="40"/>
  <c r="AC451" i="40"/>
  <c r="AB451" i="40"/>
  <c r="AA451" i="40"/>
  <c r="N1381" i="40"/>
  <c r="Z380" i="40" s="1"/>
  <c r="AI380" i="40"/>
  <c r="AH380" i="40"/>
  <c r="AG380" i="40"/>
  <c r="AF380" i="40"/>
  <c r="AD380" i="40"/>
  <c r="AE380" i="40"/>
  <c r="AC380" i="40"/>
  <c r="AA380" i="40"/>
  <c r="AB380" i="40"/>
  <c r="N1310" i="40"/>
  <c r="Z309" i="40" s="1"/>
  <c r="AI309" i="40"/>
  <c r="AH309" i="40"/>
  <c r="AF309" i="40"/>
  <c r="AG309" i="40"/>
  <c r="AE309" i="40"/>
  <c r="AD309" i="40"/>
  <c r="AB309" i="40"/>
  <c r="AA309" i="40"/>
  <c r="AC309" i="40"/>
  <c r="N1244" i="40"/>
  <c r="Z243" i="40" s="1"/>
  <c r="AI243" i="40"/>
  <c r="AH243" i="40"/>
  <c r="AF243" i="40"/>
  <c r="AG243" i="40"/>
  <c r="AD243" i="40"/>
  <c r="AE243" i="40"/>
  <c r="AC243" i="40"/>
  <c r="AA243" i="40"/>
  <c r="AB243" i="40"/>
  <c r="N1177" i="40"/>
  <c r="Z176" i="40" s="1"/>
  <c r="AI176" i="40"/>
  <c r="AH176" i="40"/>
  <c r="AG176" i="40"/>
  <c r="AE176" i="40"/>
  <c r="AC176" i="40"/>
  <c r="AF176" i="40"/>
  <c r="AD176" i="40"/>
  <c r="AB176" i="40"/>
  <c r="AA176" i="40"/>
  <c r="N1111" i="40"/>
  <c r="Z110" i="40" s="1"/>
  <c r="AI110" i="40"/>
  <c r="AH110" i="40"/>
  <c r="AG110" i="40"/>
  <c r="AF110" i="40"/>
  <c r="AE110" i="40"/>
  <c r="AD110" i="40"/>
  <c r="AC110" i="40"/>
  <c r="AB110" i="40"/>
  <c r="AA110" i="40"/>
  <c r="N1038" i="40"/>
  <c r="Z37" i="40" s="1"/>
  <c r="AI37" i="40"/>
  <c r="AH37" i="40"/>
  <c r="AF37" i="40"/>
  <c r="AG37" i="40"/>
  <c r="AE37" i="40"/>
  <c r="AD37" i="40"/>
  <c r="AB37" i="40"/>
  <c r="AA37" i="40"/>
  <c r="AC37" i="40"/>
  <c r="N1872" i="40"/>
  <c r="Z871" i="40" s="1"/>
  <c r="AI871" i="40"/>
  <c r="AH871" i="40"/>
  <c r="AG871" i="40"/>
  <c r="AF871" i="40"/>
  <c r="AD871" i="40"/>
  <c r="AE871" i="40"/>
  <c r="AB871" i="40"/>
  <c r="AC871" i="40"/>
  <c r="AA871" i="40"/>
  <c r="AI806" i="40"/>
  <c r="AH806" i="40"/>
  <c r="AG806" i="40"/>
  <c r="AF806" i="40"/>
  <c r="AE806" i="40"/>
  <c r="AC806" i="40"/>
  <c r="AD806" i="40"/>
  <c r="AB806" i="40"/>
  <c r="AA806" i="40"/>
  <c r="N1807" i="40"/>
  <c r="Z806" i="40" s="1"/>
  <c r="AI742" i="40"/>
  <c r="AH742" i="40"/>
  <c r="AF742" i="40"/>
  <c r="AG742" i="40"/>
  <c r="AE742" i="40"/>
  <c r="AC742" i="40"/>
  <c r="AD742" i="40"/>
  <c r="AB742" i="40"/>
  <c r="AA742" i="40"/>
  <c r="N1743" i="40"/>
  <c r="Z742" i="40" s="1"/>
  <c r="AI678" i="40"/>
  <c r="AH678" i="40"/>
  <c r="AF678" i="40"/>
  <c r="AG678" i="40"/>
  <c r="AE678" i="40"/>
  <c r="AD678" i="40"/>
  <c r="AC678" i="40"/>
  <c r="AB678" i="40"/>
  <c r="AA678" i="40"/>
  <c r="N1679" i="40"/>
  <c r="Z678" i="40" s="1"/>
  <c r="N1614" i="40"/>
  <c r="Z613" i="40" s="1"/>
  <c r="AI613" i="40"/>
  <c r="AH613" i="40"/>
  <c r="AF613" i="40"/>
  <c r="AG613" i="40"/>
  <c r="AD613" i="40"/>
  <c r="AB613" i="40"/>
  <c r="AE613" i="40"/>
  <c r="AA613" i="40"/>
  <c r="AC613" i="40"/>
  <c r="N1539" i="40"/>
  <c r="Z538" i="40" s="1"/>
  <c r="AI538" i="40"/>
  <c r="AF538" i="40"/>
  <c r="AH538" i="40"/>
  <c r="AG538" i="40"/>
  <c r="AE538" i="40"/>
  <c r="AD538" i="40"/>
  <c r="AB538" i="40"/>
  <c r="AC538" i="40"/>
  <c r="AA538" i="40"/>
  <c r="N1480" i="40"/>
  <c r="Z479" i="40" s="1"/>
  <c r="AI479" i="40"/>
  <c r="AG479" i="40"/>
  <c r="AH479" i="40"/>
  <c r="AE479" i="40"/>
  <c r="AF479" i="40"/>
  <c r="AD479" i="40"/>
  <c r="AC479" i="40"/>
  <c r="AA479" i="40"/>
  <c r="AB479" i="40"/>
  <c r="AI422" i="40"/>
  <c r="AH422" i="40"/>
  <c r="AG422" i="40"/>
  <c r="AF422" i="40"/>
  <c r="AD422" i="40"/>
  <c r="AE422" i="40"/>
  <c r="AC422" i="40"/>
  <c r="AB422" i="40"/>
  <c r="AA422" i="40"/>
  <c r="N1423" i="40"/>
  <c r="Z422" i="40" s="1"/>
  <c r="N1366" i="40"/>
  <c r="Z365" i="40" s="1"/>
  <c r="AH365" i="40"/>
  <c r="AF365" i="40"/>
  <c r="AI365" i="40"/>
  <c r="AD365" i="40"/>
  <c r="AE365" i="40"/>
  <c r="AG365" i="40"/>
  <c r="AB365" i="40"/>
  <c r="AA365" i="40"/>
  <c r="AC365" i="40"/>
  <c r="N1309" i="40"/>
  <c r="Z308" i="40" s="1"/>
  <c r="AH308" i="40"/>
  <c r="AI308" i="40"/>
  <c r="AG308" i="40"/>
  <c r="AF308" i="40"/>
  <c r="AD308" i="40"/>
  <c r="AE308" i="40"/>
  <c r="AC308" i="40"/>
  <c r="AA308" i="40"/>
  <c r="AB308" i="40"/>
  <c r="AI250" i="40"/>
  <c r="AF250" i="40"/>
  <c r="AH250" i="40"/>
  <c r="AG250" i="40"/>
  <c r="AD250" i="40"/>
  <c r="AE250" i="40"/>
  <c r="AB250" i="40"/>
  <c r="AC250" i="40"/>
  <c r="N1251" i="40"/>
  <c r="Z250" i="40" s="1"/>
  <c r="AA250" i="40"/>
  <c r="N1192" i="40"/>
  <c r="Z191" i="40" s="1"/>
  <c r="AI191" i="40"/>
  <c r="AH191" i="40"/>
  <c r="AG191" i="40"/>
  <c r="AF191" i="40"/>
  <c r="AE191" i="40"/>
  <c r="AD191" i="40"/>
  <c r="AC191" i="40"/>
  <c r="AA191" i="40"/>
  <c r="AB191" i="40"/>
  <c r="N1132" i="40"/>
  <c r="Z131" i="40" s="1"/>
  <c r="AI131" i="40"/>
  <c r="AH131" i="40"/>
  <c r="AG131" i="40"/>
  <c r="AF131" i="40"/>
  <c r="AD131" i="40"/>
  <c r="AB131" i="40"/>
  <c r="AE131" i="40"/>
  <c r="AC131" i="40"/>
  <c r="AA131" i="40"/>
  <c r="N1073" i="40"/>
  <c r="Z72" i="40" s="1"/>
  <c r="AI72" i="40"/>
  <c r="AH72" i="40"/>
  <c r="AG72" i="40"/>
  <c r="AF72" i="40"/>
  <c r="AE72" i="40"/>
  <c r="AC72" i="40"/>
  <c r="AD72" i="40"/>
  <c r="AB72" i="40"/>
  <c r="AA72" i="40"/>
  <c r="N1004" i="40"/>
  <c r="Z3" i="40" s="1"/>
  <c r="AI3" i="40"/>
  <c r="AH3" i="40"/>
  <c r="AH1005" i="40" s="1"/>
  <c r="AG3" i="40"/>
  <c r="AF3" i="40"/>
  <c r="AD3" i="40"/>
  <c r="AD1005" i="40" s="1"/>
  <c r="AB3" i="40"/>
  <c r="AB1005" i="40" s="1"/>
  <c r="AE3" i="40"/>
  <c r="AC3" i="40"/>
  <c r="AA3" i="40"/>
  <c r="AA1005" i="40" s="1"/>
  <c r="AI1005" i="40" l="1"/>
  <c r="AF1005" i="40"/>
  <c r="AG1005" i="40"/>
  <c r="AC1005" i="40"/>
  <c r="Z1005" i="40"/>
  <c r="AE1005" i="40"/>
  <c r="AY4" i="40" l="1"/>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164" i="40"/>
  <c r="BB164" i="40" s="1"/>
  <c r="AY172" i="40"/>
  <c r="BB172" i="40" s="1"/>
  <c r="AY180" i="40"/>
  <c r="BB180" i="40" s="1"/>
  <c r="AY188" i="40"/>
  <c r="BB188" i="40" s="1"/>
  <c r="AY196" i="40"/>
  <c r="BB196" i="40" s="1"/>
  <c r="AY204" i="40"/>
  <c r="BB204" i="40" s="1"/>
  <c r="AY212" i="40"/>
  <c r="BB212" i="40" s="1"/>
  <c r="AY220" i="40"/>
  <c r="BB220" i="40" s="1"/>
  <c r="AY228" i="40"/>
  <c r="BB228" i="40" s="1"/>
  <c r="AY236" i="40"/>
  <c r="BB236" i="40" s="1"/>
  <c r="AY244" i="40"/>
  <c r="BB244" i="40" s="1"/>
  <c r="AY252" i="40"/>
  <c r="BB252" i="40" s="1"/>
  <c r="AY260" i="40"/>
  <c r="BB260" i="40" s="1"/>
  <c r="AY268" i="40"/>
  <c r="BB268" i="40" s="1"/>
  <c r="AY276" i="40"/>
  <c r="BB276" i="40" s="1"/>
  <c r="AY284" i="40"/>
  <c r="BB284" i="40" s="1"/>
  <c r="AY292" i="40"/>
  <c r="BB292" i="40" s="1"/>
  <c r="AY300" i="40"/>
  <c r="BB300" i="40" s="1"/>
  <c r="AY308" i="40"/>
  <c r="BB308" i="40" s="1"/>
  <c r="AY7" i="40"/>
  <c r="BB7" i="40" s="1"/>
  <c r="AY15" i="40"/>
  <c r="BB15" i="40" s="1"/>
  <c r="AY23" i="40"/>
  <c r="BB23" i="40" s="1"/>
  <c r="AY31" i="40"/>
  <c r="BB31" i="40" s="1"/>
  <c r="AY39" i="40"/>
  <c r="BB39" i="40" s="1"/>
  <c r="AY47" i="40"/>
  <c r="BB47" i="40" s="1"/>
  <c r="AY55" i="40"/>
  <c r="BB55" i="40" s="1"/>
  <c r="AY63" i="40"/>
  <c r="BB63" i="40" s="1"/>
  <c r="AY13" i="40"/>
  <c r="BB13" i="40" s="1"/>
  <c r="AY24" i="40"/>
  <c r="BB24" i="40" s="1"/>
  <c r="AY34" i="40"/>
  <c r="BB34" i="40" s="1"/>
  <c r="AY45" i="40"/>
  <c r="BB45" i="40" s="1"/>
  <c r="AY56" i="40"/>
  <c r="BB56" i="40" s="1"/>
  <c r="AY66" i="40"/>
  <c r="BB66" i="40" s="1"/>
  <c r="AY75" i="40"/>
  <c r="BB75" i="40" s="1"/>
  <c r="AY85" i="40"/>
  <c r="BB85" i="40" s="1"/>
  <c r="AY94" i="40"/>
  <c r="BB94" i="40" s="1"/>
  <c r="AY103" i="40"/>
  <c r="BB103" i="40" s="1"/>
  <c r="AY112" i="40"/>
  <c r="BB112" i="40" s="1"/>
  <c r="AY121" i="40"/>
  <c r="BB121" i="40" s="1"/>
  <c r="AY130" i="40"/>
  <c r="BB130" i="40" s="1"/>
  <c r="AY139" i="40"/>
  <c r="BB139" i="40" s="1"/>
  <c r="AY149" i="40"/>
  <c r="BB149" i="40" s="1"/>
  <c r="AY158" i="40"/>
  <c r="BB158" i="40" s="1"/>
  <c r="AY167" i="40"/>
  <c r="BB167" i="40" s="1"/>
  <c r="AY176" i="40"/>
  <c r="BB176" i="40" s="1"/>
  <c r="AY185" i="40"/>
  <c r="BB185" i="40" s="1"/>
  <c r="AY194" i="40"/>
  <c r="BB194" i="40" s="1"/>
  <c r="AY203" i="40"/>
  <c r="BB203" i="40" s="1"/>
  <c r="AY5" i="40"/>
  <c r="BB5" i="40" s="1"/>
  <c r="AY16" i="40"/>
  <c r="BB16" i="40" s="1"/>
  <c r="AY26" i="40"/>
  <c r="BB26" i="40" s="1"/>
  <c r="AY37" i="40"/>
  <c r="BB37" i="40" s="1"/>
  <c r="AY48" i="40"/>
  <c r="BB48" i="40" s="1"/>
  <c r="AY58" i="40"/>
  <c r="BB58" i="40" s="1"/>
  <c r="AY69" i="40"/>
  <c r="BB69" i="40" s="1"/>
  <c r="AY78" i="40"/>
  <c r="BB78" i="40" s="1"/>
  <c r="AY87" i="40"/>
  <c r="BB87" i="40" s="1"/>
  <c r="AY96" i="40"/>
  <c r="BB96" i="40" s="1"/>
  <c r="AY105" i="40"/>
  <c r="BB105" i="40" s="1"/>
  <c r="AY114" i="40"/>
  <c r="BB114" i="40" s="1"/>
  <c r="AY123" i="40"/>
  <c r="BB123" i="40" s="1"/>
  <c r="AY133" i="40"/>
  <c r="BB133" i="40" s="1"/>
  <c r="AY142" i="40"/>
  <c r="BB142" i="40" s="1"/>
  <c r="AY151" i="40"/>
  <c r="BB151" i="40" s="1"/>
  <c r="AY160" i="40"/>
  <c r="BB160" i="40" s="1"/>
  <c r="AY169" i="40"/>
  <c r="BB169" i="40" s="1"/>
  <c r="AY178" i="40"/>
  <c r="BB178" i="40" s="1"/>
  <c r="AY187" i="40"/>
  <c r="BB187" i="40" s="1"/>
  <c r="AY197" i="40"/>
  <c r="BB197" i="40" s="1"/>
  <c r="AY206" i="40"/>
  <c r="BB206" i="40" s="1"/>
  <c r="AY215" i="40"/>
  <c r="BB215" i="40" s="1"/>
  <c r="AY224" i="40"/>
  <c r="BB224" i="40" s="1"/>
  <c r="AY233" i="40"/>
  <c r="BB233" i="40" s="1"/>
  <c r="AY242" i="40"/>
  <c r="BB242" i="40" s="1"/>
  <c r="AY251" i="40"/>
  <c r="BB251" i="40" s="1"/>
  <c r="AY261" i="40"/>
  <c r="BB261" i="40" s="1"/>
  <c r="AY270" i="40"/>
  <c r="BB270" i="40" s="1"/>
  <c r="AY279" i="40"/>
  <c r="BB279" i="40" s="1"/>
  <c r="AY288" i="40"/>
  <c r="BB288" i="40" s="1"/>
  <c r="AY297" i="40"/>
  <c r="BB297" i="40" s="1"/>
  <c r="AY306" i="40"/>
  <c r="BB306" i="40" s="1"/>
  <c r="AY315" i="40"/>
  <c r="BB315" i="40" s="1"/>
  <c r="AY323" i="40"/>
  <c r="BB323" i="40" s="1"/>
  <c r="AY331" i="40"/>
  <c r="BB331" i="40" s="1"/>
  <c r="AY339" i="40"/>
  <c r="BB339" i="40" s="1"/>
  <c r="AY347" i="40"/>
  <c r="BB347" i="40" s="1"/>
  <c r="AY355" i="40"/>
  <c r="BB355" i="40" s="1"/>
  <c r="AY363" i="40"/>
  <c r="BB363" i="40" s="1"/>
  <c r="AY371" i="40"/>
  <c r="BB371" i="40" s="1"/>
  <c r="AY379" i="40"/>
  <c r="BB379" i="40" s="1"/>
  <c r="AY387" i="40"/>
  <c r="BB387" i="40" s="1"/>
  <c r="AY395" i="40"/>
  <c r="BB395" i="40" s="1"/>
  <c r="AY403" i="40"/>
  <c r="BB403" i="40" s="1"/>
  <c r="AY411" i="40"/>
  <c r="BB411" i="40" s="1"/>
  <c r="AY419" i="40"/>
  <c r="BB419" i="40" s="1"/>
  <c r="AY427" i="40"/>
  <c r="BB427" i="40" s="1"/>
  <c r="AY435" i="40"/>
  <c r="BB435" i="40" s="1"/>
  <c r="AY443" i="40"/>
  <c r="BB443" i="40" s="1"/>
  <c r="AY451" i="40"/>
  <c r="BB451" i="40" s="1"/>
  <c r="AY459" i="40"/>
  <c r="BB459" i="40" s="1"/>
  <c r="AY467" i="40"/>
  <c r="BB467" i="40" s="1"/>
  <c r="AY475" i="40"/>
  <c r="BB475" i="40" s="1"/>
  <c r="AY483" i="40"/>
  <c r="BB483" i="40" s="1"/>
  <c r="AY491" i="40"/>
  <c r="BB491" i="40" s="1"/>
  <c r="AY499" i="40"/>
  <c r="BB499" i="40" s="1"/>
  <c r="AY507" i="40"/>
  <c r="BB507" i="40" s="1"/>
  <c r="AY515" i="40"/>
  <c r="BB515" i="40" s="1"/>
  <c r="AY523" i="40"/>
  <c r="BB523" i="40" s="1"/>
  <c r="AY531" i="40"/>
  <c r="BB531" i="40" s="1"/>
  <c r="AY539" i="40"/>
  <c r="BB539" i="40" s="1"/>
  <c r="AY547" i="40"/>
  <c r="BB547" i="40" s="1"/>
  <c r="AY555" i="40"/>
  <c r="BB555" i="40" s="1"/>
  <c r="AY563" i="40"/>
  <c r="BB563" i="40" s="1"/>
  <c r="AY571" i="40"/>
  <c r="BB571" i="40" s="1"/>
  <c r="AY579" i="40"/>
  <c r="BB579" i="40" s="1"/>
  <c r="AY587" i="40"/>
  <c r="BB587" i="40" s="1"/>
  <c r="AY595" i="40"/>
  <c r="BB595" i="40" s="1"/>
  <c r="AY603" i="40"/>
  <c r="BB603" i="40" s="1"/>
  <c r="AY611" i="40"/>
  <c r="BB611" i="40" s="1"/>
  <c r="AY619" i="40"/>
  <c r="BB619" i="40" s="1"/>
  <c r="AY627" i="40"/>
  <c r="BB627" i="40" s="1"/>
  <c r="AY635" i="40"/>
  <c r="BB635" i="40" s="1"/>
  <c r="AY643" i="40"/>
  <c r="BB643" i="40" s="1"/>
  <c r="AY651" i="40"/>
  <c r="BB651" i="40" s="1"/>
  <c r="AY659" i="40"/>
  <c r="BB659" i="40" s="1"/>
  <c r="AY667" i="40"/>
  <c r="BB667" i="40" s="1"/>
  <c r="AY675" i="40"/>
  <c r="BB675" i="40" s="1"/>
  <c r="AY683" i="40"/>
  <c r="BB683" i="40" s="1"/>
  <c r="AY691" i="40"/>
  <c r="BB691" i="40" s="1"/>
  <c r="AY699" i="40"/>
  <c r="BB699" i="40" s="1"/>
  <c r="AY707" i="40"/>
  <c r="BB707" i="40" s="1"/>
  <c r="AY715" i="40"/>
  <c r="BB715" i="40" s="1"/>
  <c r="AY723" i="40"/>
  <c r="BB723" i="40" s="1"/>
  <c r="AY731" i="40"/>
  <c r="BB731" i="40" s="1"/>
  <c r="AY739" i="40"/>
  <c r="BB739" i="40" s="1"/>
  <c r="AY747" i="40"/>
  <c r="BB747" i="40" s="1"/>
  <c r="AY755" i="40"/>
  <c r="BB755" i="40" s="1"/>
  <c r="AY763" i="40"/>
  <c r="BB763" i="40" s="1"/>
  <c r="AY771" i="40"/>
  <c r="BB771" i="40" s="1"/>
  <c r="AY779" i="40"/>
  <c r="BB779" i="40" s="1"/>
  <c r="AY787" i="40"/>
  <c r="BB787" i="40" s="1"/>
  <c r="AY795" i="40"/>
  <c r="BB795" i="40" s="1"/>
  <c r="AY803" i="40"/>
  <c r="BB803" i="40" s="1"/>
  <c r="AY811" i="40"/>
  <c r="BB811" i="40" s="1"/>
  <c r="AY819" i="40"/>
  <c r="BB819" i="40" s="1"/>
  <c r="AY827" i="40"/>
  <c r="BB827" i="40" s="1"/>
  <c r="AY835" i="40"/>
  <c r="BB835" i="40" s="1"/>
  <c r="AY843" i="40"/>
  <c r="BB843" i="40" s="1"/>
  <c r="AY851" i="40"/>
  <c r="BB851" i="40" s="1"/>
  <c r="AY859" i="40"/>
  <c r="BB859" i="40" s="1"/>
  <c r="AY867" i="40"/>
  <c r="BB867" i="40" s="1"/>
  <c r="AY875" i="40"/>
  <c r="BB875" i="40" s="1"/>
  <c r="AY883" i="40"/>
  <c r="BB883" i="40" s="1"/>
  <c r="AY891" i="40"/>
  <c r="BB891" i="40" s="1"/>
  <c r="AY899" i="40"/>
  <c r="BB899" i="40" s="1"/>
  <c r="AY907" i="40"/>
  <c r="BB907" i="40" s="1"/>
  <c r="AY915" i="40"/>
  <c r="BB915" i="40" s="1"/>
  <c r="AY923" i="40"/>
  <c r="BB923" i="40" s="1"/>
  <c r="AY931" i="40"/>
  <c r="BB931" i="40" s="1"/>
  <c r="AY6" i="40"/>
  <c r="BB6" i="40" s="1"/>
  <c r="AY17" i="40"/>
  <c r="BB17" i="40" s="1"/>
  <c r="AY27" i="40"/>
  <c r="BB27" i="40" s="1"/>
  <c r="AY38" i="40"/>
  <c r="BB38" i="40" s="1"/>
  <c r="AY49" i="40"/>
  <c r="BB49" i="40" s="1"/>
  <c r="AY59" i="40"/>
  <c r="BB59" i="40" s="1"/>
  <c r="AY70" i="40"/>
  <c r="BB70" i="40" s="1"/>
  <c r="AY79" i="40"/>
  <c r="BB79" i="40" s="1"/>
  <c r="AY88" i="40"/>
  <c r="BB88" i="40" s="1"/>
  <c r="AY97" i="40"/>
  <c r="BB97" i="40" s="1"/>
  <c r="AY106" i="40"/>
  <c r="BB106" i="40" s="1"/>
  <c r="AY115" i="40"/>
  <c r="BB115" i="40" s="1"/>
  <c r="AY125" i="40"/>
  <c r="BB125" i="40" s="1"/>
  <c r="AY134" i="40"/>
  <c r="BB134" i="40" s="1"/>
  <c r="AY143" i="40"/>
  <c r="BB143" i="40" s="1"/>
  <c r="AY152" i="40"/>
  <c r="BB152" i="40" s="1"/>
  <c r="AY161" i="40"/>
  <c r="BB161" i="40" s="1"/>
  <c r="AY170" i="40"/>
  <c r="BB170" i="40" s="1"/>
  <c r="AY179" i="40"/>
  <c r="BB179" i="40" s="1"/>
  <c r="AY189" i="40"/>
  <c r="BB189" i="40" s="1"/>
  <c r="AY198" i="40"/>
  <c r="BB198" i="40" s="1"/>
  <c r="AY207" i="40"/>
  <c r="BB207" i="40" s="1"/>
  <c r="AY216" i="40"/>
  <c r="BB216" i="40" s="1"/>
  <c r="AY225" i="40"/>
  <c r="BB225" i="40" s="1"/>
  <c r="AY234" i="40"/>
  <c r="BB234" i="40" s="1"/>
  <c r="AY243" i="40"/>
  <c r="BB243" i="40" s="1"/>
  <c r="AY253" i="40"/>
  <c r="BB253" i="40" s="1"/>
  <c r="AY262" i="40"/>
  <c r="BB262" i="40" s="1"/>
  <c r="AY271" i="40"/>
  <c r="BB271" i="40" s="1"/>
  <c r="AY280" i="40"/>
  <c r="BB280" i="40" s="1"/>
  <c r="AY289" i="40"/>
  <c r="BB289" i="40" s="1"/>
  <c r="AY298" i="40"/>
  <c r="BB298" i="40" s="1"/>
  <c r="AY307" i="40"/>
  <c r="BB307" i="40" s="1"/>
  <c r="AY316" i="40"/>
  <c r="BB316" i="40" s="1"/>
  <c r="AY324" i="40"/>
  <c r="BB324" i="40" s="1"/>
  <c r="AY332" i="40"/>
  <c r="BB332" i="40" s="1"/>
  <c r="AY340" i="40"/>
  <c r="BB340"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748" i="40"/>
  <c r="BB748" i="40" s="1"/>
  <c r="AY756" i="40"/>
  <c r="BB756" i="40" s="1"/>
  <c r="AY764" i="40"/>
  <c r="BB764" i="40" s="1"/>
  <c r="AY772" i="40"/>
  <c r="BB772" i="40" s="1"/>
  <c r="AY780" i="40"/>
  <c r="BB780" i="40" s="1"/>
  <c r="AY788" i="40"/>
  <c r="BB788" i="40" s="1"/>
  <c r="AY796" i="40"/>
  <c r="BB796" i="40" s="1"/>
  <c r="AY804" i="40"/>
  <c r="BB804" i="40" s="1"/>
  <c r="AY812" i="40"/>
  <c r="BB812" i="40" s="1"/>
  <c r="AY820" i="40"/>
  <c r="BB820" i="40" s="1"/>
  <c r="AY828" i="40"/>
  <c r="BB828" i="40" s="1"/>
  <c r="AY836" i="40"/>
  <c r="BB836" i="40" s="1"/>
  <c r="AY844" i="40"/>
  <c r="BB844" i="40" s="1"/>
  <c r="AY852" i="40"/>
  <c r="BB852" i="40" s="1"/>
  <c r="AY860" i="40"/>
  <c r="BB860" i="40" s="1"/>
  <c r="AY868" i="40"/>
  <c r="BB868" i="40" s="1"/>
  <c r="AY876" i="40"/>
  <c r="BB876" i="40" s="1"/>
  <c r="AY884" i="40"/>
  <c r="BB884" i="40" s="1"/>
  <c r="AY892" i="40"/>
  <c r="BB892" i="40" s="1"/>
  <c r="AY900" i="40"/>
  <c r="BB900" i="40" s="1"/>
  <c r="AY908" i="40"/>
  <c r="BB908" i="40" s="1"/>
  <c r="AY916" i="40"/>
  <c r="BB916" i="40" s="1"/>
  <c r="AY924" i="40"/>
  <c r="BB924" i="40" s="1"/>
  <c r="AY932" i="40"/>
  <c r="BB932" i="40" s="1"/>
  <c r="AY940" i="40"/>
  <c r="BB940" i="40" s="1"/>
  <c r="AY19" i="40"/>
  <c r="BB19" i="40" s="1"/>
  <c r="AY35" i="40"/>
  <c r="BB35" i="40" s="1"/>
  <c r="AY53" i="40"/>
  <c r="BB53" i="40" s="1"/>
  <c r="AY71" i="40"/>
  <c r="BB71" i="40" s="1"/>
  <c r="AY83" i="40"/>
  <c r="BB83" i="40" s="1"/>
  <c r="AY99" i="40"/>
  <c r="BB99" i="40" s="1"/>
  <c r="AY113" i="40"/>
  <c r="BB113" i="40" s="1"/>
  <c r="AY128" i="40"/>
  <c r="BB128" i="40" s="1"/>
  <c r="AY144" i="40"/>
  <c r="BB144" i="40" s="1"/>
  <c r="AY157" i="40"/>
  <c r="BB157" i="40" s="1"/>
  <c r="AY173" i="40"/>
  <c r="BB173" i="40" s="1"/>
  <c r="AY186" i="40"/>
  <c r="BB186" i="40" s="1"/>
  <c r="AY201" i="40"/>
  <c r="BB201" i="40" s="1"/>
  <c r="AY214" i="40"/>
  <c r="BB214" i="40" s="1"/>
  <c r="AY227" i="40"/>
  <c r="BB227" i="40" s="1"/>
  <c r="AY239" i="40"/>
  <c r="BB239" i="40" s="1"/>
  <c r="AY250" i="40"/>
  <c r="BB250" i="40" s="1"/>
  <c r="AY264" i="40"/>
  <c r="BB264" i="40" s="1"/>
  <c r="AY275" i="40"/>
  <c r="BB275" i="40" s="1"/>
  <c r="AY287" i="40"/>
  <c r="BB287" i="40" s="1"/>
  <c r="AY301" i="40"/>
  <c r="BB301" i="40" s="1"/>
  <c r="AY312" i="40"/>
  <c r="BB312" i="40" s="1"/>
  <c r="AY322" i="40"/>
  <c r="BB322" i="40" s="1"/>
  <c r="AY334" i="40"/>
  <c r="BB334" i="40" s="1"/>
  <c r="AY344" i="40"/>
  <c r="BB344" i="40" s="1"/>
  <c r="AY354" i="40"/>
  <c r="BB354" i="40" s="1"/>
  <c r="AY366" i="40"/>
  <c r="BB366" i="40" s="1"/>
  <c r="AY376" i="40"/>
  <c r="BB376" i="40" s="1"/>
  <c r="AY386" i="40"/>
  <c r="BB386" i="40" s="1"/>
  <c r="AY398" i="40"/>
  <c r="BB398" i="40" s="1"/>
  <c r="AY408" i="40"/>
  <c r="BB408" i="40" s="1"/>
  <c r="AY418" i="40"/>
  <c r="BB418" i="40" s="1"/>
  <c r="AY430" i="40"/>
  <c r="BB430" i="40" s="1"/>
  <c r="AY440" i="40"/>
  <c r="BB440" i="40" s="1"/>
  <c r="AY450" i="40"/>
  <c r="BB450" i="40" s="1"/>
  <c r="AY462" i="40"/>
  <c r="BB462" i="40" s="1"/>
  <c r="AY472" i="40"/>
  <c r="BB472" i="40" s="1"/>
  <c r="AY482" i="40"/>
  <c r="BB482" i="40" s="1"/>
  <c r="AY494" i="40"/>
  <c r="BB494" i="40" s="1"/>
  <c r="AY504" i="40"/>
  <c r="BB504" i="40" s="1"/>
  <c r="AY514" i="40"/>
  <c r="BB514" i="40" s="1"/>
  <c r="AY526" i="40"/>
  <c r="BB526" i="40" s="1"/>
  <c r="AY536" i="40"/>
  <c r="BB536" i="40" s="1"/>
  <c r="AY546" i="40"/>
  <c r="BB546" i="40" s="1"/>
  <c r="AY558" i="40"/>
  <c r="BB558" i="40" s="1"/>
  <c r="AY568" i="40"/>
  <c r="BB568" i="40" s="1"/>
  <c r="AY578" i="40"/>
  <c r="BB578" i="40" s="1"/>
  <c r="AY590" i="40"/>
  <c r="BB590" i="40" s="1"/>
  <c r="AY600" i="40"/>
  <c r="BB600" i="40" s="1"/>
  <c r="AY610" i="40"/>
  <c r="BB610" i="40" s="1"/>
  <c r="AY622" i="40"/>
  <c r="BB622" i="40" s="1"/>
  <c r="AY632" i="40"/>
  <c r="BB632" i="40" s="1"/>
  <c r="AY642" i="40"/>
  <c r="BB642" i="40" s="1"/>
  <c r="AY654" i="40"/>
  <c r="BB654" i="40" s="1"/>
  <c r="AY664" i="40"/>
  <c r="BB664" i="40" s="1"/>
  <c r="AY21" i="40"/>
  <c r="BB21" i="40" s="1"/>
  <c r="AY40" i="40"/>
  <c r="BB40" i="40" s="1"/>
  <c r="AY54" i="40"/>
  <c r="BB54" i="40" s="1"/>
  <c r="AY72" i="40"/>
  <c r="BB72" i="40" s="1"/>
  <c r="AY86" i="40"/>
  <c r="BB86" i="40" s="1"/>
  <c r="AY101" i="40"/>
  <c r="BB101" i="40" s="1"/>
  <c r="AY117" i="40"/>
  <c r="BB117" i="40" s="1"/>
  <c r="AY129" i="40"/>
  <c r="BB129" i="40" s="1"/>
  <c r="AY145" i="40"/>
  <c r="BB145" i="40" s="1"/>
  <c r="AY159" i="40"/>
  <c r="BB159" i="40" s="1"/>
  <c r="AY174" i="40"/>
  <c r="BB174" i="40" s="1"/>
  <c r="AY190" i="40"/>
  <c r="BB190" i="40" s="1"/>
  <c r="AY202" i="40"/>
  <c r="BB202" i="40" s="1"/>
  <c r="AY217" i="40"/>
  <c r="BB217" i="40" s="1"/>
  <c r="AY229" i="40"/>
  <c r="BB229" i="40" s="1"/>
  <c r="AY240" i="40"/>
  <c r="BB240" i="40" s="1"/>
  <c r="AY254" i="40"/>
  <c r="BB254" i="40" s="1"/>
  <c r="AY265" i="40"/>
  <c r="BB265" i="40" s="1"/>
  <c r="AY277" i="40"/>
  <c r="BB277" i="40" s="1"/>
  <c r="AY290" i="40"/>
  <c r="BB290" i="40" s="1"/>
  <c r="AY302" i="40"/>
  <c r="BB302" i="40" s="1"/>
  <c r="AY313" i="40"/>
  <c r="BB313" i="40" s="1"/>
  <c r="AY325" i="40"/>
  <c r="BB325" i="40" s="1"/>
  <c r="AY335" i="40"/>
  <c r="BB335" i="40" s="1"/>
  <c r="AY345" i="40"/>
  <c r="BB345" i="40" s="1"/>
  <c r="AY357" i="40"/>
  <c r="BB357" i="40" s="1"/>
  <c r="AY367" i="40"/>
  <c r="BB367" i="40" s="1"/>
  <c r="AY377" i="40"/>
  <c r="BB377" i="40" s="1"/>
  <c r="AY389" i="40"/>
  <c r="BB389" i="40" s="1"/>
  <c r="AY399" i="40"/>
  <c r="BB399" i="40" s="1"/>
  <c r="AY409" i="40"/>
  <c r="BB409" i="40" s="1"/>
  <c r="AY421" i="40"/>
  <c r="BB421" i="40" s="1"/>
  <c r="AY431" i="40"/>
  <c r="BB431" i="40" s="1"/>
  <c r="AY441" i="40"/>
  <c r="BB441" i="40" s="1"/>
  <c r="AY453" i="40"/>
  <c r="BB453" i="40" s="1"/>
  <c r="AY463" i="40"/>
  <c r="BB463" i="40" s="1"/>
  <c r="AY473" i="40"/>
  <c r="BB473" i="40" s="1"/>
  <c r="AY485" i="40"/>
  <c r="BB485" i="40" s="1"/>
  <c r="AY495" i="40"/>
  <c r="BB495" i="40" s="1"/>
  <c r="AY505" i="40"/>
  <c r="BB505" i="40" s="1"/>
  <c r="AY517" i="40"/>
  <c r="BB517" i="40" s="1"/>
  <c r="AY527" i="40"/>
  <c r="BB527" i="40" s="1"/>
  <c r="AY537" i="40"/>
  <c r="BB537" i="40" s="1"/>
  <c r="AY549" i="40"/>
  <c r="BB549" i="40" s="1"/>
  <c r="AY559" i="40"/>
  <c r="BB559" i="40" s="1"/>
  <c r="AY569" i="40"/>
  <c r="BB569" i="40" s="1"/>
  <c r="AY581" i="40"/>
  <c r="BB581" i="40" s="1"/>
  <c r="AY591" i="40"/>
  <c r="BB591" i="40" s="1"/>
  <c r="AY601" i="40"/>
  <c r="BB601" i="40" s="1"/>
  <c r="AY613" i="40"/>
  <c r="BB613" i="40" s="1"/>
  <c r="AY623" i="40"/>
  <c r="BB623" i="40" s="1"/>
  <c r="AY633" i="40"/>
  <c r="BB633" i="40" s="1"/>
  <c r="AY645" i="40"/>
  <c r="BB645" i="40" s="1"/>
  <c r="AY655" i="40"/>
  <c r="BB655" i="40" s="1"/>
  <c r="AY665" i="40"/>
  <c r="BB665" i="40" s="1"/>
  <c r="AY677" i="40"/>
  <c r="BB677" i="40" s="1"/>
  <c r="AY687" i="40"/>
  <c r="BB687" i="40" s="1"/>
  <c r="AY697" i="40"/>
  <c r="BB697" i="40" s="1"/>
  <c r="AY709" i="40"/>
  <c r="BB709" i="40" s="1"/>
  <c r="AY719" i="40"/>
  <c r="BB719" i="40" s="1"/>
  <c r="AY729" i="40"/>
  <c r="BB729" i="40" s="1"/>
  <c r="AY741" i="40"/>
  <c r="BB741" i="40" s="1"/>
  <c r="AY8" i="40"/>
  <c r="BB8" i="40" s="1"/>
  <c r="AY22" i="40"/>
  <c r="BB22" i="40" s="1"/>
  <c r="AY41" i="40"/>
  <c r="BB41" i="40" s="1"/>
  <c r="AY57" i="40"/>
  <c r="BB57" i="40" s="1"/>
  <c r="AY73" i="40"/>
  <c r="BB73" i="40" s="1"/>
  <c r="AY89" i="40"/>
  <c r="BB89" i="40" s="1"/>
  <c r="AY102" i="40"/>
  <c r="BB102" i="40" s="1"/>
  <c r="AY118" i="40"/>
  <c r="BB118" i="40" s="1"/>
  <c r="AY131" i="40"/>
  <c r="BB131" i="40" s="1"/>
  <c r="AY146" i="40"/>
  <c r="BB146" i="40" s="1"/>
  <c r="AY162" i="40"/>
  <c r="BB162" i="40" s="1"/>
  <c r="AY175" i="40"/>
  <c r="BB175" i="40" s="1"/>
  <c r="AY191" i="40"/>
  <c r="BB191" i="40" s="1"/>
  <c r="AY205" i="40"/>
  <c r="BB205" i="40" s="1"/>
  <c r="AY218" i="40"/>
  <c r="BB218" i="40" s="1"/>
  <c r="AY230" i="40"/>
  <c r="BB230" i="40" s="1"/>
  <c r="AY241" i="40"/>
  <c r="BB241" i="40" s="1"/>
  <c r="AY255" i="40"/>
  <c r="BB255" i="40" s="1"/>
  <c r="AY266" i="40"/>
  <c r="BB266" i="40" s="1"/>
  <c r="AY278" i="40"/>
  <c r="BB278" i="40" s="1"/>
  <c r="AY291" i="40"/>
  <c r="BB291" i="40" s="1"/>
  <c r="AY303" i="40"/>
  <c r="BB303" i="40" s="1"/>
  <c r="AY314" i="40"/>
  <c r="BB314" i="40" s="1"/>
  <c r="AY326" i="40"/>
  <c r="BB326" i="40" s="1"/>
  <c r="AY336" i="40"/>
  <c r="BB336" i="40" s="1"/>
  <c r="AY346" i="40"/>
  <c r="BB346" i="40" s="1"/>
  <c r="AY358" i="40"/>
  <c r="BB358" i="40" s="1"/>
  <c r="AY368" i="40"/>
  <c r="BB368" i="40" s="1"/>
  <c r="AY378" i="40"/>
  <c r="BB378" i="40" s="1"/>
  <c r="AY390" i="40"/>
  <c r="BB390" i="40" s="1"/>
  <c r="AY400" i="40"/>
  <c r="BB400" i="40" s="1"/>
  <c r="AY410" i="40"/>
  <c r="BB410" i="40" s="1"/>
  <c r="AY422" i="40"/>
  <c r="BB422" i="40" s="1"/>
  <c r="AY432" i="40"/>
  <c r="BB432" i="40" s="1"/>
  <c r="AY442" i="40"/>
  <c r="BB442" i="40" s="1"/>
  <c r="AY454" i="40"/>
  <c r="BB454" i="40" s="1"/>
  <c r="AY464" i="40"/>
  <c r="BB464" i="40" s="1"/>
  <c r="AY474" i="40"/>
  <c r="BB474" i="40" s="1"/>
  <c r="AY486" i="40"/>
  <c r="BB486" i="40" s="1"/>
  <c r="AY496" i="40"/>
  <c r="BB496" i="40" s="1"/>
  <c r="AY506" i="40"/>
  <c r="BB506" i="40" s="1"/>
  <c r="AY518" i="40"/>
  <c r="BB518" i="40" s="1"/>
  <c r="AY528" i="40"/>
  <c r="BB528" i="40" s="1"/>
  <c r="AY538" i="40"/>
  <c r="BB538" i="40" s="1"/>
  <c r="AY550" i="40"/>
  <c r="BB550" i="40" s="1"/>
  <c r="AY560" i="40"/>
  <c r="BB560" i="40" s="1"/>
  <c r="AY570" i="40"/>
  <c r="BB570" i="40" s="1"/>
  <c r="AY582" i="40"/>
  <c r="BB582" i="40" s="1"/>
  <c r="AY592" i="40"/>
  <c r="BB592" i="40" s="1"/>
  <c r="AY602" i="40"/>
  <c r="BB602" i="40" s="1"/>
  <c r="AY614" i="40"/>
  <c r="BB614" i="40" s="1"/>
  <c r="AY624" i="40"/>
  <c r="BB624" i="40" s="1"/>
  <c r="AY634" i="40"/>
  <c r="BB634" i="40" s="1"/>
  <c r="AY646" i="40"/>
  <c r="BB646" i="40" s="1"/>
  <c r="AY656" i="40"/>
  <c r="BB656" i="40" s="1"/>
  <c r="AY666" i="40"/>
  <c r="BB666" i="40" s="1"/>
  <c r="AY678" i="40"/>
  <c r="BB678" i="40" s="1"/>
  <c r="AY688" i="40"/>
  <c r="BB688" i="40" s="1"/>
  <c r="AY698" i="40"/>
  <c r="BB698" i="40" s="1"/>
  <c r="AY710" i="40"/>
  <c r="BB710" i="40" s="1"/>
  <c r="AY720" i="40"/>
  <c r="BB720" i="40" s="1"/>
  <c r="AY730" i="40"/>
  <c r="BB730" i="40" s="1"/>
  <c r="AY742" i="40"/>
  <c r="BB742" i="40" s="1"/>
  <c r="AY752" i="40"/>
  <c r="BB752" i="40" s="1"/>
  <c r="AY762" i="40"/>
  <c r="BB762" i="40" s="1"/>
  <c r="AY774" i="40"/>
  <c r="BB774" i="40" s="1"/>
  <c r="AY784" i="40"/>
  <c r="BB784" i="40" s="1"/>
  <c r="AY794" i="40"/>
  <c r="BB794" i="40" s="1"/>
  <c r="AY806" i="40"/>
  <c r="BB806" i="40" s="1"/>
  <c r="AY816" i="40"/>
  <c r="BB816" i="40" s="1"/>
  <c r="AY826" i="40"/>
  <c r="BB826" i="40" s="1"/>
  <c r="AY838" i="40"/>
  <c r="BB838" i="40" s="1"/>
  <c r="AY848" i="40"/>
  <c r="BB848" i="40" s="1"/>
  <c r="AY858" i="40"/>
  <c r="BB858" i="40" s="1"/>
  <c r="AY870" i="40"/>
  <c r="BB870" i="40" s="1"/>
  <c r="AY880" i="40"/>
  <c r="BB880" i="40" s="1"/>
  <c r="AY890" i="40"/>
  <c r="BB890" i="40" s="1"/>
  <c r="AY902" i="40"/>
  <c r="BB902" i="40" s="1"/>
  <c r="AY912" i="40"/>
  <c r="BB912" i="40" s="1"/>
  <c r="AY922" i="40"/>
  <c r="BB922" i="40" s="1"/>
  <c r="AY934" i="40"/>
  <c r="BB934" i="40" s="1"/>
  <c r="AY943" i="40"/>
  <c r="BB943" i="40" s="1"/>
  <c r="AY951" i="40"/>
  <c r="BB951" i="40" s="1"/>
  <c r="AY959" i="40"/>
  <c r="BB959" i="40" s="1"/>
  <c r="AY967" i="40"/>
  <c r="BB967" i="40" s="1"/>
  <c r="AY975" i="40"/>
  <c r="BB975" i="40" s="1"/>
  <c r="AY983" i="40"/>
  <c r="BB983" i="40" s="1"/>
  <c r="AY991" i="40"/>
  <c r="BB991" i="40" s="1"/>
  <c r="AY999" i="40"/>
  <c r="BB999" i="40" s="1"/>
  <c r="AY9" i="40"/>
  <c r="BB9" i="40" s="1"/>
  <c r="AY25" i="40"/>
  <c r="BB25" i="40" s="1"/>
  <c r="AY42" i="40"/>
  <c r="BB42" i="40" s="1"/>
  <c r="AY61" i="40"/>
  <c r="BB61" i="40" s="1"/>
  <c r="AY74" i="40"/>
  <c r="BB74" i="40" s="1"/>
  <c r="AY90" i="40"/>
  <c r="BB90" i="40" s="1"/>
  <c r="AY104" i="40"/>
  <c r="BB104" i="40" s="1"/>
  <c r="AY119" i="40"/>
  <c r="BB119" i="40" s="1"/>
  <c r="AY135" i="40"/>
  <c r="BB135" i="40" s="1"/>
  <c r="AY147" i="40"/>
  <c r="BB147" i="40" s="1"/>
  <c r="AY163" i="40"/>
  <c r="BB163" i="40" s="1"/>
  <c r="AY177" i="40"/>
  <c r="BB177" i="40" s="1"/>
  <c r="AY192" i="40"/>
  <c r="BB192" i="40" s="1"/>
  <c r="AY208" i="40"/>
  <c r="BB208" i="40" s="1"/>
  <c r="AY219" i="40"/>
  <c r="BB219" i="40" s="1"/>
  <c r="AY231" i="40"/>
  <c r="BB231" i="40" s="1"/>
  <c r="AY245" i="40"/>
  <c r="BB245" i="40" s="1"/>
  <c r="AY256" i="40"/>
  <c r="BB256" i="40" s="1"/>
  <c r="AY267" i="40"/>
  <c r="BB267" i="40" s="1"/>
  <c r="AY281" i="40"/>
  <c r="BB281" i="40" s="1"/>
  <c r="AY293" i="40"/>
  <c r="BB293" i="40" s="1"/>
  <c r="AY304" i="40"/>
  <c r="BB304" i="40" s="1"/>
  <c r="AY317" i="40"/>
  <c r="BB317" i="40" s="1"/>
  <c r="AY327" i="40"/>
  <c r="BB327" i="40" s="1"/>
  <c r="AY337" i="40"/>
  <c r="BB337" i="40" s="1"/>
  <c r="AY349" i="40"/>
  <c r="BB349" i="40" s="1"/>
  <c r="AY359" i="40"/>
  <c r="BB359" i="40" s="1"/>
  <c r="AY369" i="40"/>
  <c r="BB369" i="40" s="1"/>
  <c r="AY381" i="40"/>
  <c r="BB381" i="40" s="1"/>
  <c r="AY391" i="40"/>
  <c r="BB391" i="40" s="1"/>
  <c r="AY401" i="40"/>
  <c r="BB401" i="40" s="1"/>
  <c r="AY413" i="40"/>
  <c r="BB413" i="40" s="1"/>
  <c r="AY423" i="40"/>
  <c r="BB423" i="40" s="1"/>
  <c r="AY433" i="40"/>
  <c r="BB433" i="40" s="1"/>
  <c r="AY445" i="40"/>
  <c r="BB445" i="40" s="1"/>
  <c r="AY455" i="40"/>
  <c r="BB455" i="40" s="1"/>
  <c r="AY465" i="40"/>
  <c r="BB465" i="40" s="1"/>
  <c r="AY477" i="40"/>
  <c r="BB477" i="40" s="1"/>
  <c r="AY487" i="40"/>
  <c r="BB487" i="40" s="1"/>
  <c r="AY497" i="40"/>
  <c r="BB497" i="40" s="1"/>
  <c r="AY509" i="40"/>
  <c r="BB509" i="40" s="1"/>
  <c r="AY519" i="40"/>
  <c r="BB519" i="40" s="1"/>
  <c r="AY529" i="40"/>
  <c r="BB529" i="40" s="1"/>
  <c r="AY541" i="40"/>
  <c r="BB541" i="40" s="1"/>
  <c r="AY551" i="40"/>
  <c r="BB551" i="40" s="1"/>
  <c r="AY561" i="40"/>
  <c r="BB561" i="40" s="1"/>
  <c r="AY573" i="40"/>
  <c r="BB573" i="40" s="1"/>
  <c r="AY583" i="40"/>
  <c r="BB583" i="40" s="1"/>
  <c r="AY593" i="40"/>
  <c r="BB593" i="40" s="1"/>
  <c r="AY605" i="40"/>
  <c r="BB605" i="40" s="1"/>
  <c r="AY615" i="40"/>
  <c r="BB615" i="40" s="1"/>
  <c r="AY625" i="40"/>
  <c r="BB625" i="40" s="1"/>
  <c r="AY637" i="40"/>
  <c r="BB637" i="40" s="1"/>
  <c r="AY647" i="40"/>
  <c r="BB647" i="40" s="1"/>
  <c r="AY657" i="40"/>
  <c r="BB657" i="40" s="1"/>
  <c r="AY669" i="40"/>
  <c r="BB669" i="40" s="1"/>
  <c r="AY679" i="40"/>
  <c r="BB679" i="40" s="1"/>
  <c r="AY689" i="40"/>
  <c r="BB689" i="40" s="1"/>
  <c r="AY701" i="40"/>
  <c r="BB701" i="40" s="1"/>
  <c r="AY711" i="40"/>
  <c r="BB711" i="40" s="1"/>
  <c r="AY721" i="40"/>
  <c r="BB721" i="40" s="1"/>
  <c r="AY733" i="40"/>
  <c r="BB733" i="40" s="1"/>
  <c r="AY743" i="40"/>
  <c r="BB743" i="40" s="1"/>
  <c r="AY753" i="40"/>
  <c r="BB753" i="40" s="1"/>
  <c r="AY765" i="40"/>
  <c r="BB765" i="40" s="1"/>
  <c r="AY775" i="40"/>
  <c r="BB775" i="40" s="1"/>
  <c r="AY785" i="40"/>
  <c r="BB785" i="40" s="1"/>
  <c r="AY797" i="40"/>
  <c r="BB797" i="40" s="1"/>
  <c r="AY807" i="40"/>
  <c r="BB807" i="40" s="1"/>
  <c r="AY817" i="40"/>
  <c r="BB817" i="40" s="1"/>
  <c r="AY829" i="40"/>
  <c r="BB829" i="40" s="1"/>
  <c r="AY839" i="40"/>
  <c r="BB839" i="40" s="1"/>
  <c r="AY849" i="40"/>
  <c r="BB849" i="40" s="1"/>
  <c r="AY861" i="40"/>
  <c r="BB861" i="40" s="1"/>
  <c r="AY871" i="40"/>
  <c r="BB871" i="40" s="1"/>
  <c r="AY881" i="40"/>
  <c r="BB881" i="40" s="1"/>
  <c r="AY893" i="40"/>
  <c r="BB893" i="40" s="1"/>
  <c r="AY903" i="40"/>
  <c r="BB903" i="40" s="1"/>
  <c r="AY913" i="40"/>
  <c r="BB913" i="40" s="1"/>
  <c r="AY925" i="40"/>
  <c r="BB925" i="40" s="1"/>
  <c r="AY935" i="40"/>
  <c r="BB935" i="40" s="1"/>
  <c r="AY944" i="40"/>
  <c r="BB944" i="40" s="1"/>
  <c r="AY952" i="40"/>
  <c r="BB952" i="40" s="1"/>
  <c r="AY960" i="40"/>
  <c r="BB960" i="40" s="1"/>
  <c r="AY968" i="40"/>
  <c r="BB968" i="40" s="1"/>
  <c r="AY976" i="40"/>
  <c r="BB976" i="40" s="1"/>
  <c r="AY984" i="40"/>
  <c r="BB984" i="40" s="1"/>
  <c r="AY992" i="40"/>
  <c r="BB992" i="40" s="1"/>
  <c r="AY1000" i="40"/>
  <c r="BB1000" i="40" s="1"/>
  <c r="AY10" i="40"/>
  <c r="BB10" i="40" s="1"/>
  <c r="AY29" i="40"/>
  <c r="BB29" i="40" s="1"/>
  <c r="AY43" i="40"/>
  <c r="BB43" i="40" s="1"/>
  <c r="AY62" i="40"/>
  <c r="BB62" i="40" s="1"/>
  <c r="AY77" i="40"/>
  <c r="BB77" i="40" s="1"/>
  <c r="AY91" i="40"/>
  <c r="BB91" i="40" s="1"/>
  <c r="AY107" i="40"/>
  <c r="BB107" i="40" s="1"/>
  <c r="AY120" i="40"/>
  <c r="BB120" i="40" s="1"/>
  <c r="AY136" i="40"/>
  <c r="BB136" i="40" s="1"/>
  <c r="AY150" i="40"/>
  <c r="BB150" i="40" s="1"/>
  <c r="AY165" i="40"/>
  <c r="BB165" i="40" s="1"/>
  <c r="AY181" i="40"/>
  <c r="BB181" i="40" s="1"/>
  <c r="AY193" i="40"/>
  <c r="BB193" i="40" s="1"/>
  <c r="AY209" i="40"/>
  <c r="BB209" i="40" s="1"/>
  <c r="AY221" i="40"/>
  <c r="BB221" i="40" s="1"/>
  <c r="AY232" i="40"/>
  <c r="BB232" i="40" s="1"/>
  <c r="AY246" i="40"/>
  <c r="BB246" i="40" s="1"/>
  <c r="AY257" i="40"/>
  <c r="BB257" i="40" s="1"/>
  <c r="AY269" i="40"/>
  <c r="BB269" i="40" s="1"/>
  <c r="AY282" i="40"/>
  <c r="BB282" i="40" s="1"/>
  <c r="AY294" i="40"/>
  <c r="BB294" i="40" s="1"/>
  <c r="AY305" i="40"/>
  <c r="BB305" i="40" s="1"/>
  <c r="AY318" i="40"/>
  <c r="BB318" i="40" s="1"/>
  <c r="AY328" i="40"/>
  <c r="BB328" i="40" s="1"/>
  <c r="AY338" i="40"/>
  <c r="BB338" i="40" s="1"/>
  <c r="AY350" i="40"/>
  <c r="BB350" i="40" s="1"/>
  <c r="AY360" i="40"/>
  <c r="BB360" i="40" s="1"/>
  <c r="AY370" i="40"/>
  <c r="BB370" i="40" s="1"/>
  <c r="AY382" i="40"/>
  <c r="BB382" i="40" s="1"/>
  <c r="AY392" i="40"/>
  <c r="BB392" i="40" s="1"/>
  <c r="AY402" i="40"/>
  <c r="BB402" i="40" s="1"/>
  <c r="AY414" i="40"/>
  <c r="BB414" i="40" s="1"/>
  <c r="AY424" i="40"/>
  <c r="BB424" i="40" s="1"/>
  <c r="AY434" i="40"/>
  <c r="BB434" i="40" s="1"/>
  <c r="AY446" i="40"/>
  <c r="BB446" i="40" s="1"/>
  <c r="AY456" i="40"/>
  <c r="BB456" i="40" s="1"/>
  <c r="AY466" i="40"/>
  <c r="BB466" i="40" s="1"/>
  <c r="AY478" i="40"/>
  <c r="BB478" i="40" s="1"/>
  <c r="AY488" i="40"/>
  <c r="BB488" i="40" s="1"/>
  <c r="AY498" i="40"/>
  <c r="BB498" i="40" s="1"/>
  <c r="AY510" i="40"/>
  <c r="BB510" i="40" s="1"/>
  <c r="AY520" i="40"/>
  <c r="BB520" i="40" s="1"/>
  <c r="AY530" i="40"/>
  <c r="BB530" i="40" s="1"/>
  <c r="AY542" i="40"/>
  <c r="BB542" i="40" s="1"/>
  <c r="AY552" i="40"/>
  <c r="BB552" i="40" s="1"/>
  <c r="AY562" i="40"/>
  <c r="BB562" i="40" s="1"/>
  <c r="AY574" i="40"/>
  <c r="BB574" i="40" s="1"/>
  <c r="AY584" i="40"/>
  <c r="BB584" i="40" s="1"/>
  <c r="AY594" i="40"/>
  <c r="BB594" i="40" s="1"/>
  <c r="AY606" i="40"/>
  <c r="BB606" i="40" s="1"/>
  <c r="AY616" i="40"/>
  <c r="BB616" i="40" s="1"/>
  <c r="AY626" i="40"/>
  <c r="BB626" i="40" s="1"/>
  <c r="AY638" i="40"/>
  <c r="BB638" i="40" s="1"/>
  <c r="AY648" i="40"/>
  <c r="BB648" i="40" s="1"/>
  <c r="AY658" i="40"/>
  <c r="BB658" i="40" s="1"/>
  <c r="AY670" i="40"/>
  <c r="BB670" i="40" s="1"/>
  <c r="AY680" i="40"/>
  <c r="BB680" i="40" s="1"/>
  <c r="AY690" i="40"/>
  <c r="BB690" i="40" s="1"/>
  <c r="AY702" i="40"/>
  <c r="BB702" i="40" s="1"/>
  <c r="AY712" i="40"/>
  <c r="BB712" i="40" s="1"/>
  <c r="AY722" i="40"/>
  <c r="BB722" i="40" s="1"/>
  <c r="AY734" i="40"/>
  <c r="BB734" i="40" s="1"/>
  <c r="AY744" i="40"/>
  <c r="BB744" i="40" s="1"/>
  <c r="AY754" i="40"/>
  <c r="BB754" i="40" s="1"/>
  <c r="AY766" i="40"/>
  <c r="BB766" i="40" s="1"/>
  <c r="AY11" i="40"/>
  <c r="BB11" i="40" s="1"/>
  <c r="AY30" i="40"/>
  <c r="BB30" i="40" s="1"/>
  <c r="AY46" i="40"/>
  <c r="BB46" i="40" s="1"/>
  <c r="AY64" i="40"/>
  <c r="BB64" i="40" s="1"/>
  <c r="AY80" i="40"/>
  <c r="BB80" i="40" s="1"/>
  <c r="AY93" i="40"/>
  <c r="BB93" i="40" s="1"/>
  <c r="AY109" i="40"/>
  <c r="BB109" i="40" s="1"/>
  <c r="AY122" i="40"/>
  <c r="BB122" i="40" s="1"/>
  <c r="AY137" i="40"/>
  <c r="BB137" i="40" s="1"/>
  <c r="AY153" i="40"/>
  <c r="BB153" i="40" s="1"/>
  <c r="AY166" i="40"/>
  <c r="BB166" i="40" s="1"/>
  <c r="AY182" i="40"/>
  <c r="BB182" i="40" s="1"/>
  <c r="AY195" i="40"/>
  <c r="BB195" i="40" s="1"/>
  <c r="AY210" i="40"/>
  <c r="BB210" i="40" s="1"/>
  <c r="AY222" i="40"/>
  <c r="BB222" i="40" s="1"/>
  <c r="AY235" i="40"/>
  <c r="BB235" i="40" s="1"/>
  <c r="AY247" i="40"/>
  <c r="BB247" i="40" s="1"/>
  <c r="AY258" i="40"/>
  <c r="BB258" i="40" s="1"/>
  <c r="AY272" i="40"/>
  <c r="BB272" i="40" s="1"/>
  <c r="AY283" i="40"/>
  <c r="BB283" i="40" s="1"/>
  <c r="AY295" i="40"/>
  <c r="BB295" i="40" s="1"/>
  <c r="AY309" i="40"/>
  <c r="BB309" i="40" s="1"/>
  <c r="AY319" i="40"/>
  <c r="BB319" i="40" s="1"/>
  <c r="AY329" i="40"/>
  <c r="BB329" i="40" s="1"/>
  <c r="AY341" i="40"/>
  <c r="BB341" i="40" s="1"/>
  <c r="AY351" i="40"/>
  <c r="BB351" i="40" s="1"/>
  <c r="AY361" i="40"/>
  <c r="BB361" i="40" s="1"/>
  <c r="AY373" i="40"/>
  <c r="BB373" i="40" s="1"/>
  <c r="AY383" i="40"/>
  <c r="BB383" i="40" s="1"/>
  <c r="AY393" i="40"/>
  <c r="BB393" i="40" s="1"/>
  <c r="AY405" i="40"/>
  <c r="BB405" i="40" s="1"/>
  <c r="AY415" i="40"/>
  <c r="BB415" i="40" s="1"/>
  <c r="AY425" i="40"/>
  <c r="BB425" i="40" s="1"/>
  <c r="AY437" i="40"/>
  <c r="BB437" i="40" s="1"/>
  <c r="AY447" i="40"/>
  <c r="BB447" i="40" s="1"/>
  <c r="AY457" i="40"/>
  <c r="BB457" i="40" s="1"/>
  <c r="AY469" i="40"/>
  <c r="BB469" i="40" s="1"/>
  <c r="AY479" i="40"/>
  <c r="BB479" i="40" s="1"/>
  <c r="AY489" i="40"/>
  <c r="BB489" i="40" s="1"/>
  <c r="AY501" i="40"/>
  <c r="BB501" i="40" s="1"/>
  <c r="AY511" i="40"/>
  <c r="BB511" i="40" s="1"/>
  <c r="AY521" i="40"/>
  <c r="BB521" i="40" s="1"/>
  <c r="AY533" i="40"/>
  <c r="BB533" i="40" s="1"/>
  <c r="AY543" i="40"/>
  <c r="BB543" i="40" s="1"/>
  <c r="AY553" i="40"/>
  <c r="BB553" i="40" s="1"/>
  <c r="AY565" i="40"/>
  <c r="BB565" i="40" s="1"/>
  <c r="AY575" i="40"/>
  <c r="BB575" i="40" s="1"/>
  <c r="AY585" i="40"/>
  <c r="BB585" i="40" s="1"/>
  <c r="AY597" i="40"/>
  <c r="BB597" i="40" s="1"/>
  <c r="AY607" i="40"/>
  <c r="BB607" i="40" s="1"/>
  <c r="AY617" i="40"/>
  <c r="BB617" i="40" s="1"/>
  <c r="AY629" i="40"/>
  <c r="BB629" i="40" s="1"/>
  <c r="AY14" i="40"/>
  <c r="BB14" i="40" s="1"/>
  <c r="AY81" i="40"/>
  <c r="BB81" i="40" s="1"/>
  <c r="AY138" i="40"/>
  <c r="BB138" i="40" s="1"/>
  <c r="AY199" i="40"/>
  <c r="BB199" i="40" s="1"/>
  <c r="AY248" i="40"/>
  <c r="BB248" i="40" s="1"/>
  <c r="AY296" i="40"/>
  <c r="BB296" i="40" s="1"/>
  <c r="AY342" i="40"/>
  <c r="BB342" i="40" s="1"/>
  <c r="AY384" i="40"/>
  <c r="BB384" i="40" s="1"/>
  <c r="AY426" i="40"/>
  <c r="BB426" i="40" s="1"/>
  <c r="AY470" i="40"/>
  <c r="BB470" i="40" s="1"/>
  <c r="AY512" i="40"/>
  <c r="BB512" i="40" s="1"/>
  <c r="AY554" i="40"/>
  <c r="BB554" i="40" s="1"/>
  <c r="AY598" i="40"/>
  <c r="BB598" i="40" s="1"/>
  <c r="AY639" i="40"/>
  <c r="BB639" i="40" s="1"/>
  <c r="AY663" i="40"/>
  <c r="BB663" i="40" s="1"/>
  <c r="AY686" i="40"/>
  <c r="BB686" i="40" s="1"/>
  <c r="AY706" i="40"/>
  <c r="BB706" i="40" s="1"/>
  <c r="AY728" i="40"/>
  <c r="BB728" i="40" s="1"/>
  <c r="AY750" i="40"/>
  <c r="BB750" i="40" s="1"/>
  <c r="AY768" i="40"/>
  <c r="BB768" i="40" s="1"/>
  <c r="AY782" i="40"/>
  <c r="BB782" i="40" s="1"/>
  <c r="AY798" i="40"/>
  <c r="BB798" i="40" s="1"/>
  <c r="AY810" i="40"/>
  <c r="BB810" i="40" s="1"/>
  <c r="AY824" i="40"/>
  <c r="BB824" i="40" s="1"/>
  <c r="AY840" i="40"/>
  <c r="BB840" i="40" s="1"/>
  <c r="AY854" i="40"/>
  <c r="BB854" i="40" s="1"/>
  <c r="AY866" i="40"/>
  <c r="BB866" i="40" s="1"/>
  <c r="AY882" i="40"/>
  <c r="BB882" i="40" s="1"/>
  <c r="AY896" i="40"/>
  <c r="BB896" i="40" s="1"/>
  <c r="AY910" i="40"/>
  <c r="BB910" i="40" s="1"/>
  <c r="AY926" i="40"/>
  <c r="BB926" i="40" s="1"/>
  <c r="AY938" i="40"/>
  <c r="BB938" i="40" s="1"/>
  <c r="AY949" i="40"/>
  <c r="BB949" i="40" s="1"/>
  <c r="AY961" i="40"/>
  <c r="BB961" i="40" s="1"/>
  <c r="AY971" i="40"/>
  <c r="BB971" i="40" s="1"/>
  <c r="AY981" i="40"/>
  <c r="BB981" i="40" s="1"/>
  <c r="AY993" i="40"/>
  <c r="BB993" i="40" s="1"/>
  <c r="AY18" i="40"/>
  <c r="BB18" i="40" s="1"/>
  <c r="AY82" i="40"/>
  <c r="BB82" i="40" s="1"/>
  <c r="AY141" i="40"/>
  <c r="BB141" i="40" s="1"/>
  <c r="AY200" i="40"/>
  <c r="BB200" i="40" s="1"/>
  <c r="AY249" i="40"/>
  <c r="BB249" i="40" s="1"/>
  <c r="AY299" i="40"/>
  <c r="BB299" i="40" s="1"/>
  <c r="AY343" i="40"/>
  <c r="BB343" i="40" s="1"/>
  <c r="AY385" i="40"/>
  <c r="BB385" i="40" s="1"/>
  <c r="AY429" i="40"/>
  <c r="BB429" i="40" s="1"/>
  <c r="AY471" i="40"/>
  <c r="BB471" i="40" s="1"/>
  <c r="AY513" i="40"/>
  <c r="BB513" i="40" s="1"/>
  <c r="AY557" i="40"/>
  <c r="BB557" i="40" s="1"/>
  <c r="AY599" i="40"/>
  <c r="BB599" i="40" s="1"/>
  <c r="AY640" i="40"/>
  <c r="BB640" i="40" s="1"/>
  <c r="AY671" i="40"/>
  <c r="BB671" i="40" s="1"/>
  <c r="AY693" i="40"/>
  <c r="BB693" i="40" s="1"/>
  <c r="AY713" i="40"/>
  <c r="BB713" i="40" s="1"/>
  <c r="AY735" i="40"/>
  <c r="BB735" i="40" s="1"/>
  <c r="AY751" i="40"/>
  <c r="BB751" i="40" s="1"/>
  <c r="AY769" i="40"/>
  <c r="BB769" i="40" s="1"/>
  <c r="AY783" i="40"/>
  <c r="BB783" i="40" s="1"/>
  <c r="AY799" i="40"/>
  <c r="BB799" i="40" s="1"/>
  <c r="AY813" i="40"/>
  <c r="BB813" i="40" s="1"/>
  <c r="AY825" i="40"/>
  <c r="BB825" i="40" s="1"/>
  <c r="AY841" i="40"/>
  <c r="BB841" i="40" s="1"/>
  <c r="AY855" i="40"/>
  <c r="BB855" i="40" s="1"/>
  <c r="AY869" i="40"/>
  <c r="BB869" i="40" s="1"/>
  <c r="AY885" i="40"/>
  <c r="BB885" i="40" s="1"/>
  <c r="AY897" i="40"/>
  <c r="BB897" i="40" s="1"/>
  <c r="AY911" i="40"/>
  <c r="BB911" i="40" s="1"/>
  <c r="AY927" i="40"/>
  <c r="BB927" i="40" s="1"/>
  <c r="AY939" i="40"/>
  <c r="BB939" i="40" s="1"/>
  <c r="AY950" i="40"/>
  <c r="BB950" i="40" s="1"/>
  <c r="AY962" i="40"/>
  <c r="BB962" i="40" s="1"/>
  <c r="AY972" i="40"/>
  <c r="BB972" i="40" s="1"/>
  <c r="AY982" i="40"/>
  <c r="BB982" i="40" s="1"/>
  <c r="AY994" i="40"/>
  <c r="BB994" i="40" s="1"/>
  <c r="AY32" i="40"/>
  <c r="BB32" i="40" s="1"/>
  <c r="AY95" i="40"/>
  <c r="BB95" i="40" s="1"/>
  <c r="AY154" i="40"/>
  <c r="BB154" i="40" s="1"/>
  <c r="AY211" i="40"/>
  <c r="BB211" i="40" s="1"/>
  <c r="AY259" i="40"/>
  <c r="BB259" i="40" s="1"/>
  <c r="AY310" i="40"/>
  <c r="BB310" i="40" s="1"/>
  <c r="AY352" i="40"/>
  <c r="BB352" i="40" s="1"/>
  <c r="AY394" i="40"/>
  <c r="BB394" i="40" s="1"/>
  <c r="AY438" i="40"/>
  <c r="BB438" i="40" s="1"/>
  <c r="AY480" i="40"/>
  <c r="BB480" i="40" s="1"/>
  <c r="AY522" i="40"/>
  <c r="BB522" i="40" s="1"/>
  <c r="AY566" i="40"/>
  <c r="BB566" i="40" s="1"/>
  <c r="AY608" i="40"/>
  <c r="BB608" i="40" s="1"/>
  <c r="AY641" i="40"/>
  <c r="BB641" i="40" s="1"/>
  <c r="AY672" i="40"/>
  <c r="BB672" i="40" s="1"/>
  <c r="AY694" i="40"/>
  <c r="BB694" i="40" s="1"/>
  <c r="AY714" i="40"/>
  <c r="BB714" i="40" s="1"/>
  <c r="AY736" i="40"/>
  <c r="BB736" i="40" s="1"/>
  <c r="AY757" i="40"/>
  <c r="BB757" i="40" s="1"/>
  <c r="AY770" i="40"/>
  <c r="BB770" i="40" s="1"/>
  <c r="AY786" i="40"/>
  <c r="BB786" i="40" s="1"/>
  <c r="AY800" i="40"/>
  <c r="BB800" i="40" s="1"/>
  <c r="AY814" i="40"/>
  <c r="BB814" i="40" s="1"/>
  <c r="AY830" i="40"/>
  <c r="BB830" i="40" s="1"/>
  <c r="AY842" i="40"/>
  <c r="BB842" i="40" s="1"/>
  <c r="AY856" i="40"/>
  <c r="BB856" i="40" s="1"/>
  <c r="AY872" i="40"/>
  <c r="BB872" i="40" s="1"/>
  <c r="AY886" i="40"/>
  <c r="BB886" i="40" s="1"/>
  <c r="AY898" i="40"/>
  <c r="BB898" i="40" s="1"/>
  <c r="AY914" i="40"/>
  <c r="BB914" i="40" s="1"/>
  <c r="AY928" i="40"/>
  <c r="BB928" i="40" s="1"/>
  <c r="AY941" i="40"/>
  <c r="BB941" i="40" s="1"/>
  <c r="AY953" i="40"/>
  <c r="BB953" i="40" s="1"/>
  <c r="AY963" i="40"/>
  <c r="BB963" i="40" s="1"/>
  <c r="AY973" i="40"/>
  <c r="BB973" i="40" s="1"/>
  <c r="AY985" i="40"/>
  <c r="BB985" i="40" s="1"/>
  <c r="AY995" i="40"/>
  <c r="BB995" i="40" s="1"/>
  <c r="AY33" i="40"/>
  <c r="BB33" i="40" s="1"/>
  <c r="AY98" i="40"/>
  <c r="BB98" i="40" s="1"/>
  <c r="AY155" i="40"/>
  <c r="BB155" i="40" s="1"/>
  <c r="AY213" i="40"/>
  <c r="BB213" i="40" s="1"/>
  <c r="AY263" i="40"/>
  <c r="BB263" i="40" s="1"/>
  <c r="AY311" i="40"/>
  <c r="BB311" i="40" s="1"/>
  <c r="AY353" i="40"/>
  <c r="BB353" i="40" s="1"/>
  <c r="AY397" i="40"/>
  <c r="BB397" i="40" s="1"/>
  <c r="AY439" i="40"/>
  <c r="BB439" i="40" s="1"/>
  <c r="AY481" i="40"/>
  <c r="BB481" i="40" s="1"/>
  <c r="AY525" i="40"/>
  <c r="BB525" i="40" s="1"/>
  <c r="AY567" i="40"/>
  <c r="BB567" i="40" s="1"/>
  <c r="AY609" i="40"/>
  <c r="BB609" i="40" s="1"/>
  <c r="AY649" i="40"/>
  <c r="BB649" i="40" s="1"/>
  <c r="AY673" i="40"/>
  <c r="BB673" i="40" s="1"/>
  <c r="AY695" i="40"/>
  <c r="BB695" i="40" s="1"/>
  <c r="AY717" i="40"/>
  <c r="BB717" i="40" s="1"/>
  <c r="AY737" i="40"/>
  <c r="BB737" i="40" s="1"/>
  <c r="AY758" i="40"/>
  <c r="BB758" i="40" s="1"/>
  <c r="AY773" i="40"/>
  <c r="BB773" i="40" s="1"/>
  <c r="AY789" i="40"/>
  <c r="BB789" i="40" s="1"/>
  <c r="AY801" i="40"/>
  <c r="BB801" i="40" s="1"/>
  <c r="AY815" i="40"/>
  <c r="BB815" i="40" s="1"/>
  <c r="AY831" i="40"/>
  <c r="BB831" i="40" s="1"/>
  <c r="AY845" i="40"/>
  <c r="BB845" i="40" s="1"/>
  <c r="AY857" i="40"/>
  <c r="BB857" i="40" s="1"/>
  <c r="AY873" i="40"/>
  <c r="BB873" i="40" s="1"/>
  <c r="AY887" i="40"/>
  <c r="BB887" i="40" s="1"/>
  <c r="AY901" i="40"/>
  <c r="BB901" i="40" s="1"/>
  <c r="AY917" i="40"/>
  <c r="BB917" i="40" s="1"/>
  <c r="AY929" i="40"/>
  <c r="BB929" i="40" s="1"/>
  <c r="AY942" i="40"/>
  <c r="BB942" i="40" s="1"/>
  <c r="AY954" i="40"/>
  <c r="BB954" i="40" s="1"/>
  <c r="AY964" i="40"/>
  <c r="BB964" i="40" s="1"/>
  <c r="AY974" i="40"/>
  <c r="BB974" i="40" s="1"/>
  <c r="AY986" i="40"/>
  <c r="BB986" i="40" s="1"/>
  <c r="AY996" i="40"/>
  <c r="BB996" i="40" s="1"/>
  <c r="AY65" i="40"/>
  <c r="BB65" i="40" s="1"/>
  <c r="AY126" i="40"/>
  <c r="BB126" i="40" s="1"/>
  <c r="AY183" i="40"/>
  <c r="BB183" i="40" s="1"/>
  <c r="AY237" i="40"/>
  <c r="BB237" i="40" s="1"/>
  <c r="AY285" i="40"/>
  <c r="BB285" i="40" s="1"/>
  <c r="AY330" i="40"/>
  <c r="BB330" i="40" s="1"/>
  <c r="AY374" i="40"/>
  <c r="BB374" i="40" s="1"/>
  <c r="AY416" i="40"/>
  <c r="BB416" i="40" s="1"/>
  <c r="AY458" i="40"/>
  <c r="BB458" i="40" s="1"/>
  <c r="AY502" i="40"/>
  <c r="BB502" i="40" s="1"/>
  <c r="AY544" i="40"/>
  <c r="BB544" i="40" s="1"/>
  <c r="AY586" i="40"/>
  <c r="BB586" i="40" s="1"/>
  <c r="AY630" i="40"/>
  <c r="BB630" i="40" s="1"/>
  <c r="AY661" i="40"/>
  <c r="BB661" i="40" s="1"/>
  <c r="AY682" i="40"/>
  <c r="BB682" i="40" s="1"/>
  <c r="AY704" i="40"/>
  <c r="BB704" i="40" s="1"/>
  <c r="AY726" i="40"/>
  <c r="BB726" i="40" s="1"/>
  <c r="AY746" i="40"/>
  <c r="BB746" i="40" s="1"/>
  <c r="AY761" i="40"/>
  <c r="BB761" i="40" s="1"/>
  <c r="AY778" i="40"/>
  <c r="BB778" i="40" s="1"/>
  <c r="AY792" i="40"/>
  <c r="BB792" i="40" s="1"/>
  <c r="AY808" i="40"/>
  <c r="BB808" i="40" s="1"/>
  <c r="AY822" i="40"/>
  <c r="BB822" i="40" s="1"/>
  <c r="AY834" i="40"/>
  <c r="BB834" i="40" s="1"/>
  <c r="AY850" i="40"/>
  <c r="BB850" i="40" s="1"/>
  <c r="AY864" i="40"/>
  <c r="BB864" i="40" s="1"/>
  <c r="AY878" i="40"/>
  <c r="BB878" i="40" s="1"/>
  <c r="AY894" i="40"/>
  <c r="BB894" i="40" s="1"/>
  <c r="AY906" i="40"/>
  <c r="BB906" i="40" s="1"/>
  <c r="AY920" i="40"/>
  <c r="BB920" i="40" s="1"/>
  <c r="AY936" i="40"/>
  <c r="BB936" i="40" s="1"/>
  <c r="AY947" i="40"/>
  <c r="BB947" i="40" s="1"/>
  <c r="AY957" i="40"/>
  <c r="BB957" i="40" s="1"/>
  <c r="AY969" i="40"/>
  <c r="BB969" i="40" s="1"/>
  <c r="AY979" i="40"/>
  <c r="BB979" i="40" s="1"/>
  <c r="AY989" i="40"/>
  <c r="BB989" i="40" s="1"/>
  <c r="AY1001" i="40"/>
  <c r="BB1001" i="40" s="1"/>
  <c r="AY67" i="40"/>
  <c r="BB67" i="40" s="1"/>
  <c r="AY127" i="40"/>
  <c r="BB127" i="40" s="1"/>
  <c r="AY184" i="40"/>
  <c r="BB184" i="40" s="1"/>
  <c r="AY238" i="40"/>
  <c r="BB238" i="40" s="1"/>
  <c r="AY286" i="40"/>
  <c r="BB286" i="40" s="1"/>
  <c r="AY333" i="40"/>
  <c r="BB333" i="40" s="1"/>
  <c r="AY375" i="40"/>
  <c r="BB375" i="40" s="1"/>
  <c r="AY417" i="40"/>
  <c r="BB417" i="40" s="1"/>
  <c r="AY461" i="40"/>
  <c r="BB461" i="40" s="1"/>
  <c r="AY503" i="40"/>
  <c r="BB503" i="40" s="1"/>
  <c r="AY545" i="40"/>
  <c r="BB545" i="40" s="1"/>
  <c r="AY589" i="40"/>
  <c r="BB589" i="40" s="1"/>
  <c r="AY631" i="40"/>
  <c r="BB631" i="40" s="1"/>
  <c r="AY662" i="40"/>
  <c r="BB662" i="40" s="1"/>
  <c r="AY685" i="40"/>
  <c r="BB685" i="40" s="1"/>
  <c r="AY705" i="40"/>
  <c r="BB705" i="40" s="1"/>
  <c r="AY727" i="40"/>
  <c r="BB727" i="40" s="1"/>
  <c r="AY749" i="40"/>
  <c r="BB749" i="40" s="1"/>
  <c r="AY767" i="40"/>
  <c r="BB767" i="40" s="1"/>
  <c r="AY781" i="40"/>
  <c r="BB781" i="40" s="1"/>
  <c r="AY793" i="40"/>
  <c r="BB793" i="40" s="1"/>
  <c r="AY809" i="40"/>
  <c r="BB809" i="40" s="1"/>
  <c r="AY823" i="40"/>
  <c r="BB823" i="40" s="1"/>
  <c r="AY837" i="40"/>
  <c r="BB837" i="40" s="1"/>
  <c r="AY853" i="40"/>
  <c r="BB853" i="40" s="1"/>
  <c r="AY865" i="40"/>
  <c r="BB865" i="40" s="1"/>
  <c r="AY879" i="40"/>
  <c r="BB879" i="40" s="1"/>
  <c r="AY895" i="40"/>
  <c r="BB895" i="40" s="1"/>
  <c r="AY909" i="40"/>
  <c r="BB909" i="40" s="1"/>
  <c r="AY921" i="40"/>
  <c r="BB921" i="40" s="1"/>
  <c r="AY937" i="40"/>
  <c r="BB937" i="40" s="1"/>
  <c r="AY948" i="40"/>
  <c r="BB948" i="40" s="1"/>
  <c r="AY958" i="40"/>
  <c r="BB958" i="40" s="1"/>
  <c r="AY970" i="40"/>
  <c r="BB970" i="40" s="1"/>
  <c r="AY980" i="40"/>
  <c r="BB980" i="40" s="1"/>
  <c r="AY990" i="40"/>
  <c r="BB990" i="40" s="1"/>
  <c r="AY3" i="40"/>
  <c r="BB3" i="40" s="1"/>
  <c r="AY223" i="40"/>
  <c r="BB223" i="40" s="1"/>
  <c r="AY406" i="40"/>
  <c r="BB406" i="40" s="1"/>
  <c r="AY576" i="40"/>
  <c r="BB576" i="40" s="1"/>
  <c r="AY696" i="40"/>
  <c r="BB696" i="40" s="1"/>
  <c r="AY776" i="40"/>
  <c r="BB776" i="40" s="1"/>
  <c r="AY832" i="40"/>
  <c r="BB832" i="40" s="1"/>
  <c r="AY888" i="40"/>
  <c r="BB888" i="40" s="1"/>
  <c r="AY945" i="40"/>
  <c r="BB945" i="40" s="1"/>
  <c r="AY987" i="40"/>
  <c r="BB987" i="40" s="1"/>
  <c r="AY226" i="40"/>
  <c r="BB226" i="40" s="1"/>
  <c r="AY407" i="40"/>
  <c r="BB407" i="40" s="1"/>
  <c r="AY577" i="40"/>
  <c r="BB577" i="40" s="1"/>
  <c r="AY703" i="40"/>
  <c r="BB703" i="40" s="1"/>
  <c r="AY777" i="40"/>
  <c r="BB777" i="40" s="1"/>
  <c r="AY833" i="40"/>
  <c r="BB833" i="40" s="1"/>
  <c r="AY889" i="40"/>
  <c r="BB889" i="40" s="1"/>
  <c r="AY946" i="40"/>
  <c r="BB946" i="40" s="1"/>
  <c r="AY988" i="40"/>
  <c r="BB988" i="40" s="1"/>
  <c r="AY50" i="40"/>
  <c r="BB50" i="40" s="1"/>
  <c r="AY273" i="40"/>
  <c r="BB273" i="40" s="1"/>
  <c r="AY448" i="40"/>
  <c r="BB448" i="40" s="1"/>
  <c r="AY618" i="40"/>
  <c r="BB618" i="40" s="1"/>
  <c r="AY718" i="40"/>
  <c r="BB718" i="40" s="1"/>
  <c r="AY790" i="40"/>
  <c r="BB790" i="40" s="1"/>
  <c r="AY846" i="40"/>
  <c r="BB846" i="40" s="1"/>
  <c r="AY904" i="40"/>
  <c r="BB904" i="40" s="1"/>
  <c r="AY955" i="40"/>
  <c r="BB955" i="40" s="1"/>
  <c r="AY997" i="40"/>
  <c r="BB997" i="40" s="1"/>
  <c r="AY51" i="40"/>
  <c r="BB51" i="40" s="1"/>
  <c r="AY274" i="40"/>
  <c r="BB274" i="40" s="1"/>
  <c r="AY449" i="40"/>
  <c r="BB449" i="40" s="1"/>
  <c r="AY621" i="40"/>
  <c r="BB621" i="40" s="1"/>
  <c r="AY725" i="40"/>
  <c r="BB725" i="40" s="1"/>
  <c r="AY791" i="40"/>
  <c r="BB791" i="40" s="1"/>
  <c r="AY847" i="40"/>
  <c r="BB847" i="40" s="1"/>
  <c r="AY905" i="40"/>
  <c r="BB905" i="40" s="1"/>
  <c r="AY956" i="40"/>
  <c r="BB956" i="40" s="1"/>
  <c r="AY998" i="40"/>
  <c r="BB998" i="40" s="1"/>
  <c r="AY110" i="40"/>
  <c r="BB110" i="40" s="1"/>
  <c r="AY320" i="40"/>
  <c r="BB320" i="40" s="1"/>
  <c r="AY490" i="40"/>
  <c r="BB490" i="40" s="1"/>
  <c r="AY650" i="40"/>
  <c r="BB650" i="40" s="1"/>
  <c r="AY738" i="40"/>
  <c r="BB738" i="40" s="1"/>
  <c r="AY802" i="40"/>
  <c r="BB802" i="40" s="1"/>
  <c r="AY862" i="40"/>
  <c r="BB862" i="40" s="1"/>
  <c r="AY918" i="40"/>
  <c r="BB918" i="40" s="1"/>
  <c r="AY965" i="40"/>
  <c r="BB965" i="40" s="1"/>
  <c r="AY168" i="40"/>
  <c r="BB168" i="40" s="1"/>
  <c r="AY362" i="40"/>
  <c r="BB362" i="40" s="1"/>
  <c r="AY534" i="40"/>
  <c r="BB534" i="40" s="1"/>
  <c r="AY674" i="40"/>
  <c r="BB674" i="40" s="1"/>
  <c r="AY759" i="40"/>
  <c r="BB759" i="40" s="1"/>
  <c r="AY818" i="40"/>
  <c r="BB818" i="40" s="1"/>
  <c r="AY874" i="40"/>
  <c r="BB874" i="40" s="1"/>
  <c r="AY930" i="40"/>
  <c r="BB930" i="40" s="1"/>
  <c r="AY977" i="40"/>
  <c r="BB977" i="40" s="1"/>
  <c r="AY653" i="40"/>
  <c r="BB653" i="40" s="1"/>
  <c r="AY919" i="40"/>
  <c r="BB919" i="40" s="1"/>
  <c r="AY681" i="40"/>
  <c r="BB681" i="40" s="1"/>
  <c r="AY933" i="40"/>
  <c r="BB933" i="40" s="1"/>
  <c r="AY111" i="40"/>
  <c r="BB111" i="40" s="1"/>
  <c r="AY745" i="40"/>
  <c r="BB745" i="40" s="1"/>
  <c r="AY966" i="40"/>
  <c r="BB966" i="40" s="1"/>
  <c r="AY171" i="40"/>
  <c r="BB171" i="40" s="1"/>
  <c r="AY760" i="40"/>
  <c r="BB760" i="40" s="1"/>
  <c r="AY978" i="40"/>
  <c r="BB978" i="40" s="1"/>
  <c r="AY321" i="40"/>
  <c r="BB321" i="40" s="1"/>
  <c r="AY805" i="40"/>
  <c r="BB805" i="40" s="1"/>
  <c r="AY493" i="40"/>
  <c r="BB493" i="40" s="1"/>
  <c r="AY863" i="40"/>
  <c r="BB863" i="40" s="1"/>
  <c r="AY365" i="40"/>
  <c r="BB365" i="40" s="1"/>
  <c r="AY535" i="40"/>
  <c r="BB535" i="40" s="1"/>
  <c r="AY821" i="40"/>
  <c r="BB821" i="40" s="1"/>
  <c r="AY877" i="40"/>
  <c r="BB877" i="40" s="1"/>
  <c r="A1" i="341" l="1" a="1"/>
  <c r="A1" i="341" s="1"/>
  <c r="H27" i="8" l="1"/>
  <c r="H22" i="8"/>
  <c r="H17" i="8"/>
  <c r="H12" i="8"/>
  <c r="H7" i="8"/>
  <c r="H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632A8225-1B10-4D8C-B70C-A3FBE236CAC5}" keepAlive="1" name="連線210" type="5" refreshedVersion="0" background="1">
    <dbPr connection="Provider=Microsoft.Mashup.OleDb.1;Data Source=$Workbook$;Location=&quot;Table_6541_113_05&quot;;Extended Properties=&quot;&quot;" commandType="0"/>
  </connection>
  <connection id="127" xr16:uid="{5A1173F5-00BB-4248-B42E-527D35E4CC44}" keepAlive="1" name="連線211" type="5" refreshedVersion="0" background="1">
    <dbPr connection="Provider=Microsoft.Mashup.OleDb.1;Data Source=$Workbook$;Location=&quot;Table_6541_113_04&quot;;Extended Properties=&quot;&quot;" commandType="0"/>
  </connection>
  <connection id="128" xr16:uid="{CB416527-4386-4B69-9E1C-F004A9011E8E}" keepAlive="1" name="連線212" type="5" refreshedVersion="0" background="1">
    <dbPr connection="Provider=Microsoft.Mashup.OleDb.1;Data Source=$Workbook$;Location=&quot;Table_6541_113_03&quot;;Extended Properties=&quot;&quot;" commandType="0"/>
  </connection>
  <connection id="129" xr16:uid="{5D0225D6-0A53-4FF4-81B1-C4901290120E}" keepAlive="1" name="連線213" type="5" refreshedVersion="0" background="1">
    <dbPr connection="Provider=Microsoft.Mashup.OleDb.1;Data Source=$Workbook$;Location=&quot;Table_2345_113_05&quot;;Extended Properties=&quot;&quot;" commandType="0"/>
  </connection>
  <connection id="130" xr16:uid="{06DF9840-4E9E-4670-9B80-152AF47D47E0}" keepAlive="1" name="連線214" type="5" refreshedVersion="0" background="1">
    <dbPr connection="Provider=Microsoft.Mashup.OleDb.1;Data Source=$Workbook$;Location=&quot;Table_2345_113_04&quot;;Extended Properties=&quot;&quot;" commandType="0"/>
  </connection>
  <connection id="131" xr16:uid="{80A36EE6-6651-413F-9D78-21B80BC7DE2F}" keepAlive="1" name="連線215" type="5" refreshedVersion="0" background="1">
    <dbPr connection="Provider=Microsoft.Mashup.OleDb.1;Data Source=$Workbook$;Location=&quot;Table_2345_113_03&quot;;Extended Properties=&quot;&quot;" commandType="0"/>
  </connection>
  <connection id="132" xr16:uid="{B20FE593-A1A9-48F1-BB5F-CBB679223D85}" keepAlive="1" name="連線216" type="5" refreshedVersion="0" background="1">
    <dbPr connection="Provider=Microsoft.Mashup.OleDb.1;Data Source=$Workbook$;Location=&quot;Table_6669_113_05&quot;;Extended Properties=&quot;&quot;" commandType="0"/>
  </connection>
  <connection id="133" xr16:uid="{DC2787D1-FE94-4F5D-A90F-E8AF4BBAC6B5}" keepAlive="1" name="連線217" type="5" refreshedVersion="0" background="1">
    <dbPr connection="Provider=Microsoft.Mashup.OleDb.1;Data Source=$Workbook$;Location=&quot;Table_6669_113_04&quot;;Extended Properties=&quot;&quot;" commandType="0"/>
  </connection>
  <connection id="134" xr16:uid="{EAF499B9-32E4-4518-AF97-2464AD097F96}" keepAlive="1" name="連線218" type="5" refreshedVersion="0" background="1">
    <dbPr connection="Provider=Microsoft.Mashup.OleDb.1;Data Source=$Workbook$;Location=&quot;Table_6669_113_03&quot;;Extended Properties=&quot;&quot;" commandType="0"/>
  </connection>
  <connection id="135" xr16:uid="{9EE8B598-2BC2-454B-B58A-32475CF36FE4}" keepAlive="1" name="連線219" type="5" refreshedVersion="0" background="1">
    <dbPr connection="Provider=Microsoft.Mashup.OleDb.1;Data Source=$Workbook$;Location=&quot;Table_365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6C3935E3-5BB2-44BA-A236-DC67D6073A79}" keepAlive="1" name="連線220" type="5" refreshedVersion="0" background="1">
    <dbPr connection="Provider=Microsoft.Mashup.OleDb.1;Data Source=$Workbook$;Location=&quot;Table_3653_113_04&quot;;Extended Properties=&quot;&quot;" commandType="0"/>
  </connection>
  <connection id="138" xr16:uid="{EFE7E54A-9896-4C11-A7C6-90A8431FB48C}" keepAlive="1" name="連線221" type="5" refreshedVersion="0" background="1">
    <dbPr connection="Provider=Microsoft.Mashup.OleDb.1;Data Source=$Workbook$;Location=&quot;Table_3653_113_03&quot;;Extended Properties=&quot;&quot;" commandType="0"/>
  </connection>
  <connection id="139" xr16:uid="{7E2227F9-330D-486E-9494-BFFC813C757A}" keepAlive="1" name="連線222" type="5" refreshedVersion="0" background="1">
    <dbPr connection="Provider=Microsoft.Mashup.OleDb.1;Data Source=$Workbook$;Location=&quot;Table_1519_113_05&quot;;Extended Properties=&quot;&quot;" commandType="0"/>
  </connection>
  <connection id="140" xr16:uid="{868DB079-637F-416F-8D7F-5D642737E1E6}" keepAlive="1" name="連線223" type="5" refreshedVersion="0" background="1">
    <dbPr connection="Provider=Microsoft.Mashup.OleDb.1;Data Source=$Workbook$;Location=&quot;Table_1519_113_04&quot;;Extended Properties=&quot;&quot;" commandType="0"/>
  </connection>
  <connection id="141" xr16:uid="{24F7ABAE-0C32-429A-9DA0-04725CFCBF44}" keepAlive="1" name="連線224" type="5" refreshedVersion="0" background="1">
    <dbPr connection="Provider=Microsoft.Mashup.OleDb.1;Data Source=$Workbook$;Location=&quot;Table_1519_113_03&quot;;Extended Properties=&quot;&quot;" commandType="0"/>
  </connection>
  <connection id="142" xr16:uid="{51DD08FF-1AE8-4F0F-8488-EAA1D84A41C3}" keepAlive="1" name="連線225" type="5" refreshedVersion="0" background="1">
    <dbPr connection="Provider=Microsoft.Mashup.OleDb.1;Data Source=$Workbook$;Location=&quot;Table_1905_113_05&quot;;Extended Properties=&quot;&quot;" commandType="0"/>
  </connection>
  <connection id="143" xr16:uid="{B1DF6AE3-DF77-43F4-9F8F-341FDF10A4F9}" keepAlive="1" name="連線226" type="5" refreshedVersion="0" background="1">
    <dbPr connection="Provider=Microsoft.Mashup.OleDb.1;Data Source=$Workbook$;Location=&quot;Table_1905_113_04&quot;;Extended Properties=&quot;&quot;" commandType="0"/>
  </connection>
  <connection id="144" xr16:uid="{784382D8-7A79-4279-B052-A9D95989A8C7}" keepAlive="1" name="連線227" type="5" refreshedVersion="0" background="1">
    <dbPr connection="Provider=Microsoft.Mashup.OleDb.1;Data Source=$Workbook$;Location=&quot;Table_1905_113_03&quot;;Extended Properties=&quot;&quot;" commandType="0"/>
  </connection>
  <connection id="145" xr16:uid="{E685FBBF-7F1D-4517-A1D1-A094215ED11B}" keepAlive="1" name="連線228" type="5" refreshedVersion="0" background="1">
    <dbPr connection="Provider=Microsoft.Mashup.OleDb.1;Data Source=$Workbook$;Location=&quot;Table_6409_113_05&quot;;Extended Properties=&quot;&quot;" commandType="0"/>
  </connection>
  <connection id="146" xr16:uid="{DAEB7C16-B669-43EF-84B5-43136BBBE641}" keepAlive="1" name="連線229" type="5" refreshedVersion="0" background="1">
    <dbPr connection="Provider=Microsoft.Mashup.OleDb.1;Data Source=$Workbook$;Location=&quot;Table_6409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329803C-093E-4590-BE53-74EA9DBD7E48}" keepAlive="1" name="連線230" type="5" refreshedVersion="0" background="1">
    <dbPr connection="Provider=Microsoft.Mashup.OleDb.1;Data Source=$Workbook$;Location=&quot;Table_6409_113_03&quot;;Extended Properties=&quot;&quot;" commandType="0"/>
  </connection>
  <connection id="149" xr16:uid="{A6A9442C-379B-4952-AEC0-DD05CC7D6D42}" keepAlive="1" name="連線231" type="5" refreshedVersion="0" background="1">
    <dbPr connection="Provider=Microsoft.Mashup.OleDb.1;Data Source=$Workbook$;Location=&quot;Table_3443_113_05&quot;;Extended Properties=&quot;&quot;" commandType="0"/>
  </connection>
  <connection id="150" xr16:uid="{481CE90D-1138-492D-AC22-EAF36E1AF1BE}" keepAlive="1" name="連線232" type="5" refreshedVersion="0" background="1">
    <dbPr connection="Provider=Microsoft.Mashup.OleDb.1;Data Source=$Workbook$;Location=&quot;Table_3443_113_04&quot;;Extended Properties=&quot;&quot;" commandType="0"/>
  </connection>
  <connection id="151" xr16:uid="{FCA02334-EF86-4184-941E-57F133E52F38}" keepAlive="1" name="連線233" type="5" refreshedVersion="0" background="1">
    <dbPr connection="Provider=Microsoft.Mashup.OleDb.1;Data Source=$Workbook$;Location=&quot;Table_3443_113_03&quot;;Extended Properties=&quot;&quot;" commandType="0"/>
  </connection>
  <connection id="152" xr16:uid="{D9AABF5C-8C9C-4403-80DC-0696F86089AD}" keepAlive="1" name="連線234" type="5" refreshedVersion="0" background="1">
    <dbPr connection="Provider=Microsoft.Mashup.OleDb.1;Data Source=$Workbook$;Location=&quot;Table_2637_113_05&quot;;Extended Properties=&quot;&quot;" commandType="0"/>
  </connection>
  <connection id="153" xr16:uid="{4CA5B886-7324-4E00-AD55-844C26895646}" keepAlive="1" name="連線235" type="5" refreshedVersion="0" background="1">
    <dbPr connection="Provider=Microsoft.Mashup.OleDb.1;Data Source=$Workbook$;Location=&quot;Table_2637_113_04&quot;;Extended Properties=&quot;&quot;" commandType="0"/>
  </connection>
  <connection id="154" xr16:uid="{F1C20B00-3203-4C2D-902E-56A24CD0AC5C}" keepAlive="1" name="連線236" type="5" refreshedVersion="0" background="1">
    <dbPr connection="Provider=Microsoft.Mashup.OleDb.1;Data Source=$Workbook$;Location=&quot;Table_2637_113_03&quot;;Extended Properties=&quot;&quot;" commandType="0"/>
  </connection>
  <connection id="155" xr16:uid="{5327D8DD-5A6E-4326-9746-A50B05D6B8D2}" keepAlive="1" name="連線237" type="5" refreshedVersion="0" background="1">
    <dbPr connection="Provider=Microsoft.Mashup.OleDb.1;Data Source=$Workbook$;Location=&quot;Table_3661_113_05&quot;;Extended Properties=&quot;&quot;" commandType="0"/>
  </connection>
  <connection id="156" xr16:uid="{08F02B30-CC64-4B59-9096-3573206B6BA7}" keepAlive="1" name="連線238" type="5" refreshedVersion="0" background="1">
    <dbPr connection="Provider=Microsoft.Mashup.OleDb.1;Data Source=$Workbook$;Location=&quot;Table_3661_113_04&quot;;Extended Properties=&quot;&quot;" commandType="0"/>
  </connection>
  <connection id="157" xr16:uid="{2FFED5E1-DBD4-4681-BA38-A4675701A972}"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8D30DD4B-DE23-4F68-87DC-9AFD4F3EFE90}" keepAlive="1" name="連線240" type="5" refreshedVersion="0" background="1">
    <dbPr connection="Provider=Microsoft.Mashup.OleDb.1;Data Source=$Workbook$;Location=&quot;Table_4938_113_05&quot;;Extended Properties=&quot;&quot;" commandType="0"/>
  </connection>
  <connection id="160" xr16:uid="{C9967FC8-4ACE-4532-9543-AF35EA27873B}" keepAlive="1" name="連線241" type="5" refreshedVersion="0" background="1">
    <dbPr connection="Provider=Microsoft.Mashup.OleDb.1;Data Source=$Workbook$;Location=&quot;Table_4938_113_04&quot;;Extended Properties=&quot;&quot;" commandType="0"/>
  </connection>
  <connection id="161" xr16:uid="{3E598CB0-AD18-449E-876A-BC3E5A6FD25F}" keepAlive="1" name="連線242" type="5" refreshedVersion="0" background="1">
    <dbPr connection="Provider=Microsoft.Mashup.OleDb.1;Data Source=$Workbook$;Location=&quot;Table_4938_113_03&quot;;Extended Properties=&quot;&quot;" commandType="0"/>
  </connection>
  <connection id="162" xr16:uid="{3368EE84-F989-429B-8328-CB863022FC97}" keepAlive="1" name="連線243" type="5" refreshedVersion="0" background="1">
    <dbPr connection="Provider=Microsoft.Mashup.OleDb.1;Data Source=$Workbook$;Location=&quot;Table_2357_113_05&quot;;Extended Properties=&quot;&quot;" commandType="0"/>
  </connection>
  <connection id="163" xr16:uid="{D185BF87-42CA-4E63-8145-BDAD385A77D4}" keepAlive="1" name="連線244" type="5" refreshedVersion="0" background="1">
    <dbPr connection="Provider=Microsoft.Mashup.OleDb.1;Data Source=$Workbook$;Location=&quot;Table_2357_113_04&quot;;Extended Properties=&quot;&quot;" commandType="0"/>
  </connection>
  <connection id="164" xr16:uid="{1AA04338-5F61-4861-960B-4F2352F93649}" keepAlive="1" name="連線245" type="5" refreshedVersion="0" background="1">
    <dbPr connection="Provider=Microsoft.Mashup.OleDb.1;Data Source=$Workbook$;Location=&quot;Table_2357_113_03&quot;;Extended Properties=&quot;&quot;" commandType="0"/>
  </connection>
  <connection id="165" xr16:uid="{631F047D-F1CE-4AB8-BFF4-108583FBFCDB}" keepAlive="1" name="連線246" type="5" refreshedVersion="0" background="1">
    <dbPr connection="Provider=Microsoft.Mashup.OleDb.1;Data Source=$Workbook$;Location=&quot;Table_3036_113_05&quot;;Extended Properties=&quot;&quot;" commandType="0"/>
  </connection>
  <connection id="166" xr16:uid="{00E78754-5FB1-4EAC-AE80-DD11E7338172}" keepAlive="1" name="連線247" type="5" refreshedVersion="0" background="1">
    <dbPr connection="Provider=Microsoft.Mashup.OleDb.1;Data Source=$Workbook$;Location=&quot;Table_3036_113_04&quot;;Extended Properties=&quot;&quot;" commandType="0"/>
  </connection>
  <connection id="167" xr16:uid="{20BEBE4B-BB36-47D5-8014-CC5BFCB8E0AB}" keepAlive="1" name="連線248" type="5" refreshedVersion="0" background="1">
    <dbPr connection="Provider=Microsoft.Mashup.OleDb.1;Data Source=$Workbook$;Location=&quot;Table_3036_113_03&quot;;Extended Properties=&quot;&quot;" commandType="0"/>
  </connection>
  <connection id="168" xr16:uid="{70BA8275-E866-487B-87D2-9798FA3B6FE9}" keepAlive="1" name="連線249" type="5" refreshedVersion="0" background="1">
    <dbPr connection="Provider=Microsoft.Mashup.OleDb.1;Data Source=$Workbook$;Location=&quot;Table_6669_113_05&quot;;Extended Properties=&quot;&quot;" commandType="0"/>
  </connection>
  <connection id="169" xr16:uid="{5BFEB314-45DC-4489-AE07-B999FBDEE4B2}" keepAlive="1" name="連線25" type="5" refreshedVersion="0" background="1">
    <dbPr connection="Provider=Microsoft.Mashup.OleDb.1;Data Source=$Workbook$;Location=&quot;Table_2637_113_04&quot;;Extended Properties=&quot;&quot;" commandType="0"/>
  </connection>
  <connection id="170" xr16:uid="{DFEBE9CF-38DF-4CCF-B07A-BB594C08F9B8}" keepAlive="1" name="連線250" type="5" refreshedVersion="0" background="1">
    <dbPr connection="Provider=Microsoft.Mashup.OleDb.1;Data Source=$Workbook$;Location=&quot;Table_6669_113_04&quot;;Extended Properties=&quot;&quot;" commandType="0"/>
  </connection>
  <connection id="171" xr16:uid="{A05115F0-87FE-409B-9F32-F4D84A1362DD}" keepAlive="1" name="連線251" type="5" refreshedVersion="0" background="1">
    <dbPr connection="Provider=Microsoft.Mashup.OleDb.1;Data Source=$Workbook$;Location=&quot;Table_6669_113_03&quot;;Extended Properties=&quot;&quot;" commandType="0"/>
  </connection>
  <connection id="172" xr16:uid="{6FE4AA30-76D2-44EF-BEA4-1F232EDC9D40}" keepAlive="1" name="連線252" type="5" refreshedVersion="0" background="1">
    <dbPr connection="Provider=Microsoft.Mashup.OleDb.1;Data Source=$Workbook$;Location=&quot;Table_1809_113_05&quot;;Extended Properties=&quot;&quot;" commandType="0"/>
  </connection>
  <connection id="173" xr16:uid="{54D6661A-5B56-44AB-8167-5ABC25BB67D3}" keepAlive="1" name="連線253" type="5" refreshedVersion="0" background="1">
    <dbPr connection="Provider=Microsoft.Mashup.OleDb.1;Data Source=$Workbook$;Location=&quot;Table_1809_113_04&quot;;Extended Properties=&quot;&quot;" commandType="0"/>
  </connection>
  <connection id="174" xr16:uid="{7C994075-B4DF-4B38-AB9F-31DE503DD357}" keepAlive="1" name="連線254" type="5" refreshedVersion="0" background="1">
    <dbPr connection="Provider=Microsoft.Mashup.OleDb.1;Data Source=$Workbook$;Location=&quot;Table_1809_113_03&quot;;Extended Properties=&quot;&quot;" commandType="0"/>
  </connection>
  <connection id="175" xr16:uid="{8C91C8DC-2A8E-48B4-8E10-3046F29A257C}" keepAlive="1" name="連線255" type="5" refreshedVersion="0" background="1">
    <dbPr connection="Provider=Microsoft.Mashup.OleDb.1;Data Source=$Workbook$;Location=&quot;Table_3356_113_05&quot;;Extended Properties=&quot;&quot;" commandType="0"/>
  </connection>
  <connection id="176" xr16:uid="{6638DDC7-8D83-4E74-AE47-CC6A84449C75}" keepAlive="1" name="連線256" type="5" refreshedVersion="0" background="1">
    <dbPr connection="Provider=Microsoft.Mashup.OleDb.1;Data Source=$Workbook$;Location=&quot;Table_3356_113_04&quot;;Extended Properties=&quot;&quot;" commandType="0"/>
  </connection>
  <connection id="177" xr16:uid="{62C61263-BB62-40C2-A241-94788E759632}" keepAlive="1" name="連線257" type="5" refreshedVersion="0" background="1">
    <dbPr connection="Provider=Microsoft.Mashup.OleDb.1;Data Source=$Workbook$;Location=&quot;Table_3356_113_03&quot;;Extended Properties=&quot;&quot;" commandType="0"/>
  </connection>
  <connection id="178" xr16:uid="{EF71E800-0773-4765-9D71-95EB02DD73AA}" keepAlive="1" name="連線258" type="5" refreshedVersion="0" background="1">
    <dbPr connection="Provider=Microsoft.Mashup.OleDb.1;Data Source=$Workbook$;Location=&quot;Table_6414_113_05&quot;;Extended Properties=&quot;&quot;" commandType="0"/>
  </connection>
  <connection id="179" xr16:uid="{049AA587-2F4E-437F-A025-E49E44AEFD89}" keepAlive="1" name="連線259" type="5" refreshedVersion="0" background="1">
    <dbPr connection="Provider=Microsoft.Mashup.OleDb.1;Data Source=$Workbook$;Location=&quot;Table_6414_113_04&quot;;Extended Properties=&quot;&quot;" commandType="0"/>
  </connection>
  <connection id="180" xr16:uid="{AEBADC9A-31E8-4C03-A866-0A9438504EB0}" keepAlive="1" name="連線26" type="5" refreshedVersion="0" background="1">
    <dbPr connection="Provider=Microsoft.Mashup.OleDb.1;Data Source=$Workbook$;Location=&quot;Table_2637_113_03&quot;;Extended Properties=&quot;&quot;" commandType="0"/>
  </connection>
  <connection id="181" xr16:uid="{E15B8C94-79D6-4BA1-A324-98A149747537}" keepAlive="1" name="連線260" type="5" refreshedVersion="0" background="1">
    <dbPr connection="Provider=Microsoft.Mashup.OleDb.1;Data Source=$Workbook$;Location=&quot;Table_6414_113_03&quot;;Extended Properties=&quot;&quot;" commandType="0"/>
  </connection>
  <connection id="182" xr16:uid="{F452D9BA-8DED-4671-87C5-6DEE8549D7C4}" keepAlive="1" name="連線261" type="5" refreshedVersion="0" background="1">
    <dbPr connection="Provider=Microsoft.Mashup.OleDb.1;Data Source=$Workbook$;Location=&quot;Table_1905_113_05&quot;;Extended Properties=&quot;&quot;" commandType="0"/>
  </connection>
  <connection id="183" xr16:uid="{11C33251-6594-4639-B25A-AD55D649AE54}" keepAlive="1" name="連線262" type="5" refreshedVersion="0" background="1">
    <dbPr connection="Provider=Microsoft.Mashup.OleDb.1;Data Source=$Workbook$;Location=&quot;Table_1905_113_04&quot;;Extended Properties=&quot;&quot;" commandType="0"/>
  </connection>
  <connection id="184" xr16:uid="{EA6A276C-64B8-4978-93D2-2C65A8685544}" keepAlive="1" name="連線263" type="5" refreshedVersion="0" background="1">
    <dbPr connection="Provider=Microsoft.Mashup.OleDb.1;Data Source=$Workbook$;Location=&quot;Table_1905_113_03&quot;;Extended Properties=&quot;&quot;" commandType="0"/>
  </connection>
  <connection id="185" xr16:uid="{77E6F9A2-D9AB-44D0-A59F-EA69982081BD}" keepAlive="1" name="連線264" type="5" refreshedVersion="0" background="1">
    <dbPr connection="Provider=Microsoft.Mashup.OleDb.1;Data Source=$Workbook$;Location=&quot;Table_3504_113_05&quot;;Extended Properties=&quot;&quot;" commandType="0"/>
  </connection>
  <connection id="186" xr16:uid="{7B9A0CF3-FA9C-4508-996F-A337CD58F853}" keepAlive="1" name="連線265" type="5" refreshedVersion="0" background="1">
    <dbPr connection="Provider=Microsoft.Mashup.OleDb.1;Data Source=$Workbook$;Location=&quot;Table_3504_113_04&quot;;Extended Properties=&quot;&quot;" commandType="0"/>
  </connection>
  <connection id="187" xr16:uid="{280D24E6-A861-4B5C-B6A2-51112C769024}" keepAlive="1" name="連線266" type="5" refreshedVersion="0" background="1">
    <dbPr connection="Provider=Microsoft.Mashup.OleDb.1;Data Source=$Workbook$;Location=&quot;Table_3504_113_03&quot;;Extended Properties=&quot;&quot;" commandType="0"/>
  </connection>
  <connection id="188" xr16:uid="{4E93CA49-4A7D-49F9-BC18-77292C321871}" keepAlive="1" name="連線267" type="5" refreshedVersion="0" background="1">
    <dbPr connection="Provider=Microsoft.Mashup.OleDb.1;Data Source=$Workbook$;Location=&quot;Table_2338_113_05&quot;;Extended Properties=&quot;&quot;" commandType="0"/>
  </connection>
  <connection id="189" xr16:uid="{B36CFCFE-30DC-4148-8238-E91E054CD8B7}" keepAlive="1" name="連線268" type="5" refreshedVersion="0" background="1">
    <dbPr connection="Provider=Microsoft.Mashup.OleDb.1;Data Source=$Workbook$;Location=&quot;Table_2338_113_04&quot;;Extended Properties=&quot;&quot;" commandType="0"/>
  </connection>
  <connection id="190" xr16:uid="{CB2AF4AD-8DB2-4CEA-9426-8382BF61121E}" keepAlive="1" name="連線269" type="5" refreshedVersion="0" background="1">
    <dbPr connection="Provider=Microsoft.Mashup.OleDb.1;Data Source=$Workbook$;Location=&quot;Table_2338_113_03&quot;;Extended Properties=&quot;&quot;" commandType="0"/>
  </connection>
  <connection id="191" xr16:uid="{D5C6FE9B-7C96-49AB-A349-5699F079BC0A}" keepAlive="1" name="連線27" type="5" refreshedVersion="0" background="1">
    <dbPr connection="Provider=Microsoft.Mashup.OleDb.1;Data Source=$Workbook$;Location=&quot;Table_3661_113_05&quot;;Extended Properties=&quot;&quot;" commandType="0"/>
  </connection>
  <connection id="192" xr16:uid="{B223B1FD-7361-4B33-BBAD-9E19EACFD8FE}" keepAlive="1" name="連線270" type="5" refreshedVersion="0" background="1">
    <dbPr connection="Provider=Microsoft.Mashup.OleDb.1;Data Source=$Workbook$;Location=&quot;Table_2404_113_05&quot;;Extended Properties=&quot;&quot;" commandType="0"/>
  </connection>
  <connection id="193" xr16:uid="{9BEFA22C-AD6F-4F97-B659-AB3C5CF39C64}" keepAlive="1" name="連線271" type="5" refreshedVersion="0" background="1">
    <dbPr connection="Provider=Microsoft.Mashup.OleDb.1;Data Source=$Workbook$;Location=&quot;Table_2404_113_04&quot;;Extended Properties=&quot;&quot;" commandType="0"/>
  </connection>
  <connection id="194" xr16:uid="{FF74D171-4011-4BD9-B015-8BC05E108A1C}" keepAlive="1" name="連線272" type="5" refreshedVersion="0" background="1">
    <dbPr connection="Provider=Microsoft.Mashup.OleDb.1;Data Source=$Workbook$;Location=&quot;Table_2404_113_03&quot;;Extended Properties=&quot;&quot;" commandType="0"/>
  </connection>
  <connection id="195" xr16:uid="{31D58217-6841-42CB-9FCD-81C781444E92}" keepAlive="1" name="連線273" type="5" refreshedVersion="0" background="1">
    <dbPr connection="Provider=Microsoft.Mashup.OleDb.1;Data Source=$Workbook$;Location=&quot;Table_2357_113_05&quot;;Extended Properties=&quot;&quot;" commandType="0"/>
  </connection>
  <connection id="196" xr16:uid="{5F896DA8-AB2C-4247-928F-85A08089AB34}" keepAlive="1" name="連線274" type="5" refreshedVersion="0" background="1">
    <dbPr connection="Provider=Microsoft.Mashup.OleDb.1;Data Source=$Workbook$;Location=&quot;Table_2357_113_04&quot;;Extended Properties=&quot;&quot;" commandType="0"/>
  </connection>
  <connection id="197" xr16:uid="{9AB1F16D-6735-4D3F-95D3-8B2E8C1C823B}" keepAlive="1" name="連線275" type="5" refreshedVersion="0" background="1">
    <dbPr connection="Provider=Microsoft.Mashup.OleDb.1;Data Source=$Workbook$;Location=&quot;Table_2357_113_03&quot;;Extended Properties=&quot;&quot;" commandType="0"/>
  </connection>
  <connection id="198" xr16:uid="{727A3E92-5EA5-4FE2-AE5C-06903A14031B}" keepAlive="1" name="連線276" type="5" refreshedVersion="0" background="1">
    <dbPr connection="Provider=Microsoft.Mashup.OleDb.1;Data Source=$Workbook$;Location=&quot;Table_2059_113_05&quot;;Extended Properties=&quot;&quot;" commandType="0"/>
  </connection>
  <connection id="199" xr16:uid="{1141F74E-495B-4A18-803F-6EDBD18D4F34}" keepAlive="1" name="連線277" type="5" refreshedVersion="0" background="1">
    <dbPr connection="Provider=Microsoft.Mashup.OleDb.1;Data Source=$Workbook$;Location=&quot;Table_2059_113_04&quot;;Extended Properties=&quot;&quot;" commandType="0"/>
  </connection>
  <connection id="200" xr16:uid="{DDC4547E-66A4-4332-9068-CC19697D3CF9}" keepAlive="1" name="連線278" type="5" refreshedVersion="0" background="1">
    <dbPr connection="Provider=Microsoft.Mashup.OleDb.1;Data Source=$Workbook$;Location=&quot;Table_2059_113_03&quot;;Extended Properties=&quot;&quot;" commandType="0"/>
  </connection>
  <connection id="201" xr16:uid="{94E75930-9EF7-4084-A40C-5D237E0D3E26}" keepAlive="1" name="連線279" type="5" refreshedVersion="0" background="1">
    <dbPr connection="Provider=Microsoft.Mashup.OleDb.1;Data Source=$Workbook$;Location=&quot;Table_3533_113_05&quot;;Extended Properties=&quot;&quot;" commandType="0"/>
  </connection>
  <connection id="202" xr16:uid="{383E0DDE-F3C2-4CC5-AA31-9B2052DA2698}" keepAlive="1" name="連線28" type="5" refreshedVersion="0" background="1">
    <dbPr connection="Provider=Microsoft.Mashup.OleDb.1;Data Source=$Workbook$;Location=&quot;Table_3661_113_04&quot;;Extended Properties=&quot;&quot;" commandType="0"/>
  </connection>
  <connection id="203" xr16:uid="{EAEFED06-432F-45AB-A3FB-B5656C7D1975}" keepAlive="1" name="連線280" type="5" refreshedVersion="0" background="1">
    <dbPr connection="Provider=Microsoft.Mashup.OleDb.1;Data Source=$Workbook$;Location=&quot;Table_3533_113_04&quot;;Extended Properties=&quot;&quot;" commandType="0"/>
  </connection>
  <connection id="204" xr16:uid="{5650B01B-BBAF-435D-94E1-4EB6C7545688}" keepAlive="1" name="連線281" type="5" refreshedVersion="0" background="1">
    <dbPr connection="Provider=Microsoft.Mashup.OleDb.1;Data Source=$Workbook$;Location=&quot;Table_3533_113_03&quot;;Extended Properties=&quot;&quot;" commandType="0"/>
  </connection>
  <connection id="205" xr16:uid="{11D15960-246F-4155-B3EC-B250703F9045}" keepAlive="1" name="連線282" type="5" refreshedVersion="0" background="1">
    <dbPr connection="Provider=Microsoft.Mashup.OleDb.1;Data Source=$Workbook$;Location=&quot;Table_6669_113_05&quot;;Extended Properties=&quot;&quot;" commandType="0"/>
  </connection>
  <connection id="206" xr16:uid="{D8F1CEF9-2225-4E91-A4BE-5CCE4E5D4A89}" keepAlive="1" name="連線283" type="5" refreshedVersion="0" background="1">
    <dbPr connection="Provider=Microsoft.Mashup.OleDb.1;Data Source=$Workbook$;Location=&quot;Table_6669_113_04&quot;;Extended Properties=&quot;&quot;" commandType="0"/>
  </connection>
  <connection id="207" xr16:uid="{AF373AC9-35FA-4E47-9234-745001987609}" keepAlive="1" name="連線284" type="5" refreshedVersion="0" background="1">
    <dbPr connection="Provider=Microsoft.Mashup.OleDb.1;Data Source=$Workbook$;Location=&quot;Table_6669_113_03&quot;;Extended Properties=&quot;&quot;" commandType="0"/>
  </connection>
  <connection id="208" xr16:uid="{A121CAE0-F9AC-4A77-B81F-5F7ACEB6F1F4}" keepAlive="1" name="連線285" type="5" refreshedVersion="0" background="1">
    <dbPr connection="Provider=Microsoft.Mashup.OleDb.1;Data Source=$Workbook$;Location=&quot;Table_2207_113_05&quot;;Extended Properties=&quot;&quot;" commandType="0"/>
  </connection>
  <connection id="209" xr16:uid="{E4ACA0F6-67CA-4BA4-9673-669D546484E3}" keepAlive="1" name="連線286" type="5" refreshedVersion="0" background="1">
    <dbPr connection="Provider=Microsoft.Mashup.OleDb.1;Data Source=$Workbook$;Location=&quot;Table_2207_113_04&quot;;Extended Properties=&quot;&quot;" commandType="0"/>
  </connection>
  <connection id="210" xr16:uid="{FC684ADB-D14C-465A-86C6-94CDFA8CFA5F}" keepAlive="1" name="連線287" type="5" refreshedVersion="0" background="1">
    <dbPr connection="Provider=Microsoft.Mashup.OleDb.1;Data Source=$Workbook$;Location=&quot;Table_2207_113_03&quot;;Extended Properties=&quot;&quot;" commandType="0"/>
  </connection>
  <connection id="211" xr16:uid="{AB13FA3B-BC5D-4A1B-859A-274035908E3A}" keepAlive="1" name="連線288" type="5" refreshedVersion="0" background="1">
    <dbPr connection="Provider=Microsoft.Mashup.OleDb.1;Data Source=$Workbook$;Location=&quot;Table_2454_113_05&quot;;Extended Properties=&quot;&quot;" commandType="0"/>
  </connection>
  <connection id="212" xr16:uid="{82A05CA0-7505-4B5D-871A-0C2F0479590E}" keepAlive="1" name="連線289" type="5" refreshedVersion="0" background="1">
    <dbPr connection="Provider=Microsoft.Mashup.OleDb.1;Data Source=$Workbook$;Location=&quot;Table_2454_113_04&quot;;Extended Properties=&quot;&quot;" commandType="0"/>
  </connection>
  <connection id="213" xr16:uid="{34147764-C4E3-4700-9F14-01008301EA35}" keepAlive="1" name="連線29" type="5" refreshedVersion="0" background="1">
    <dbPr connection="Provider=Microsoft.Mashup.OleDb.1;Data Source=$Workbook$;Location=&quot;Table_3661_113_03&quot;;Extended Properties=&quot;&quot;" commandType="0"/>
  </connection>
  <connection id="214" xr16:uid="{FB2979E3-3BDB-4519-9DA1-E7E056155F31}" keepAlive="1" name="連線290" type="5" refreshedVersion="0" background="1">
    <dbPr connection="Provider=Microsoft.Mashup.OleDb.1;Data Source=$Workbook$;Location=&quot;Table_2454_113_03&quot;;Extended Properties=&quot;&quot;" commandType="0"/>
  </connection>
  <connection id="215" xr16:uid="{676D9D80-C45C-4E8C-AAD7-9EBF482F506E}" keepAlive="1" name="連線291" type="5" refreshedVersion="0" background="1">
    <dbPr connection="Provider=Microsoft.Mashup.OleDb.1;Data Source=$Workbook$;Location=&quot;Table_4763_113_05&quot;;Extended Properties=&quot;&quot;" commandType="0"/>
  </connection>
  <connection id="216" xr16:uid="{B9B43986-D70E-4010-BF6F-C643EB7B2A51}" keepAlive="1" name="連線292" type="5" refreshedVersion="0" background="1">
    <dbPr connection="Provider=Microsoft.Mashup.OleDb.1;Data Source=$Workbook$;Location=&quot;Table_4763_113_04&quot;;Extended Properties=&quot;&quot;" commandType="0"/>
  </connection>
  <connection id="217" xr16:uid="{6AEAB2BA-DCF3-4371-A9DC-CCF206545B9C}" keepAlive="1" name="連線293" type="5" refreshedVersion="0" background="1">
    <dbPr connection="Provider=Microsoft.Mashup.OleDb.1;Data Source=$Workbook$;Location=&quot;Table_4763_113_03&quot;;Extended Properties=&quot;&quot;" commandType="0"/>
  </connection>
  <connection id="218" xr16:uid="{76B64D8F-61EA-4A95-A756-651DFCE045CF}" keepAlive="1" name="連線294" type="5" refreshedVersion="0" background="1">
    <dbPr connection="Provider=Microsoft.Mashup.OleDb.1;Data Source=$Workbook$;Location=&quot;Table_3008_113_05&quot;;Extended Properties=&quot;&quot;" commandType="0"/>
  </connection>
  <connection id="219" xr16:uid="{A543F897-5D82-4D94-9436-53BA97E08595}" keepAlive="1" name="連線295" type="5" refreshedVersion="0" background="1">
    <dbPr connection="Provider=Microsoft.Mashup.OleDb.1;Data Source=$Workbook$;Location=&quot;Table_3008_113_04&quot;;Extended Properties=&quot;&quot;" commandType="0"/>
  </connection>
  <connection id="220" xr16:uid="{FB4A1D51-16E8-4EF1-84A1-465C55BB4A05}" keepAlive="1" name="連線296" type="5" refreshedVersion="0" background="1">
    <dbPr connection="Provider=Microsoft.Mashup.OleDb.1;Data Source=$Workbook$;Location=&quot;Table_3008_113_03&quot;;Extended Properties=&quot;&quot;" commandType="0"/>
  </connection>
  <connection id="221" xr16:uid="{BFED1B9E-C528-4733-9557-01EDAA3D8A3B}" keepAlive="1" name="連線297" type="5" refreshedVersion="0" background="1">
    <dbPr connection="Provider=Microsoft.Mashup.OleDb.1;Data Source=$Workbook$;Location=&quot;Table_3661_113_05&quot;;Extended Properties=&quot;&quot;" commandType="0"/>
  </connection>
  <connection id="222" xr16:uid="{D4246680-FC4B-4AEA-A51E-62A252EF0C40}" keepAlive="1" name="連線298" type="5" refreshedVersion="0" background="1">
    <dbPr connection="Provider=Microsoft.Mashup.OleDb.1;Data Source=$Workbook$;Location=&quot;Table_3661_113_04&quot;;Extended Properties=&quot;&quot;" commandType="0"/>
  </connection>
  <connection id="223" xr16:uid="{D4CF1EC0-3D42-4858-8281-F9B8F69EC5DF}" keepAlive="1" name="連線299" type="5" refreshedVersion="0" background="1">
    <dbPr connection="Provider=Microsoft.Mashup.OleDb.1;Data Source=$Workbook$;Location=&quot;Table_3661_113_03&quot;;Extended Properties=&quot;&quot;" commandType="0"/>
  </connection>
  <connection id="224" xr16:uid="{5DB61A17-6CE4-4C80-9902-3112592FC55A}" keepAlive="1" name="連線3" type="5" refreshedVersion="0" background="1">
    <dbPr connection="Provider=Microsoft.Mashup.OleDb.1;Data Source=$Workbook$;Location=&quot;Table_2345_113_05&quot;;Extended Properties=&quot;&quot;" commandType="0"/>
  </connection>
  <connection id="225" xr16:uid="{9BF0BB6B-AB5D-4F20-B305-FB9BC722265A}" keepAlive="1" name="連線30" type="5" refreshedVersion="0" background="1">
    <dbPr connection="Provider=Microsoft.Mashup.OleDb.1;Data Source=$Workbook$;Location=&quot;Table_6541_113_05&quot;;Extended Properties=&quot;&quot;" commandType="0"/>
  </connection>
  <connection id="226" xr16:uid="{B00964A0-93C7-4D74-9EA0-3FF0395C719E}" keepAlive="1" name="連線300" type="5" refreshedVersion="0" background="1">
    <dbPr connection="Provider=Microsoft.Mashup.OleDb.1;Data Source=$Workbook$;Location=&quot;Table_6541_113_05&quot;;Extended Properties=&quot;&quot;" commandType="0"/>
  </connection>
  <connection id="227" xr16:uid="{2E4D75AB-3624-4E10-A72B-32EA5D504BCD}" keepAlive="1" name="連線301" type="5" refreshedVersion="0" background="1">
    <dbPr connection="Provider=Microsoft.Mashup.OleDb.1;Data Source=$Workbook$;Location=&quot;Table_6541_113_04&quot;;Extended Properties=&quot;&quot;" commandType="0"/>
  </connection>
  <connection id="228" xr16:uid="{BB1219E2-7DCA-44AF-AD45-3079835EB116}" keepAlive="1" name="連線302" type="5" refreshedVersion="0" background="1">
    <dbPr connection="Provider=Microsoft.Mashup.OleDb.1;Data Source=$Workbook$;Location=&quot;Table_6541_113_03&quot;;Extended Properties=&quot;&quot;" commandType="0"/>
  </connection>
  <connection id="229" xr16:uid="{BF34EC86-D0F4-4C3A-A25C-F5CDB150C618}" keepAlive="1" name="連線303" type="5" refreshedVersion="0" background="1">
    <dbPr connection="Provider=Microsoft.Mashup.OleDb.1;Data Source=$Workbook$;Location=&quot;Table_2345_113_05&quot;;Extended Properties=&quot;&quot;" commandType="0"/>
  </connection>
  <connection id="230" xr16:uid="{8DE9051F-4714-4EF7-ABB3-70581D9012ED}" keepAlive="1" name="連線304" type="5" refreshedVersion="0" background="1">
    <dbPr connection="Provider=Microsoft.Mashup.OleDb.1;Data Source=$Workbook$;Location=&quot;Table_2345_113_04&quot;;Extended Properties=&quot;&quot;" commandType="0"/>
  </connection>
  <connection id="231" xr16:uid="{E15B882F-ADF6-47C7-947B-0168C2085CE1}" keepAlive="1" name="連線305" type="5" refreshedVersion="0" background="1">
    <dbPr connection="Provider=Microsoft.Mashup.OleDb.1;Data Source=$Workbook$;Location=&quot;Table_2345_113_03&quot;;Extended Properties=&quot;&quot;" commandType="0"/>
  </connection>
  <connection id="232" xr16:uid="{0E7D8185-23DB-4478-817F-80F7EDBB1F42}" keepAlive="1" name="連線306" type="5" refreshedVersion="0" background="1">
    <dbPr connection="Provider=Microsoft.Mashup.OleDb.1;Data Source=$Workbook$;Location=&quot;Table_6669_113_05&quot;;Extended Properties=&quot;&quot;" commandType="0"/>
  </connection>
  <connection id="233" xr16:uid="{171FBDA7-CFC7-4D7F-A43E-F483A14878F7}" keepAlive="1" name="連線307" type="5" refreshedVersion="0" background="1">
    <dbPr connection="Provider=Microsoft.Mashup.OleDb.1;Data Source=$Workbook$;Location=&quot;Table_6669_113_04&quot;;Extended Properties=&quot;&quot;" commandType="0"/>
  </connection>
  <connection id="234" xr16:uid="{3CBEE26A-2EF4-443A-8CE8-93781EF6474C}" keepAlive="1" name="連線308" type="5" refreshedVersion="0" background="1">
    <dbPr connection="Provider=Microsoft.Mashup.OleDb.1;Data Source=$Workbook$;Location=&quot;Table_6669_113_03&quot;;Extended Properties=&quot;&quot;" commandType="0"/>
  </connection>
  <connection id="235" xr16:uid="{CB9B1DC4-7E30-432C-AD75-553C950E109C}" keepAlive="1" name="連線309" type="5" refreshedVersion="0" background="1">
    <dbPr connection="Provider=Microsoft.Mashup.OleDb.1;Data Source=$Workbook$;Location=&quot;Table_3653_113_05&quot;;Extended Properties=&quot;&quot;" commandType="0"/>
  </connection>
  <connection id="236" xr16:uid="{AFAD22EA-91E0-4C75-85F4-1C32D90C55E0}" keepAlive="1" name="連線31" type="5" refreshedVersion="0" background="1">
    <dbPr connection="Provider=Microsoft.Mashup.OleDb.1;Data Source=$Workbook$;Location=&quot;Table_6541_113_04&quot;;Extended Properties=&quot;&quot;" commandType="0"/>
  </connection>
  <connection id="237" xr16:uid="{ACA28444-7314-4493-8D5E-9AA560CBC082}" keepAlive="1" name="連線310" type="5" refreshedVersion="0" background="1">
    <dbPr connection="Provider=Microsoft.Mashup.OleDb.1;Data Source=$Workbook$;Location=&quot;Table_3653_113_04&quot;;Extended Properties=&quot;&quot;" commandType="0"/>
  </connection>
  <connection id="238" xr16:uid="{E92079F3-AD1E-456F-B54E-D7C2693E1668}" keepAlive="1" name="連線311" type="5" refreshedVersion="0" background="1">
    <dbPr connection="Provider=Microsoft.Mashup.OleDb.1;Data Source=$Workbook$;Location=&quot;Table_3653_113_03&quot;;Extended Properties=&quot;&quot;" commandType="0"/>
  </connection>
  <connection id="239" xr16:uid="{EA7EB17E-024C-4F54-AF04-258F2CD7A57E}" keepAlive="1" name="連線312" type="5" refreshedVersion="0" background="1">
    <dbPr connection="Provider=Microsoft.Mashup.OleDb.1;Data Source=$Workbook$;Location=&quot;Table_1519_113_05&quot;;Extended Properties=&quot;&quot;" commandType="0"/>
  </connection>
  <connection id="240" xr16:uid="{5B190D6B-F097-4182-8CDD-10549F419BAC}" keepAlive="1" name="連線313" type="5" refreshedVersion="0" background="1">
    <dbPr connection="Provider=Microsoft.Mashup.OleDb.1;Data Source=$Workbook$;Location=&quot;Table_1519_113_04&quot;;Extended Properties=&quot;&quot;" commandType="0"/>
  </connection>
  <connection id="241" xr16:uid="{AC4F65F5-104B-41F3-998E-211351BE00E7}" keepAlive="1" name="連線314" type="5" refreshedVersion="0" background="1">
    <dbPr connection="Provider=Microsoft.Mashup.OleDb.1;Data Source=$Workbook$;Location=&quot;Table_1519_113_03&quot;;Extended Properties=&quot;&quot;" commandType="0"/>
  </connection>
  <connection id="242" xr16:uid="{419F3B49-3B2B-47A0-9124-72A4F7574981}" keepAlive="1" name="連線315" type="5" refreshedVersion="0" background="1">
    <dbPr connection="Provider=Microsoft.Mashup.OleDb.1;Data Source=$Workbook$;Location=&quot;Table_1905_113_05&quot;;Extended Properties=&quot;&quot;" commandType="0"/>
  </connection>
  <connection id="243" xr16:uid="{4D716E17-334C-4A71-B41F-D2C3D11273C3}" keepAlive="1" name="連線316" type="5" refreshedVersion="0" background="1">
    <dbPr connection="Provider=Microsoft.Mashup.OleDb.1;Data Source=$Workbook$;Location=&quot;Table_1905_113_04&quot;;Extended Properties=&quot;&quot;" commandType="0"/>
  </connection>
  <connection id="244" xr16:uid="{034C2DE4-3B45-4BA5-ACB4-60918AA80C8A}" keepAlive="1" name="連線317" type="5" refreshedVersion="0" background="1">
    <dbPr connection="Provider=Microsoft.Mashup.OleDb.1;Data Source=$Workbook$;Location=&quot;Table_1905_113_03&quot;;Extended Properties=&quot;&quot;" commandType="0"/>
  </connection>
  <connection id="245" xr16:uid="{4D93193E-7242-40AC-92E8-DF69334673E3}" keepAlive="1" name="連線318" type="5" refreshedVersion="0" background="1">
    <dbPr connection="Provider=Microsoft.Mashup.OleDb.1;Data Source=$Workbook$;Location=&quot;Table_6409_113_05&quot;;Extended Properties=&quot;&quot;" commandType="0"/>
  </connection>
  <connection id="246" xr16:uid="{EC1521F8-984B-427C-80F7-23B3CED7854F}" keepAlive="1" name="連線319" type="5" refreshedVersion="0" background="1">
    <dbPr connection="Provider=Microsoft.Mashup.OleDb.1;Data Source=$Workbook$;Location=&quot;Table_6409_113_04&quot;;Extended Properties=&quot;&quot;" commandType="0"/>
  </connection>
  <connection id="247" xr16:uid="{0EDB0D5A-68C7-44F4-A544-61FE3ABE524D}" keepAlive="1" name="連線32" type="5" refreshedVersion="0" background="1">
    <dbPr connection="Provider=Microsoft.Mashup.OleDb.1;Data Source=$Workbook$;Location=&quot;Table_6541_113_03&quot;;Extended Properties=&quot;&quot;" commandType="0"/>
  </connection>
  <connection id="248" xr16:uid="{95250E29-A697-4734-ACB8-86843E2B149D}" keepAlive="1" name="連線320" type="5" refreshedVersion="0" background="1">
    <dbPr connection="Provider=Microsoft.Mashup.OleDb.1;Data Source=$Workbook$;Location=&quot;Table_6409_113_03&quot;;Extended Properties=&quot;&quot;" commandType="0"/>
  </connection>
  <connection id="249" xr16:uid="{96629AEE-C093-4777-8480-07EA3E165408}" keepAlive="1" name="連線321" type="5" refreshedVersion="0" background="1">
    <dbPr connection="Provider=Microsoft.Mashup.OleDb.1;Data Source=$Workbook$;Location=&quot;Table_3443_113_05&quot;;Extended Properties=&quot;&quot;" commandType="0"/>
  </connection>
  <connection id="250" xr16:uid="{721CB88F-3BE5-480D-A7C0-4709B00BFA3A}" keepAlive="1" name="連線322" type="5" refreshedVersion="0" background="1">
    <dbPr connection="Provider=Microsoft.Mashup.OleDb.1;Data Source=$Workbook$;Location=&quot;Table_3443_113_04&quot;;Extended Properties=&quot;&quot;" commandType="0"/>
  </connection>
  <connection id="251" xr16:uid="{6C01A392-E1A0-4036-BC08-A13104DADA1A}" keepAlive="1" name="連線323" type="5" refreshedVersion="0" background="1">
    <dbPr connection="Provider=Microsoft.Mashup.OleDb.1;Data Source=$Workbook$;Location=&quot;Table_3443_113_03&quot;;Extended Properties=&quot;&quot;" commandType="0"/>
  </connection>
  <connection id="252" xr16:uid="{19DB6B12-A0C4-4A24-8AC3-59A1D8041EC0}" keepAlive="1" name="連線324" type="5" refreshedVersion="0" background="1">
    <dbPr connection="Provider=Microsoft.Mashup.OleDb.1;Data Source=$Workbook$;Location=&quot;Table_2637_113_05&quot;;Extended Properties=&quot;&quot;" commandType="0"/>
  </connection>
  <connection id="253" xr16:uid="{84D6E179-FE7B-4172-AB2B-E20EB0C022F0}" keepAlive="1" name="連線325" type="5" refreshedVersion="0" background="1">
    <dbPr connection="Provider=Microsoft.Mashup.OleDb.1;Data Source=$Workbook$;Location=&quot;Table_2637_113_04&quot;;Extended Properties=&quot;&quot;" commandType="0"/>
  </connection>
  <connection id="254" xr16:uid="{AC5D3766-CD3E-44B8-81F3-1019088E6748}" keepAlive="1" name="連線326" type="5" refreshedVersion="0" background="1">
    <dbPr connection="Provider=Microsoft.Mashup.OleDb.1;Data Source=$Workbook$;Location=&quot;Table_2637_113_03&quot;;Extended Properties=&quot;&quot;" commandType="0"/>
  </connection>
  <connection id="255" xr16:uid="{D6200D32-965D-423E-B19B-A06F7EC02B3A}" keepAlive="1" name="連線327" type="5" refreshedVersion="0" background="1">
    <dbPr connection="Provider=Microsoft.Mashup.OleDb.1;Data Source=$Workbook$;Location=&quot;Table_3661_113_05&quot;;Extended Properties=&quot;&quot;" commandType="0"/>
  </connection>
  <connection id="256" xr16:uid="{81D3BE5A-CC82-4261-AEA6-F673DA01601D}" keepAlive="1" name="連線328" type="5" refreshedVersion="0" background="1">
    <dbPr connection="Provider=Microsoft.Mashup.OleDb.1;Data Source=$Workbook$;Location=&quot;Table_3661_113_04&quot;;Extended Properties=&quot;&quot;" commandType="0"/>
  </connection>
  <connection id="257" xr16:uid="{0DBB96F6-F768-47B0-A9B4-FA3E09E02580}" keepAlive="1" name="連線329" type="5" refreshedVersion="0" background="1">
    <dbPr connection="Provider=Microsoft.Mashup.OleDb.1;Data Source=$Workbook$;Location=&quot;Table_3661_113_03&quot;;Extended Properties=&quot;&quot;" commandType="0"/>
  </connection>
  <connection id="258" xr16:uid="{E45FB66B-1BCB-47C5-A878-912129B987E3}" keepAlive="1" name="連線33" type="5" refreshedVersion="0" background="1">
    <dbPr connection="Provider=Microsoft.Mashup.OleDb.1;Data Source=$Workbook$;Location=&quot;Table_2345_113_05&quot;;Extended Properties=&quot;&quot;" commandType="0"/>
  </connection>
  <connection id="259" xr16:uid="{4523BE0A-9E1C-43A6-AF71-DE02989EC878}" keepAlive="1" name="連線330" type="5" refreshedVersion="0" background="1">
    <dbPr connection="Provider=Microsoft.Mashup.OleDb.1;Data Source=$Workbook$;Location=&quot;Table_4938_113_05&quot;;Extended Properties=&quot;&quot;" commandType="0"/>
  </connection>
  <connection id="260" xr16:uid="{9F0F993F-2B0C-4662-9515-088E471F93E8}" keepAlive="1" name="連線331" type="5" refreshedVersion="0" background="1">
    <dbPr connection="Provider=Microsoft.Mashup.OleDb.1;Data Source=$Workbook$;Location=&quot;Table_4938_113_04&quot;;Extended Properties=&quot;&quot;" commandType="0"/>
  </connection>
  <connection id="261" xr16:uid="{F81174DC-272F-46CA-BA57-B808D961FAEB}" keepAlive="1" name="連線332" type="5" refreshedVersion="0" background="1">
    <dbPr connection="Provider=Microsoft.Mashup.OleDb.1;Data Source=$Workbook$;Location=&quot;Table_4938_113_03&quot;;Extended Properties=&quot;&quot;" commandType="0"/>
  </connection>
  <connection id="262" xr16:uid="{03B2A83C-013A-48F2-B1CB-18A6932C951E}" keepAlive="1" name="連線333" type="5" refreshedVersion="0" background="1">
    <dbPr connection="Provider=Microsoft.Mashup.OleDb.1;Data Source=$Workbook$;Location=&quot;Table_2357_113_05&quot;;Extended Properties=&quot;&quot;" commandType="0"/>
  </connection>
  <connection id="263" xr16:uid="{0C042E5F-78DF-42FE-B495-DF9D9D06D721}" keepAlive="1" name="連線334" type="5" refreshedVersion="0" background="1">
    <dbPr connection="Provider=Microsoft.Mashup.OleDb.1;Data Source=$Workbook$;Location=&quot;Table_2357_113_04&quot;;Extended Properties=&quot;&quot;" commandType="0"/>
  </connection>
  <connection id="264" xr16:uid="{CC0989EA-8196-4DA6-86BF-5E091B3B7169}" keepAlive="1" name="連線335" type="5" refreshedVersion="0" background="1">
    <dbPr connection="Provider=Microsoft.Mashup.OleDb.1;Data Source=$Workbook$;Location=&quot;Table_2357_113_03&quot;;Extended Properties=&quot;&quot;" commandType="0"/>
  </connection>
  <connection id="265" xr16:uid="{92609C04-A55E-459D-921E-0542700692F4}" keepAlive="1" name="連線336" type="5" refreshedVersion="0" background="1">
    <dbPr connection="Provider=Microsoft.Mashup.OleDb.1;Data Source=$Workbook$;Location=&quot;Table_3036_113_05&quot;;Extended Properties=&quot;&quot;" commandType="0"/>
  </connection>
  <connection id="266" xr16:uid="{6C2716FC-3666-451E-B9F7-7CE7F0334B62}" keepAlive="1" name="連線337" type="5" refreshedVersion="0" background="1">
    <dbPr connection="Provider=Microsoft.Mashup.OleDb.1;Data Source=$Workbook$;Location=&quot;Table_3036_113_04&quot;;Extended Properties=&quot;&quot;" commandType="0"/>
  </connection>
  <connection id="267" xr16:uid="{99BE396B-30C4-4809-915C-9C4E550E3487}" keepAlive="1" name="連線338" type="5" refreshedVersion="0" background="1">
    <dbPr connection="Provider=Microsoft.Mashup.OleDb.1;Data Source=$Workbook$;Location=&quot;Table_3036_113_03&quot;;Extended Properties=&quot;&quot;" commandType="0"/>
  </connection>
  <connection id="268" xr16:uid="{08A551EE-C6D9-4183-8493-0D2AE8DFF730}" keepAlive="1" name="連線339" type="5" refreshedVersion="0" background="1">
    <dbPr connection="Provider=Microsoft.Mashup.OleDb.1;Data Source=$Workbook$;Location=&quot;Table_6669_113_05&quot;;Extended Properties=&quot;&quot;" commandType="0"/>
  </connection>
  <connection id="269" xr16:uid="{AE7A7E1C-3BFD-4D92-B623-57D3510F8DE6}" keepAlive="1" name="連線34" type="5" refreshedVersion="0" background="1">
    <dbPr connection="Provider=Microsoft.Mashup.OleDb.1;Data Source=$Workbook$;Location=&quot;Table_2345_113_04&quot;;Extended Properties=&quot;&quot;" commandType="0"/>
  </connection>
  <connection id="270" xr16:uid="{F07AC503-6647-4A70-8C84-F4F1BA18D7F7}" keepAlive="1" name="連線340" type="5" refreshedVersion="0" background="1">
    <dbPr connection="Provider=Microsoft.Mashup.OleDb.1;Data Source=$Workbook$;Location=&quot;Table_6669_113_04&quot;;Extended Properties=&quot;&quot;" commandType="0"/>
  </connection>
  <connection id="271" xr16:uid="{8340D71C-5A8C-4CA2-B1A6-FE6AC00BDCA9}" keepAlive="1" name="連線341" type="5" refreshedVersion="0" background="1">
    <dbPr connection="Provider=Microsoft.Mashup.OleDb.1;Data Source=$Workbook$;Location=&quot;Table_6669_113_03&quot;;Extended Properties=&quot;&quot;" commandType="0"/>
  </connection>
  <connection id="272" xr16:uid="{42CC96EE-1B25-4639-895D-E84AC3063BBB}" keepAlive="1" name="連線342" type="5" refreshedVersion="0" background="1">
    <dbPr connection="Provider=Microsoft.Mashup.OleDb.1;Data Source=$Workbook$;Location=&quot;Table_1809_113_05&quot;;Extended Properties=&quot;&quot;" commandType="0"/>
  </connection>
  <connection id="273" xr16:uid="{57ED245C-8E1C-4D8B-BEC2-5F84604B4219}" keepAlive="1" name="連線343" type="5" refreshedVersion="0" background="1">
    <dbPr connection="Provider=Microsoft.Mashup.OleDb.1;Data Source=$Workbook$;Location=&quot;Table_1809_113_04&quot;;Extended Properties=&quot;&quot;" commandType="0"/>
  </connection>
  <connection id="274" xr16:uid="{1ACBAABA-90C2-4A1A-AD4D-634E81DA22FE}" keepAlive="1" name="連線344" type="5" refreshedVersion="0" background="1">
    <dbPr connection="Provider=Microsoft.Mashup.OleDb.1;Data Source=$Workbook$;Location=&quot;Table_1809_113_03&quot;;Extended Properties=&quot;&quot;" commandType="0"/>
  </connection>
  <connection id="275" xr16:uid="{A68C4F9F-9D9F-4B48-99CC-7B2875A4FA5F}" keepAlive="1" name="連線345" type="5" refreshedVersion="0" background="1">
    <dbPr connection="Provider=Microsoft.Mashup.OleDb.1;Data Source=$Workbook$;Location=&quot;Table_3356_113_05&quot;;Extended Properties=&quot;&quot;" commandType="0"/>
  </connection>
  <connection id="276" xr16:uid="{E3F8E711-3E4E-4AC6-9B65-2E80556944C7}" keepAlive="1" name="連線346" type="5" refreshedVersion="0" background="1">
    <dbPr connection="Provider=Microsoft.Mashup.OleDb.1;Data Source=$Workbook$;Location=&quot;Table_3356_113_04&quot;;Extended Properties=&quot;&quot;" commandType="0"/>
  </connection>
  <connection id="277" xr16:uid="{1E0FAE68-6DB9-4B39-BFFE-1D34BAC00B87}" keepAlive="1" name="連線347" type="5" refreshedVersion="0" background="1">
    <dbPr connection="Provider=Microsoft.Mashup.OleDb.1;Data Source=$Workbook$;Location=&quot;Table_3356_113_03&quot;;Extended Properties=&quot;&quot;" commandType="0"/>
  </connection>
  <connection id="278" xr16:uid="{7FCC4017-03BF-4E7E-B1A4-6289DAAAE2FA}" keepAlive="1" name="連線348" type="5" refreshedVersion="0" background="1">
    <dbPr connection="Provider=Microsoft.Mashup.OleDb.1;Data Source=$Workbook$;Location=&quot;Table_6414_113_05&quot;;Extended Properties=&quot;&quot;" commandType="0"/>
  </connection>
  <connection id="279" xr16:uid="{25CB870E-28DC-472A-9329-71F691FB9144}" keepAlive="1" name="連線349" type="5" refreshedVersion="0" background="1">
    <dbPr connection="Provider=Microsoft.Mashup.OleDb.1;Data Source=$Workbook$;Location=&quot;Table_6414_113_04&quot;;Extended Properties=&quot;&quot;" commandType="0"/>
  </connection>
  <connection id="280" xr16:uid="{3403C227-FC32-4C15-A912-DE5DDD993D35}" keepAlive="1" name="連線35" type="5" refreshedVersion="0" background="1">
    <dbPr connection="Provider=Microsoft.Mashup.OleDb.1;Data Source=$Workbook$;Location=&quot;Table_2345_113_03&quot;;Extended Properties=&quot;&quot;" commandType="0"/>
  </connection>
  <connection id="281" xr16:uid="{F7E54F61-BBFC-482A-A41E-2B556D804581}" keepAlive="1" name="連線350" type="5" refreshedVersion="0" background="1">
    <dbPr connection="Provider=Microsoft.Mashup.OleDb.1;Data Source=$Workbook$;Location=&quot;Table_6414_113_03&quot;;Extended Properties=&quot;&quot;" commandType="0"/>
  </connection>
  <connection id="282" xr16:uid="{67A7A6CE-13CB-4C1A-A481-6EAC9BE0E3FC}" keepAlive="1" name="連線351" type="5" refreshedVersion="0" background="1">
    <dbPr connection="Provider=Microsoft.Mashup.OleDb.1;Data Source=$Workbook$;Location=&quot;Table_1905_113_05&quot;;Extended Properties=&quot;&quot;" commandType="0"/>
  </connection>
  <connection id="283" xr16:uid="{6A15B839-B113-42F6-9A6F-1AA894828D07}" keepAlive="1" name="連線352" type="5" refreshedVersion="0" background="1">
    <dbPr connection="Provider=Microsoft.Mashup.OleDb.1;Data Source=$Workbook$;Location=&quot;Table_1905_113_04&quot;;Extended Properties=&quot;&quot;" commandType="0"/>
  </connection>
  <connection id="284" xr16:uid="{866EE147-A86E-483D-9A81-FC982A9EDD77}" keepAlive="1" name="連線353" type="5" refreshedVersion="0" background="1">
    <dbPr connection="Provider=Microsoft.Mashup.OleDb.1;Data Source=$Workbook$;Location=&quot;Table_1905_113_03&quot;;Extended Properties=&quot;&quot;" commandType="0"/>
  </connection>
  <connection id="285" xr16:uid="{A8EAD7B5-E81E-4EBB-8CD9-51657FAD8A8D}" keepAlive="1" name="連線354" type="5" refreshedVersion="0" background="1">
    <dbPr connection="Provider=Microsoft.Mashup.OleDb.1;Data Source=$Workbook$;Location=&quot;Table_3504_113_05&quot;;Extended Properties=&quot;&quot;" commandType="0"/>
  </connection>
  <connection id="286" xr16:uid="{7B310436-0137-4212-B9A7-A178BD6C07FF}" keepAlive="1" name="連線355" type="5" refreshedVersion="0" background="1">
    <dbPr connection="Provider=Microsoft.Mashup.OleDb.1;Data Source=$Workbook$;Location=&quot;Table_3504_113_04&quot;;Extended Properties=&quot;&quot;" commandType="0"/>
  </connection>
  <connection id="287" xr16:uid="{D7ACC576-4005-47AD-81D7-F0AC835EFF85}" keepAlive="1" name="連線356" type="5" refreshedVersion="0" background="1">
    <dbPr connection="Provider=Microsoft.Mashup.OleDb.1;Data Source=$Workbook$;Location=&quot;Table_3504_113_03&quot;;Extended Properties=&quot;&quot;" commandType="0"/>
  </connection>
  <connection id="288" xr16:uid="{B21ED471-276B-44B3-A742-C09BB6F211D4}" keepAlive="1" name="連線357" type="5" refreshedVersion="0" background="1">
    <dbPr connection="Provider=Microsoft.Mashup.OleDb.1;Data Source=$Workbook$;Location=&quot;Table_2338_113_05&quot;;Extended Properties=&quot;&quot;" commandType="0"/>
  </connection>
  <connection id="289" xr16:uid="{1961E30E-0964-4DF1-816E-14DF19B4E897}" keepAlive="1" name="連線358" type="5" refreshedVersion="0" background="1">
    <dbPr connection="Provider=Microsoft.Mashup.OleDb.1;Data Source=$Workbook$;Location=&quot;Table_2338_113_04&quot;;Extended Properties=&quot;&quot;" commandType="0"/>
  </connection>
  <connection id="290" xr16:uid="{198463EC-020E-4C0C-A3D9-80732696C2D1}" keepAlive="1" name="連線359" type="5" refreshedVersion="0" background="1">
    <dbPr connection="Provider=Microsoft.Mashup.OleDb.1;Data Source=$Workbook$;Location=&quot;Table_2338_113_03&quot;;Extended Properties=&quot;&quot;" commandType="0"/>
  </connection>
  <connection id="291" xr16:uid="{9248B5AE-734A-4AE7-89BB-02F363FC72AF}" keepAlive="1" name="連線36" type="5" refreshedVersion="0" background="1">
    <dbPr connection="Provider=Microsoft.Mashup.OleDb.1;Data Source=$Workbook$;Location=&quot;Table_6669_113_05&quot;;Extended Properties=&quot;&quot;" commandType="0"/>
  </connection>
  <connection id="292" xr16:uid="{A7E5B401-9466-4B50-8BB1-C86BC232310A}" keepAlive="1" name="連線360" type="5" refreshedVersion="0" background="1">
    <dbPr connection="Provider=Microsoft.Mashup.OleDb.1;Data Source=$Workbook$;Location=&quot;Table_1731_113_05&quot;;Extended Properties=&quot;&quot;" commandType="0"/>
  </connection>
  <connection id="293" xr16:uid="{4D5F9A97-4FE2-438F-8653-524533E8745C}" keepAlive="1" name="連線361" type="5" refreshedVersion="0" background="1">
    <dbPr connection="Provider=Microsoft.Mashup.OleDb.1;Data Source=$Workbook$;Location=&quot;Table_1731_113_04&quot;;Extended Properties=&quot;&quot;" commandType="0"/>
  </connection>
  <connection id="294" xr16:uid="{CD12B399-4BF8-4299-9F7A-FCD178F675D5}" keepAlive="1" name="連線362" type="5" refreshedVersion="0" background="1">
    <dbPr connection="Provider=Microsoft.Mashup.OleDb.1;Data Source=$Workbook$;Location=&quot;Table_1731_113_03&quot;;Extended Properties=&quot;&quot;" commandType="0"/>
  </connection>
  <connection id="295" xr16:uid="{EE43DE98-AA75-4C65-B963-C9E9B490A730}" keepAlive="1" name="連線363" type="5" refreshedVersion="0" background="1">
    <dbPr connection="Provider=Microsoft.Mashup.OleDb.1;Data Source=$Workbook$;Location=&quot;Table_5434_113_05&quot;;Extended Properties=&quot;&quot;" commandType="0"/>
  </connection>
  <connection id="296" xr16:uid="{81843C0B-0F01-439E-B35F-AA8535AA45B1}" keepAlive="1" name="連線364" type="5" refreshedVersion="0" background="1">
    <dbPr connection="Provider=Microsoft.Mashup.OleDb.1;Data Source=$Workbook$;Location=&quot;Table_5434_113_04&quot;;Extended Properties=&quot;&quot;" commandType="0"/>
  </connection>
  <connection id="297" xr16:uid="{8B05ABA5-FA39-4A4D-AEF8-3233D8341B99}" keepAlive="1" name="連線365" type="5" refreshedVersion="0" background="1">
    <dbPr connection="Provider=Microsoft.Mashup.OleDb.1;Data Source=$Workbook$;Location=&quot;Table_5434_113_03&quot;;Extended Properties=&quot;&quot;" commandType="0"/>
  </connection>
  <connection id="298" xr16:uid="{E8CACE76-2E03-426E-BDD8-730FC49259D1}" keepAlive="1" name="連線366" type="5" refreshedVersion="0" background="1">
    <dbPr connection="Provider=Microsoft.Mashup.OleDb.1;Data Source=$Workbook$;Location=&quot;Table_3533_113_05&quot;;Extended Properties=&quot;&quot;" commandType="0"/>
  </connection>
  <connection id="299" xr16:uid="{4F3DAEF4-37F2-4EF6-8315-D18BACF73182}" keepAlive="1" name="連線367" type="5" refreshedVersion="0" background="1">
    <dbPr connection="Provider=Microsoft.Mashup.OleDb.1;Data Source=$Workbook$;Location=&quot;Table_3533_113_04&quot;;Extended Properties=&quot;&quot;" commandType="0"/>
  </connection>
  <connection id="300" xr16:uid="{C549A03A-72B3-42D4-B354-F91975F997BD}" keepAlive="1" name="連線368" type="5" refreshedVersion="0" background="1">
    <dbPr connection="Provider=Microsoft.Mashup.OleDb.1;Data Source=$Workbook$;Location=&quot;Table_3533_113_03&quot;;Extended Properties=&quot;&quot;" commandType="0"/>
  </connection>
  <connection id="301" xr16:uid="{392DAF68-3FE1-4D87-8515-54894E9DFD25}" keepAlive="1" name="連線369" type="5" refreshedVersion="0" background="1">
    <dbPr connection="Provider=Microsoft.Mashup.OleDb.1;Data Source=$Workbook$;Location=&quot;Table_2608_113_05&quot;;Extended Properties=&quot;&quot;" commandType="0"/>
  </connection>
  <connection id="302" xr16:uid="{8656A24D-E479-4EE4-AD47-F8865EDC9C71}" keepAlive="1" name="連線37" type="5" refreshedVersion="0" background="1">
    <dbPr connection="Provider=Microsoft.Mashup.OleDb.1;Data Source=$Workbook$;Location=&quot;Table_6669_113_04&quot;;Extended Properties=&quot;&quot;" commandType="0"/>
  </connection>
  <connection id="303" xr16:uid="{813BF625-2195-4CDA-85FD-6E9797A031E8}" keepAlive="1" name="連線370" type="5" refreshedVersion="0" background="1">
    <dbPr connection="Provider=Microsoft.Mashup.OleDb.1;Data Source=$Workbook$;Location=&quot;Table_2608_113_04&quot;;Extended Properties=&quot;&quot;" commandType="0"/>
  </connection>
  <connection id="304" xr16:uid="{B6526B98-BDA2-4C6F-A3D8-B21FF81406B0}" keepAlive="1" name="連線371" type="5" refreshedVersion="0" background="1">
    <dbPr connection="Provider=Microsoft.Mashup.OleDb.1;Data Source=$Workbook$;Location=&quot;Table_2608_113_03&quot;;Extended Properties=&quot;&quot;" commandType="0"/>
  </connection>
  <connection id="305" xr16:uid="{9F7B0E4E-B674-4C6C-87EB-203C560307C2}" keepAlive="1" name="連線372" type="5" refreshedVersion="0" background="1">
    <dbPr connection="Provider=Microsoft.Mashup.OleDb.1;Data Source=$Workbook$;Location=&quot;Table_5284_113_05&quot;;Extended Properties=&quot;&quot;" commandType="0"/>
  </connection>
  <connection id="306" xr16:uid="{DA04A739-1655-4BD6-8125-EAB577F67450}" keepAlive="1" name="連線373" type="5" refreshedVersion="0" background="1">
    <dbPr connection="Provider=Microsoft.Mashup.OleDb.1;Data Source=$Workbook$;Location=&quot;Table_5284_113_04&quot;;Extended Properties=&quot;&quot;" commandType="0"/>
  </connection>
  <connection id="307" xr16:uid="{E49531FA-88F3-4F40-ABDB-51AB49DA1D0D}" keepAlive="1" name="連線374" type="5" refreshedVersion="0" background="1">
    <dbPr connection="Provider=Microsoft.Mashup.OleDb.1;Data Source=$Workbook$;Location=&quot;Table_5284_113_03&quot;;Extended Properties=&quot;&quot;" commandType="0"/>
  </connection>
  <connection id="308" xr16:uid="{942489DA-FE01-48CD-92AE-0A9F5FA01358}" keepAlive="1" name="連線375" type="5" refreshedVersion="0" background="1">
    <dbPr connection="Provider=Microsoft.Mashup.OleDb.1;Data Source=$Workbook$;Location=&quot;Table_2636_113_05&quot;;Extended Properties=&quot;&quot;" commandType="0"/>
  </connection>
  <connection id="309" xr16:uid="{2E1C0D2D-6D2D-48B1-BA41-30209E604016}" keepAlive="1" name="連線376" type="5" refreshedVersion="0" background="1">
    <dbPr connection="Provider=Microsoft.Mashup.OleDb.1;Data Source=$Workbook$;Location=&quot;Table_2636_113_04&quot;;Extended Properties=&quot;&quot;" commandType="0"/>
  </connection>
  <connection id="310" xr16:uid="{A4E401E0-7661-48B2-B282-68D9796D4D18}" keepAlive="1" name="連線377" type="5" refreshedVersion="0" background="1">
    <dbPr connection="Provider=Microsoft.Mashup.OleDb.1;Data Source=$Workbook$;Location=&quot;Table_2636_113_03&quot;;Extended Properties=&quot;&quot;" commandType="0"/>
  </connection>
  <connection id="311" xr16:uid="{970F640E-AA44-49AD-9613-AEAE0517B92A}" keepAlive="1" name="連線378" type="5" refreshedVersion="0" background="1">
    <dbPr connection="Provider=Microsoft.Mashup.OleDb.1;Data Source=$Workbook$;Location=&quot;Table_2383_113_05&quot;;Extended Properties=&quot;&quot;" commandType="0"/>
  </connection>
  <connection id="312" xr16:uid="{F2B20B65-181E-42C3-8ADC-C8EF8AF3EA25}" keepAlive="1" name="連線379" type="5" refreshedVersion="0" background="1">
    <dbPr connection="Provider=Microsoft.Mashup.OleDb.1;Data Source=$Workbook$;Location=&quot;Table_2383_113_04&quot;;Extended Properties=&quot;&quot;" commandType="0"/>
  </connection>
  <connection id="313" xr16:uid="{35AF400B-76A5-4DC4-85A5-71C1D5538721}" keepAlive="1" name="連線38" type="5" refreshedVersion="0" background="1">
    <dbPr connection="Provider=Microsoft.Mashup.OleDb.1;Data Source=$Workbook$;Location=&quot;Table_6669_113_03&quot;;Extended Properties=&quot;&quot;" commandType="0"/>
  </connection>
  <connection id="314" xr16:uid="{4CE0AB5C-DE31-49A5-BDBC-B7776C230F87}" keepAlive="1" name="連線380" type="5" refreshedVersion="0" background="1">
    <dbPr connection="Provider=Microsoft.Mashup.OleDb.1;Data Source=$Workbook$;Location=&quot;Table_2383_113_03&quot;;Extended Properties=&quot;&quot;" commandType="0"/>
  </connection>
  <connection id="315" xr16:uid="{755ADF97-EED9-4BA0-86D3-8AA2CA7C0992}" keepAlive="1" name="連線381" type="5" refreshedVersion="0" background="1">
    <dbPr connection="Provider=Microsoft.Mashup.OleDb.1;Data Source=$Workbook$;Location=&quot;Table_4566_113_05&quot;;Extended Properties=&quot;&quot;" commandType="0"/>
  </connection>
  <connection id="316" xr16:uid="{3336E729-AB40-492A-80A2-5E54BEFC7AF4}" keepAlive="1" name="連線382" type="5" refreshedVersion="0" background="1">
    <dbPr connection="Provider=Microsoft.Mashup.OleDb.1;Data Source=$Workbook$;Location=&quot;Table_4566_113_04&quot;;Extended Properties=&quot;&quot;" commandType="0"/>
  </connection>
  <connection id="317" xr16:uid="{2508E8A8-7FF3-486B-B6E8-005C69EE5C50}" keepAlive="1" name="連線383" type="5" refreshedVersion="0" background="1">
    <dbPr connection="Provider=Microsoft.Mashup.OleDb.1;Data Source=$Workbook$;Location=&quot;Table_4566_113_03&quot;;Extended Properties=&quot;&quot;" commandType="0"/>
  </connection>
  <connection id="318" xr16:uid="{F9E9FCBB-C654-44BB-9AF1-0F1249322BB0}" keepAlive="1" name="連線384" type="5" refreshedVersion="0" background="1">
    <dbPr connection="Provider=Microsoft.Mashup.OleDb.1;Data Source=$Workbook$;Location=&quot;Table_1909_113_05&quot;;Extended Properties=&quot;&quot;" commandType="0"/>
  </connection>
  <connection id="319" xr16:uid="{E8EAB7E0-16B0-45D2-9FBB-061653AEE6AC}" keepAlive="1" name="連線385" type="5" refreshedVersion="0" background="1">
    <dbPr connection="Provider=Microsoft.Mashup.OleDb.1;Data Source=$Workbook$;Location=&quot;Table_1909_113_04&quot;;Extended Properties=&quot;&quot;" commandType="0"/>
  </connection>
  <connection id="320" xr16:uid="{A256277B-AE92-4950-84E0-F8F28386CED9}" keepAlive="1" name="連線386" type="5" refreshedVersion="0" background="1">
    <dbPr connection="Provider=Microsoft.Mashup.OleDb.1;Data Source=$Workbook$;Location=&quot;Table_1909_113_03&quot;;Extended Properties=&quot;&quot;" commandType="0"/>
  </connection>
  <connection id="321" xr16:uid="{3582BDFD-D1DE-4A9C-9828-42BAB631AE20}" keepAlive="1" name="連線387" type="5" refreshedVersion="0" background="1">
    <dbPr connection="Provider=Microsoft.Mashup.OleDb.1;Data Source=$Workbook$;Location=&quot;Table_6706_113_05&quot;;Extended Properties=&quot;&quot;" commandType="0"/>
  </connection>
  <connection id="322" xr16:uid="{C9CF22D9-B763-4B3F-9525-A1711D298C07}" keepAlive="1" name="連線388" type="5" refreshedVersion="0" background="1">
    <dbPr connection="Provider=Microsoft.Mashup.OleDb.1;Data Source=$Workbook$;Location=&quot;Table_6706_113_04&quot;;Extended Properties=&quot;&quot;" commandType="0"/>
  </connection>
  <connection id="323" xr16:uid="{270BECF9-3ACA-4C03-9F8F-2E43182AD93F}" keepAlive="1" name="連線389" type="5" refreshedVersion="0" background="1">
    <dbPr connection="Provider=Microsoft.Mashup.OleDb.1;Data Source=$Workbook$;Location=&quot;Table_6706_113_03&quot;;Extended Properties=&quot;&quot;" commandType="0"/>
  </connection>
  <connection id="324" xr16:uid="{62582128-75A8-4460-9A7F-E316EA670119}" keepAlive="1" name="連線39" type="5" refreshedVersion="0" background="1">
    <dbPr connection="Provider=Microsoft.Mashup.OleDb.1;Data Source=$Workbook$;Location=&quot;Table_3653_113_05&quot;;Extended Properties=&quot;&quot;" commandType="0"/>
  </connection>
  <connection id="325" xr16:uid="{4F0E99A8-C371-493A-BC10-0F6439524CE2}" keepAlive="1" name="連線390" type="5" refreshedVersion="0" background="1">
    <dbPr connection="Provider=Microsoft.Mashup.OleDb.1;Data Source=$Workbook$;Location=&quot;Table_2317_113_05&quot;;Extended Properties=&quot;&quot;" commandType="0"/>
  </connection>
  <connection id="326" xr16:uid="{A86635DF-9CA7-428B-BE7B-C426B431DBBF}" keepAlive="1" name="連線391" type="5" refreshedVersion="0" background="1">
    <dbPr connection="Provider=Microsoft.Mashup.OleDb.1;Data Source=$Workbook$;Location=&quot;Table_2317_113_04&quot;;Extended Properties=&quot;&quot;" commandType="0"/>
  </connection>
  <connection id="327" xr16:uid="{60BB5CBC-3EC0-4315-ACF5-791B406834E6}" keepAlive="1" name="連線392" type="5" refreshedVersion="0" background="1">
    <dbPr connection="Provider=Microsoft.Mashup.OleDb.1;Data Source=$Workbook$;Location=&quot;Table_2317_113_03&quot;;Extended Properties=&quot;&quot;" commandType="0"/>
  </connection>
  <connection id="328" xr16:uid="{EBB0245F-CAB8-4255-B3B2-1F5BA7D0C4E4}" keepAlive="1" name="連線393" type="5" refreshedVersion="0" background="1">
    <dbPr connection="Provider=Microsoft.Mashup.OleDb.1;Data Source=$Workbook$;Location=&quot;Table_4938_113_05&quot;;Extended Properties=&quot;&quot;" commandType="0"/>
  </connection>
  <connection id="329" xr16:uid="{F2629753-53DD-4EB6-BD08-63A08E666578}" keepAlive="1" name="連線394" type="5" refreshedVersion="0" background="1">
    <dbPr connection="Provider=Microsoft.Mashup.OleDb.1;Data Source=$Workbook$;Location=&quot;Table_4938_113_04&quot;;Extended Properties=&quot;&quot;" commandType="0"/>
  </connection>
  <connection id="330" xr16:uid="{F42AD9AD-1E46-4299-9974-1D6EDC144781}" keepAlive="1" name="連線395" type="5" refreshedVersion="0" background="1">
    <dbPr connection="Provider=Microsoft.Mashup.OleDb.1;Data Source=$Workbook$;Location=&quot;Table_4938_113_03&quot;;Extended Properties=&quot;&quot;" commandType="0"/>
  </connection>
  <connection id="331" xr16:uid="{A177C5C9-5081-4790-BC8A-E437377A2DDB}" keepAlive="1" name="連線396" type="5" refreshedVersion="0" background="1">
    <dbPr connection="Provider=Microsoft.Mashup.OleDb.1;Data Source=$Workbook$;Location=&quot;Table_2357_113_05&quot;;Extended Properties=&quot;&quot;" commandType="0"/>
  </connection>
  <connection id="332" xr16:uid="{76C18708-F223-45D3-BB94-C811C497CD0A}" keepAlive="1" name="連線397" type="5" refreshedVersion="0" background="1">
    <dbPr connection="Provider=Microsoft.Mashup.OleDb.1;Data Source=$Workbook$;Location=&quot;Table_2357_113_04&quot;;Extended Properties=&quot;&quot;" commandType="0"/>
  </connection>
  <connection id="333" xr16:uid="{F9D7B6C5-B57A-4F54-BAF1-D680B40682D0}" keepAlive="1" name="連線398" type="5" refreshedVersion="0" background="1">
    <dbPr connection="Provider=Microsoft.Mashup.OleDb.1;Data Source=$Workbook$;Location=&quot;Table_2357_113_03&quot;;Extended Properties=&quot;&quot;" commandType="0"/>
  </connection>
  <connection id="334" xr16:uid="{8412FBFD-EBF0-4B95-B5E7-B95CE13437F6}" keepAlive="1" name="連線399" type="5" refreshedVersion="0" background="1">
    <dbPr connection="Provider=Microsoft.Mashup.OleDb.1;Data Source=$Workbook$;Location=&quot;Table_3036_113_05&quot;;Extended Properties=&quot;&quot;" commandType="0"/>
  </connection>
  <connection id="335" xr16:uid="{9C496775-2488-4824-B408-51428EF81BF2}" keepAlive="1" name="連線4" type="5" refreshedVersion="0" background="1">
    <dbPr connection="Provider=Microsoft.Mashup.OleDb.1;Data Source=$Workbook$;Location=&quot;Table_2345_113_04&quot;;Extended Properties=&quot;&quot;" commandType="0"/>
  </connection>
  <connection id="336" xr16:uid="{CBD17881-1DAC-4FB0-85A7-E8C97D130510}" keepAlive="1" name="連線40" type="5" refreshedVersion="0" background="1">
    <dbPr connection="Provider=Microsoft.Mashup.OleDb.1;Data Source=$Workbook$;Location=&quot;Table_3653_113_04&quot;;Extended Properties=&quot;&quot;" commandType="0"/>
  </connection>
  <connection id="337" xr16:uid="{FE7EC376-1655-4090-A313-C9ED838396B1}" keepAlive="1" name="連線400" type="5" refreshedVersion="0" background="1">
    <dbPr connection="Provider=Microsoft.Mashup.OleDb.1;Data Source=$Workbook$;Location=&quot;Table_3036_113_04&quot;;Extended Properties=&quot;&quot;" commandType="0"/>
  </connection>
  <connection id="338" xr16:uid="{452DF1A6-8350-46F6-9EC1-7198715071D3}" keepAlive="1" name="連線401" type="5" refreshedVersion="0" background="1">
    <dbPr connection="Provider=Microsoft.Mashup.OleDb.1;Data Source=$Workbook$;Location=&quot;Table_3036_113_03&quot;;Extended Properties=&quot;&quot;" commandType="0"/>
  </connection>
  <connection id="339" xr16:uid="{4600883A-A6A3-4AC8-A5A0-E8567C79A261}" keepAlive="1" name="連線402" type="5" refreshedVersion="0" background="1">
    <dbPr connection="Provider=Microsoft.Mashup.OleDb.1;Data Source=$Workbook$;Location=&quot;Table_6669_113_05&quot;;Extended Properties=&quot;&quot;" commandType="0"/>
  </connection>
  <connection id="340" xr16:uid="{3DEA9E9B-0A58-4CF6-B3E2-02528A105FB6}" keepAlive="1" name="連線403" type="5" refreshedVersion="0" background="1">
    <dbPr connection="Provider=Microsoft.Mashup.OleDb.1;Data Source=$Workbook$;Location=&quot;Table_6669_113_04&quot;;Extended Properties=&quot;&quot;" commandType="0"/>
  </connection>
  <connection id="341" xr16:uid="{6CE96E07-B88F-4C7B-9A23-B5B38ED1F21E}" keepAlive="1" name="連線404" type="5" refreshedVersion="0" background="1">
    <dbPr connection="Provider=Microsoft.Mashup.OleDb.1;Data Source=$Workbook$;Location=&quot;Table_6669_113_03&quot;;Extended Properties=&quot;&quot;" commandType="0"/>
  </connection>
  <connection id="342" xr16:uid="{1311702C-B022-412E-9A49-A62A4685017F}" keepAlive="1" name="連線405" type="5" refreshedVersion="0" background="1">
    <dbPr connection="Provider=Microsoft.Mashup.OleDb.1;Data Source=$Workbook$;Location=&quot;Table_1809_113_05&quot;;Extended Properties=&quot;&quot;" commandType="0"/>
  </connection>
  <connection id="343" xr16:uid="{F0F83814-361D-4B44-813F-98F448B40115}" keepAlive="1" name="連線406" type="5" refreshedVersion="0" background="1">
    <dbPr connection="Provider=Microsoft.Mashup.OleDb.1;Data Source=$Workbook$;Location=&quot;Table_1809_113_04&quot;;Extended Properties=&quot;&quot;" commandType="0"/>
  </connection>
  <connection id="344" xr16:uid="{D073ACAA-0145-4800-8A26-4DC2E5010F46}" keepAlive="1" name="連線407" type="5" refreshedVersion="0" background="1">
    <dbPr connection="Provider=Microsoft.Mashup.OleDb.1;Data Source=$Workbook$;Location=&quot;Table_1809_113_03&quot;;Extended Properties=&quot;&quot;" commandType="0"/>
  </connection>
  <connection id="345" xr16:uid="{0BEB4F81-DFF4-4DAB-833E-79D56B1F3327}" keepAlive="1" name="連線408" type="5" refreshedVersion="0" background="1">
    <dbPr connection="Provider=Microsoft.Mashup.OleDb.1;Data Source=$Workbook$;Location=&quot;Table_3356_113_05&quot;;Extended Properties=&quot;&quot;" commandType="0"/>
  </connection>
  <connection id="346" xr16:uid="{EDEBE057-AC03-4417-8F47-50FC63C5F394}" keepAlive="1" name="連線409" type="5" refreshedVersion="0" background="1">
    <dbPr connection="Provider=Microsoft.Mashup.OleDb.1;Data Source=$Workbook$;Location=&quot;Table_3356_113_04&quot;;Extended Properties=&quot;&quot;" commandType="0"/>
  </connection>
  <connection id="347" xr16:uid="{99C54C1E-2D43-4E74-8592-782E77B6C888}" keepAlive="1" name="連線41" type="5" refreshedVersion="0" background="1">
    <dbPr connection="Provider=Microsoft.Mashup.OleDb.1;Data Source=$Workbook$;Location=&quot;Table_3653_113_03&quot;;Extended Properties=&quot;&quot;" commandType="0"/>
  </connection>
  <connection id="348" xr16:uid="{4886407E-1BD4-49DD-BBDA-966343F0294B}" keepAlive="1" name="連線410" type="5" refreshedVersion="0" background="1">
    <dbPr connection="Provider=Microsoft.Mashup.OleDb.1;Data Source=$Workbook$;Location=&quot;Table_3356_113_03&quot;;Extended Properties=&quot;&quot;" commandType="0"/>
  </connection>
  <connection id="349" xr16:uid="{C1D53B44-F225-4B01-BBAD-2A071AF9670B}" keepAlive="1" name="連線411" type="5" refreshedVersion="0" background="1">
    <dbPr connection="Provider=Microsoft.Mashup.OleDb.1;Data Source=$Workbook$;Location=&quot;Table_6414_113_05&quot;;Extended Properties=&quot;&quot;" commandType="0"/>
  </connection>
  <connection id="350" xr16:uid="{0419A5F6-A170-452D-9A46-45C2EE7FF1B4}" keepAlive="1" name="連線412" type="5" refreshedVersion="0" background="1">
    <dbPr connection="Provider=Microsoft.Mashup.OleDb.1;Data Source=$Workbook$;Location=&quot;Table_6414_113_04&quot;;Extended Properties=&quot;&quot;" commandType="0"/>
  </connection>
  <connection id="351" xr16:uid="{BFC43D32-A7B8-4932-9162-13F667AED390}" keepAlive="1" name="連線413" type="5" refreshedVersion="0" background="1">
    <dbPr connection="Provider=Microsoft.Mashup.OleDb.1;Data Source=$Workbook$;Location=&quot;Table_6414_113_03&quot;;Extended Properties=&quot;&quot;" commandType="0"/>
  </connection>
  <connection id="352" xr16:uid="{F98A5829-76DE-44E4-A010-F30872866A2C}" keepAlive="1" name="連線414" type="5" refreshedVersion="0" background="1">
    <dbPr connection="Provider=Microsoft.Mashup.OleDb.1;Data Source=$Workbook$;Location=&quot;Table_1905_113_05&quot;;Extended Properties=&quot;&quot;" commandType="0"/>
  </connection>
  <connection id="353" xr16:uid="{88B32C8E-3A19-47EB-9491-A601AF0E64FE}" keepAlive="1" name="連線415" type="5" refreshedVersion="0" background="1">
    <dbPr connection="Provider=Microsoft.Mashup.OleDb.1;Data Source=$Workbook$;Location=&quot;Table_1905_113_04&quot;;Extended Properties=&quot;&quot;" commandType="0"/>
  </connection>
  <connection id="354" xr16:uid="{1A4CEDBA-1AF4-4253-A58D-7B11D408D800}" keepAlive="1" name="連線416" type="5" refreshedVersion="0" background="1">
    <dbPr connection="Provider=Microsoft.Mashup.OleDb.1;Data Source=$Workbook$;Location=&quot;Table_1905_113_03&quot;;Extended Properties=&quot;&quot;" commandType="0"/>
  </connection>
  <connection id="355" xr16:uid="{B64F7A3E-21EE-40A3-B002-E9A89EF43B5E}" keepAlive="1" name="連線417" type="5" refreshedVersion="0" background="1">
    <dbPr connection="Provider=Microsoft.Mashup.OleDb.1;Data Source=$Workbook$;Location=&quot;Table_2338_113_05&quot;;Extended Properties=&quot;&quot;" commandType="0"/>
  </connection>
  <connection id="356" xr16:uid="{C3E55F3C-DF25-48A5-864E-0BBE950A01B1}" keepAlive="1" name="連線418" type="5" refreshedVersion="0" background="1">
    <dbPr connection="Provider=Microsoft.Mashup.OleDb.1;Data Source=$Workbook$;Location=&quot;Table_2338_113_04&quot;;Extended Properties=&quot;&quot;" commandType="0"/>
  </connection>
  <connection id="357" xr16:uid="{763A248A-815E-4424-BC54-79D5B13FA25A}" keepAlive="1" name="連線419" type="5" refreshedVersion="0" background="1">
    <dbPr connection="Provider=Microsoft.Mashup.OleDb.1;Data Source=$Workbook$;Location=&quot;Table_2338_113_03&quot;;Extended Properties=&quot;&quot;" commandType="0"/>
  </connection>
  <connection id="358" xr16:uid="{34788ECE-CC98-4849-8434-3FE7666384C0}" keepAlive="1" name="連線42" type="5" refreshedVersion="0" background="1">
    <dbPr connection="Provider=Microsoft.Mashup.OleDb.1;Data Source=$Workbook$;Location=&quot;Table_1519_113_05&quot;;Extended Properties=&quot;&quot;" commandType="0"/>
  </connection>
  <connection id="359" xr16:uid="{DE5280D2-DA99-4E73-9B1E-FFA866BFF8B5}" keepAlive="1" name="連線420" type="5" refreshedVersion="0" background="1">
    <dbPr connection="Provider=Microsoft.Mashup.OleDb.1;Data Source=$Workbook$;Location=&quot;Table_6541_113_05&quot;;Extended Properties=&quot;&quot;" commandType="0"/>
  </connection>
  <connection id="360" xr16:uid="{78594FB4-1E9B-4F01-BD6E-76C83416298B}" keepAlive="1" name="連線421" type="5" refreshedVersion="0" background="1">
    <dbPr connection="Provider=Microsoft.Mashup.OleDb.1;Data Source=$Workbook$;Location=&quot;Table_6541_113_04&quot;;Extended Properties=&quot;&quot;" commandType="0"/>
  </connection>
  <connection id="361" xr16:uid="{E4166A40-74D2-4683-A2E8-952FF4953434}" keepAlive="1" name="連線422" type="5" refreshedVersion="0" background="1">
    <dbPr connection="Provider=Microsoft.Mashup.OleDb.1;Data Source=$Workbook$;Location=&quot;Table_6541_113_03&quot;;Extended Properties=&quot;&quot;" commandType="0"/>
  </connection>
  <connection id="362" xr16:uid="{104D6FC5-720E-492B-B1D5-78C69AD3742E}" keepAlive="1" name="連線423" type="5" refreshedVersion="0" background="1">
    <dbPr connection="Provider=Microsoft.Mashup.OleDb.1;Data Source=$Workbook$;Location=&quot;Table_2345_113_05&quot;;Extended Properties=&quot;&quot;" commandType="0"/>
  </connection>
  <connection id="363" xr16:uid="{FDEBEF52-F851-40F2-ADD0-92E9AA204C0E}" keepAlive="1" name="連線424" type="5" refreshedVersion="0" background="1">
    <dbPr connection="Provider=Microsoft.Mashup.OleDb.1;Data Source=$Workbook$;Location=&quot;Table_2345_113_04&quot;;Extended Properties=&quot;&quot;" commandType="0"/>
  </connection>
  <connection id="364" xr16:uid="{7315FB2A-054F-41EA-9636-A8C35229A0A1}" keepAlive="1" name="連線425" type="5" refreshedVersion="0" background="1">
    <dbPr connection="Provider=Microsoft.Mashup.OleDb.1;Data Source=$Workbook$;Location=&quot;Table_2345_113_03&quot;;Extended Properties=&quot;&quot;" commandType="0"/>
  </connection>
  <connection id="365" xr16:uid="{C9B96F83-900A-4C38-87F2-519FB1BBB90D}" keepAlive="1" name="連線426" type="5" refreshedVersion="0" background="1">
    <dbPr connection="Provider=Microsoft.Mashup.OleDb.1;Data Source=$Workbook$;Location=&quot;Table_6669_113_05&quot;;Extended Properties=&quot;&quot;" commandType="0"/>
  </connection>
  <connection id="366" xr16:uid="{7C682F18-6A0E-4DBC-A260-2F2FFD7AAF81}" keepAlive="1" name="連線427" type="5" refreshedVersion="0" background="1">
    <dbPr connection="Provider=Microsoft.Mashup.OleDb.1;Data Source=$Workbook$;Location=&quot;Table_6669_113_04&quot;;Extended Properties=&quot;&quot;" commandType="0"/>
  </connection>
  <connection id="367" xr16:uid="{B1661BE1-4407-4D63-B13E-6A3DD2493E38}" keepAlive="1" name="連線428" type="5" refreshedVersion="0" background="1">
    <dbPr connection="Provider=Microsoft.Mashup.OleDb.1;Data Source=$Workbook$;Location=&quot;Table_6669_113_03&quot;;Extended Properties=&quot;&quot;" commandType="0"/>
  </connection>
  <connection id="368" xr16:uid="{870FF4E3-EC06-412C-829E-F02E7F1F4755}" keepAlive="1" name="連線429" type="5" refreshedVersion="0" background="1">
    <dbPr connection="Provider=Microsoft.Mashup.OleDb.1;Data Source=$Workbook$;Location=&quot;Table_3653_113_05&quot;;Extended Properties=&quot;&quot;" commandType="0"/>
  </connection>
  <connection id="369" xr16:uid="{AA10A98D-22A3-496A-9E17-98DADB2AE484}" keepAlive="1" name="連線43" type="5" refreshedVersion="0" background="1">
    <dbPr connection="Provider=Microsoft.Mashup.OleDb.1;Data Source=$Workbook$;Location=&quot;Table_1519_113_04&quot;;Extended Properties=&quot;&quot;" commandType="0"/>
  </connection>
  <connection id="370" xr16:uid="{BC6810BE-4620-4BF0-9C79-9F3336EA10A5}" keepAlive="1" name="連線430" type="5" refreshedVersion="0" background="1">
    <dbPr connection="Provider=Microsoft.Mashup.OleDb.1;Data Source=$Workbook$;Location=&quot;Table_3653_113_04&quot;;Extended Properties=&quot;&quot;" commandType="0"/>
  </connection>
  <connection id="371" xr16:uid="{EA13A1A9-261E-43FD-B2E8-BADF8EFFA5CF}" keepAlive="1" name="連線431" type="5" refreshedVersion="0" background="1">
    <dbPr connection="Provider=Microsoft.Mashup.OleDb.1;Data Source=$Workbook$;Location=&quot;Table_3653_113_03&quot;;Extended Properties=&quot;&quot;" commandType="0"/>
  </connection>
  <connection id="372" xr16:uid="{1BB8B969-7008-4A7C-8211-DCA6CC71C284}" keepAlive="1" name="連線432" type="5" refreshedVersion="0" background="1">
    <dbPr connection="Provider=Microsoft.Mashup.OleDb.1;Data Source=$Workbook$;Location=&quot;Table_1519_113_05&quot;;Extended Properties=&quot;&quot;" commandType="0"/>
  </connection>
  <connection id="373" xr16:uid="{5B824EB4-E240-4B8D-8F53-3B7FCBA75794}" keepAlive="1" name="連線433" type="5" refreshedVersion="0" background="1">
    <dbPr connection="Provider=Microsoft.Mashup.OleDb.1;Data Source=$Workbook$;Location=&quot;Table_1519_113_04&quot;;Extended Properties=&quot;&quot;" commandType="0"/>
  </connection>
  <connection id="374" xr16:uid="{890A953B-B00E-4D7D-8A9E-9478D2978FAE}" keepAlive="1" name="連線434" type="5" refreshedVersion="0" background="1">
    <dbPr connection="Provider=Microsoft.Mashup.OleDb.1;Data Source=$Workbook$;Location=&quot;Table_1519_113_03&quot;;Extended Properties=&quot;&quot;" commandType="0"/>
  </connection>
  <connection id="375" xr16:uid="{99C82BAA-1FAA-4B6B-875F-72C7C474B881}" keepAlive="1" name="連線435" type="5" refreshedVersion="0" background="1">
    <dbPr connection="Provider=Microsoft.Mashup.OleDb.1;Data Source=$Workbook$;Location=&quot;Table_1905_113_05&quot;;Extended Properties=&quot;&quot;" commandType="0"/>
  </connection>
  <connection id="376" xr16:uid="{A40A85A8-625E-4A4B-A4CB-D69242E47BD9}" keepAlive="1" name="連線436" type="5" refreshedVersion="0" background="1">
    <dbPr connection="Provider=Microsoft.Mashup.OleDb.1;Data Source=$Workbook$;Location=&quot;Table_1905_113_04&quot;;Extended Properties=&quot;&quot;" commandType="0"/>
  </connection>
  <connection id="377" xr16:uid="{484363DD-C12E-4E0D-B76A-AACB7E3FC431}" keepAlive="1" name="連線437" type="5" refreshedVersion="0" background="1">
    <dbPr connection="Provider=Microsoft.Mashup.OleDb.1;Data Source=$Workbook$;Location=&quot;Table_1905_113_03&quot;;Extended Properties=&quot;&quot;" commandType="0"/>
  </connection>
  <connection id="378" xr16:uid="{CA728C39-E73B-4543-8627-C07D85C45873}" keepAlive="1" name="連線438" type="5" refreshedVersion="0" background="1">
    <dbPr connection="Provider=Microsoft.Mashup.OleDb.1;Data Source=$Workbook$;Location=&quot;Table_6409_113_05&quot;;Extended Properties=&quot;&quot;" commandType="0"/>
  </connection>
  <connection id="379" xr16:uid="{DD56CFCE-0122-4E2F-BF03-4F49D6C7CDE6}" keepAlive="1" name="連線439" type="5" refreshedVersion="0" background="1">
    <dbPr connection="Provider=Microsoft.Mashup.OleDb.1;Data Source=$Workbook$;Location=&quot;Table_6409_113_04&quot;;Extended Properties=&quot;&quot;" commandType="0"/>
  </connection>
  <connection id="380" xr16:uid="{FACFFFA1-8780-4AA6-9C74-C5C5D15FD790}" keepAlive="1" name="連線44" type="5" refreshedVersion="0" background="1">
    <dbPr connection="Provider=Microsoft.Mashup.OleDb.1;Data Source=$Workbook$;Location=&quot;Table_1519_113_03&quot;;Extended Properties=&quot;&quot;" commandType="0"/>
  </connection>
  <connection id="381" xr16:uid="{4C89A812-2C51-400C-868E-7AB2EDA6A314}" keepAlive="1" name="連線440" type="5" refreshedVersion="0" background="1">
    <dbPr connection="Provider=Microsoft.Mashup.OleDb.1;Data Source=$Workbook$;Location=&quot;Table_6409_113_03&quot;;Extended Properties=&quot;&quot;" commandType="0"/>
  </connection>
  <connection id="382" xr16:uid="{81D185DD-CD59-4102-B3F4-A5A729C02117}" keepAlive="1" name="連線441" type="5" refreshedVersion="0" background="1">
    <dbPr connection="Provider=Microsoft.Mashup.OleDb.1;Data Source=$Workbook$;Location=&quot;Table_3443_113_05&quot;;Extended Properties=&quot;&quot;" commandType="0"/>
  </connection>
  <connection id="383" xr16:uid="{65899331-C4E9-415E-A95B-14492EFAFC73}" keepAlive="1" name="連線442" type="5" refreshedVersion="0" background="1">
    <dbPr connection="Provider=Microsoft.Mashup.OleDb.1;Data Source=$Workbook$;Location=&quot;Table_3443_113_04&quot;;Extended Properties=&quot;&quot;" commandType="0"/>
  </connection>
  <connection id="384" xr16:uid="{81E95F2C-01B8-4F1B-BCE8-4E142FF3984C}" keepAlive="1" name="連線443" type="5" refreshedVersion="0" background="1">
    <dbPr connection="Provider=Microsoft.Mashup.OleDb.1;Data Source=$Workbook$;Location=&quot;Table_3443_113_03&quot;;Extended Properties=&quot;&quot;" commandType="0"/>
  </connection>
  <connection id="385" xr16:uid="{C0A63313-8516-41F9-B245-C3D3F73949E0}" keepAlive="1" name="連線444" type="5" refreshedVersion="0" background="1">
    <dbPr connection="Provider=Microsoft.Mashup.OleDb.1;Data Source=$Workbook$;Location=&quot;Table_2637_113_05&quot;;Extended Properties=&quot;&quot;" commandType="0"/>
  </connection>
  <connection id="386" xr16:uid="{6EB21509-CAAB-4816-BD59-9E41E47331B9}" keepAlive="1" name="連線445" type="5" refreshedVersion="0" background="1">
    <dbPr connection="Provider=Microsoft.Mashup.OleDb.1;Data Source=$Workbook$;Location=&quot;Table_2637_113_04&quot;;Extended Properties=&quot;&quot;" commandType="0"/>
  </connection>
  <connection id="387" xr16:uid="{D9F911D0-A8C4-49DA-A345-35CBD77A37F5}" keepAlive="1" name="連線446" type="5" refreshedVersion="0" background="1">
    <dbPr connection="Provider=Microsoft.Mashup.OleDb.1;Data Source=$Workbook$;Location=&quot;Table_2637_113_03&quot;;Extended Properties=&quot;&quot;" commandType="0"/>
  </connection>
  <connection id="388" xr16:uid="{76FCDB00-BF14-497B-8A55-7EB0C16D4C29}" keepAlive="1" name="連線447" type="5" refreshedVersion="0" background="1">
    <dbPr connection="Provider=Microsoft.Mashup.OleDb.1;Data Source=$Workbook$;Location=&quot;Table_3661_113_05&quot;;Extended Properties=&quot;&quot;" commandType="0"/>
  </connection>
  <connection id="389" xr16:uid="{06908A44-BA2D-4471-B0F3-62A388BC9EA0}" keepAlive="1" name="連線448" type="5" refreshedVersion="0" background="1">
    <dbPr connection="Provider=Microsoft.Mashup.OleDb.1;Data Source=$Workbook$;Location=&quot;Table_3661_113_04&quot;;Extended Properties=&quot;&quot;" commandType="0"/>
  </connection>
  <connection id="390" xr16:uid="{6EDAFFBC-D3B3-4AA9-A6E7-C4C822040DBD}" keepAlive="1" name="連線449" type="5" refreshedVersion="0" background="1">
    <dbPr connection="Provider=Microsoft.Mashup.OleDb.1;Data Source=$Workbook$;Location=&quot;Table_3661_113_03&quot;;Extended Properties=&quot;&quot;" commandType="0"/>
  </connection>
  <connection id="391" xr16:uid="{C6C6F7BF-A4AE-4C91-BC05-5A31E21D583D}" keepAlive="1" name="連線45" type="5" refreshedVersion="0" background="1">
    <dbPr connection="Provider=Microsoft.Mashup.OleDb.1;Data Source=$Workbook$;Location=&quot;Table_1905_113_05&quot;;Extended Properties=&quot;&quot;" commandType="0"/>
  </connection>
  <connection id="392" xr16:uid="{19DD4C8E-CF1F-4B80-9F8A-A7515C38A50C}" keepAlive="1" name="連線450" type="5" refreshedVersion="0" background="1">
    <dbPr connection="Provider=Microsoft.Mashup.OleDb.1;Data Source=$Workbook$;Location=&quot;Table_2357_113_05&quot;;Extended Properties=&quot;&quot;" commandType="0"/>
  </connection>
  <connection id="393" xr16:uid="{E8D8ADFB-4BF6-4836-8163-7C476D4EF79D}" keepAlive="1" name="連線451" type="5" refreshedVersion="0" background="1">
    <dbPr connection="Provider=Microsoft.Mashup.OleDb.1;Data Source=$Workbook$;Location=&quot;Table_2357_113_04&quot;;Extended Properties=&quot;&quot;" commandType="0"/>
  </connection>
  <connection id="394" xr16:uid="{E69D8EFF-E81F-4015-A0AA-8319EDF4C251}" keepAlive="1" name="連線452" type="5" refreshedVersion="0" background="1">
    <dbPr connection="Provider=Microsoft.Mashup.OleDb.1;Data Source=$Workbook$;Location=&quot;Table_2357_113_03&quot;;Extended Properties=&quot;&quot;" commandType="0"/>
  </connection>
  <connection id="395" xr16:uid="{79DCDA25-1776-4196-A18B-FB8EB796735D}" keepAlive="1" name="連線453" type="5" refreshedVersion="0" background="1">
    <dbPr connection="Provider=Microsoft.Mashup.OleDb.1;Data Source=$Workbook$;Location=&quot;Table_2059_113_05&quot;;Extended Properties=&quot;&quot;" commandType="0"/>
  </connection>
  <connection id="396" xr16:uid="{80640ED1-F2A1-4643-A29D-6C46204DCAF2}" keepAlive="1" name="連線454" type="5" refreshedVersion="0" background="1">
    <dbPr connection="Provider=Microsoft.Mashup.OleDb.1;Data Source=$Workbook$;Location=&quot;Table_2059_113_04&quot;;Extended Properties=&quot;&quot;" commandType="0"/>
  </connection>
  <connection id="397" xr16:uid="{DA15B185-FCF2-4AC5-9396-70090801BA9B}" keepAlive="1" name="連線455" type="5" refreshedVersion="0" background="1">
    <dbPr connection="Provider=Microsoft.Mashup.OleDb.1;Data Source=$Workbook$;Location=&quot;Table_2059_113_03&quot;;Extended Properties=&quot;&quot;" commandType="0"/>
  </connection>
  <connection id="398" xr16:uid="{258864FD-05DA-4BEC-B221-245B7BF16FF8}" keepAlive="1" name="連線456" type="5" refreshedVersion="0" background="1">
    <dbPr connection="Provider=Microsoft.Mashup.OleDb.1;Data Source=$Workbook$;Location=&quot;Table_3533_113_05&quot;;Extended Properties=&quot;&quot;" commandType="0"/>
  </connection>
  <connection id="399" xr16:uid="{7F192FD4-06D9-47C4-9BCB-331621A49850}" keepAlive="1" name="連線457" type="5" refreshedVersion="0" background="1">
    <dbPr connection="Provider=Microsoft.Mashup.OleDb.1;Data Source=$Workbook$;Location=&quot;Table_3533_113_04&quot;;Extended Properties=&quot;&quot;" commandType="0"/>
  </connection>
  <connection id="400" xr16:uid="{66CEF63C-08A2-4247-A62D-FE43BC96FAAE}" keepAlive="1" name="連線458" type="5" refreshedVersion="0" background="1">
    <dbPr connection="Provider=Microsoft.Mashup.OleDb.1;Data Source=$Workbook$;Location=&quot;Table_3533_113_03&quot;;Extended Properties=&quot;&quot;" commandType="0"/>
  </connection>
  <connection id="401" xr16:uid="{F63C811C-B741-4619-8E29-F6243C09E184}" keepAlive="1" name="連線459" type="5" refreshedVersion="0" background="1">
    <dbPr connection="Provider=Microsoft.Mashup.OleDb.1;Data Source=$Workbook$;Location=&quot;Table_6669_113_05&quot;;Extended Properties=&quot;&quot;" commandType="0"/>
  </connection>
  <connection id="402" xr16:uid="{7F11D3CB-1E69-45B3-9B26-B6FD537D0C95}" keepAlive="1" name="連線46" type="5" refreshedVersion="0" background="1">
    <dbPr connection="Provider=Microsoft.Mashup.OleDb.1;Data Source=$Workbook$;Location=&quot;Table_1905_113_04&quot;;Extended Properties=&quot;&quot;" commandType="0"/>
  </connection>
  <connection id="403" xr16:uid="{702A3189-8B9A-4690-9F06-6493C37E3278}" keepAlive="1" name="連線460" type="5" refreshedVersion="0" background="1">
    <dbPr connection="Provider=Microsoft.Mashup.OleDb.1;Data Source=$Workbook$;Location=&quot;Table_6669_113_04&quot;;Extended Properties=&quot;&quot;" commandType="0"/>
  </connection>
  <connection id="404" xr16:uid="{5FA1509E-0391-4573-B56D-254D840C8DC3}" keepAlive="1" name="連線461" type="5" refreshedVersion="0" background="1">
    <dbPr connection="Provider=Microsoft.Mashup.OleDb.1;Data Source=$Workbook$;Location=&quot;Table_6669_113_03&quot;;Extended Properties=&quot;&quot;" commandType="0"/>
  </connection>
  <connection id="405" xr16:uid="{05ADF714-54AF-4320-A80D-4B237B1D24C6}" keepAlive="1" name="連線462" type="5" refreshedVersion="0" background="1">
    <dbPr connection="Provider=Microsoft.Mashup.OleDb.1;Data Source=$Workbook$;Location=&quot;Table_2207_113_05&quot;;Extended Properties=&quot;&quot;" commandType="0"/>
  </connection>
  <connection id="406" xr16:uid="{15739DB7-283B-446F-9184-44EC01132CEF}" keepAlive="1" name="連線463" type="5" refreshedVersion="0" background="1">
    <dbPr connection="Provider=Microsoft.Mashup.OleDb.1;Data Source=$Workbook$;Location=&quot;Table_2207_113_04&quot;;Extended Properties=&quot;&quot;" commandType="0"/>
  </connection>
  <connection id="407" xr16:uid="{8A5A6571-C23B-43F5-B6A7-385F0CE23C22}" keepAlive="1" name="連線464" type="5" refreshedVersion="0" background="1">
    <dbPr connection="Provider=Microsoft.Mashup.OleDb.1;Data Source=$Workbook$;Location=&quot;Table_2207_113_03&quot;;Extended Properties=&quot;&quot;" commandType="0"/>
  </connection>
  <connection id="408" xr16:uid="{0C2A70A4-9FC4-4EB7-8159-FC06E2D7491C}" keepAlive="1" name="連線465" type="5" refreshedVersion="0" background="1">
    <dbPr connection="Provider=Microsoft.Mashup.OleDb.1;Data Source=$Workbook$;Location=&quot;Table_2454_113_05&quot;;Extended Properties=&quot;&quot;" commandType="0"/>
  </connection>
  <connection id="409" xr16:uid="{F894E2FA-5AD4-45CB-B5D2-3E6A92350D71}" keepAlive="1" name="連線466" type="5" refreshedVersion="0" background="1">
    <dbPr connection="Provider=Microsoft.Mashup.OleDb.1;Data Source=$Workbook$;Location=&quot;Table_2454_113_04&quot;;Extended Properties=&quot;&quot;" commandType="0"/>
  </connection>
  <connection id="410" xr16:uid="{8ABF9482-819F-4958-BC85-2451F06F9036}" keepAlive="1" name="連線467" type="5" refreshedVersion="0" background="1">
    <dbPr connection="Provider=Microsoft.Mashup.OleDb.1;Data Source=$Workbook$;Location=&quot;Table_2454_113_03&quot;;Extended Properties=&quot;&quot;" commandType="0"/>
  </connection>
  <connection id="411" xr16:uid="{BF551791-1148-4219-8D93-8C643FE68578}" keepAlive="1" name="連線468" type="5" refreshedVersion="0" background="1">
    <dbPr connection="Provider=Microsoft.Mashup.OleDb.1;Data Source=$Workbook$;Location=&quot;Table_4763_113_05&quot;;Extended Properties=&quot;&quot;" commandType="0"/>
  </connection>
  <connection id="412" xr16:uid="{8D685F14-D283-46E1-A7C4-47E93D176981}" keepAlive="1" name="連線469" type="5" refreshedVersion="0" background="1">
    <dbPr connection="Provider=Microsoft.Mashup.OleDb.1;Data Source=$Workbook$;Location=&quot;Table_4763_113_04&quot;;Extended Properties=&quot;&quot;" commandType="0"/>
  </connection>
  <connection id="413" xr16:uid="{B90BFE8F-E8AB-42FE-A744-DFC063103C15}" keepAlive="1" name="連線47" type="5" refreshedVersion="0" background="1">
    <dbPr connection="Provider=Microsoft.Mashup.OleDb.1;Data Source=$Workbook$;Location=&quot;Table_1905_113_03&quot;;Extended Properties=&quot;&quot;" commandType="0"/>
  </connection>
  <connection id="414" xr16:uid="{CA2A7B3C-E4CB-4308-BB24-943A24326116}" keepAlive="1" name="連線470" type="5" refreshedVersion="0" background="1">
    <dbPr connection="Provider=Microsoft.Mashup.OleDb.1;Data Source=$Workbook$;Location=&quot;Table_4763_113_03&quot;;Extended Properties=&quot;&quot;" commandType="0"/>
  </connection>
  <connection id="415" xr16:uid="{4962F21D-E24E-4AB5-93AF-3F3B052AB7D0}" keepAlive="1" name="連線471" type="5" refreshedVersion="0" background="1">
    <dbPr connection="Provider=Microsoft.Mashup.OleDb.1;Data Source=$Workbook$;Location=&quot;Table_3008_113_05&quot;;Extended Properties=&quot;&quot;" commandType="0"/>
  </connection>
  <connection id="416" xr16:uid="{7153152D-06BF-4075-AF46-FE2D31D3793D}" keepAlive="1" name="連線472" type="5" refreshedVersion="0" background="1">
    <dbPr connection="Provider=Microsoft.Mashup.OleDb.1;Data Source=$Workbook$;Location=&quot;Table_3008_113_04&quot;;Extended Properties=&quot;&quot;" commandType="0"/>
  </connection>
  <connection id="417" xr16:uid="{9C4C7C4B-9083-4A5C-8BF7-5A3AA2BBB1BE}" keepAlive="1" name="連線473" type="5" refreshedVersion="0" background="1">
    <dbPr connection="Provider=Microsoft.Mashup.OleDb.1;Data Source=$Workbook$;Location=&quot;Table_3008_113_03&quot;;Extended Properties=&quot;&quot;" commandType="0"/>
  </connection>
  <connection id="418" xr16:uid="{F3B492F8-CF88-456D-938F-9B523BC9D403}" keepAlive="1" name="連線474" type="5" refreshedVersion="0" background="1">
    <dbPr connection="Provider=Microsoft.Mashup.OleDb.1;Data Source=$Workbook$;Location=&quot;Table_2327_113_05&quot;;Extended Properties=&quot;&quot;" commandType="0"/>
  </connection>
  <connection id="419" xr16:uid="{8F91B233-4FC7-4C5E-B01A-EF0012B75D05}" keepAlive="1" name="連線475" type="5" refreshedVersion="0" background="1">
    <dbPr connection="Provider=Microsoft.Mashup.OleDb.1;Data Source=$Workbook$;Location=&quot;Table_2327_113_04&quot;;Extended Properties=&quot;&quot;" commandType="0"/>
  </connection>
  <connection id="420" xr16:uid="{142BBAB6-5984-4F06-B7EB-BB0DC8BCA306}" keepAlive="1" name="連線476" type="5" refreshedVersion="0" background="1">
    <dbPr connection="Provider=Microsoft.Mashup.OleDb.1;Data Source=$Workbook$;Location=&quot;Table_2327_113_03&quot;;Extended Properties=&quot;&quot;" commandType="0"/>
  </connection>
  <connection id="421" xr16:uid="{8CDE64D5-F750-4AF4-91DF-0806BD854C61}" keepAlive="1" name="連線477" type="5" refreshedVersion="0" background="1">
    <dbPr connection="Provider=Microsoft.Mashup.OleDb.1;Data Source=$Workbook$;Location=&quot;Table_3661_113_05&quot;;Extended Properties=&quot;&quot;" commandType="0"/>
  </connection>
  <connection id="422" xr16:uid="{4AEA2D7B-AFA0-4D8A-8BDD-5605AD945516}" keepAlive="1" name="連線478" type="5" refreshedVersion="0" background="1">
    <dbPr connection="Provider=Microsoft.Mashup.OleDb.1;Data Source=$Workbook$;Location=&quot;Table_3661_113_04&quot;;Extended Properties=&quot;&quot;" commandType="0"/>
  </connection>
  <connection id="423" xr16:uid="{583582D5-B3D8-4106-BC71-EF8378BB8AB0}" keepAlive="1" name="連線479" type="5" refreshedVersion="0" background="1">
    <dbPr connection="Provider=Microsoft.Mashup.OleDb.1;Data Source=$Workbook$;Location=&quot;Table_3661_113_03&quot;;Extended Properties=&quot;&quot;" commandType="0"/>
  </connection>
  <connection id="424" xr16:uid="{CCA54CEC-EF96-4CC1-8E64-26FCD25AB5D6}" keepAlive="1" name="連線48" type="5" refreshedVersion="0" background="1">
    <dbPr connection="Provider=Microsoft.Mashup.OleDb.1;Data Source=$Workbook$;Location=&quot;Table_6409_113_05&quot;;Extended Properties=&quot;&quot;" commandType="0"/>
  </connection>
  <connection id="425" xr16:uid="{8EA0DAF7-2AC6-444F-9D65-14A52E4158D5}" keepAlive="1" name="連線480" type="5" refreshedVersion="0" background="1">
    <dbPr connection="Provider=Microsoft.Mashup.OleDb.1;Data Source=$Workbook$;Location=&quot;Table_2345_113_05&quot;;Extended Properties=&quot;&quot;" commandType="0"/>
  </connection>
  <connection id="426" xr16:uid="{C6C35607-6E2F-47E7-A82C-9BE5D69EF13C}" keepAlive="1" name="連線481" type="5" refreshedVersion="0" background="1">
    <dbPr connection="Provider=Microsoft.Mashup.OleDb.1;Data Source=$Workbook$;Location=&quot;Table_2345_113_04&quot;;Extended Properties=&quot;&quot;" commandType="0"/>
  </connection>
  <connection id="427" xr16:uid="{A7FDC34C-C9ED-4EE0-8F37-46455BB7A551}" keepAlive="1" name="連線482" type="5" refreshedVersion="0" background="1">
    <dbPr connection="Provider=Microsoft.Mashup.OleDb.1;Data Source=$Workbook$;Location=&quot;Table_2345_113_03&quot;;Extended Properties=&quot;&quot;" commandType="0"/>
  </connection>
  <connection id="428" xr16:uid="{08960CEE-0F7D-45AB-BEAF-ACAB1C46FD72}" keepAlive="1" name="連線483" type="5" refreshedVersion="0" background="1">
    <dbPr connection="Provider=Microsoft.Mashup.OleDb.1;Data Source=$Workbook$;Location=&quot;Table_6669_113_05&quot;;Extended Properties=&quot;&quot;" commandType="0"/>
  </connection>
  <connection id="429" xr16:uid="{6EA8A4A7-99D8-42A7-A299-9B7D7D341B56}" keepAlive="1" name="連線484" type="5" refreshedVersion="0" background="1">
    <dbPr connection="Provider=Microsoft.Mashup.OleDb.1;Data Source=$Workbook$;Location=&quot;Table_6669_113_04&quot;;Extended Properties=&quot;&quot;" commandType="0"/>
  </connection>
  <connection id="430" xr16:uid="{22C8BF3B-05A4-4918-B838-5E0B7ADCEAEB}" keepAlive="1" name="連線485" type="5" refreshedVersion="0" background="1">
    <dbPr connection="Provider=Microsoft.Mashup.OleDb.1;Data Source=$Workbook$;Location=&quot;Table_6669_113_03&quot;;Extended Properties=&quot;&quot;" commandType="0"/>
  </connection>
  <connection id="431" xr16:uid="{4BAD2037-E3F1-4380-92DC-15981AFB82C9}" keepAlive="1" name="連線486" type="5" refreshedVersion="0" background="1">
    <dbPr connection="Provider=Microsoft.Mashup.OleDb.1;Data Source=$Workbook$;Location=&quot;Table_3653_113_05&quot;;Extended Properties=&quot;&quot;" commandType="0"/>
  </connection>
  <connection id="432" xr16:uid="{8AFA1D02-A64D-4ECC-A49D-97EA3E1842CA}" keepAlive="1" name="連線487" type="5" refreshedVersion="0" background="1">
    <dbPr connection="Provider=Microsoft.Mashup.OleDb.1;Data Source=$Workbook$;Location=&quot;Table_3653_113_04&quot;;Extended Properties=&quot;&quot;" commandType="0"/>
  </connection>
  <connection id="433" xr16:uid="{FE549888-6613-4119-BFAE-F608232D1A05}" keepAlive="1" name="連線488" type="5" refreshedVersion="0" background="1">
    <dbPr connection="Provider=Microsoft.Mashup.OleDb.1;Data Source=$Workbook$;Location=&quot;Table_3653_113_03&quot;;Extended Properties=&quot;&quot;" commandType="0"/>
  </connection>
  <connection id="434" xr16:uid="{853DEC01-1AF6-4E72-B058-CBFF744EB039}" keepAlive="1" name="連線489" type="5" refreshedVersion="0" background="1">
    <dbPr connection="Provider=Microsoft.Mashup.OleDb.1;Data Source=$Workbook$;Location=&quot;Table_1519_113_05&quot;;Extended Properties=&quot;&quot;" commandType="0"/>
  </connection>
  <connection id="435" xr16:uid="{5AE3F524-8F4F-42D2-BBC9-A1E73A22ED0E}" keepAlive="1" name="連線49" type="5" refreshedVersion="0" background="1">
    <dbPr connection="Provider=Microsoft.Mashup.OleDb.1;Data Source=$Workbook$;Location=&quot;Table_6409_113_04&quot;;Extended Properties=&quot;&quot;" commandType="0"/>
  </connection>
  <connection id="436" xr16:uid="{CB62232D-117E-4DF4-BD61-F0D0F360EE50}" keepAlive="1" name="連線490" type="5" refreshedVersion="0" background="1">
    <dbPr connection="Provider=Microsoft.Mashup.OleDb.1;Data Source=$Workbook$;Location=&quot;Table_1519_113_04&quot;;Extended Properties=&quot;&quot;" commandType="0"/>
  </connection>
  <connection id="437" xr16:uid="{523E508E-E55B-4609-BF2C-AC3881200C69}" keepAlive="1" name="連線491" type="5" refreshedVersion="0" background="1">
    <dbPr connection="Provider=Microsoft.Mashup.OleDb.1;Data Source=$Workbook$;Location=&quot;Table_1519_113_03&quot;;Extended Properties=&quot;&quot;" commandType="0"/>
  </connection>
  <connection id="438" xr16:uid="{F31D10C0-2BD4-48A4-A7B3-0683A3DA1539}" keepAlive="1" name="連線492" type="5" refreshedVersion="0" background="1">
    <dbPr connection="Provider=Microsoft.Mashup.OleDb.1;Data Source=$Workbook$;Location=&quot;Table_1905_113_05&quot;;Extended Properties=&quot;&quot;" commandType="0"/>
  </connection>
  <connection id="439" xr16:uid="{0C4729D3-8DB8-49D4-BE6C-85202B4E7DD6}" keepAlive="1" name="連線493" type="5" refreshedVersion="0" background="1">
    <dbPr connection="Provider=Microsoft.Mashup.OleDb.1;Data Source=$Workbook$;Location=&quot;Table_1905_113_04&quot;;Extended Properties=&quot;&quot;" commandType="0"/>
  </connection>
  <connection id="440" xr16:uid="{AF9B72EA-2B50-4BFF-94A9-30C7D1A9B651}" keepAlive="1" name="連線494" type="5" refreshedVersion="0" background="1">
    <dbPr connection="Provider=Microsoft.Mashup.OleDb.1;Data Source=$Workbook$;Location=&quot;Table_1905_113_03&quot;;Extended Properties=&quot;&quot;" commandType="0"/>
  </connection>
  <connection id="441" xr16:uid="{FB1EBD18-91AD-46C1-A13C-6100096699E1}" keepAlive="1" name="連線495" type="5" refreshedVersion="0" background="1">
    <dbPr connection="Provider=Microsoft.Mashup.OleDb.1;Data Source=$Workbook$;Location=&quot;Table_6409_113_05&quot;;Extended Properties=&quot;&quot;" commandType="0"/>
  </connection>
  <connection id="442" xr16:uid="{8F71EF8B-C320-4F9A-95E3-6F9760A33E6E}" keepAlive="1" name="連線496" type="5" refreshedVersion="0" background="1">
    <dbPr connection="Provider=Microsoft.Mashup.OleDb.1;Data Source=$Workbook$;Location=&quot;Table_6409_113_04&quot;;Extended Properties=&quot;&quot;" commandType="0"/>
  </connection>
  <connection id="443" xr16:uid="{9F1F14F1-14AA-4A41-90AF-53AC7D565DCC}" keepAlive="1" name="連線497" type="5" refreshedVersion="0" background="1">
    <dbPr connection="Provider=Microsoft.Mashup.OleDb.1;Data Source=$Workbook$;Location=&quot;Table_6409_113_03&quot;;Extended Properties=&quot;&quot;" commandType="0"/>
  </connection>
  <connection id="444" xr16:uid="{5A6E8D01-CA04-424E-9F09-35C3704B5323}" keepAlive="1" name="連線498" type="5" refreshedVersion="0" background="1">
    <dbPr connection="Provider=Microsoft.Mashup.OleDb.1;Data Source=$Workbook$;Location=&quot;Table_3443_113_05&quot;;Extended Properties=&quot;&quot;" commandType="0"/>
  </connection>
  <connection id="445" xr16:uid="{0DC80243-DC5B-447A-ABF1-16EF5485082A}" keepAlive="1" name="連線499" type="5" refreshedVersion="0" background="1">
    <dbPr connection="Provider=Microsoft.Mashup.OleDb.1;Data Source=$Workbook$;Location=&quot;Table_3443_113_04&quot;;Extended Properties=&quot;&quot;" commandType="0"/>
  </connection>
  <connection id="446" xr16:uid="{E0059F82-58CE-4839-8C46-714E23603839}" keepAlive="1" name="連線5" type="5" refreshedVersion="0" background="1">
    <dbPr connection="Provider=Microsoft.Mashup.OleDb.1;Data Source=$Workbook$;Location=&quot;Table_2345_113_03&quot;;Extended Properties=&quot;&quot;" commandType="0"/>
  </connection>
  <connection id="447" xr16:uid="{FC0F90F0-F587-4274-B71D-EF89949FEEDB}" keepAlive="1" name="連線50" type="5" refreshedVersion="0" background="1">
    <dbPr connection="Provider=Microsoft.Mashup.OleDb.1;Data Source=$Workbook$;Location=&quot;Table_6409_113_03&quot;;Extended Properties=&quot;&quot;" commandType="0"/>
  </connection>
  <connection id="448" xr16:uid="{674D7486-7A1C-4C8E-8056-6C248C44B350}" keepAlive="1" name="連線500" type="5" refreshedVersion="0" background="1">
    <dbPr connection="Provider=Microsoft.Mashup.OleDb.1;Data Source=$Workbook$;Location=&quot;Table_3443_113_03&quot;;Extended Properties=&quot;&quot;" commandType="0"/>
  </connection>
  <connection id="449" xr16:uid="{D7721804-D340-4192-8676-462F10A80BCB}" keepAlive="1" name="連線501" type="5" refreshedVersion="0" background="1">
    <dbPr connection="Provider=Microsoft.Mashup.OleDb.1;Data Source=$Workbook$;Location=&quot;Table_2637_113_05&quot;;Extended Properties=&quot;&quot;" commandType="0"/>
  </connection>
  <connection id="450" xr16:uid="{9947205D-40DE-4F34-8027-EB80DECCEDC0}" keepAlive="1" name="連線502" type="5" refreshedVersion="0" background="1">
    <dbPr connection="Provider=Microsoft.Mashup.OleDb.1;Data Source=$Workbook$;Location=&quot;Table_2637_113_04&quot;;Extended Properties=&quot;&quot;" commandType="0"/>
  </connection>
  <connection id="451" xr16:uid="{9A92A3BC-9CEF-47DA-807A-04F97ACAA466}" keepAlive="1" name="連線503" type="5" refreshedVersion="0" background="1">
    <dbPr connection="Provider=Microsoft.Mashup.OleDb.1;Data Source=$Workbook$;Location=&quot;Table_2637_113_03&quot;;Extended Properties=&quot;&quot;" commandType="0"/>
  </connection>
  <connection id="452" xr16:uid="{25A6BCFF-6175-4D99-B511-C661DB8F06E3}" keepAlive="1" name="連線504" type="5" refreshedVersion="0" background="1">
    <dbPr connection="Provider=Microsoft.Mashup.OleDb.1;Data Source=$Workbook$;Location=&quot;Table_2455_113_05&quot;;Extended Properties=&quot;&quot;" commandType="0"/>
  </connection>
  <connection id="453" xr16:uid="{F982E503-CF07-4CC0-9F03-55D6272574EB}" keepAlive="1" name="連線505" type="5" refreshedVersion="0" background="1">
    <dbPr connection="Provider=Microsoft.Mashup.OleDb.1;Data Source=$Workbook$;Location=&quot;Table_2455_113_04&quot;;Extended Properties=&quot;&quot;" commandType="0"/>
  </connection>
  <connection id="454" xr16:uid="{1F11B3B7-523B-46C1-914E-2E685AF1F4C0}" keepAlive="1" name="連線506" type="5" refreshedVersion="0" background="1">
    <dbPr connection="Provider=Microsoft.Mashup.OleDb.1;Data Source=$Workbook$;Location=&quot;Table_2455_113_03&quot;;Extended Properties=&quot;&quot;" commandType="0"/>
  </connection>
  <connection id="455" xr16:uid="{B2296F34-3911-4532-BFFB-1DB119E79755}" keepAlive="1" name="連線507" type="5" refreshedVersion="0" background="1">
    <dbPr connection="Provider=Microsoft.Mashup.OleDb.1;Data Source=$Workbook$;Location=&quot;Table_3661_113_05&quot;;Extended Properties=&quot;&quot;" commandType="0"/>
  </connection>
  <connection id="456" xr16:uid="{8B287797-0341-467C-B1AD-4F3B50212F2A}" keepAlive="1" name="連線508" type="5" refreshedVersion="0" background="1">
    <dbPr connection="Provider=Microsoft.Mashup.OleDb.1;Data Source=$Workbook$;Location=&quot;Table_3661_113_04&quot;;Extended Properties=&quot;&quot;" commandType="0"/>
  </connection>
  <connection id="457" xr16:uid="{E62B8A3C-D090-45D8-A073-E1D53501424A}" keepAlive="1" name="連線509" type="5" refreshedVersion="0" background="1">
    <dbPr connection="Provider=Microsoft.Mashup.OleDb.1;Data Source=$Workbook$;Location=&quot;Table_3661_113_03&quot;;Extended Properties=&quot;&quot;" commandType="0"/>
  </connection>
  <connection id="458" xr16:uid="{544CF255-D257-436A-9776-3DB6646A72EC}" keepAlive="1" name="連線51" type="5" refreshedVersion="0" background="1">
    <dbPr connection="Provider=Microsoft.Mashup.OleDb.1;Data Source=$Workbook$;Location=&quot;Table_3443_113_05&quot;;Extended Properties=&quot;&quot;" commandType="0"/>
  </connection>
  <connection id="459" xr16:uid="{354F3153-DD8C-496A-BEF4-3BB88033C503}" keepAlive="1" name="連線510" type="5" refreshedVersion="0" background="1">
    <dbPr connection="Provider=Microsoft.Mashup.OleDb.1;Data Source=$Workbook$;Location=&quot;Table_2345_113_05&quot;;Extended Properties=&quot;&quot;" commandType="0"/>
  </connection>
  <connection id="460" xr16:uid="{CF18C56F-D107-437F-A73B-EFC51F36D4D3}" keepAlive="1" name="連線511" type="5" refreshedVersion="0" background="1">
    <dbPr connection="Provider=Microsoft.Mashup.OleDb.1;Data Source=$Workbook$;Location=&quot;Table_2345_113_04&quot;;Extended Properties=&quot;&quot;" commandType="0"/>
  </connection>
  <connection id="461" xr16:uid="{5A85FEDA-9CD0-4A44-BDAB-9B92546DE1CD}" keepAlive="1" name="連線512" type="5" refreshedVersion="0" background="1">
    <dbPr connection="Provider=Microsoft.Mashup.OleDb.1;Data Source=$Workbook$;Location=&quot;Table_2345_113_03&quot;;Extended Properties=&quot;&quot;" commandType="0"/>
  </connection>
  <connection id="462" xr16:uid="{7A631526-5F8F-4A58-8A38-DFA2FCC41827}" keepAlive="1" name="連線513" type="5" refreshedVersion="0" background="1">
    <dbPr connection="Provider=Microsoft.Mashup.OleDb.1;Data Source=$Workbook$;Location=&quot;Table_6669_113_05&quot;;Extended Properties=&quot;&quot;" commandType="0"/>
  </connection>
  <connection id="463" xr16:uid="{DF224B97-78D4-4293-B6EC-D18A2F2188E5}" keepAlive="1" name="連線514" type="5" refreshedVersion="0" background="1">
    <dbPr connection="Provider=Microsoft.Mashup.OleDb.1;Data Source=$Workbook$;Location=&quot;Table_6669_113_04&quot;;Extended Properties=&quot;&quot;" commandType="0"/>
  </connection>
  <connection id="464" xr16:uid="{811B71FD-B099-4406-9093-5CB6BF965B21}" keepAlive="1" name="連線515" type="5" refreshedVersion="0" background="1">
    <dbPr connection="Provider=Microsoft.Mashup.OleDb.1;Data Source=$Workbook$;Location=&quot;Table_6669_113_03&quot;;Extended Properties=&quot;&quot;" commandType="0"/>
  </connection>
  <connection id="465" xr16:uid="{EB4F6EEC-E0D2-479E-9E8E-3C060D188ACE}" keepAlive="1" name="連線516" type="5" refreshedVersion="0" background="1">
    <dbPr connection="Provider=Microsoft.Mashup.OleDb.1;Data Source=$Workbook$;Location=&quot;Table_3653_113_05&quot;;Extended Properties=&quot;&quot;" commandType="0"/>
  </connection>
  <connection id="466" xr16:uid="{158D6268-59B7-4BCD-B12C-575BCC031D7C}" keepAlive="1" name="連線517" type="5" refreshedVersion="0" background="1">
    <dbPr connection="Provider=Microsoft.Mashup.OleDb.1;Data Source=$Workbook$;Location=&quot;Table_3653_113_04&quot;;Extended Properties=&quot;&quot;" commandType="0"/>
  </connection>
  <connection id="467" xr16:uid="{3B9BED02-CC0E-48B4-938C-FAC601243D0B}" keepAlive="1" name="連線518" type="5" refreshedVersion="0" background="1">
    <dbPr connection="Provider=Microsoft.Mashup.OleDb.1;Data Source=$Workbook$;Location=&quot;Table_3653_113_03&quot;;Extended Properties=&quot;&quot;" commandType="0"/>
  </connection>
  <connection id="468" xr16:uid="{A1C0C492-2D14-4C94-BC1F-801BA05BBE58}" keepAlive="1" name="連線519" type="5" refreshedVersion="0" background="1">
    <dbPr connection="Provider=Microsoft.Mashup.OleDb.1;Data Source=$Workbook$;Location=&quot;Table_1519_113_05&quot;;Extended Properties=&quot;&quot;" commandType="0"/>
  </connection>
  <connection id="469" xr16:uid="{71F1C0DF-8884-40AE-9993-B1F9F8BE56BB}" keepAlive="1" name="連線52" type="5" refreshedVersion="0" background="1">
    <dbPr connection="Provider=Microsoft.Mashup.OleDb.1;Data Source=$Workbook$;Location=&quot;Table_3443_113_04&quot;;Extended Properties=&quot;&quot;" commandType="0"/>
  </connection>
  <connection id="470" xr16:uid="{18F2930B-5B19-49C7-AD5C-A24C972DED93}" keepAlive="1" name="連線520" type="5" refreshedVersion="0" background="1">
    <dbPr connection="Provider=Microsoft.Mashup.OleDb.1;Data Source=$Workbook$;Location=&quot;Table_1519_113_04&quot;;Extended Properties=&quot;&quot;" commandType="0"/>
  </connection>
  <connection id="471" xr16:uid="{C3035D6E-EE71-4B98-B518-9A8524DC041D}" keepAlive="1" name="連線521" type="5" refreshedVersion="0" background="1">
    <dbPr connection="Provider=Microsoft.Mashup.OleDb.1;Data Source=$Workbook$;Location=&quot;Table_1519_113_03&quot;;Extended Properties=&quot;&quot;" commandType="0"/>
  </connection>
  <connection id="472" xr16:uid="{8AABE70B-A107-4B03-938D-ABE7F8237EF1}" keepAlive="1" name="連線522" type="5" refreshedVersion="0" background="1">
    <dbPr connection="Provider=Microsoft.Mashup.OleDb.1;Data Source=$Workbook$;Location=&quot;Table_1905_113_05&quot;;Extended Properties=&quot;&quot;" commandType="0"/>
  </connection>
  <connection id="473" xr16:uid="{22A9EE3E-4676-4A26-9D3F-49AD9ECA6406}" keepAlive="1" name="連線523" type="5" refreshedVersion="0" background="1">
    <dbPr connection="Provider=Microsoft.Mashup.OleDb.1;Data Source=$Workbook$;Location=&quot;Table_1905_113_04&quot;;Extended Properties=&quot;&quot;" commandType="0"/>
  </connection>
  <connection id="474" xr16:uid="{95547963-793A-4774-A10B-ABBA5FD8BC75}" keepAlive="1" name="連線524" type="5" refreshedVersion="0" background="1">
    <dbPr connection="Provider=Microsoft.Mashup.OleDb.1;Data Source=$Workbook$;Location=&quot;Table_1905_113_03&quot;;Extended Properties=&quot;&quot;" commandType="0"/>
  </connection>
  <connection id="475" xr16:uid="{B8D36239-2FD4-42B0-99F5-10F639ED6E9D}" keepAlive="1" name="連線525" type="5" refreshedVersion="0" background="1">
    <dbPr connection="Provider=Microsoft.Mashup.OleDb.1;Data Source=$Workbook$;Location=&quot;Table_6409_113_05&quot;;Extended Properties=&quot;&quot;" commandType="0"/>
  </connection>
  <connection id="476" xr16:uid="{5830F7EA-EF0C-4FA2-B13F-26DFA96DDBC6}" keepAlive="1" name="連線526" type="5" refreshedVersion="0" background="1">
    <dbPr connection="Provider=Microsoft.Mashup.OleDb.1;Data Source=$Workbook$;Location=&quot;Table_6409_113_04&quot;;Extended Properties=&quot;&quot;" commandType="0"/>
  </connection>
  <connection id="477" xr16:uid="{98086461-9253-4427-966F-589A5710262F}" keepAlive="1" name="連線527" type="5" refreshedVersion="0" background="1">
    <dbPr connection="Provider=Microsoft.Mashup.OleDb.1;Data Source=$Workbook$;Location=&quot;Table_6409_113_03&quot;;Extended Properties=&quot;&quot;" commandType="0"/>
  </connection>
  <connection id="478" xr16:uid="{DE8FB9BD-900E-4F4C-992E-3BADEB56FF84}" keepAlive="1" name="連線528" type="5" refreshedVersion="0" background="1">
    <dbPr connection="Provider=Microsoft.Mashup.OleDb.1;Data Source=$Workbook$;Location=&quot;Table_3443_113_05&quot;;Extended Properties=&quot;&quot;" commandType="0"/>
  </connection>
  <connection id="479" xr16:uid="{B183111E-4212-4928-9C32-DA63E879F015}" keepAlive="1" name="連線529" type="5" refreshedVersion="0" background="1">
    <dbPr connection="Provider=Microsoft.Mashup.OleDb.1;Data Source=$Workbook$;Location=&quot;Table_3443_113_04&quot;;Extended Properties=&quot;&quot;" commandType="0"/>
  </connection>
  <connection id="480" xr16:uid="{8BC69E6C-BE6E-4E86-9BFC-28FEA53B4638}" keepAlive="1" name="連線53" type="5" refreshedVersion="0" background="1">
    <dbPr connection="Provider=Microsoft.Mashup.OleDb.1;Data Source=$Workbook$;Location=&quot;Table_3443_113_03&quot;;Extended Properties=&quot;&quot;" commandType="0"/>
  </connection>
  <connection id="481" xr16:uid="{FA70D5EA-7C39-4B33-8154-CC406733CAC6}" keepAlive="1" name="連線530" type="5" refreshedVersion="0" background="1">
    <dbPr connection="Provider=Microsoft.Mashup.OleDb.1;Data Source=$Workbook$;Location=&quot;Table_3443_113_03&quot;;Extended Properties=&quot;&quot;" commandType="0"/>
  </connection>
  <connection id="482" xr16:uid="{D06D877F-65D1-47C1-A9FF-4CCD9696A1F7}" keepAlive="1" name="連線531" type="5" refreshedVersion="0" background="1">
    <dbPr connection="Provider=Microsoft.Mashup.OleDb.1;Data Source=$Workbook$;Location=&quot;Table_2637_113_05&quot;;Extended Properties=&quot;&quot;" commandType="0"/>
  </connection>
  <connection id="483" xr16:uid="{ED96E9A8-B38D-4AB7-8B8D-5719A12AE9EB}" keepAlive="1" name="連線532" type="5" refreshedVersion="0" background="1">
    <dbPr connection="Provider=Microsoft.Mashup.OleDb.1;Data Source=$Workbook$;Location=&quot;Table_2637_113_04&quot;;Extended Properties=&quot;&quot;" commandType="0"/>
  </connection>
  <connection id="484" xr16:uid="{DAD371A4-0B86-4B07-A543-6755816CFF92}" keepAlive="1" name="連線533" type="5" refreshedVersion="0" background="1">
    <dbPr connection="Provider=Microsoft.Mashup.OleDb.1;Data Source=$Workbook$;Location=&quot;Table_2637_113_03&quot;;Extended Properties=&quot;&quot;" commandType="0"/>
  </connection>
  <connection id="485" xr16:uid="{0BD8AF93-3739-49D9-8634-65EE70C786A5}" keepAlive="1" name="連線534" type="5" refreshedVersion="0" background="1">
    <dbPr connection="Provider=Microsoft.Mashup.OleDb.1;Data Source=$Workbook$;Location=&quot;Table_2455_113_05&quot;;Extended Properties=&quot;&quot;" commandType="0"/>
  </connection>
  <connection id="486" xr16:uid="{B4076A3F-FAB3-4E03-801E-6456D8A6F2E1}" keepAlive="1" name="連線535" type="5" refreshedVersion="0" background="1">
    <dbPr connection="Provider=Microsoft.Mashup.OleDb.1;Data Source=$Workbook$;Location=&quot;Table_2455_113_04&quot;;Extended Properties=&quot;&quot;" commandType="0"/>
  </connection>
  <connection id="487" xr16:uid="{4E2CE684-FB13-4628-873E-040E3CE8B756}" keepAlive="1" name="連線536" type="5" refreshedVersion="0" background="1">
    <dbPr connection="Provider=Microsoft.Mashup.OleDb.1;Data Source=$Workbook$;Location=&quot;Table_2455_113_03&quot;;Extended Properties=&quot;&quot;" commandType="0"/>
  </connection>
  <connection id="488" xr16:uid="{FC4E9698-52A1-4370-BE3D-C4C1CED02F45}" keepAlive="1" name="連線537" type="5" refreshedVersion="0" background="1">
    <dbPr connection="Provider=Microsoft.Mashup.OleDb.1;Data Source=$Workbook$;Location=&quot;Table_3661_113_05&quot;;Extended Properties=&quot;&quot;" commandType="0"/>
  </connection>
  <connection id="489" xr16:uid="{F1CEB135-0D32-41BA-94AD-D37A3652520B}" keepAlive="1" name="連線538" type="5" refreshedVersion="0" background="1">
    <dbPr connection="Provider=Microsoft.Mashup.OleDb.1;Data Source=$Workbook$;Location=&quot;Table_3661_113_04&quot;;Extended Properties=&quot;&quot;" commandType="0"/>
  </connection>
  <connection id="490" xr16:uid="{B3C02F66-9DF0-4930-833F-377F1E9142B3}" keepAlive="1" name="連線539" type="5" refreshedVersion="0" background="1">
    <dbPr connection="Provider=Microsoft.Mashup.OleDb.1;Data Source=$Workbook$;Location=&quot;Table_3661_113_03&quot;;Extended Properties=&quot;&quot;" commandType="0"/>
  </connection>
  <connection id="491" xr16:uid="{E47711E8-98E7-49D4-B2B3-869CEB43B206}" keepAlive="1" name="連線54" type="5" refreshedVersion="0" background="1">
    <dbPr connection="Provider=Microsoft.Mashup.OleDb.1;Data Source=$Workbook$;Location=&quot;Table_2637_113_05&quot;;Extended Properties=&quot;&quot;" commandType="0"/>
  </connection>
  <connection id="492" xr16:uid="{B49A898B-210D-4B90-BF3F-D38F7A08F6FD}" keepAlive="1" name="連線55" type="5" refreshedVersion="0" background="1">
    <dbPr connection="Provider=Microsoft.Mashup.OleDb.1;Data Source=$Workbook$;Location=&quot;Table_2637_113_04&quot;;Extended Properties=&quot;&quot;" commandType="0"/>
  </connection>
  <connection id="493" xr16:uid="{0706EA26-D98E-47F9-9FCA-E9C8D4FCA19E}" keepAlive="1" name="連線56" type="5" refreshedVersion="0" background="1">
    <dbPr connection="Provider=Microsoft.Mashup.OleDb.1;Data Source=$Workbook$;Location=&quot;Table_2637_113_03&quot;;Extended Properties=&quot;&quot;" commandType="0"/>
  </connection>
  <connection id="494" xr16:uid="{5CDFBC9C-FD1D-4EC0-A555-79EF59F7F479}" keepAlive="1" name="連線57" type="5" refreshedVersion="0" background="1">
    <dbPr connection="Provider=Microsoft.Mashup.OleDb.1;Data Source=$Workbook$;Location=&quot;Table_3661_113_05&quot;;Extended Properties=&quot;&quot;" commandType="0"/>
  </connection>
  <connection id="495" xr16:uid="{4B96A63A-5164-49C0-9A52-C5A772CD18AD}" keepAlive="1" name="連線58" type="5" refreshedVersion="0" background="1">
    <dbPr connection="Provider=Microsoft.Mashup.OleDb.1;Data Source=$Workbook$;Location=&quot;Table_3661_113_04&quot;;Extended Properties=&quot;&quot;" commandType="0"/>
  </connection>
  <connection id="496" xr16:uid="{2C42D61D-8E87-4643-9E2C-89015ADD4331}" keepAlive="1" name="連線59" type="5" refreshedVersion="0" background="1">
    <dbPr connection="Provider=Microsoft.Mashup.OleDb.1;Data Source=$Workbook$;Location=&quot;Table_3661_113_03&quot;;Extended Properties=&quot;&quot;" commandType="0"/>
  </connection>
  <connection id="497" xr16:uid="{B4F40245-EDDF-4756-A8DA-87C5A36DB609}" keepAlive="1" name="連線6" type="5" refreshedVersion="0" background="1">
    <dbPr connection="Provider=Microsoft.Mashup.OleDb.1;Data Source=$Workbook$;Location=&quot;Table_6669_113_05&quot;;Extended Properties=&quot;&quot;" commandType="0"/>
  </connection>
  <connection id="498" xr16:uid="{17410688-4725-4DC7-BC3A-A80609E3A22A}" keepAlive="1" name="連線60" type="5" refreshedVersion="0" background="1">
    <dbPr connection="Provider=Microsoft.Mashup.OleDb.1;Data Source=$Workbook$;Location=&quot;Table_6541_113_05&quot;;Extended Properties=&quot;&quot;" commandType="0"/>
  </connection>
  <connection id="499" xr16:uid="{E51DF8A3-7F9D-45F8-8A32-650453ECF1DC}" keepAlive="1" name="連線61" type="5" refreshedVersion="0" background="1">
    <dbPr connection="Provider=Microsoft.Mashup.OleDb.1;Data Source=$Workbook$;Location=&quot;Table_6541_113_04&quot;;Extended Properties=&quot;&quot;" commandType="0"/>
  </connection>
  <connection id="500" xr16:uid="{DD61DEDA-0CC0-4683-B412-4CD103AD9CBB}" keepAlive="1" name="連線62" type="5" refreshedVersion="0" background="1">
    <dbPr connection="Provider=Microsoft.Mashup.OleDb.1;Data Source=$Workbook$;Location=&quot;Table_6541_113_03&quot;;Extended Properties=&quot;&quot;" commandType="0"/>
  </connection>
  <connection id="501" xr16:uid="{0046EFA5-B44F-4E54-B9A4-018DF894C0EF}" keepAlive="1" name="連線63" type="5" refreshedVersion="0" background="1">
    <dbPr connection="Provider=Microsoft.Mashup.OleDb.1;Data Source=$Workbook$;Location=&quot;Table_2345_113_05&quot;;Extended Properties=&quot;&quot;" commandType="0"/>
  </connection>
  <connection id="502" xr16:uid="{727CAAFE-DA0F-4671-99DA-234CAEDD6CAF}" keepAlive="1" name="連線64" type="5" refreshedVersion="0" background="1">
    <dbPr connection="Provider=Microsoft.Mashup.OleDb.1;Data Source=$Workbook$;Location=&quot;Table_2345_113_04&quot;;Extended Properties=&quot;&quot;" commandType="0"/>
  </connection>
  <connection id="503" xr16:uid="{D27B8EE8-5E02-4FB0-96BC-3D2B79E5EAEC}" keepAlive="1" name="連線65" type="5" refreshedVersion="0" background="1">
    <dbPr connection="Provider=Microsoft.Mashup.OleDb.1;Data Source=$Workbook$;Location=&quot;Table_2345_113_03&quot;;Extended Properties=&quot;&quot;" commandType="0"/>
  </connection>
  <connection id="504" xr16:uid="{050305CD-4767-498A-BF6A-E8985766C757}" keepAlive="1" name="連線66" type="5" refreshedVersion="0" background="1">
    <dbPr connection="Provider=Microsoft.Mashup.OleDb.1;Data Source=$Workbook$;Location=&quot;Table_6669_113_05&quot;;Extended Properties=&quot;&quot;" commandType="0"/>
  </connection>
  <connection id="505" xr16:uid="{9B8E187C-599F-43DE-8DE8-84D4032F8B89}" keepAlive="1" name="連線67" type="5" refreshedVersion="0" background="1">
    <dbPr connection="Provider=Microsoft.Mashup.OleDb.1;Data Source=$Workbook$;Location=&quot;Table_6669_113_04&quot;;Extended Properties=&quot;&quot;" commandType="0"/>
  </connection>
  <connection id="506" xr16:uid="{E09A9A8D-1EE9-423B-B28B-C3C5BCAC83C4}" keepAlive="1" name="連線68" type="5" refreshedVersion="0" background="1">
    <dbPr connection="Provider=Microsoft.Mashup.OleDb.1;Data Source=$Workbook$;Location=&quot;Table_6669_113_03&quot;;Extended Properties=&quot;&quot;" commandType="0"/>
  </connection>
  <connection id="507" xr16:uid="{F2B8BA3B-D3B9-4750-B0A7-D036C51433EA}" keepAlive="1" name="連線69" type="5" refreshedVersion="0" background="1">
    <dbPr connection="Provider=Microsoft.Mashup.OleDb.1;Data Source=$Workbook$;Location=&quot;Table_3653_113_05&quot;;Extended Properties=&quot;&quot;" commandType="0"/>
  </connection>
  <connection id="508" xr16:uid="{4AD7A233-CCA2-4B84-AA84-EB2580CCE3B0}" keepAlive="1" name="連線7" type="5" refreshedVersion="0" background="1">
    <dbPr connection="Provider=Microsoft.Mashup.OleDb.1;Data Source=$Workbook$;Location=&quot;Table_6669_113_04&quot;;Extended Properties=&quot;&quot;" commandType="0"/>
  </connection>
  <connection id="509" xr16:uid="{2A84BDED-5ADC-4EEC-BA76-CC98B82E52DD}" keepAlive="1" name="連線70" type="5" refreshedVersion="0" background="1">
    <dbPr connection="Provider=Microsoft.Mashup.OleDb.1;Data Source=$Workbook$;Location=&quot;Table_3653_113_04&quot;;Extended Properties=&quot;&quot;" commandType="0"/>
  </connection>
  <connection id="510" xr16:uid="{0AD12367-8DD3-4D7D-A609-D6CE2609BEFF}" keepAlive="1" name="連線71" type="5" refreshedVersion="0" background="1">
    <dbPr connection="Provider=Microsoft.Mashup.OleDb.1;Data Source=$Workbook$;Location=&quot;Table_3653_113_03&quot;;Extended Properties=&quot;&quot;" commandType="0"/>
  </connection>
  <connection id="511" xr16:uid="{4C3296CC-1981-443E-8C03-8895013BDEB3}" keepAlive="1" name="連線72" type="5" refreshedVersion="0" background="1">
    <dbPr connection="Provider=Microsoft.Mashup.OleDb.1;Data Source=$Workbook$;Location=&quot;Table_1519_113_05&quot;;Extended Properties=&quot;&quot;" commandType="0"/>
  </connection>
  <connection id="512" xr16:uid="{0774DADD-D8DF-4105-B160-AF193DA8273A}" keepAlive="1" name="連線73" type="5" refreshedVersion="0" background="1">
    <dbPr connection="Provider=Microsoft.Mashup.OleDb.1;Data Source=$Workbook$;Location=&quot;Table_1519_113_04&quot;;Extended Properties=&quot;&quot;" commandType="0"/>
  </connection>
  <connection id="513" xr16:uid="{C098F86C-F96F-4B87-AADE-0DCAA05F6B2E}" keepAlive="1" name="連線74" type="5" refreshedVersion="0" background="1">
    <dbPr connection="Provider=Microsoft.Mashup.OleDb.1;Data Source=$Workbook$;Location=&quot;Table_1519_113_03&quot;;Extended Properties=&quot;&quot;" commandType="0"/>
  </connection>
  <connection id="514" xr16:uid="{650A4461-E87F-4265-A24C-52CA755E95E6}" keepAlive="1" name="連線75" type="5" refreshedVersion="0" background="1">
    <dbPr connection="Provider=Microsoft.Mashup.OleDb.1;Data Source=$Workbook$;Location=&quot;Table_1905_113_05&quot;;Extended Properties=&quot;&quot;" commandType="0"/>
  </connection>
  <connection id="515" xr16:uid="{71D67FF1-581E-4751-AB8E-5876FB28FAF3}" keepAlive="1" name="連線76" type="5" refreshedVersion="0" background="1">
    <dbPr connection="Provider=Microsoft.Mashup.OleDb.1;Data Source=$Workbook$;Location=&quot;Table_1905_113_04&quot;;Extended Properties=&quot;&quot;" commandType="0"/>
  </connection>
  <connection id="516" xr16:uid="{A25DD63C-628D-43CC-BBD9-851EEEFDB14F}" keepAlive="1" name="連線77" type="5" refreshedVersion="0" background="1">
    <dbPr connection="Provider=Microsoft.Mashup.OleDb.1;Data Source=$Workbook$;Location=&quot;Table_1905_113_03&quot;;Extended Properties=&quot;&quot;" commandType="0"/>
  </connection>
  <connection id="517" xr16:uid="{00571EE8-347C-4786-907E-70CA1BE52886}" keepAlive="1" name="連線78" type="5" refreshedVersion="0" background="1">
    <dbPr connection="Provider=Microsoft.Mashup.OleDb.1;Data Source=$Workbook$;Location=&quot;Table_6409_113_05&quot;;Extended Properties=&quot;&quot;" commandType="0"/>
  </connection>
  <connection id="518" xr16:uid="{8F96747F-818D-412B-B623-EB0BEC59E7FE}" keepAlive="1" name="連線79" type="5" refreshedVersion="0" background="1">
    <dbPr connection="Provider=Microsoft.Mashup.OleDb.1;Data Source=$Workbook$;Location=&quot;Table_6409_113_04&quot;;Extended Properties=&quot;&quot;" commandType="0"/>
  </connection>
  <connection id="519" xr16:uid="{CE7A05BE-CB14-41F3-B694-950F9F404E77}" keepAlive="1" name="連線8" type="5" refreshedVersion="0" background="1">
    <dbPr connection="Provider=Microsoft.Mashup.OleDb.1;Data Source=$Workbook$;Location=&quot;Table_6669_113_03&quot;;Extended Properties=&quot;&quot;" commandType="0"/>
  </connection>
  <connection id="520" xr16:uid="{2BB697E9-B3AE-4A76-819F-30846D18EA6A}" keepAlive="1" name="連線80" type="5" refreshedVersion="0" background="1">
    <dbPr connection="Provider=Microsoft.Mashup.OleDb.1;Data Source=$Workbook$;Location=&quot;Table_6409_113_03&quot;;Extended Properties=&quot;&quot;" commandType="0"/>
  </connection>
  <connection id="521" xr16:uid="{AFA691A7-38D6-4848-A266-CAC841128445}" keepAlive="1" name="連線81" type="5" refreshedVersion="0" background="1">
    <dbPr connection="Provider=Microsoft.Mashup.OleDb.1;Data Source=$Workbook$;Location=&quot;Table_3443_113_05&quot;;Extended Properties=&quot;&quot;" commandType="0"/>
  </connection>
  <connection id="522" xr16:uid="{26DFDD80-F261-4641-A4A0-DE4FD9FE1154}" keepAlive="1" name="連線82" type="5" refreshedVersion="0" background="1">
    <dbPr connection="Provider=Microsoft.Mashup.OleDb.1;Data Source=$Workbook$;Location=&quot;Table_3443_113_04&quot;;Extended Properties=&quot;&quot;" commandType="0"/>
  </connection>
  <connection id="523" xr16:uid="{D1E1CC83-11CA-4C63-BABC-A520E7D02A3A}" keepAlive="1" name="連線83" type="5" refreshedVersion="0" background="1">
    <dbPr connection="Provider=Microsoft.Mashup.OleDb.1;Data Source=$Workbook$;Location=&quot;Table_3443_113_03&quot;;Extended Properties=&quot;&quot;" commandType="0"/>
  </connection>
  <connection id="524" xr16:uid="{FDD01F0A-C203-4F23-92C0-147B3AA0F84E}" keepAlive="1" name="連線84" type="5" refreshedVersion="0" background="1">
    <dbPr connection="Provider=Microsoft.Mashup.OleDb.1;Data Source=$Workbook$;Location=&quot;Table_2637_113_05&quot;;Extended Properties=&quot;&quot;" commandType="0"/>
  </connection>
  <connection id="525" xr16:uid="{E3EBDF89-5586-4A6E-9F6B-DB6E57BDD848}" keepAlive="1" name="連線85" type="5" refreshedVersion="0" background="1">
    <dbPr connection="Provider=Microsoft.Mashup.OleDb.1;Data Source=$Workbook$;Location=&quot;Table_2637_113_04&quot;;Extended Properties=&quot;&quot;" commandType="0"/>
  </connection>
  <connection id="526" xr16:uid="{97CF2C63-7737-48A1-9D1D-4BF2DCD20F8F}" keepAlive="1" name="連線86" type="5" refreshedVersion="0" background="1">
    <dbPr connection="Provider=Microsoft.Mashup.OleDb.1;Data Source=$Workbook$;Location=&quot;Table_2637_113_03&quot;;Extended Properties=&quot;&quot;" commandType="0"/>
  </connection>
  <connection id="527" xr16:uid="{67A895D9-5A67-4013-90BD-8F814D8C7953}" keepAlive="1" name="連線87" type="5" refreshedVersion="0" background="1">
    <dbPr connection="Provider=Microsoft.Mashup.OleDb.1;Data Source=$Workbook$;Location=&quot;Table_3661_113_05&quot;;Extended Properties=&quot;&quot;" commandType="0"/>
  </connection>
  <connection id="528" xr16:uid="{84F829D1-1B18-4841-8DF4-AAB4CAB8EC6F}" keepAlive="1" name="連線88" type="5" refreshedVersion="0" background="1">
    <dbPr connection="Provider=Microsoft.Mashup.OleDb.1;Data Source=$Workbook$;Location=&quot;Table_3661_113_04&quot;;Extended Properties=&quot;&quot;" commandType="0"/>
  </connection>
  <connection id="529" xr16:uid="{D6F5F424-E9A9-4000-96AA-2007F73B171A}" keepAlive="1" name="連線89" type="5" refreshedVersion="0" background="1">
    <dbPr connection="Provider=Microsoft.Mashup.OleDb.1;Data Source=$Workbook$;Location=&quot;Table_3661_113_03&quot;;Extended Properties=&quot;&quot;" commandType="0"/>
  </connection>
  <connection id="530" xr16:uid="{80252E41-AD29-4574-8244-38BD1840F184}" keepAlive="1" name="連線9" type="5" refreshedVersion="0" background="1">
    <dbPr connection="Provider=Microsoft.Mashup.OleDb.1;Data Source=$Workbook$;Location=&quot;Table_3653_113_05&quot;;Extended Properties=&quot;&quot;" commandType="0"/>
  </connection>
  <connection id="531" xr16:uid="{E4A01AD9-6C34-4E10-BCA5-6AD11A15DAC1}" keepAlive="1" name="連線90" type="5" refreshedVersion="0" background="1">
    <dbPr connection="Provider=Microsoft.Mashup.OleDb.1;Data Source=$Workbook$;Location=&quot;Table_6541_113_05&quot;;Extended Properties=&quot;&quot;" commandType="0"/>
  </connection>
  <connection id="532" xr16:uid="{007376CF-1A92-418F-A566-A3CEF1D4A9A3}" keepAlive="1" name="連線91" type="5" refreshedVersion="0" background="1">
    <dbPr connection="Provider=Microsoft.Mashup.OleDb.1;Data Source=$Workbook$;Location=&quot;Table_6541_113_04&quot;;Extended Properties=&quot;&quot;" commandType="0"/>
  </connection>
  <connection id="533" xr16:uid="{E6170BE5-352D-4B7A-83E8-776B675642D4}" keepAlive="1" name="連線92" type="5" refreshedVersion="0" background="1">
    <dbPr connection="Provider=Microsoft.Mashup.OleDb.1;Data Source=$Workbook$;Location=&quot;Table_6541_113_03&quot;;Extended Properties=&quot;&quot;" commandType="0"/>
  </connection>
  <connection id="534" xr16:uid="{830840CA-CAC7-4CB6-83D2-2413A8DEF394}" keepAlive="1" name="連線93" type="5" refreshedVersion="0" background="1">
    <dbPr connection="Provider=Microsoft.Mashup.OleDb.1;Data Source=$Workbook$;Location=&quot;Table_2345_113_05&quot;;Extended Properties=&quot;&quot;" commandType="0"/>
  </connection>
  <connection id="535" xr16:uid="{B70B5D99-7393-450E-B899-64178A931E88}" keepAlive="1" name="連線94" type="5" refreshedVersion="0" background="1">
    <dbPr connection="Provider=Microsoft.Mashup.OleDb.1;Data Source=$Workbook$;Location=&quot;Table_2345_113_04&quot;;Extended Properties=&quot;&quot;" commandType="0"/>
  </connection>
  <connection id="536" xr16:uid="{13EB4889-B73C-44A0-92D5-1FFF804AB28E}" keepAlive="1" name="連線95" type="5" refreshedVersion="0" background="1">
    <dbPr connection="Provider=Microsoft.Mashup.OleDb.1;Data Source=$Workbook$;Location=&quot;Table_2345_113_03&quot;;Extended Properties=&quot;&quot;" commandType="0"/>
  </connection>
  <connection id="537" xr16:uid="{BFBD0186-B84D-4B13-B914-1E8EE66F786C}" keepAlive="1" name="連線96" type="5" refreshedVersion="0" background="1">
    <dbPr connection="Provider=Microsoft.Mashup.OleDb.1;Data Source=$Workbook$;Location=&quot;Table_6669_113_05&quot;;Extended Properties=&quot;&quot;" commandType="0"/>
  </connection>
  <connection id="538" xr16:uid="{0D85E25B-A1C0-45F2-9D30-0F75120A2C85}" keepAlive="1" name="連線97" type="5" refreshedVersion="0" background="1">
    <dbPr connection="Provider=Microsoft.Mashup.OleDb.1;Data Source=$Workbook$;Location=&quot;Table_6669_113_04&quot;;Extended Properties=&quot;&quot;" commandType="0"/>
  </connection>
  <connection id="539" xr16:uid="{8F7035D0-2F4C-494B-ABE9-3C903EA5A782}" keepAlive="1" name="連線98" type="5" refreshedVersion="0" background="1">
    <dbPr connection="Provider=Microsoft.Mashup.OleDb.1;Data Source=$Workbook$;Location=&quot;Table_6669_113_03&quot;;Extended Properties=&quot;&quot;" commandType="0"/>
  </connection>
  <connection id="54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<sst xmlns="http://schemas.openxmlformats.org/spreadsheetml/2006/main" count="1714" uniqueCount="780">
  <si>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</si>
  <si>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</si>
  <si>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</si>
  <si>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</si>
  <si>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</si>
  <si>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</si>
  <si>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</si>
  <si>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</si>
  <si>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</si>
  <si>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</si>
  <si>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</si>
  <si>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</si>
  <si>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</si>
  <si>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</si>
  <si>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</si>
  <si>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</si>
  <si>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</si>
  <si>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</si>
  <si>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</si>
  <si>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</si>
  <si>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</si>
  <si>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</si>
  <si>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</si>
  <si>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</si>
  <si>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</si>
  <si>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</si>
  <si>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</si>
  <si>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</si>
  <si>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</si>
  <si>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</si>
  <si>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</si>
  <si>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</si>
  <si>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</si>
  <si>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</si>
  <si>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</si>
  <si>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</si>
  <si>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</si>
  <si>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</si>
  <si>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</si>
  <si>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</si>
  <si>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</si>
  <si>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</si>
  <si>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</si>
  <si>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</si>
  <si>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</si>
  <si>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</si>
  <si>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</si>
  <si>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</si>
  <si>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</si>
  <si>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</si>
  <si>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</si>
  <si>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</si>
  <si>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</si>
  <si>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</si>
  <si>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</si>
  <si>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</si>
  <si>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</si>
  <si>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</si>
  <si>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</si>
  <si>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</si>
  <si>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</si>
  <si>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</si>
  <si>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</si>
  <si>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</si>
  <si>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</si>
  <si>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</si>
  <si>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</si>
  <si>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</si>
  <si>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</si>
  <si>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</si>
  <si>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</si>
  <si>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</si>
  <si>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</si>
  <si>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</si>
  <si>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</si>
  <si>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</si>
  <si>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</si>
  <si>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</si>
  <si>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</si>
  <si>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</si>
  <si>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</si>
  <si>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</si>
  <si>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</si>
  <si>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</si>
  <si>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</si>
  <si>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</si>
  <si>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</si>
  <si>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</si>
  <si>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</si>
  <si>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</si>
  <si>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</si>
  <si>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</si>
  <si>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</si>
  <si>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</si>
  <si>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</si>
  <si>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</si>
  <si>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</si>
  <si>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</si>
  <si>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</si>
  <si>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</si>
  <si>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</si>
  <si>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</si>
  <si>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</si>
  <si>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</si>
  <si>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</si>
  <si>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</si>
  <si>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</si>
  <si>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</si>
  <si>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</si>
  <si>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</si>
  <si>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</si>
  <si>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</si>
  <si>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</si>
  <si>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</si>
  <si>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</si>
  <si>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</si>
  <si>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</si>
  <si>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</si>
  <si>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</si>
  <si>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</si>
  <si>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</si>
  <si>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</si>
  <si>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</si>
  <si>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</si>
  <si>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</si>
  <si>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</si>
  <si>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</si>
  <si>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</si>
  <si>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</si>
  <si>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</si>
  <si>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</si>
  <si>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</si>
  <si>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</si>
  <si>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</si>
  <si>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</si>
  <si>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</si>
  <si>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</si>
  <si>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</si>
  <si>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</si>
  <si>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</si>
  <si>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</si>
  <si>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</si>
  <si>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</si>
  <si>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</si>
  <si>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</si>
  <si>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</si>
  <si>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</si>
  <si>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</si>
  <si>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</si>
  <si>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</si>
  <si>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</si>
  <si>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</si>
  <si>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</si>
  <si>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</si>
  <si>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</si>
  <si>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</si>
  <si>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</si>
  <si>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</si>
  <si>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</si>
  <si>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</si>
  <si>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</si>
  <si>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</si>
  <si>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</si>
  <si>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</si>
  <si>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</si>
  <si>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</si>
  <si>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</si>
  <si>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</si>
  <si>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</si>
  <si>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</si>
  <si>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</si>
  <si>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</si>
  <si>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</si>
  <si>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</si>
  <si>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</si>
  <si>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</si>
  <si>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</si>
  <si>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</si>
  <si>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</si>
  <si>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</si>
  <si>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</si>
  <si>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</si>
  <si>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</si>
  <si>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</si>
  <si>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</si>
  <si>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</si>
  <si>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</si>
  <si>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</si>
  <si>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</si>
  <si>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</si>
  <si>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</si>
  <si>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</si>
  <si>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</si>
  <si>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</si>
  <si>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</si>
  <si>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</si>
  <si>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</si>
  <si>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</si>
  <si>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</si>
  <si>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</si>
  <si>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</si>
  <si>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</si>
  <si>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</si>
  <si>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</si>
  <si>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</si>
  <si>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</si>
  <si>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</si>
  <si>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</si>
  <si>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</si>
  <si>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</si>
  <si>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</si>
  <si>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</si>
  <si>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</si>
  <si>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</si>
  <si>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</si>
  <si>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</si>
  <si>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</si>
  <si>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</si>
  <si>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</si>
  <si>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</si>
  <si>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</si>
  <si>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</si>
  <si>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</si>
  <si>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</si>
  <si>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</si>
  <si>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</si>
  <si>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</si>
  <si>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</si>
  <si>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</si>
  <si>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</si>
  <si>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</si>
  <si>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</si>
  <si>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</si>
  <si>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</si>
  <si>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</si>
  <si>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</si>
  <si>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</si>
  <si>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</si>
  <si>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</si>
  <si>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</si>
  <si>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</si>
  <si>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</si>
  <si>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</si>
  <si>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</si>
  <si>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</si>
  <si>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</si>
  <si>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</si>
  <si>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</si>
  <si>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</si>
  <si>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</si>
  <si>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</si>
  <si>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</si>
  <si>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</si>
  <si>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</si>
  <si>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</si>
  <si>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</si>
  <si>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</si>
  <si>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</si>
  <si>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</si>
  <si>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</si>
  <si>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</si>
  <si>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</si>
  <si>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</si>
  <si>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</si>
  <si>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</si>
  <si>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</si>
  <si>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</si>
  <si>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</si>
  <si>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</si>
  <si>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</si>
  <si>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</si>
  <si>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</si>
  <si>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</si>
  <si>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</si>
  <si>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</si>
  <si>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</si>
  <si>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</si>
  <si>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</si>
  <si>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</si>
  <si>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</si>
  <si>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</si>
  <si>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</si>
  <si>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</si>
  <si>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</si>
  <si>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</si>
  <si>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</si>
  <si>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</si>
  <si>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</si>
  <si>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</si>
  <si>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</si>
  <si>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</si>
  <si>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</si>
  <si>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</si>
  <si>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</si>
  <si>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</si>
  <si>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</si>
  <si>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</si>
  <si>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</si>
  <si>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</si>
  <si>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</si>
  <si>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</si>
  <si>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</si>
  <si>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</si>
  <si>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</si>
  <si>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</si>
  <si>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</si>
  <si>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</si>
  <si>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</si>
  <si>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</si>
  <si>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</si>
  <si>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</si>
  <si>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</si>
  <si>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</si>
  <si>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</si>
  <si>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</si>
  <si>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</si>
  <si>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</si>
  <si>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</si>
  <si>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</si>
  <si>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</si>
  <si>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</si>
  <si>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</si>
  <si>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</si>
  <si>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</si>
  <si>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</si>
  <si>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</si>
  <si>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</si>
  <si>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</si>
  <si>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</si>
  <si>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</si>
  <si>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</si>
  <si>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</si>
  <si>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</si>
  <si>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</si>
  <si>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</si>
  <si>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</si>
  <si>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</si>
  <si>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</si>
  <si>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</si>
  <si>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</si>
  <si>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</si>
  <si>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</si>
  <si>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</si>
  <si>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</si>
  <si>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</si>
  <si>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</si>
  <si>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</si>
  <si>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</si>
  <si>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</si>
  <si>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</si>
  <si>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</si>
  <si>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</si>
  <si>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</si>
  <si>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</si>
  <si>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</si>
  <si>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</si>
  <si>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</si>
  <si>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</si>
  <si>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</si>
  <si>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</si>
  <si>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</si>
  <si>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</si>
  <si>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</si>
  <si>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</si>
  <si>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</si>
  <si>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</si>
  <si>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</si>
  <si>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</si>
  <si>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</si>
  <si>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</si>
  <si>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</si>
  <si>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</si>
  <si>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</si>
  <si>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</si>
  <si>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</si>
  <si>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</si>
  <si>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</si>
  <si>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</si>
  <si>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</si>
  <si>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</si>
  <si>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</si>
  <si>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</si>
  <si>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</si>
  <si>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</si>
  <si>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</si>
  <si>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</si>
  <si>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</si>
  <si>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</si>
  <si>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</si>
  <si>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</si>
  <si>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</si>
  <si>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</si>
  <si>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</si>
  <si>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</si>
  <si>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</si>
  <si>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</si>
  <si>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</si>
  <si>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</si>
  <si>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</si>
  <si>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</si>
  <si>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</si>
  <si>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</si>
  <si>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</si>
  <si>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</si>
  <si>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</si>
  <si>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</si>
  <si>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</si>
  <si>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</si>
  <si>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</si>
  <si>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</si>
  <si>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</si>
  <si>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</si>
  <si>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</si>
  <si>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</si>
  <si>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</si>
  <si>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</si>
  <si>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</si>
  <si>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</si>
  <si>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</si>
  <si>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</si>
  <si>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</si>
  <si>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</si>
  <si>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</si>
  <si>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</si>
  <si>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</si>
  <si>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</si>
  <si>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</si>
  <si>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</si>
  <si>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</si>
  <si>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</si>
  <si>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</si>
  <si>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</si>
  <si>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</si>
  <si>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</si>
  <si>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</si>
  <si>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</si>
  <si>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</si>
  <si>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</si>
  <si>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</si>
  <si>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</si>
  <si>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</si>
  <si>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</si>
  <si>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</si>
  <si>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</si>
  <si>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</si>
  <si>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</si>
  <si>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</si>
  <si>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</si>
  <si>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</si>
  <si>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</si>
  <si>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</si>
  <si>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</si>
  <si>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</si>
  <si>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</si>
  <si>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</si>
  <si>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</si>
  <si>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</si>
  <si>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</si>
  <si>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</si>
  <si>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</si>
  <si>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</si>
  <si>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</si>
  <si>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</si>
  <si>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</si>
  <si>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</si>
  <si>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</si>
  <si>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</si>
  <si>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</si>
  <si>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</si>
  <si>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</si>
  <si>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</si>
  <si>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</si>
  <si>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</si>
  <si>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</si>
  <si>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</si>
  <si>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</si>
  <si>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</si>
  <si>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</si>
  <si>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</si>
  <si>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</si>
  <si>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</si>
  <si>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</si>
  <si>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</si>
  <si>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</si>
  <si>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</si>
  <si>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</si>
  <si>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</si>
  <si>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</si>
  <si>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</si>
  <si>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</si>
  <si>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</si>
  <si>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</si>
  <si>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</si>
  <si>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</si>
  <si>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</si>
  <si>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</si>
  <si>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</si>
  <si>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</si>
  <si>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</si>
  <si>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</si>
  <si>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</si>
  <si>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</si>
  <si>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</si>
  <si>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</si>
  <si>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</si>
  <si>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</si>
  <si>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</si>
  <si>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</si>
  <si>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</si>
  <si>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</si>
  <si>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</si>
  <si>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</si>
  <si>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</si>
  <si>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</si>
  <si>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</si>
  <si>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</si>
  <si>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</si>
  <si>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</si>
  <si>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</si>
  <si>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</si>
  <si>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</si>
  <si>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</si>
  <si>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</si>
  <si>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</si>
  <si>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</si>
  <si>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</si>
  <si>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</si>
  <si>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</si>
  <si>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</si>
  <si>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</si>
  <si>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</si>
  <si>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</si>
  <si>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</si>
  <si>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</si>
  <si>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</si>
  <si>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</si>
  <si>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</si>
  <si>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</si>
  <si>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</si>
  <si>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</si>
  <si>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</si>
  <si>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</si>
  <si>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</si>
  <si>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</si>
  <si>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</si>
  <si>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</si>
  <si>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</si>
  <si>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</si>
  <si>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</si>
  <si>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</si>
  <si>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</si>
  <si>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</si>
  <si>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</si>
  <si>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</si>
  <si>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</si>
  <si>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</si>
  <si>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</si>
  <si>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</si>
  <si>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</si>
  <si>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</si>
  <si>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</si>
  <si>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</si>
  <si>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</si>
  <si>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</si>
  <si>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</si>
  <si>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</si>
  <si>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</si>
  <si>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</si>
  <si>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</si>
  <si>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</si>
  <si>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</si>
  <si>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</si>
  <si>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</si>
  <si>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</si>
  <si>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</si>
  <si>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</si>
  <si>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</si>
  <si>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</si>
  <si>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</si>
  <si>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</si>
  <si>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</si>
  <si>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</si>
  <si>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</si>
  <si>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</si>
  <si>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</si>
  <si>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</si>
  <si>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</si>
  <si>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</si>
  <si>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</si>
  <si>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</si>
  <si>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</si>
  <si>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</si>
  <si>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</si>
  <si>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</si>
  <si>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</si>
  <si>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</si>
  <si>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</si>
  <si>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</si>
  <si>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</si>
  <si>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</si>
  <si>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</si>
  <si>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</si>
  <si>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</si>
  <si>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</si>
  <si>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</si>
  <si>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</si>
  <si>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</si>
  <si>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</si>
  <si>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</si>
  <si>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</si>
  <si>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</si>
  <si>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</si>
  <si>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</si>
  <si>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</si>
  <si>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</si>
  <si>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</si>
  <si>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</si>
  <si>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</si>
  <si>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</si>
  <si>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</si>
  <si>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</si>
  <si>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</si>
  <si>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</si>
  <si>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</si>
  <si>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</si>
  <si>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</si>
  <si>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</si>
  <si>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</si>
  <si>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</si>
  <si>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</si>
  <si>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</si>
  <si>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</si>
  <si>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</si>
  <si>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</si>
  <si>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</si>
  <si>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</si>
  <si>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</si>
  <si>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</si>
  <si>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8429.TW</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</si>
  <si>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</si>
  <si>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</si>
  <si>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</si>
  <si>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</si>
  <si>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</si>
  <si>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</si>
  <si>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</si>
  <si>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</si>
  <si>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</si>
  <si>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</si>
  <si>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</si>
  <si>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</si>
  <si>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</si>
  <si>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</si>
  <si>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</si>
  <si>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</si>
  <si>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</si>
  <si>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</si>
  <si>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</si>
  <si>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</si>
  <si>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</si>
  <si>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</si>
  <si>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</si>
  <si>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</si>
  <si>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</si>
  <si>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</si>
  <si>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</si>
  <si>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</si>
  <si>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</si>
  <si>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</si>
  <si>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</si>
  <si>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</si>
  <si>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</si>
  <si>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</si>
  <si>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</si>
  <si>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</si>
  <si>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</si>
  <si>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</si>
  <si>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</si>
  <si>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</si>
  <si>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</si>
  <si>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</si>
  <si>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</si>
  <si>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</si>
  <si>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</si>
  <si>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</si>
  <si>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</si>
  <si>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</si>
  <si>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</si>
  <si>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</si>
  <si>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</si>
  <si>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</si>
  <si>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</si>
  <si>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</si>
  <si>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</si>
  <si>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</si>
  <si>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</si>
  <si>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</si>
  <si>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</si>
  <si>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</si>
  <si>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</si>
  <si>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</si>
  <si>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</si>
  <si>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</si>
  <si>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</si>
  <si>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</si>
  <si>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</si>
  <si>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</si>
  <si>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</si>
  <si>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</si>
  <si>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</si>
  <si>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</si>
  <si>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</si>
  <si>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</si>
  <si>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</si>
  <si>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</si>
  <si>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</si>
  <si>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</si>
  <si>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</si>
  <si>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</si>
  <si>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</si>
  <si>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</si>
  <si>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</si>
  <si>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</si>
  <si>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</si>
  <si>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</si>
  <si>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</si>
  <si>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</si>
  <si>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</si>
  <si>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</si>
  <si>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</si>
  <si>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</si>
  <si>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</si>
  <si>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</si>
  <si>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</si>
  <si>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</si>
  <si>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</si>
  <si>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</si>
  <si>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</si>
  <si>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</si>
  <si>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3661 ~N(0,1)</t>
  </si>
  <si>
    <t>6669ε</t>
  </si>
  <si>
    <t>3661ε</t>
  </si>
  <si>
    <t>6669R</t>
  </si>
  <si>
    <t>3661R</t>
  </si>
  <si>
    <t>6669W</t>
  </si>
  <si>
    <t>3661W</t>
  </si>
  <si>
    <t>..</t>
  </si>
  <si>
    <t>...</t>
  </si>
  <si>
    <t>2345 ~N(0,1)</t>
  </si>
  <si>
    <t>3653 ~N(0,1)</t>
  </si>
  <si>
    <t>1519 ~N(0,1)</t>
  </si>
  <si>
    <t>1905 ~N(0,1)</t>
  </si>
  <si>
    <t>6409 ~N(0,1)</t>
  </si>
  <si>
    <t>3443 ~N(0,1)</t>
  </si>
  <si>
    <t>2637 ~N(0,1)</t>
  </si>
  <si>
    <t>2345ε</t>
  </si>
  <si>
    <t>3653ε</t>
  </si>
  <si>
    <t>1519ε</t>
  </si>
  <si>
    <t>1905ε</t>
  </si>
  <si>
    <t>6409ε</t>
  </si>
  <si>
    <t>3443ε</t>
  </si>
  <si>
    <t>2637ε</t>
  </si>
  <si>
    <t>2345R</t>
  </si>
  <si>
    <t>3653R</t>
  </si>
  <si>
    <t>1519R</t>
  </si>
  <si>
    <t>1905R</t>
  </si>
  <si>
    <t>6409R</t>
  </si>
  <si>
    <t>3443R</t>
  </si>
  <si>
    <t>2637R</t>
  </si>
  <si>
    <t>2345W</t>
  </si>
  <si>
    <t>3653W</t>
  </si>
  <si>
    <t>1519W</t>
  </si>
  <si>
    <t>1905W</t>
  </si>
  <si>
    <t>6409W</t>
  </si>
  <si>
    <t>3443W</t>
  </si>
  <si>
    <t>2637W</t>
  </si>
  <si>
    <t>2455 ~N(0,1)</t>
  </si>
  <si>
    <t>2455ε</t>
  </si>
  <si>
    <t>2455R</t>
  </si>
  <si>
    <t>2455W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</si>
</sst>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
      <left style="thick">
        <color rgb="FF2F75B5"/>
      </left>
      <right/>
      <top style="thin">
        <color rgb="FFA9D08E"/>
      </top>
      <bottom style="thick">
        <color rgb="FF2F75B5"/>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4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22" fillId="8" borderId="0" xfId="0" applyFont="1" applyFill="1" applyAlignment="1">
      <alignment vertical="center"/>
    </xf>
    <xf numFmtId="0" fontId="22" fillId="9" borderId="0" xfId="0" applyFont="1" applyFill="1" applyAlignment="1">
      <alignment vertical="center"/>
    </xf>
    <xf numFmtId="0" fontId="22" fillId="10" borderId="0" xfId="0" applyFont="1" applyFill="1" applyAlignment="1">
      <alignment vertical="center"/>
    </xf>
    <xf numFmtId="0" fontId="22" fillId="0" borderId="0" xfId="0" applyFont="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49" fontId="29" fillId="25" borderId="6" xfId="4" applyNumberFormat="1" applyFont="1" applyFill="1" applyBorder="1" applyAlignment="1">
      <alignment horizontal="center" vertical="center"/>
    </xf>
    <xf numFmtId="49" fontId="29" fillId="22" borderId="68" xfId="4" applyNumberFormat="1" applyFont="1" applyFill="1" applyBorder="1" applyAlignment="1">
      <alignment horizontal="center" vertical="center"/>
    </xf>
    <xf numFmtId="0" fontId="20" fillId="0" borderId="0" xfId="4" applyFont="1" applyBorder="1">
      <alignment vertical="center"/>
    </xf>
    <xf numFmtId="49" fontId="29" fillId="22" borderId="69" xfId="4" applyNumberFormat="1" applyFont="1" applyFill="1" applyBorder="1" applyAlignment="1">
      <alignment horizontal="center" vertical="center"/>
    </xf>
    <xf numFmtId="49" fontId="29" fillId="25" borderId="67" xfId="4" applyNumberFormat="1" applyFont="1" applyFill="1" applyBorder="1" applyAlignment="1">
      <alignment horizontal="center" vertical="center"/>
    </xf>
    <xf numFmtId="0" fontId="29" fillId="6" borderId="70" xfId="4" applyFont="1" applyFill="1" applyBorder="1" applyAlignment="1">
      <alignment horizontal="center" vertical="center"/>
    </xf>
    <xf numFmtId="49" fontId="29" fillId="22" borderId="71" xfId="4" applyNumberFormat="1"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0" fontId="20" fillId="0" borderId="75" xfId="4" applyFont="1" applyBorder="1">
      <alignment vertical="center"/>
    </xf>
    <xf numFmtId="49" fontId="29" fillId="25" borderId="76" xfId="4" applyNumberFormat="1" applyFont="1" applyFill="1" applyBorder="1" applyAlignment="1">
      <alignment horizontal="center" vertical="center"/>
    </xf>
    <xf numFmtId="49" fontId="29" fillId="22" borderId="7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E76625"/>
      <color rgb="FFFFC000"/>
      <color rgb="FFCDA809"/>
      <color rgb="FFD39D03"/>
      <color rgb="FFFCC93B"/>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customschemas.google.com/relationships/workbookmetadata" Target="meta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700-000029000000}"/>
            </a:ext>
          </a:extLst>
        </xdr:cNvPr>
        <xdr:cNvGrpSpPr/>
      </xdr:nvGrpSpPr>
      <xdr:grpSpPr>
        <a:xfrm>
          <a:off x="4119685" y="941096"/>
          <a:ext cx="7123316" cy="810553"/>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7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7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7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7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7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7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zh-TW" altLang="en-US" sz="1600" b="1">
              <a:solidFill>
                <a:schemeClr val="tx1"/>
              </a:solidFill>
              <a:latin typeface="+mn-lt"/>
              <a:ea typeface="+mn-ea"/>
              <a:cs typeface="+mn-cs"/>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7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zh-TW" altLang="en-US" sz="1600" b="1">
              <a:solidFill>
                <a:schemeClr val="tx1"/>
              </a:solidFill>
              <a:latin typeface="+mn-lt"/>
              <a:ea typeface="+mn-ea"/>
              <a:cs typeface="+mn-cs"/>
            </a:rPr>
            <a:t>性 別</a:t>
          </a:r>
          <a:endParaRPr lang="en-US" altLang="zh-TW" sz="1600" b="1">
            <a:solidFill>
              <a:schemeClr val="tx1"/>
            </a:solidFill>
            <a:latin typeface="+mn-lt"/>
            <a:ea typeface="+mn-ea"/>
            <a:cs typeface="+mn-cs"/>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7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zh-TW" altLang="en-US" sz="1600" b="1">
              <a:solidFill>
                <a:schemeClr val="tx1"/>
              </a:solidFill>
              <a:latin typeface="+mn-lt"/>
              <a:ea typeface="+mn-ea"/>
              <a:cs typeface="+mn-cs"/>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7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altLang="zh-TW" sz="1600" b="1">
              <a:solidFill>
                <a:schemeClr val="tx1"/>
              </a:solidFill>
              <a:latin typeface="+mn-lt"/>
              <a:ea typeface="+mn-ea"/>
              <a:cs typeface="+mn-cs"/>
            </a:rPr>
            <a:t>111</a:t>
          </a:r>
          <a:endParaRPr lang="zh-TW" altLang="en-US" sz="1600" b="1">
            <a:solidFill>
              <a:schemeClr val="tx1"/>
            </a:solidFill>
            <a:latin typeface="+mn-lt"/>
            <a:ea typeface="+mn-ea"/>
            <a:cs typeface="+mn-cs"/>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7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altLang="zh-TW" sz="1600" b="1">
              <a:solidFill>
                <a:schemeClr val="tx1"/>
              </a:solidFill>
              <a:latin typeface="+mn-lt"/>
              <a:ea typeface="+mn-ea"/>
              <a:cs typeface="+mn-cs"/>
            </a:rPr>
            <a:t>2</a:t>
          </a:r>
          <a:endParaRPr lang="zh-TW" altLang="en-US" sz="1600" b="1">
            <a:solidFill>
              <a:schemeClr val="tx1"/>
            </a:solidFill>
            <a:latin typeface="+mn-lt"/>
            <a:ea typeface="+mn-ea"/>
            <a:cs typeface="+mn-cs"/>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7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altLang="zh-TW" sz="1600" b="1">
              <a:solidFill>
                <a:schemeClr val="tx1"/>
              </a:solidFill>
              <a:latin typeface="+mn-lt"/>
              <a:ea typeface="+mn-ea"/>
              <a:cs typeface="+mn-cs"/>
            </a:rPr>
            <a:t>3</a:t>
          </a:r>
          <a:endParaRPr lang="zh-TW" altLang="en-US" sz="1600" b="1">
            <a:solidFill>
              <a:schemeClr val="tx1"/>
            </a:solidFill>
            <a:latin typeface="+mn-lt"/>
            <a:ea typeface="+mn-ea"/>
            <a:cs typeface="+mn-cs"/>
          </a:endParaRP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7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altLang="zh-TW" sz="1600" b="1">
              <a:solidFill>
                <a:schemeClr val="tx1"/>
              </a:solidFill>
              <a:latin typeface="+mn-lt"/>
              <a:ea typeface="+mn-ea"/>
              <a:cs typeface="+mn-cs"/>
            </a:rPr>
            <a:t>4</a:t>
          </a:r>
          <a:endParaRPr lang="zh-TW" altLang="en-US" sz="1600" b="1">
            <a:solidFill>
              <a:schemeClr val="tx1"/>
            </a:solidFill>
            <a:latin typeface="+mn-lt"/>
            <a:ea typeface="+mn-ea"/>
            <a:cs typeface="+mn-cs"/>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119685" y="2066925"/>
          <a:ext cx="7142335" cy="8686781"/>
          <a:chOff x="4210082" y="1972752"/>
          <a:chExt cx="7324694" cy="8209473"/>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7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7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7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7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7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76523" cy="12348265"/>
        </a:xfrm>
        <a:prstGeom prst="rect">
          <a:avLst/>
        </a:prstGeom>
      </xdr:spPr>
    </xdr:pic>
    <xdr:clientData/>
  </xdr:one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87106" y="977907"/>
          <a:ext cx="7073762" cy="847366"/>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202172" y="980416"/>
          <a:ext cx="1608347"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066555" y="980057"/>
          <a:ext cx="1266886"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638959" y="979697"/>
          <a:ext cx="1150069"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8936214" y="980416"/>
          <a:ext cx="2184462"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201813" y="1393886"/>
          <a:ext cx="1608347"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5941593" y="1393527"/>
          <a:ext cx="1472720"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531128" y="1402154"/>
          <a:ext cx="1329786"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8913392" y="1401795"/>
          <a:ext cx="2198298"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21" name="文字方塊 20">
          <a:extLst>
            <a:ext uri="{FF2B5EF4-FFF2-40B4-BE49-F238E27FC236}">
              <a16:creationId xmlns:a16="http://schemas.microsoft.com/office/drawing/2014/main" id="{00000000-0008-0000-0B00-000015000000}"/>
            </a:ext>
          </a:extLst>
        </xdr:cNvPr>
        <xdr:cNvSpPr txBox="1"/>
      </xdr:nvSpPr>
      <xdr:spPr>
        <a:xfrm>
          <a:off x="8177299" y="2128643"/>
          <a:ext cx="1150069" cy="27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22" name="portfolio">
          <a:extLst>
            <a:ext uri="{FF2B5EF4-FFF2-40B4-BE49-F238E27FC236}">
              <a16:creationId xmlns:a16="http://schemas.microsoft.com/office/drawing/2014/main" id="{00000000-0008-0000-0B00-000016000000}"/>
            </a:ext>
          </a:extLst>
        </xdr:cNvPr>
        <xdr:cNvSpPr/>
      </xdr:nvSpPr>
      <xdr:spPr>
        <a:xfrm>
          <a:off x="6419131" y="2486026"/>
          <a:ext cx="4718737" cy="206356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67175" y="5231685"/>
          <a:ext cx="7062277" cy="542253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24" name="群組 23">
          <a:extLst>
            <a:ext uri="{FF2B5EF4-FFF2-40B4-BE49-F238E27FC236}">
              <a16:creationId xmlns:a16="http://schemas.microsoft.com/office/drawing/2014/main" id="{00000000-0008-0000-0B00-000018000000}"/>
            </a:ext>
          </a:extLst>
        </xdr:cNvPr>
        <xdr:cNvGrpSpPr/>
      </xdr:nvGrpSpPr>
      <xdr:grpSpPr>
        <a:xfrm>
          <a:off x="4080786" y="4975026"/>
          <a:ext cx="7084364" cy="328655"/>
          <a:chOff x="4210441" y="7559210"/>
          <a:chExt cx="7316277" cy="318099"/>
        </a:xfrm>
      </xdr:grpSpPr>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26" name="文字方塊 25">
            <a:extLst>
              <a:ext uri="{FF2B5EF4-FFF2-40B4-BE49-F238E27FC236}">
                <a16:creationId xmlns:a16="http://schemas.microsoft.com/office/drawing/2014/main" id="{00000000-0008-0000-0B00-00001A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23350" y="10277475"/>
          <a:ext cx="1924050"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200525" y="10287000"/>
          <a:ext cx="1914525"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276724" y="10420348"/>
          <a:ext cx="450851" cy="39370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9395" y="0"/>
          <a:ext cx="9159395" cy="11853333"/>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67992" y="973660"/>
          <a:ext cx="7041906" cy="843118"/>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111</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3</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4</a:t>
          </a:r>
          <a:endParaRPr lang="zh-TW" altLang="en-US" sz="1600" b="1">
            <a:solidFill>
              <a:schemeClr val="tx1"/>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51788" y="2159244"/>
          <a:ext cx="7060925" cy="9020564"/>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3" name="portfolio">
            <a:extLst>
              <a:ext uri="{FF2B5EF4-FFF2-40B4-BE49-F238E27FC236}">
                <a16:creationId xmlns:a16="http://schemas.microsoft.com/office/drawing/2014/main" id="{00000000-0008-0000-0F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600" b="1">
                <a:solidFill>
                  <a:srgbClr val="46B1E1"/>
                </a:solidFill>
                <a:latin typeface="微軟正黑體" panose="020B0604030504040204" pitchFamily="34" charset="-120"/>
                <a:ea typeface="微軟正黑體" panose="020B0604030504040204" pitchFamily="34" charset="-120"/>
              </a:rPr>
              <a:t>1519.TW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46B1E1"/>
                </a:solidFill>
                <a:latin typeface="微軟正黑體" panose="020B0604030504040204" pitchFamily="34" charset="-120"/>
                <a:ea typeface="微軟正黑體" panose="020B0604030504040204" pitchFamily="34" charset="-120"/>
              </a:rPr>
              <a:t>3653.TW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46B1E1"/>
                </a:solidFill>
                <a:latin typeface="微軟正黑體" panose="020B0604030504040204" pitchFamily="34" charset="-120"/>
                <a:ea typeface="微軟正黑體" panose="020B0604030504040204" pitchFamily="34" charset="-120"/>
              </a:rPr>
              <a:t>6669.TW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46B1E1"/>
                </a:solidFill>
                <a:latin typeface="微軟正黑體" panose="020B0604030504040204" pitchFamily="34" charset="-120"/>
                <a:ea typeface="微軟正黑體" panose="020B0604030504040204" pitchFamily="34" charset="-120"/>
              </a:rPr>
              <a:t>2345.TW</a:t>
            </a:r>
          </a:p>
          <a:p>
            <a:pPr algn="l"/>
            <a:r>
              <a:rPr lang="en-US" altLang="zh-TW" sz="1600" b="1">
                <a:solidFill>
                  <a:srgbClr val="FFC000"/>
                </a:solidFill>
                <a:latin typeface="微軟正黑體" panose="020B0604030504040204" pitchFamily="34" charset="-120"/>
                <a:ea typeface="微軟正黑體" panose="020B0604030504040204" pitchFamily="34" charset="-120"/>
              </a:rPr>
              <a:t>2637.TW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FFC000"/>
                </a:solidFill>
                <a:latin typeface="微軟正黑體" panose="020B0604030504040204" pitchFamily="34" charset="-120"/>
                <a:ea typeface="微軟正黑體" panose="020B0604030504040204" pitchFamily="34" charset="-120"/>
              </a:rPr>
              <a:t>3443.TW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FFC000"/>
                </a:solidFill>
                <a:latin typeface="微軟正黑體" panose="020B0604030504040204" pitchFamily="34" charset="-120"/>
                <a:ea typeface="微軟正黑體" panose="020B0604030504040204" pitchFamily="34" charset="-120"/>
              </a:rPr>
              <a:t>6409.TW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FFC000"/>
                </a:solidFill>
                <a:latin typeface="微軟正黑體" panose="020B0604030504040204" pitchFamily="34" charset="-120"/>
                <a:ea typeface="微軟正黑體" panose="020B0604030504040204" pitchFamily="34" charset="-120"/>
              </a:rPr>
              <a:t>1905.TW</a:t>
            </a:r>
          </a:p>
          <a:p>
            <a:pPr algn="l"/>
            <a:r>
              <a:rPr lang="en-US" altLang="zh-TW" sz="1600" b="1">
                <a:solidFill>
                  <a:srgbClr val="E76625"/>
                </a:solidFill>
                <a:latin typeface="微軟正黑體" panose="020B0604030504040204" pitchFamily="34" charset="-120"/>
                <a:ea typeface="微軟正黑體" panose="020B0604030504040204" pitchFamily="34" charset="-120"/>
              </a:rPr>
              <a:t>3661.TW</a:t>
            </a:r>
            <a:r>
              <a:rPr lang="en-US" altLang="zh-TW" sz="1600" b="1">
                <a:solidFill>
                  <a:srgbClr val="000000"/>
                </a:solidFill>
                <a:latin typeface="微軟正黑體" panose="020B0604030504040204" pitchFamily="34" charset="-120"/>
                <a:ea typeface="微軟正黑體" panose="020B0604030504040204" pitchFamily="34" charset="-120"/>
              </a:rPr>
              <a:t>,</a:t>
            </a:r>
            <a:r>
              <a:rPr lang="en-US" altLang="zh-TW" sz="1600" b="1">
                <a:solidFill>
                  <a:srgbClr val="E76625"/>
                </a:solidFill>
                <a:latin typeface="微軟正黑體" panose="020B0604030504040204" pitchFamily="34" charset="-120"/>
                <a:ea typeface="微軟正黑體" panose="020B0604030504040204" pitchFamily="34" charset="-120"/>
              </a:rPr>
              <a:t>2455.TW</a:t>
            </a:r>
          </a:p>
          <a:p>
            <a:pPr algn="l"/>
            <a:endParaRPr lang="zh-TW" altLang="en-US" sz="2000" b="1">
              <a:solidFill>
                <a:srgbClr val="BDD7EE"/>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F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F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F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圖表分析</a:t>
              </a:r>
              <a:endParaRPr lang="en-US" altLang="zh-TW" sz="1600" b="1">
                <a:solidFill>
                  <a:schemeClr val="tx1"/>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3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5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5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447184</xdr:colOff>
      <xdr:row>22</xdr:row>
      <xdr:rowOff>133351</xdr:rowOff>
    </xdr:from>
    <xdr:to>
      <xdr:col>14</xdr:col>
      <xdr:colOff>223592</xdr:colOff>
      <xdr:row>24</xdr:row>
      <xdr:rowOff>114301</xdr:rowOff>
    </xdr:to>
    <xdr:sp macro="" textlink="">
      <xdr:nvSpPr>
        <xdr:cNvPr id="7" name="矩形: 圓角 6">
          <a:extLst>
            <a:ext uri="{FF2B5EF4-FFF2-40B4-BE49-F238E27FC236}">
              <a16:creationId xmlns:a16="http://schemas.microsoft.com/office/drawing/2014/main" id="{00000000-0008-0000-1500-000007000000}"/>
            </a:ext>
          </a:extLst>
        </xdr:cNvPr>
        <xdr:cNvSpPr/>
      </xdr:nvSpPr>
      <xdr:spPr>
        <a:xfrm>
          <a:off x="8389156" y="4855605"/>
          <a:ext cx="1100070"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5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5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5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5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5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5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5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600-000003000000}"/>
            </a:ext>
          </a:extLst>
        </xdr:cNvPr>
        <xdr:cNvGrpSpPr/>
      </xdr:nvGrpSpPr>
      <xdr:grpSpPr>
        <a:xfrm>
          <a:off x="4073854" y="958029"/>
          <a:ext cx="7051675" cy="827487"/>
          <a:chOff x="4225601" y="891419"/>
          <a:chExt cx="7299843" cy="760877"/>
        </a:xfrm>
      </xdr:grpSpPr>
      <xdr:sp macro="" textlink="">
        <xdr:nvSpPr>
          <xdr:cNvPr id="4" name="矩形: 圓角 3">
            <a:extLst>
              <a:ext uri="{FF2B5EF4-FFF2-40B4-BE49-F238E27FC236}">
                <a16:creationId xmlns:a16="http://schemas.microsoft.com/office/drawing/2014/main" id="{00000000-0008-0000-1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6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6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6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6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6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6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6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6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6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6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6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6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6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6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6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600-000014000000}"/>
            </a:ext>
          </a:extLst>
        </xdr:cNvPr>
        <xdr:cNvGrpSpPr/>
      </xdr:nvGrpSpPr>
      <xdr:grpSpPr>
        <a:xfrm>
          <a:off x="4057650" y="2105025"/>
          <a:ext cx="7070694" cy="8860348"/>
          <a:chOff x="4210082" y="1972752"/>
          <a:chExt cx="7324694" cy="8209473"/>
        </a:xfrm>
      </xdr:grpSpPr>
      <xdr:sp macro="" textlink="">
        <xdr:nvSpPr>
          <xdr:cNvPr id="30" name="矩形: 圓角 29">
            <a:extLst>
              <a:ext uri="{FF2B5EF4-FFF2-40B4-BE49-F238E27FC236}">
                <a16:creationId xmlns:a16="http://schemas.microsoft.com/office/drawing/2014/main" id="{00000000-0008-0000-16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6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6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6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6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6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6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6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6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6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W26" sqref="W26"/>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sqref="A1:C7"/>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abSelected="1" zoomScale="39" zoomScaleNormal="39" workbookViewId="0">
      <selection activeCell="AA30" sqref="AA30"/>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workbookViewId="0">
      <selection activeCell="D10" sqref="D10"/>
    </sheetView>
  </sheetViews>
  <sheetFormatPr defaultRowHeight="17"/>
  <cols>
    <col min="1" max="1" width="16.6640625" customWidth="1"/>
    <col min="2" max="2" width="16.83203125" customWidth="1"/>
    <col min="3" max="3" width="16.1640625" customWidth="1"/>
  </cols>
  <sheetData>
    <row r="1" spans="1:3">
      <c r="A1" s="33" t="s">
        <v>643</v>
      </c>
      <c r="B1" s="35" t="s">
        <v>636</v>
      </c>
      <c r="C1" s="37" t="s">
        <v>626</v>
      </c>
    </row>
    <row r="2" spans="1:3">
      <c r="A2" s="34" t="s">
        <v>257</v>
      </c>
      <c r="B2" s="36" t="s">
        <v>550</v>
      </c>
      <c r="C2" s="38" t="s">
        <v>198</v>
      </c>
    </row>
    <row r="3" spans="1:3">
      <c r="A3" s="34" t="s">
        <v>386</v>
      </c>
      <c r="B3" s="36" t="s">
        <v>564</v>
      </c>
    </row>
    <row r="4" spans="1:3">
      <c r="A4" s="34" t="s">
        <v>454</v>
      </c>
      <c r="B4" s="36" t="s">
        <v>604</v>
      </c>
    </row>
    <row r="5" spans="1:3">
      <c r="A5" s="34" t="s">
        <v>304</v>
      </c>
      <c r="B5" s="36" t="s">
        <v>508</v>
      </c>
    </row>
    <row r="6" spans="1:3">
      <c r="A6" s="34" t="s">
        <v>448</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E18" sqref="E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3" zoomScale="51" zoomScaleNormal="51" workbookViewId="0">
      <selection activeCell="X23" sqref="X23"/>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T3:AH24"/>
  <sheetViews>
    <sheetView zoomScale="46" zoomScaleNormal="46" workbookViewId="0">
      <selection activeCell="AA25" sqref="AA25"/>
    </sheetView>
  </sheetViews>
  <sheetFormatPr defaultColWidth="8.6640625" defaultRowHeight="17"/>
  <cols>
    <col min="1" max="16384" width="8.6640625" style="124"/>
  </cols>
  <sheetData>
    <row r="3" spans="20:34">
      <c r="T3" s="124">
        <v>2.2037361720149598E-2</v>
      </c>
      <c r="U3" s="124">
        <v>0.16548034803017042</v>
      </c>
      <c r="V3" s="124">
        <v>6.3737578690346158E-2</v>
      </c>
      <c r="W3" s="124">
        <v>7.3250081486728402E-2</v>
      </c>
      <c r="X3" s="124">
        <v>0.22578876819706098</v>
      </c>
      <c r="Y3" s="124">
        <v>0.12389384025839732</v>
      </c>
      <c r="Z3" s="124">
        <v>0.10488786641780155</v>
      </c>
      <c r="AA3" s="124">
        <v>8.8363802911653622E-3</v>
      </c>
      <c r="AB3" s="124">
        <v>0.20098617938386415</v>
      </c>
      <c r="AC3" s="124">
        <v>1.1101595524316041E-2</v>
      </c>
      <c r="AD3" s="124">
        <v>0.99999999999999989</v>
      </c>
      <c r="AE3" s="124">
        <v>0.43616754465835061</v>
      </c>
      <c r="AF3" s="124">
        <v>2.5646722100560539E-4</v>
      </c>
      <c r="AG3" s="124">
        <v>1.6014594000648454E-2</v>
      </c>
      <c r="AH3" s="124">
        <v>3.261288236432422</v>
      </c>
    </row>
    <row r="23" s="124" customFormat="1" ht="9.75" customHeight="1"/>
    <row r="24" s="124" customFormat="1" hidden="1"/>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D2" sqref="D2"/>
    </sheetView>
  </sheetViews>
  <sheetFormatPr defaultRowHeight="17"/>
  <cols>
    <col min="1" max="3" width="15.58203125" bestFit="1" customWidth="1"/>
  </cols>
  <sheetData>
    <row r="1" spans="1:3">
      <c r="A1" s="33" t="s">
        <v>635</v>
      </c>
      <c r="B1" s="35" t="s">
        <v>636</v>
      </c>
      <c r="C1" s="37" t="s">
        <v>637</v>
      </c>
    </row>
    <row r="2" spans="1:3">
      <c r="A2" s="34" t="s">
        <v>257</v>
      </c>
      <c r="B2" s="36" t="s">
        <v>550</v>
      </c>
      <c r="C2" s="38" t="s">
        <v>198</v>
      </c>
    </row>
    <row r="3" spans="1:3">
      <c r="A3" s="34" t="s">
        <v>386</v>
      </c>
      <c r="B3" s="36" t="s">
        <v>564</v>
      </c>
      <c r="C3" s="38" t="s">
        <v>181</v>
      </c>
    </row>
    <row r="4" spans="1:3">
      <c r="A4" s="34" t="s">
        <v>454</v>
      </c>
      <c r="B4" s="36" t="s">
        <v>604</v>
      </c>
    </row>
    <row r="5" spans="1:3">
      <c r="A5" s="34" t="s">
        <v>304</v>
      </c>
      <c r="B5" s="36" t="s">
        <v>508</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Y23" sqref="Y2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zoomScale="26" zoomScaleNormal="26" workbookViewId="0">
      <selection activeCell="Y24" sqref="Y24"/>
    </sheetView>
  </sheetViews>
  <sheetFormatPr defaultRowHeight="17"/>
  <sheetData>
    <row r="44" spans="20: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639</v>
      </c>
      <c r="B1" s="40" t="s">
        <v>636</v>
      </c>
      <c r="C1" s="41" t="s">
        <v>640</v>
      </c>
    </row>
    <row r="2" spans="1:3">
      <c r="A2" s="42" t="s">
        <v>394</v>
      </c>
      <c r="B2" s="43" t="s">
        <v>638</v>
      </c>
      <c r="C2" s="44" t="s">
        <v>202</v>
      </c>
    </row>
    <row r="3" spans="1:3">
      <c r="A3" s="42" t="s">
        <v>353</v>
      </c>
      <c r="B3" s="43" t="s">
        <v>587</v>
      </c>
      <c r="C3" s="44" t="s">
        <v>205</v>
      </c>
    </row>
    <row r="4" spans="1:3">
      <c r="A4" s="42" t="s">
        <v>433</v>
      </c>
      <c r="B4" s="43" t="s">
        <v>495</v>
      </c>
      <c r="C4" s="44" t="s">
        <v>188</v>
      </c>
    </row>
    <row r="5" spans="1:3">
      <c r="A5" s="45"/>
      <c r="B5" s="43" t="s">
        <v>499</v>
      </c>
      <c r="C5" s="45"/>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345</v>
      </c>
      <c r="B2" t="s">
        <v>603</v>
      </c>
      <c r="C2" t="s">
        <v>196</v>
      </c>
    </row>
    <row r="3" spans="1:3">
      <c r="A3" t="s">
        <v>277</v>
      </c>
      <c r="B3" t="s">
        <v>531</v>
      </c>
      <c r="C3" t="s">
        <v>185</v>
      </c>
    </row>
    <row r="4" spans="1:3">
      <c r="A4" t="s">
        <v>361</v>
      </c>
      <c r="B4" t="s">
        <v>501</v>
      </c>
      <c r="C4" t="s">
        <v>175</v>
      </c>
    </row>
    <row r="5" spans="1:3">
      <c r="B5" t="s">
        <v>621</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B4" zoomScale="62" zoomScaleNormal="62" workbookViewId="0">
      <selection activeCell="AB24" sqref="AB24"/>
    </sheetView>
  </sheetViews>
  <sheetFormatPr defaultRowHeight="17"/>
  <sheetData/>
  <phoneticPr fontId="6" type="noConversion"/>
  <pageMargins left="0.7" right="0.7" top="0.75" bottom="0.75" header="0.3" footer="0.3"/>
  <pageSetup paperSize="9" scale="38"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C9" sqref="C9"/>
    </sheetView>
  </sheetViews>
  <sheetFormatPr defaultRowHeight="17"/>
  <cols>
    <col min="1" max="3" width="15.58203125" bestFit="1" customWidth="1"/>
  </cols>
  <sheetData>
    <row r="1" spans="1:3">
      <c r="A1" s="33" t="s">
        <v>641</v>
      </c>
      <c r="B1" s="35" t="s">
        <v>625</v>
      </c>
      <c r="C1" s="37" t="s">
        <v>642</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H11" zoomScale="65" zoomScaleNormal="65" workbookViewId="0">
      <selection activeCell="AA41" sqref="AA41"/>
    </sheetView>
  </sheetViews>
  <sheetFormatPr defaultRowHeight="17"/>
  <sheetData/>
  <phoneticPr fontId="6"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50" zoomScaleNormal="50" workbookViewId="0">
      <selection activeCell="T30" sqref="T30"/>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topLeftCell="N22" zoomScale="59" zoomScaleNormal="59" workbookViewId="0">
      <selection activeCell="AA37" sqref="AA37:AA46"/>
    </sheetView>
  </sheetViews>
  <sheetFormatPr defaultColWidth="8.6640625" defaultRowHeight="17"/>
  <cols>
    <col min="1" max="1" width="12.33203125" style="46" customWidth="1"/>
    <col min="2" max="2" width="8.6640625" style="46"/>
    <col min="3" max="3" width="10.1640625" style="46" customWidth="1"/>
    <col min="4" max="14" width="8.6640625" style="46"/>
    <col min="15" max="15" width="25.1640625" style="46" customWidth="1"/>
    <col min="16" max="26" width="8.6640625" style="46"/>
    <col min="27" max="27" width="31.6640625" style="46" customWidth="1"/>
    <col min="28" max="28" width="9.1640625" style="46" customWidth="1"/>
    <col min="29" max="29" width="9.4140625" style="46" customWidth="1"/>
    <col min="30" max="30" width="8.6640625" style="46"/>
    <col min="31" max="31" width="9.58203125" style="46" customWidth="1"/>
    <col min="32" max="32" width="10.1640625" style="46" customWidth="1"/>
    <col min="33" max="16384" width="8.6640625" style="46"/>
  </cols>
  <sheetData>
    <row r="1" spans="1:39" ht="17.5" thickBot="1">
      <c r="A1" s="59" t="s">
        <v>710</v>
      </c>
      <c r="B1" s="60"/>
      <c r="C1" s="61" t="s">
        <v>711</v>
      </c>
      <c r="D1" s="62">
        <v>2345</v>
      </c>
      <c r="E1" s="63">
        <v>6669</v>
      </c>
      <c r="F1" s="64">
        <v>3653</v>
      </c>
      <c r="G1" s="63">
        <v>1519</v>
      </c>
      <c r="H1" s="64">
        <v>1905</v>
      </c>
      <c r="I1" s="62">
        <v>6409</v>
      </c>
      <c r="J1" s="63">
        <v>3443</v>
      </c>
      <c r="K1" s="64">
        <v>2637</v>
      </c>
      <c r="L1" s="63">
        <v>2455</v>
      </c>
      <c r="M1" s="64">
        <v>3661</v>
      </c>
      <c r="N1" s="60"/>
      <c r="O1" s="65" t="s">
        <v>712</v>
      </c>
      <c r="P1" s="62">
        <v>2345</v>
      </c>
      <c r="Q1" s="63">
        <v>6669</v>
      </c>
      <c r="R1" s="64">
        <v>3653</v>
      </c>
      <c r="S1" s="63">
        <v>1519</v>
      </c>
      <c r="T1" s="64">
        <v>1905</v>
      </c>
      <c r="U1" s="62">
        <v>6409</v>
      </c>
      <c r="V1" s="63">
        <v>3443</v>
      </c>
      <c r="W1" s="64">
        <v>2637</v>
      </c>
      <c r="X1" s="63">
        <v>2455</v>
      </c>
      <c r="Y1" s="64">
        <v>3661</v>
      </c>
      <c r="Z1" s="60"/>
      <c r="AA1" s="66" t="s">
        <v>713</v>
      </c>
      <c r="AB1" s="62">
        <v>2345</v>
      </c>
      <c r="AC1" s="63">
        <v>6669</v>
      </c>
      <c r="AD1" s="64">
        <v>3653</v>
      </c>
      <c r="AE1" s="63">
        <v>1519</v>
      </c>
      <c r="AF1" s="64">
        <v>1905</v>
      </c>
      <c r="AG1" s="62">
        <v>6409</v>
      </c>
      <c r="AH1" s="63">
        <v>3443</v>
      </c>
      <c r="AI1" s="64">
        <v>2637</v>
      </c>
      <c r="AJ1" s="63">
        <v>2455</v>
      </c>
      <c r="AK1" s="64">
        <v>3661</v>
      </c>
      <c r="AL1" s="60"/>
      <c r="AM1" s="60"/>
    </row>
    <row r="2" spans="1:39">
      <c r="A2" s="67">
        <v>2345</v>
      </c>
      <c r="B2" s="60"/>
      <c r="C2" s="60" t="s">
        <v>706</v>
      </c>
      <c r="D2" s="60">
        <v>504</v>
      </c>
      <c r="E2" s="60">
        <v>2500</v>
      </c>
      <c r="F2" s="60">
        <v>962</v>
      </c>
      <c r="G2" s="60">
        <v>538</v>
      </c>
      <c r="H2" s="60">
        <v>22.75</v>
      </c>
      <c r="I2" s="60">
        <v>1625</v>
      </c>
      <c r="J2" s="60">
        <v>1580</v>
      </c>
      <c r="K2" s="60">
        <v>61.1</v>
      </c>
      <c r="L2" s="60">
        <v>176</v>
      </c>
      <c r="M2" s="60">
        <v>4340</v>
      </c>
      <c r="N2" s="60"/>
      <c r="O2" s="68" t="s">
        <v>714</v>
      </c>
      <c r="P2" s="60">
        <v>0</v>
      </c>
      <c r="Q2" s="60">
        <v>0</v>
      </c>
      <c r="R2" s="60">
        <v>0</v>
      </c>
      <c r="S2" s="60">
        <v>0</v>
      </c>
      <c r="T2" s="60">
        <v>0</v>
      </c>
      <c r="U2" s="60">
        <v>0</v>
      </c>
      <c r="V2" s="60">
        <v>0</v>
      </c>
      <c r="W2" s="60">
        <v>0</v>
      </c>
      <c r="X2" s="60">
        <v>0</v>
      </c>
      <c r="Y2" s="60">
        <v>0</v>
      </c>
      <c r="Z2" s="60"/>
      <c r="AA2" s="66" t="s">
        <v>715</v>
      </c>
      <c r="AB2" s="60">
        <f>SUM(P3:P64)</f>
        <v>-1.457167719820518E-16</v>
      </c>
      <c r="AC2" s="60">
        <f t="shared" ref="AC2:AK2" si="0">SUM(Q3:Q64)</f>
        <v>-1.2072581234268173E-2</v>
      </c>
      <c r="AD2" s="60">
        <f t="shared" si="0"/>
        <v>7.3142255033763384E-2</v>
      </c>
      <c r="AE2" s="60">
        <f t="shared" si="0"/>
        <v>0.28302440217779945</v>
      </c>
      <c r="AF2" s="60">
        <f t="shared" si="0"/>
        <v>-1.9978466930886403E-2</v>
      </c>
      <c r="AG2" s="60">
        <f t="shared" si="0"/>
        <v>4.2174925050713574E-2</v>
      </c>
      <c r="AH2" s="60">
        <f t="shared" si="0"/>
        <v>-8.2418946415419719E-2</v>
      </c>
      <c r="AI2" s="60">
        <f t="shared" si="0"/>
        <v>0.24034339119605178</v>
      </c>
      <c r="AJ2" s="60">
        <f t="shared" si="0"/>
        <v>-0.21818427795486003</v>
      </c>
      <c r="AK2" s="60">
        <f>SUM(Y3:Y64)</f>
        <v>-0.41356231834078383</v>
      </c>
      <c r="AL2" s="60"/>
      <c r="AM2" s="60"/>
    </row>
    <row r="3" spans="1:39">
      <c r="A3" s="67">
        <v>6669</v>
      </c>
      <c r="B3" s="60"/>
      <c r="C3" s="60" t="s">
        <v>705</v>
      </c>
      <c r="D3" s="60">
        <v>508</v>
      </c>
      <c r="E3" s="60">
        <v>2445</v>
      </c>
      <c r="F3" s="60">
        <v>980</v>
      </c>
      <c r="G3" s="60">
        <v>528</v>
      </c>
      <c r="H3" s="60">
        <v>24</v>
      </c>
      <c r="I3" s="60">
        <v>1645</v>
      </c>
      <c r="J3" s="60">
        <v>1545</v>
      </c>
      <c r="K3" s="60">
        <v>62</v>
      </c>
      <c r="L3" s="60">
        <v>181</v>
      </c>
      <c r="M3" s="60">
        <v>4200</v>
      </c>
      <c r="N3" s="60"/>
      <c r="O3" s="69" t="s">
        <v>716</v>
      </c>
      <c r="P3" s="60">
        <f t="shared" ref="P3:P34" si="1">LN(D3/D2)</f>
        <v>7.9051795071132473E-3</v>
      </c>
      <c r="Q3" s="60">
        <f t="shared" ref="Q3:Q34" si="2">LN(E3/E2)</f>
        <v>-2.2245608947319737E-2</v>
      </c>
      <c r="R3" s="60">
        <f t="shared" ref="R3:R34" si="3">LN(F3/F2)</f>
        <v>1.853812099891106E-2</v>
      </c>
      <c r="S3" s="60">
        <f t="shared" ref="S3:S34" si="4">LN(G3/G2)</f>
        <v>-1.8762276455522892E-2</v>
      </c>
      <c r="T3" s="60">
        <f t="shared" ref="T3:T34" si="5">LN(H3/H2)</f>
        <v>5.3488684950986222E-2</v>
      </c>
      <c r="U3" s="60">
        <f t="shared" ref="U3:U34" si="6">LN(I3/I2)</f>
        <v>1.2232568435634451E-2</v>
      </c>
      <c r="V3" s="60">
        <f t="shared" ref="V3:V34" si="7">LN(J3/J2)</f>
        <v>-2.2400936689166658E-2</v>
      </c>
      <c r="W3" s="60">
        <f t="shared" ref="W3:W34" si="8">LN(K3/K2)</f>
        <v>1.4622518867541963E-2</v>
      </c>
      <c r="X3" s="60">
        <f t="shared" ref="X3:X34" si="9">LN(L3/L2)</f>
        <v>2.8013036227673888E-2</v>
      </c>
      <c r="Y3" s="60">
        <f t="shared" ref="Y3:Y34" si="10">LN(M3/M2)</f>
        <v>-3.2789822822990838E-2</v>
      </c>
      <c r="Z3" s="60"/>
      <c r="AA3" s="66" t="s">
        <v>717</v>
      </c>
      <c r="AB3" s="60">
        <f>VAR(P3:P64)*90</f>
        <v>6.9926155029488943E-2</v>
      </c>
      <c r="AC3" s="60">
        <f t="shared" ref="AC3:AK3" si="11">VAR(Q3:Q64)*90</f>
        <v>9.6340461750592368E-2</v>
      </c>
      <c r="AD3" s="60">
        <f t="shared" si="11"/>
        <v>9.7583170591904717E-2</v>
      </c>
      <c r="AE3" s="60">
        <f t="shared" si="11"/>
        <v>0.22090721556844259</v>
      </c>
      <c r="AF3" s="60">
        <f t="shared" si="11"/>
        <v>3.0139948647320988E-2</v>
      </c>
      <c r="AG3" s="60">
        <f t="shared" si="11"/>
        <v>5.8719297743657077E-2</v>
      </c>
      <c r="AH3" s="60">
        <f t="shared" si="11"/>
        <v>9.0776736568854516E-2</v>
      </c>
      <c r="AI3" s="60">
        <f t="shared" si="11"/>
        <v>5.6431549509254955E-2</v>
      </c>
      <c r="AJ3" s="60">
        <f t="shared" si="11"/>
        <v>6.2770820692011911E-2</v>
      </c>
      <c r="AK3" s="60">
        <f t="shared" si="11"/>
        <v>0.14537462497260681</v>
      </c>
      <c r="AL3" s="60"/>
      <c r="AM3" s="60"/>
    </row>
    <row r="4" spans="1:39">
      <c r="A4" s="67">
        <v>3653</v>
      </c>
      <c r="B4" s="60"/>
      <c r="C4" s="60" t="s">
        <v>704</v>
      </c>
      <c r="D4" s="60">
        <v>514</v>
      </c>
      <c r="E4" s="60">
        <v>2560</v>
      </c>
      <c r="F4" s="60">
        <v>953</v>
      </c>
      <c r="G4" s="60">
        <v>549</v>
      </c>
      <c r="H4" s="60">
        <v>23.3</v>
      </c>
      <c r="I4" s="60">
        <v>1675</v>
      </c>
      <c r="J4" s="60">
        <v>1565</v>
      </c>
      <c r="K4" s="60">
        <v>61.7</v>
      </c>
      <c r="L4" s="60">
        <v>188.5</v>
      </c>
      <c r="M4" s="60">
        <v>4200</v>
      </c>
      <c r="N4" s="60"/>
      <c r="O4" s="60"/>
      <c r="P4" s="60">
        <f t="shared" si="1"/>
        <v>1.1741817876683195E-2</v>
      </c>
      <c r="Q4" s="60">
        <f t="shared" si="2"/>
        <v>4.5962135564635853E-2</v>
      </c>
      <c r="R4" s="60">
        <f t="shared" si="3"/>
        <v>-2.793766801041549E-2</v>
      </c>
      <c r="S4" s="60">
        <f t="shared" si="4"/>
        <v>3.9002157803269176E-2</v>
      </c>
      <c r="T4" s="60">
        <f t="shared" si="5"/>
        <v>-2.9600469776290744E-2</v>
      </c>
      <c r="U4" s="60">
        <f t="shared" si="6"/>
        <v>1.80727810596946E-2</v>
      </c>
      <c r="V4" s="60">
        <f t="shared" si="7"/>
        <v>1.2861913642407822E-2</v>
      </c>
      <c r="W4" s="60">
        <f t="shared" si="8"/>
        <v>-4.8504541337493542E-3</v>
      </c>
      <c r="X4" s="60">
        <f t="shared" si="9"/>
        <v>4.060097562223966E-2</v>
      </c>
      <c r="Y4" s="60">
        <f t="shared" si="10"/>
        <v>0</v>
      </c>
      <c r="Z4" s="60"/>
      <c r="AA4" s="66" t="s">
        <v>718</v>
      </c>
      <c r="AB4" s="60">
        <f>STDEV(P3:P64)*SQRT(90)</f>
        <v>0.2644355404053868</v>
      </c>
      <c r="AC4" s="60">
        <f>STDEV(Q3:Q64)*SQRT(90)</f>
        <v>0.31038759922167053</v>
      </c>
      <c r="AD4" s="60">
        <f t="shared" ref="AC4:AK4" si="12">STDEV(R3:R64)*SQRT(90)</f>
        <v>0.31238305106376169</v>
      </c>
      <c r="AE4" s="60">
        <f t="shared" si="12"/>
        <v>0.47000767607395794</v>
      </c>
      <c r="AF4" s="60">
        <f t="shared" si="12"/>
        <v>0.17360860764179001</v>
      </c>
      <c r="AG4" s="60">
        <f t="shared" si="12"/>
        <v>0.24232065067520983</v>
      </c>
      <c r="AH4" s="60">
        <f t="shared" si="12"/>
        <v>0.30129177978971566</v>
      </c>
      <c r="AI4" s="60">
        <f t="shared" si="12"/>
        <v>0.23755325615376222</v>
      </c>
      <c r="AJ4" s="60">
        <f t="shared" si="12"/>
        <v>0.25054105590104769</v>
      </c>
      <c r="AK4" s="60">
        <f t="shared" si="12"/>
        <v>0.38128024466605509</v>
      </c>
      <c r="AL4" s="60"/>
      <c r="AM4" s="60"/>
    </row>
    <row r="5" spans="1:39">
      <c r="A5" s="67">
        <v>1519</v>
      </c>
      <c r="B5" s="60"/>
      <c r="C5" s="60" t="s">
        <v>703</v>
      </c>
      <c r="D5" s="60">
        <v>515</v>
      </c>
      <c r="E5" s="60">
        <v>2560</v>
      </c>
      <c r="F5" s="60">
        <v>996</v>
      </c>
      <c r="G5" s="60">
        <v>555</v>
      </c>
      <c r="H5" s="60">
        <v>23.4</v>
      </c>
      <c r="I5" s="60">
        <v>1695</v>
      </c>
      <c r="J5" s="60">
        <v>1525</v>
      </c>
      <c r="K5" s="60">
        <v>60.1</v>
      </c>
      <c r="L5" s="60">
        <v>180.5</v>
      </c>
      <c r="M5" s="60">
        <v>4085</v>
      </c>
      <c r="N5" s="60"/>
      <c r="O5" s="60"/>
      <c r="P5" s="60">
        <f t="shared" si="1"/>
        <v>1.9436352085710307E-3</v>
      </c>
      <c r="Q5" s="60">
        <f t="shared" si="2"/>
        <v>0</v>
      </c>
      <c r="R5" s="60">
        <f t="shared" si="3"/>
        <v>4.4132353930396148E-2</v>
      </c>
      <c r="S5" s="60">
        <f t="shared" si="4"/>
        <v>1.0869672236903891E-2</v>
      </c>
      <c r="T5" s="60">
        <f t="shared" si="5"/>
        <v>4.2826617920007281E-3</v>
      </c>
      <c r="U5" s="60">
        <f t="shared" si="6"/>
        <v>1.1869575555383729E-2</v>
      </c>
      <c r="V5" s="60">
        <f t="shared" si="7"/>
        <v>-2.5891413932741591E-2</v>
      </c>
      <c r="W5" s="60">
        <f t="shared" si="8"/>
        <v>-2.6274089370180307E-2</v>
      </c>
      <c r="X5" s="60">
        <f t="shared" si="9"/>
        <v>-4.3367229115129836E-2</v>
      </c>
      <c r="Y5" s="60">
        <f t="shared" si="10"/>
        <v>-2.7762796977356431E-2</v>
      </c>
      <c r="Z5" s="60"/>
      <c r="AA5" s="66" t="s">
        <v>719</v>
      </c>
      <c r="AB5" s="60">
        <f>AB4 * SQRT(4)</f>
        <v>0.52887108081077361</v>
      </c>
      <c r="AC5" s="60">
        <f t="shared" ref="AC5:AK5" si="13">AC4 * SQRT(4)</f>
        <v>0.62077519844334106</v>
      </c>
      <c r="AD5" s="60">
        <f t="shared" si="13"/>
        <v>0.62476610212752337</v>
      </c>
      <c r="AE5" s="60">
        <f t="shared" si="13"/>
        <v>0.94001535214791587</v>
      </c>
      <c r="AF5" s="60">
        <f t="shared" si="13"/>
        <v>0.34721721528358002</v>
      </c>
      <c r="AG5" s="60">
        <f t="shared" si="13"/>
        <v>0.48464130135041966</v>
      </c>
      <c r="AH5" s="60">
        <f t="shared" si="13"/>
        <v>0.60258355957943133</v>
      </c>
      <c r="AI5" s="60">
        <f t="shared" si="13"/>
        <v>0.47510651230752443</v>
      </c>
      <c r="AJ5" s="60">
        <f t="shared" si="13"/>
        <v>0.50108211180209539</v>
      </c>
      <c r="AK5" s="60">
        <f t="shared" si="13"/>
        <v>0.76256048933211018</v>
      </c>
      <c r="AL5" s="60"/>
      <c r="AM5" s="60"/>
    </row>
    <row r="6" spans="1:39">
      <c r="A6" s="71">
        <v>1905</v>
      </c>
      <c r="B6" s="60"/>
      <c r="C6" s="60" t="s">
        <v>702</v>
      </c>
      <c r="D6" s="60">
        <v>507</v>
      </c>
      <c r="E6" s="60">
        <v>2510</v>
      </c>
      <c r="F6" s="60">
        <v>982</v>
      </c>
      <c r="G6" s="60">
        <v>541</v>
      </c>
      <c r="H6" s="60">
        <v>22.55</v>
      </c>
      <c r="I6" s="60">
        <v>1675</v>
      </c>
      <c r="J6" s="60">
        <v>1550</v>
      </c>
      <c r="K6" s="60">
        <v>59.8</v>
      </c>
      <c r="L6" s="60">
        <v>184</v>
      </c>
      <c r="M6" s="60">
        <v>3910</v>
      </c>
      <c r="N6" s="60"/>
      <c r="O6" s="60"/>
      <c r="P6" s="60">
        <f t="shared" si="1"/>
        <v>-1.5655897072553021E-2</v>
      </c>
      <c r="Q6" s="60">
        <f t="shared" si="2"/>
        <v>-1.972450534777859E-2</v>
      </c>
      <c r="R6" s="60">
        <f t="shared" si="3"/>
        <v>-1.4155949230132298E-2</v>
      </c>
      <c r="S6" s="60">
        <f t="shared" si="4"/>
        <v>-2.5548834899952952E-2</v>
      </c>
      <c r="T6" s="60">
        <f t="shared" si="5"/>
        <v>-3.7000956414968256E-2</v>
      </c>
      <c r="U6" s="60">
        <f t="shared" si="6"/>
        <v>-1.1869575555383882E-2</v>
      </c>
      <c r="V6" s="60">
        <f t="shared" si="7"/>
        <v>1.6260520871780326E-2</v>
      </c>
      <c r="W6" s="60">
        <f t="shared" si="8"/>
        <v>-5.0041805845759497E-3</v>
      </c>
      <c r="X6" s="60">
        <f t="shared" si="9"/>
        <v>1.9204979836050046E-2</v>
      </c>
      <c r="Y6" s="60">
        <f t="shared" si="10"/>
        <v>-4.3784354314691819E-2</v>
      </c>
      <c r="Z6" s="60"/>
      <c r="AA6" s="70" t="s">
        <v>720</v>
      </c>
      <c r="AB6" s="60"/>
      <c r="AC6" s="60"/>
      <c r="AD6" s="60"/>
      <c r="AE6" s="60"/>
      <c r="AF6" s="60"/>
      <c r="AG6" s="60"/>
      <c r="AH6" s="60"/>
      <c r="AI6" s="60"/>
      <c r="AJ6" s="60"/>
      <c r="AK6" s="60"/>
      <c r="AL6" s="60"/>
      <c r="AM6" s="60"/>
    </row>
    <row r="7" spans="1:39" ht="17.5" thickBot="1">
      <c r="A7" s="71">
        <v>6409</v>
      </c>
      <c r="B7" s="60"/>
      <c r="C7" s="60" t="s">
        <v>701</v>
      </c>
      <c r="D7" s="60">
        <v>491</v>
      </c>
      <c r="E7" s="60">
        <v>2445</v>
      </c>
      <c r="F7" s="60">
        <v>934</v>
      </c>
      <c r="G7" s="60">
        <v>502</v>
      </c>
      <c r="H7" s="60">
        <v>22.25</v>
      </c>
      <c r="I7" s="60">
        <v>1620</v>
      </c>
      <c r="J7" s="60">
        <v>1490</v>
      </c>
      <c r="K7" s="60">
        <v>60.8</v>
      </c>
      <c r="L7" s="60">
        <v>170.5</v>
      </c>
      <c r="M7" s="60">
        <v>3825</v>
      </c>
      <c r="N7" s="60"/>
      <c r="O7" s="60"/>
      <c r="P7" s="60">
        <f t="shared" si="1"/>
        <v>-3.2066875796662633E-2</v>
      </c>
      <c r="Q7" s="60">
        <f t="shared" si="2"/>
        <v>-2.6237630216857148E-2</v>
      </c>
      <c r="R7" s="60">
        <f t="shared" si="3"/>
        <v>-5.0114870125623268E-2</v>
      </c>
      <c r="S7" s="60">
        <f t="shared" si="4"/>
        <v>-7.4819159154752346E-2</v>
      </c>
      <c r="T7" s="60">
        <f t="shared" si="5"/>
        <v>-1.3393057336438136E-2</v>
      </c>
      <c r="U7" s="60">
        <f t="shared" si="6"/>
        <v>-3.3387016032737055E-2</v>
      </c>
      <c r="V7" s="60">
        <f t="shared" si="7"/>
        <v>-3.9478810973787463E-2</v>
      </c>
      <c r="W7" s="60">
        <f t="shared" si="8"/>
        <v>1.6584128015535261E-2</v>
      </c>
      <c r="X7" s="60">
        <f t="shared" si="9"/>
        <v>-7.6200460885414184E-2</v>
      </c>
      <c r="Y7" s="60">
        <f t="shared" si="10"/>
        <v>-2.197890671877523E-2</v>
      </c>
      <c r="Z7" s="60"/>
      <c r="AA7" s="60"/>
      <c r="AB7" s="60"/>
      <c r="AC7" s="60"/>
      <c r="AD7" s="60"/>
      <c r="AE7" s="60"/>
      <c r="AF7" s="60"/>
      <c r="AG7" s="60"/>
      <c r="AH7" s="60"/>
      <c r="AI7" s="60"/>
      <c r="AJ7" s="60"/>
      <c r="AK7" s="60"/>
      <c r="AL7" s="60"/>
      <c r="AM7" s="60"/>
    </row>
    <row r="8" spans="1:39" ht="17.5" thickTop="1">
      <c r="A8" s="71">
        <v>3443</v>
      </c>
      <c r="B8" s="60"/>
      <c r="C8" s="60" t="s">
        <v>700</v>
      </c>
      <c r="D8" s="60">
        <v>491</v>
      </c>
      <c r="E8" s="60">
        <v>2430</v>
      </c>
      <c r="F8" s="60">
        <v>952</v>
      </c>
      <c r="G8" s="60">
        <v>514</v>
      </c>
      <c r="H8" s="60">
        <v>22.6</v>
      </c>
      <c r="I8" s="60">
        <v>1660</v>
      </c>
      <c r="J8" s="60">
        <v>1475</v>
      </c>
      <c r="K8" s="60">
        <v>61.6</v>
      </c>
      <c r="L8" s="60">
        <v>171.5</v>
      </c>
      <c r="M8" s="60">
        <v>3750</v>
      </c>
      <c r="N8" s="60"/>
      <c r="O8" s="60"/>
      <c r="P8" s="60">
        <f t="shared" si="1"/>
        <v>0</v>
      </c>
      <c r="Q8" s="60">
        <f t="shared" si="2"/>
        <v>-6.1538655743782235E-3</v>
      </c>
      <c r="R8" s="60">
        <f t="shared" si="3"/>
        <v>1.9088596562522618E-2</v>
      </c>
      <c r="S8" s="60">
        <f t="shared" si="4"/>
        <v>2.3623145763435893E-2</v>
      </c>
      <c r="T8" s="60">
        <f t="shared" si="5"/>
        <v>1.5607897665990968E-2</v>
      </c>
      <c r="U8" s="60">
        <f t="shared" si="6"/>
        <v>2.4391453124159263E-2</v>
      </c>
      <c r="V8" s="60">
        <f t="shared" si="7"/>
        <v>-1.0118130165584667E-2</v>
      </c>
      <c r="W8" s="60">
        <f t="shared" si="8"/>
        <v>1.3072081567352921E-2</v>
      </c>
      <c r="X8" s="60">
        <f t="shared" si="9"/>
        <v>5.8479698824231204E-3</v>
      </c>
      <c r="Y8" s="60">
        <f t="shared" si="10"/>
        <v>-1.9802627296179754E-2</v>
      </c>
      <c r="Z8" s="60"/>
      <c r="AA8" s="131" t="s">
        <v>721</v>
      </c>
      <c r="AB8" s="132">
        <v>2345</v>
      </c>
      <c r="AC8" s="133">
        <v>6669</v>
      </c>
      <c r="AD8" s="134">
        <v>3653</v>
      </c>
      <c r="AE8" s="133">
        <v>1519</v>
      </c>
      <c r="AF8" s="134">
        <v>1905</v>
      </c>
      <c r="AG8" s="132">
        <v>6409</v>
      </c>
      <c r="AH8" s="133">
        <v>3443</v>
      </c>
      <c r="AI8" s="134">
        <v>2637</v>
      </c>
      <c r="AJ8" s="133">
        <v>2455</v>
      </c>
      <c r="AK8" s="135">
        <v>3661</v>
      </c>
      <c r="AL8" s="60"/>
      <c r="AM8" s="60"/>
    </row>
    <row r="9" spans="1:39">
      <c r="A9" s="71">
        <v>2637</v>
      </c>
      <c r="B9" s="60"/>
      <c r="C9" s="60" t="s">
        <v>699</v>
      </c>
      <c r="D9" s="60">
        <v>475.5</v>
      </c>
      <c r="E9" s="60">
        <v>2435</v>
      </c>
      <c r="F9" s="60">
        <v>995</v>
      </c>
      <c r="G9" s="60">
        <v>525</v>
      </c>
      <c r="H9" s="60">
        <v>22.95</v>
      </c>
      <c r="I9" s="60">
        <v>1700</v>
      </c>
      <c r="J9" s="60">
        <v>1445</v>
      </c>
      <c r="K9" s="60">
        <v>61.5</v>
      </c>
      <c r="L9" s="60">
        <v>178</v>
      </c>
      <c r="M9" s="60">
        <v>3585</v>
      </c>
      <c r="N9" s="60"/>
      <c r="O9" s="60"/>
      <c r="P9" s="60">
        <f t="shared" si="1"/>
        <v>-3.2077245809075582E-2</v>
      </c>
      <c r="Q9" s="60">
        <f t="shared" si="2"/>
        <v>2.0554991820959595E-3</v>
      </c>
      <c r="R9" s="60">
        <f t="shared" si="3"/>
        <v>4.4177702367227518E-2</v>
      </c>
      <c r="S9" s="60">
        <f t="shared" si="4"/>
        <v>2.1174997136458564E-2</v>
      </c>
      <c r="T9" s="60">
        <f t="shared" si="5"/>
        <v>1.5368030228313937E-2</v>
      </c>
      <c r="U9" s="60">
        <f t="shared" si="6"/>
        <v>2.3810648693718607E-2</v>
      </c>
      <c r="V9" s="60">
        <f t="shared" si="7"/>
        <v>-2.0548668227387677E-2</v>
      </c>
      <c r="W9" s="60">
        <f t="shared" si="8"/>
        <v>-1.624695727001922E-3</v>
      </c>
      <c r="X9" s="60">
        <f t="shared" si="9"/>
        <v>3.7200283686090491E-2</v>
      </c>
      <c r="Y9" s="60">
        <f t="shared" si="10"/>
        <v>-4.4997365930735805E-2</v>
      </c>
      <c r="Z9" s="60"/>
      <c r="AA9" s="127">
        <v>2345</v>
      </c>
      <c r="AB9" s="128" cm="1">
        <f t="array" ref="AB9:AK18">VarCovar(P3:Y64,AB10:AK22)</f>
        <v>7.6442570910373222E-4</v>
      </c>
      <c r="AC9" s="128">
        <v>3.2074532920591811E-4</v>
      </c>
      <c r="AD9" s="128">
        <v>2.5531816900414161E-4</v>
      </c>
      <c r="AE9" s="128">
        <v>4.2670671162849692E-5</v>
      </c>
      <c r="AF9" s="128">
        <v>7.2882301039099991E-5</v>
      </c>
      <c r="AG9" s="128">
        <v>1.7094351236598127E-4</v>
      </c>
      <c r="AH9" s="128">
        <v>4.3994842754856736E-4</v>
      </c>
      <c r="AI9" s="128">
        <v>-4.6581567673631613E-6</v>
      </c>
      <c r="AJ9" s="128">
        <v>2.7578412052050292E-4</v>
      </c>
      <c r="AK9" s="136">
        <v>3.9444715078787592E-4</v>
      </c>
      <c r="AL9" s="60"/>
      <c r="AM9" s="60"/>
    </row>
    <row r="10" spans="1:39">
      <c r="A10" s="72">
        <v>2455</v>
      </c>
      <c r="B10" s="60"/>
      <c r="C10" s="60" t="s">
        <v>698</v>
      </c>
      <c r="D10" s="60">
        <v>465</v>
      </c>
      <c r="E10" s="60">
        <v>2330</v>
      </c>
      <c r="F10" s="60">
        <v>983</v>
      </c>
      <c r="G10" s="60">
        <v>577</v>
      </c>
      <c r="H10" s="60">
        <v>22.7</v>
      </c>
      <c r="I10" s="60">
        <v>1685</v>
      </c>
      <c r="J10" s="60">
        <v>1330</v>
      </c>
      <c r="K10" s="60">
        <v>60.6</v>
      </c>
      <c r="L10" s="60">
        <v>175</v>
      </c>
      <c r="M10" s="60">
        <v>3410</v>
      </c>
      <c r="N10" s="60"/>
      <c r="O10" s="60"/>
      <c r="P10" s="60">
        <f t="shared" si="1"/>
        <v>-2.2329476398088657E-2</v>
      </c>
      <c r="Q10" s="60">
        <f t="shared" si="2"/>
        <v>-4.4078488956943947E-2</v>
      </c>
      <c r="R10" s="60">
        <f t="shared" si="3"/>
        <v>-1.2133617011426203E-2</v>
      </c>
      <c r="S10" s="60">
        <f t="shared" si="4"/>
        <v>9.4444003916475824E-2</v>
      </c>
      <c r="T10" s="60">
        <f t="shared" si="5"/>
        <v>-1.0953012019197206E-2</v>
      </c>
      <c r="U10" s="60">
        <f t="shared" si="6"/>
        <v>-8.8626872578453173E-3</v>
      </c>
      <c r="V10" s="60">
        <f t="shared" si="7"/>
        <v>-8.2930379330733078E-2</v>
      </c>
      <c r="W10" s="60">
        <f t="shared" si="8"/>
        <v>-1.4742281737203431E-2</v>
      </c>
      <c r="X10" s="60">
        <f t="shared" si="9"/>
        <v>-1.6997576368571136E-2</v>
      </c>
      <c r="Y10" s="60">
        <f t="shared" si="10"/>
        <v>-5.0046182756158221E-2</v>
      </c>
      <c r="Z10" s="60"/>
      <c r="AA10" s="129">
        <v>6669</v>
      </c>
      <c r="AB10" s="128">
        <v>3.2074532920591811E-4</v>
      </c>
      <c r="AC10" s="128">
        <v>1.0531842592806694E-3</v>
      </c>
      <c r="AD10" s="128">
        <v>5.2999312394144172E-4</v>
      </c>
      <c r="AE10" s="128">
        <v>3.492447378765265E-4</v>
      </c>
      <c r="AF10" s="128">
        <v>-3.2536980798621751E-5</v>
      </c>
      <c r="AG10" s="128">
        <v>1.1400255762120805E-4</v>
      </c>
      <c r="AH10" s="128">
        <v>3.3947195066927756E-4</v>
      </c>
      <c r="AI10" s="128">
        <v>-2.1671250778863983E-5</v>
      </c>
      <c r="AJ10" s="128">
        <v>3.3938691642237457E-4</v>
      </c>
      <c r="AK10" s="136">
        <v>3.4815770287715273E-4</v>
      </c>
      <c r="AL10" s="60"/>
      <c r="AM10" s="60"/>
    </row>
    <row r="11" spans="1:39">
      <c r="A11" s="72">
        <v>3661</v>
      </c>
      <c r="B11" s="60"/>
      <c r="C11" s="60" t="s">
        <v>697</v>
      </c>
      <c r="D11" s="60">
        <v>465.5</v>
      </c>
      <c r="E11" s="60">
        <v>2260</v>
      </c>
      <c r="F11" s="60">
        <v>911</v>
      </c>
      <c r="G11" s="60">
        <v>634</v>
      </c>
      <c r="H11" s="60">
        <v>22.5</v>
      </c>
      <c r="I11" s="60">
        <v>1760</v>
      </c>
      <c r="J11" s="60">
        <v>1340</v>
      </c>
      <c r="K11" s="60">
        <v>60.1</v>
      </c>
      <c r="L11" s="60">
        <v>173.5</v>
      </c>
      <c r="M11" s="60">
        <v>3750</v>
      </c>
      <c r="N11" s="60"/>
      <c r="O11" s="60"/>
      <c r="P11" s="60">
        <f t="shared" si="1"/>
        <v>1.0746911297653593E-3</v>
      </c>
      <c r="Q11" s="60">
        <f t="shared" si="2"/>
        <v>-3.050345429341474E-2</v>
      </c>
      <c r="R11" s="60">
        <f t="shared" si="3"/>
        <v>-7.6066222887208212E-2</v>
      </c>
      <c r="S11" s="60">
        <f t="shared" si="4"/>
        <v>9.4206687929126412E-2</v>
      </c>
      <c r="T11" s="60">
        <f t="shared" si="5"/>
        <v>-8.8496152769824993E-3</v>
      </c>
      <c r="U11" s="60">
        <f t="shared" si="6"/>
        <v>4.3548245245735459E-2</v>
      </c>
      <c r="V11" s="60">
        <f t="shared" si="7"/>
        <v>7.4906717291576587E-3</v>
      </c>
      <c r="W11" s="60">
        <f t="shared" si="8"/>
        <v>-8.2850515341069166E-3</v>
      </c>
      <c r="X11" s="60">
        <f t="shared" si="9"/>
        <v>-8.6083745366001638E-3</v>
      </c>
      <c r="Y11" s="60">
        <f t="shared" si="10"/>
        <v>9.504354868689395E-2</v>
      </c>
      <c r="Z11" s="60"/>
      <c r="AA11" s="129">
        <v>3653</v>
      </c>
      <c r="AB11" s="128">
        <v>2.5531816900414161E-4</v>
      </c>
      <c r="AC11" s="128">
        <v>5.2999312394144172E-4</v>
      </c>
      <c r="AD11" s="128">
        <v>1.0667694276175965E-3</v>
      </c>
      <c r="AE11" s="128">
        <v>3.6563883816003747E-4</v>
      </c>
      <c r="AF11" s="128">
        <v>1.3099051684508262E-4</v>
      </c>
      <c r="AG11" s="128">
        <v>1.2288456361446442E-4</v>
      </c>
      <c r="AH11" s="128">
        <v>1.9589787164547303E-4</v>
      </c>
      <c r="AI11" s="128">
        <v>-9.8075822570872607E-6</v>
      </c>
      <c r="AJ11" s="128">
        <v>2.4185322484706183E-4</v>
      </c>
      <c r="AK11" s="136">
        <v>1.1613181415651665E-4</v>
      </c>
      <c r="AL11" s="60"/>
      <c r="AM11" s="60"/>
    </row>
    <row r="12" spans="1:39">
      <c r="A12" s="60"/>
      <c r="B12" s="60"/>
      <c r="C12" s="60" t="s">
        <v>696</v>
      </c>
      <c r="D12" s="60">
        <v>454</v>
      </c>
      <c r="E12" s="60">
        <v>2200</v>
      </c>
      <c r="F12" s="60">
        <v>907</v>
      </c>
      <c r="G12" s="60">
        <v>665</v>
      </c>
      <c r="H12" s="60">
        <v>22.3</v>
      </c>
      <c r="I12" s="60">
        <v>1790</v>
      </c>
      <c r="J12" s="60">
        <v>1340</v>
      </c>
      <c r="K12" s="60">
        <v>58.9</v>
      </c>
      <c r="L12" s="60">
        <v>173</v>
      </c>
      <c r="M12" s="60">
        <v>3605</v>
      </c>
      <c r="N12" s="60"/>
      <c r="O12" s="60"/>
      <c r="P12" s="60">
        <f t="shared" si="1"/>
        <v>-2.501489867577375E-2</v>
      </c>
      <c r="Q12" s="60">
        <f t="shared" si="2"/>
        <v>-2.6907452919924382E-2</v>
      </c>
      <c r="R12" s="60">
        <f t="shared" si="3"/>
        <v>-4.4004471448217085E-3</v>
      </c>
      <c r="S12" s="60">
        <f t="shared" si="4"/>
        <v>4.7738086218628135E-2</v>
      </c>
      <c r="T12" s="60">
        <f t="shared" si="5"/>
        <v>-8.9286307443013184E-3</v>
      </c>
      <c r="U12" s="60">
        <f t="shared" si="6"/>
        <v>1.6901810802603254E-2</v>
      </c>
      <c r="V12" s="60">
        <f t="shared" si="7"/>
        <v>0</v>
      </c>
      <c r="W12" s="60">
        <f t="shared" si="8"/>
        <v>-2.0168750883620967E-2</v>
      </c>
      <c r="X12" s="60">
        <f t="shared" si="9"/>
        <v>-2.8860048891349867E-3</v>
      </c>
      <c r="Y12" s="60">
        <f t="shared" si="10"/>
        <v>-3.9434069245407009E-2</v>
      </c>
      <c r="Z12" s="60"/>
      <c r="AA12" s="129">
        <v>1519</v>
      </c>
      <c r="AB12" s="128">
        <v>4.2670671162849692E-5</v>
      </c>
      <c r="AC12" s="128">
        <v>3.492447378765265E-4</v>
      </c>
      <c r="AD12" s="128">
        <v>3.6563883816003747E-4</v>
      </c>
      <c r="AE12" s="128">
        <v>2.4149355106944429E-3</v>
      </c>
      <c r="AF12" s="128">
        <v>-5.1972322264103149E-5</v>
      </c>
      <c r="AG12" s="128">
        <v>9.4773011952967948E-5</v>
      </c>
      <c r="AH12" s="128">
        <v>3.1447780865514899E-4</v>
      </c>
      <c r="AI12" s="128">
        <v>-1.3700479325069913E-4</v>
      </c>
      <c r="AJ12" s="128">
        <v>2.9075700868239139E-4</v>
      </c>
      <c r="AK12" s="136">
        <v>6.365435076939748E-4</v>
      </c>
      <c r="AL12" s="60"/>
      <c r="AM12" s="60"/>
    </row>
    <row r="13" spans="1:39">
      <c r="A13" s="60"/>
      <c r="B13" s="60"/>
      <c r="C13" s="60" t="s">
        <v>695</v>
      </c>
      <c r="D13" s="60">
        <v>457.5</v>
      </c>
      <c r="E13" s="60">
        <v>2195</v>
      </c>
      <c r="F13" s="60">
        <v>939</v>
      </c>
      <c r="G13" s="60">
        <v>694</v>
      </c>
      <c r="H13" s="60">
        <v>22.45</v>
      </c>
      <c r="I13" s="60">
        <v>1745</v>
      </c>
      <c r="J13" s="60">
        <v>1355</v>
      </c>
      <c r="K13" s="60">
        <v>58.6</v>
      </c>
      <c r="L13" s="60">
        <v>175.5</v>
      </c>
      <c r="M13" s="60">
        <v>3665</v>
      </c>
      <c r="N13" s="60"/>
      <c r="O13" s="60"/>
      <c r="P13" s="60">
        <f t="shared" si="1"/>
        <v>7.6796866742279155E-3</v>
      </c>
      <c r="Q13" s="60">
        <f t="shared" si="2"/>
        <v>-2.2753138371355394E-3</v>
      </c>
      <c r="R13" s="60">
        <f t="shared" si="3"/>
        <v>3.4673029093126376E-2</v>
      </c>
      <c r="S13" s="60">
        <f t="shared" si="4"/>
        <v>4.2684919850950367E-2</v>
      </c>
      <c r="T13" s="60">
        <f t="shared" si="5"/>
        <v>6.7039357221901344E-3</v>
      </c>
      <c r="U13" s="60">
        <f t="shared" si="6"/>
        <v>-2.5461064198273143E-2</v>
      </c>
      <c r="V13" s="60">
        <f t="shared" si="7"/>
        <v>1.1131840368844199E-2</v>
      </c>
      <c r="W13" s="60">
        <f t="shared" si="8"/>
        <v>-5.1063940745740277E-3</v>
      </c>
      <c r="X13" s="60">
        <f t="shared" si="9"/>
        <v>1.4347448408141575E-2</v>
      </c>
      <c r="Y13" s="60">
        <f t="shared" si="10"/>
        <v>1.6506564601702408E-2</v>
      </c>
      <c r="Z13" s="60"/>
      <c r="AA13" s="129">
        <v>1905</v>
      </c>
      <c r="AB13" s="128">
        <v>7.2882301039099991E-5</v>
      </c>
      <c r="AC13" s="128">
        <v>-3.2536980798621751E-5</v>
      </c>
      <c r="AD13" s="128">
        <v>1.3099051684508262E-4</v>
      </c>
      <c r="AE13" s="128">
        <v>-5.1972322264103149E-5</v>
      </c>
      <c r="AF13" s="128">
        <v>3.2948689381479955E-4</v>
      </c>
      <c r="AG13" s="128">
        <v>-8.3382310208092336E-6</v>
      </c>
      <c r="AH13" s="128">
        <v>2.5963184277355445E-5</v>
      </c>
      <c r="AI13" s="128">
        <v>1.1598757521048151E-4</v>
      </c>
      <c r="AJ13" s="128">
        <v>1.0230987934031702E-4</v>
      </c>
      <c r="AK13" s="136">
        <v>6.4761705599351569E-5</v>
      </c>
      <c r="AL13" s="60"/>
      <c r="AM13" s="60"/>
    </row>
    <row r="14" spans="1:39">
      <c r="A14" s="60"/>
      <c r="B14" s="60"/>
      <c r="C14" s="60" t="s">
        <v>694</v>
      </c>
      <c r="D14" s="60">
        <v>444</v>
      </c>
      <c r="E14" s="60">
        <v>2175</v>
      </c>
      <c r="F14" s="60">
        <v>905</v>
      </c>
      <c r="G14" s="60">
        <v>660</v>
      </c>
      <c r="H14" s="60">
        <v>22.35</v>
      </c>
      <c r="I14" s="60">
        <v>1695</v>
      </c>
      <c r="J14" s="60">
        <v>1320</v>
      </c>
      <c r="K14" s="60">
        <v>61.5</v>
      </c>
      <c r="L14" s="60">
        <v>173.5</v>
      </c>
      <c r="M14" s="60">
        <v>3305</v>
      </c>
      <c r="N14" s="60"/>
      <c r="O14" s="60"/>
      <c r="P14" s="60">
        <f t="shared" si="1"/>
        <v>-2.9952322283351217E-2</v>
      </c>
      <c r="Q14" s="60">
        <f t="shared" si="2"/>
        <v>-9.1533819864872482E-3</v>
      </c>
      <c r="R14" s="60">
        <f t="shared" si="3"/>
        <v>-3.688053550833674E-2</v>
      </c>
      <c r="S14" s="60">
        <f t="shared" si="4"/>
        <v>-5.023212548633324E-2</v>
      </c>
      <c r="T14" s="60">
        <f t="shared" si="5"/>
        <v>-4.4642931286853812E-3</v>
      </c>
      <c r="U14" s="60">
        <f t="shared" si="6"/>
        <v>-2.907181482197696E-2</v>
      </c>
      <c r="V14" s="60">
        <f t="shared" si="7"/>
        <v>-2.616971773338472E-2</v>
      </c>
      <c r="W14" s="60">
        <f t="shared" si="8"/>
        <v>4.8302478229505216E-2</v>
      </c>
      <c r="X14" s="60">
        <f t="shared" si="9"/>
        <v>-1.1461443519006652E-2</v>
      </c>
      <c r="Y14" s="60">
        <f t="shared" si="10"/>
        <v>-0.10339186203496518</v>
      </c>
      <c r="Z14" s="60"/>
      <c r="AA14" s="127">
        <v>6409</v>
      </c>
      <c r="AB14" s="128">
        <v>1.7094351236598127E-4</v>
      </c>
      <c r="AC14" s="128">
        <v>1.1400255762120805E-4</v>
      </c>
      <c r="AD14" s="128">
        <v>1.2288456361446442E-4</v>
      </c>
      <c r="AE14" s="128">
        <v>9.4773011952967948E-5</v>
      </c>
      <c r="AF14" s="128">
        <v>-8.3382310208092336E-6</v>
      </c>
      <c r="AG14" s="128">
        <v>6.4191346995754134E-4</v>
      </c>
      <c r="AH14" s="128">
        <v>1.4702197750991696E-5</v>
      </c>
      <c r="AI14" s="128">
        <v>3.9908710899219352E-5</v>
      </c>
      <c r="AJ14" s="128">
        <v>1.7548916744455516E-4</v>
      </c>
      <c r="AK14" s="136">
        <v>1.8394139083117724E-5</v>
      </c>
      <c r="AL14" s="60"/>
      <c r="AM14" s="60"/>
    </row>
    <row r="15" spans="1:39">
      <c r="A15" s="60"/>
      <c r="B15" s="60"/>
      <c r="C15" s="60" t="s">
        <v>693</v>
      </c>
      <c r="D15" s="60">
        <v>437.5</v>
      </c>
      <c r="E15" s="60">
        <v>2195</v>
      </c>
      <c r="F15" s="60">
        <v>845</v>
      </c>
      <c r="G15" s="60">
        <v>676</v>
      </c>
      <c r="H15" s="60">
        <v>22.75</v>
      </c>
      <c r="I15" s="60">
        <v>1615</v>
      </c>
      <c r="J15" s="60">
        <v>1295</v>
      </c>
      <c r="K15" s="60">
        <v>61.1</v>
      </c>
      <c r="L15" s="60">
        <v>172</v>
      </c>
      <c r="M15" s="60">
        <v>3375</v>
      </c>
      <c r="N15" s="60"/>
      <c r="O15" s="60"/>
      <c r="P15" s="60">
        <f t="shared" si="1"/>
        <v>-1.4747856634555653E-2</v>
      </c>
      <c r="Q15" s="60">
        <f t="shared" si="2"/>
        <v>9.1533819864872013E-3</v>
      </c>
      <c r="R15" s="60">
        <f t="shared" si="3"/>
        <v>-6.8598316342752333E-2</v>
      </c>
      <c r="S15" s="60">
        <f t="shared" si="4"/>
        <v>2.3953241022492796E-2</v>
      </c>
      <c r="T15" s="60">
        <f t="shared" si="5"/>
        <v>1.7738824337381411E-2</v>
      </c>
      <c r="U15" s="60">
        <f t="shared" si="6"/>
        <v>-4.834778415779372E-2</v>
      </c>
      <c r="V15" s="60">
        <f t="shared" si="7"/>
        <v>-1.9121041446778397E-2</v>
      </c>
      <c r="W15" s="60">
        <f t="shared" si="8"/>
        <v>-6.5253086349225152E-3</v>
      </c>
      <c r="X15" s="60">
        <f t="shared" si="9"/>
        <v>-8.6831225734608809E-3</v>
      </c>
      <c r="Y15" s="60">
        <f t="shared" si="10"/>
        <v>2.0958851020843522E-2</v>
      </c>
      <c r="Z15" s="60"/>
      <c r="AA15" s="129">
        <v>3443</v>
      </c>
      <c r="AB15" s="128">
        <v>4.3994842754856736E-4</v>
      </c>
      <c r="AC15" s="128">
        <v>3.3947195066927756E-4</v>
      </c>
      <c r="AD15" s="128">
        <v>1.9589787164547303E-4</v>
      </c>
      <c r="AE15" s="128">
        <v>3.1447780865514899E-4</v>
      </c>
      <c r="AF15" s="128">
        <v>2.5963184277355445E-5</v>
      </c>
      <c r="AG15" s="128">
        <v>1.4702197750991696E-5</v>
      </c>
      <c r="AH15" s="128">
        <v>9.9236217396059625E-4</v>
      </c>
      <c r="AI15" s="128">
        <v>-9.6574379846836928E-5</v>
      </c>
      <c r="AJ15" s="128">
        <v>3.636676027492518E-4</v>
      </c>
      <c r="AK15" s="136">
        <v>7.899585108103324E-4</v>
      </c>
      <c r="AL15" s="60"/>
      <c r="AM15" s="60"/>
    </row>
    <row r="16" spans="1:39">
      <c r="A16" s="60"/>
      <c r="B16" s="60"/>
      <c r="C16" s="60" t="s">
        <v>692</v>
      </c>
      <c r="D16" s="60">
        <v>459</v>
      </c>
      <c r="E16" s="60">
        <v>2225</v>
      </c>
      <c r="F16" s="60">
        <v>876</v>
      </c>
      <c r="G16" s="60">
        <v>700</v>
      </c>
      <c r="H16" s="60">
        <v>23</v>
      </c>
      <c r="I16" s="60">
        <v>1630</v>
      </c>
      <c r="J16" s="60">
        <v>1300</v>
      </c>
      <c r="K16" s="60">
        <v>60.6</v>
      </c>
      <c r="L16" s="60">
        <v>177</v>
      </c>
      <c r="M16" s="60">
        <v>3395</v>
      </c>
      <c r="N16" s="60"/>
      <c r="O16" s="60"/>
      <c r="P16" s="60">
        <f t="shared" si="1"/>
        <v>4.7973504262876047E-2</v>
      </c>
      <c r="Q16" s="60">
        <f t="shared" si="2"/>
        <v>1.357486909106885E-2</v>
      </c>
      <c r="R16" s="60">
        <f t="shared" si="3"/>
        <v>3.6029463579217519E-2</v>
      </c>
      <c r="S16" s="60">
        <f t="shared" si="4"/>
        <v>3.488725900044054E-2</v>
      </c>
      <c r="T16" s="60">
        <f t="shared" si="5"/>
        <v>1.092907053219023E-2</v>
      </c>
      <c r="U16" s="60">
        <f t="shared" si="6"/>
        <v>9.2450581440512089E-3</v>
      </c>
      <c r="V16" s="60">
        <f t="shared" si="7"/>
        <v>3.8535693159899723E-3</v>
      </c>
      <c r="W16" s="60">
        <f t="shared" si="8"/>
        <v>-8.2169731022808234E-3</v>
      </c>
      <c r="X16" s="60">
        <f t="shared" si="9"/>
        <v>2.8655255760376148E-2</v>
      </c>
      <c r="Y16" s="60">
        <f t="shared" si="10"/>
        <v>5.9084366861662683E-3</v>
      </c>
      <c r="Z16" s="60"/>
      <c r="AA16" s="129">
        <v>2637</v>
      </c>
      <c r="AB16" s="128">
        <v>-4.6581567673631613E-6</v>
      </c>
      <c r="AC16" s="128">
        <v>-2.1671250778863983E-5</v>
      </c>
      <c r="AD16" s="128">
        <v>-9.8075822570872607E-6</v>
      </c>
      <c r="AE16" s="128">
        <v>-1.3700479325069913E-4</v>
      </c>
      <c r="AF16" s="128">
        <v>1.1598757521048151E-4</v>
      </c>
      <c r="AG16" s="128">
        <v>3.9908710899219352E-5</v>
      </c>
      <c r="AH16" s="128">
        <v>-9.6574379846836928E-5</v>
      </c>
      <c r="AI16" s="128">
        <v>6.1690403585386267E-4</v>
      </c>
      <c r="AJ16" s="128">
        <v>1.8101797954152022E-5</v>
      </c>
      <c r="AK16" s="136">
        <v>-2.09834271164226E-4</v>
      </c>
      <c r="AL16" s="60"/>
      <c r="AM16" s="60"/>
    </row>
    <row r="17" spans="1:39">
      <c r="A17" s="60"/>
      <c r="B17" s="60"/>
      <c r="C17" s="60" t="s">
        <v>691</v>
      </c>
      <c r="D17" s="60">
        <v>481</v>
      </c>
      <c r="E17" s="60">
        <v>2295</v>
      </c>
      <c r="F17" s="60">
        <v>889</v>
      </c>
      <c r="G17" s="60">
        <v>714</v>
      </c>
      <c r="H17" s="60">
        <v>22.95</v>
      </c>
      <c r="I17" s="60">
        <v>1635</v>
      </c>
      <c r="J17" s="60">
        <v>1320</v>
      </c>
      <c r="K17" s="60">
        <v>61.8</v>
      </c>
      <c r="L17" s="60">
        <v>184</v>
      </c>
      <c r="M17" s="60">
        <v>3450</v>
      </c>
      <c r="N17" s="60"/>
      <c r="O17" s="60"/>
      <c r="P17" s="60">
        <f t="shared" si="1"/>
        <v>4.6817060045216005E-2</v>
      </c>
      <c r="Q17" s="60">
        <f t="shared" si="2"/>
        <v>3.0975927894304929E-2</v>
      </c>
      <c r="R17" s="60">
        <f t="shared" si="3"/>
        <v>1.4731144577513233E-2</v>
      </c>
      <c r="S17" s="60">
        <f t="shared" si="4"/>
        <v>1.980262729617973E-2</v>
      </c>
      <c r="T17" s="60">
        <f t="shared" si="5"/>
        <v>-2.1762794225955173E-3</v>
      </c>
      <c r="U17" s="60">
        <f t="shared" si="6"/>
        <v>3.0627895305457308E-3</v>
      </c>
      <c r="V17" s="60">
        <f t="shared" si="7"/>
        <v>1.5267472130788381E-2</v>
      </c>
      <c r="W17" s="60">
        <f t="shared" si="8"/>
        <v>1.9608471388376337E-2</v>
      </c>
      <c r="X17" s="60">
        <f t="shared" si="9"/>
        <v>3.8786025035156449E-2</v>
      </c>
      <c r="Y17" s="60">
        <f t="shared" si="10"/>
        <v>1.6070470032608881E-2</v>
      </c>
      <c r="Z17" s="60"/>
      <c r="AA17" s="129">
        <v>2455</v>
      </c>
      <c r="AB17" s="128">
        <v>2.7578412052050292E-4</v>
      </c>
      <c r="AC17" s="128">
        <v>3.3938691642237457E-4</v>
      </c>
      <c r="AD17" s="128">
        <v>2.4185322484706183E-4</v>
      </c>
      <c r="AE17" s="128">
        <v>2.9075700868239139E-4</v>
      </c>
      <c r="AF17" s="128">
        <v>1.0230987934031702E-4</v>
      </c>
      <c r="AG17" s="128">
        <v>1.7548916744455516E-4</v>
      </c>
      <c r="AH17" s="128">
        <v>3.636676027492518E-4</v>
      </c>
      <c r="AI17" s="128">
        <v>1.8101797954152022E-5</v>
      </c>
      <c r="AJ17" s="128">
        <v>6.8620431222450324E-4</v>
      </c>
      <c r="AK17" s="136">
        <v>2.023112645827276E-4</v>
      </c>
      <c r="AL17" s="60"/>
      <c r="AM17" s="60"/>
    </row>
    <row r="18" spans="1:39">
      <c r="A18" s="60"/>
      <c r="B18" s="60"/>
      <c r="C18" s="60" t="s">
        <v>690</v>
      </c>
      <c r="D18" s="60">
        <v>475</v>
      </c>
      <c r="E18" s="60">
        <v>2265</v>
      </c>
      <c r="F18" s="60">
        <v>899</v>
      </c>
      <c r="G18" s="60">
        <v>785</v>
      </c>
      <c r="H18" s="60">
        <v>23.35</v>
      </c>
      <c r="I18" s="60">
        <v>1620</v>
      </c>
      <c r="J18" s="60">
        <v>1295</v>
      </c>
      <c r="K18" s="60">
        <v>61.9</v>
      </c>
      <c r="L18" s="60">
        <v>178</v>
      </c>
      <c r="M18" s="60">
        <v>3460</v>
      </c>
      <c r="N18" s="60"/>
      <c r="O18" s="60"/>
      <c r="P18" s="60">
        <f t="shared" si="1"/>
        <v>-1.2552466071119973E-2</v>
      </c>
      <c r="Q18" s="60">
        <f t="shared" si="2"/>
        <v>-1.3158084577511088E-2</v>
      </c>
      <c r="R18" s="60">
        <f t="shared" si="3"/>
        <v>1.1185798957715801E-2</v>
      </c>
      <c r="S18" s="60">
        <f t="shared" si="4"/>
        <v>9.4800755442824125E-2</v>
      </c>
      <c r="T18" s="60">
        <f t="shared" si="5"/>
        <v>1.7279047608352169E-2</v>
      </c>
      <c r="U18" s="60">
        <f t="shared" si="6"/>
        <v>-9.2166551049239522E-3</v>
      </c>
      <c r="V18" s="60">
        <f t="shared" si="7"/>
        <v>-1.9121041446778397E-2</v>
      </c>
      <c r="W18" s="60">
        <f t="shared" si="8"/>
        <v>1.616815226905256E-3</v>
      </c>
      <c r="X18" s="60">
        <f t="shared" si="9"/>
        <v>-3.3152207316900509E-2</v>
      </c>
      <c r="Y18" s="60">
        <f t="shared" si="10"/>
        <v>2.8943580263645565E-3</v>
      </c>
      <c r="Z18" s="60"/>
      <c r="AA18" s="129">
        <v>3661</v>
      </c>
      <c r="AB18" s="128">
        <v>3.9444715078787592E-4</v>
      </c>
      <c r="AC18" s="128">
        <v>3.4815770287715273E-4</v>
      </c>
      <c r="AD18" s="128">
        <v>1.1613181415651665E-4</v>
      </c>
      <c r="AE18" s="128">
        <v>6.365435076939748E-4</v>
      </c>
      <c r="AF18" s="128">
        <v>6.4761705599351569E-5</v>
      </c>
      <c r="AG18" s="128">
        <v>1.8394139083117724E-5</v>
      </c>
      <c r="AH18" s="128">
        <v>7.899585108103324E-4</v>
      </c>
      <c r="AI18" s="128">
        <v>-2.09834271164226E-4</v>
      </c>
      <c r="AJ18" s="128">
        <v>2.023112645827276E-4</v>
      </c>
      <c r="AK18" s="136">
        <v>1.5892208106324396E-3</v>
      </c>
      <c r="AL18" s="60"/>
      <c r="AM18" s="60"/>
    </row>
    <row r="19" spans="1:39" ht="17.5" thickBot="1">
      <c r="A19" s="60"/>
      <c r="B19" s="60"/>
      <c r="C19" s="60" t="s">
        <v>689</v>
      </c>
      <c r="D19" s="60">
        <v>465.5</v>
      </c>
      <c r="E19" s="60">
        <v>2225</v>
      </c>
      <c r="F19" s="60">
        <v>873</v>
      </c>
      <c r="G19" s="60">
        <v>788</v>
      </c>
      <c r="H19" s="60">
        <v>23.1</v>
      </c>
      <c r="I19" s="60">
        <v>1645</v>
      </c>
      <c r="J19" s="60">
        <v>1265</v>
      </c>
      <c r="K19" s="60">
        <v>59.5</v>
      </c>
      <c r="L19" s="60">
        <v>176.5</v>
      </c>
      <c r="M19" s="60">
        <v>3340</v>
      </c>
      <c r="N19" s="60"/>
      <c r="O19" s="60"/>
      <c r="P19" s="60">
        <f t="shared" si="1"/>
        <v>-2.0202707317519466E-2</v>
      </c>
      <c r="Q19" s="60">
        <f t="shared" si="2"/>
        <v>-1.7817843316793786E-2</v>
      </c>
      <c r="R19" s="60">
        <f t="shared" si="3"/>
        <v>-2.9347478632018118E-2</v>
      </c>
      <c r="S19" s="60">
        <f t="shared" si="4"/>
        <v>3.8143720754706925E-3</v>
      </c>
      <c r="T19" s="60">
        <f t="shared" si="5"/>
        <v>-1.076436658715843E-2</v>
      </c>
      <c r="U19" s="60">
        <f t="shared" si="6"/>
        <v>1.5314234973042575E-2</v>
      </c>
      <c r="V19" s="60">
        <f t="shared" si="7"/>
        <v>-2.3438572972017468E-2</v>
      </c>
      <c r="W19" s="60">
        <f t="shared" si="8"/>
        <v>-3.9543867138966321E-2</v>
      </c>
      <c r="X19" s="60">
        <f t="shared" si="9"/>
        <v>-8.4626739187336538E-3</v>
      </c>
      <c r="Y19" s="60">
        <f t="shared" si="10"/>
        <v>-3.5297782081023819E-2</v>
      </c>
      <c r="Z19" s="60"/>
      <c r="AA19" s="130" t="s">
        <v>722</v>
      </c>
      <c r="AB19" s="126"/>
      <c r="AC19" s="126"/>
      <c r="AD19" s="126"/>
      <c r="AE19" s="126"/>
      <c r="AF19" s="126"/>
      <c r="AG19" s="126"/>
      <c r="AH19" s="126"/>
      <c r="AI19" s="126"/>
      <c r="AJ19" s="126"/>
      <c r="AK19" s="137"/>
      <c r="AL19" s="60"/>
      <c r="AM19" s="60"/>
    </row>
    <row r="20" spans="1:39" ht="17.5" thickTop="1">
      <c r="A20" s="60"/>
      <c r="B20" s="60"/>
      <c r="C20" s="60" t="s">
        <v>688</v>
      </c>
      <c r="D20" s="60">
        <v>453</v>
      </c>
      <c r="E20" s="60">
        <v>2185</v>
      </c>
      <c r="F20" s="60">
        <v>901</v>
      </c>
      <c r="G20" s="60">
        <v>710</v>
      </c>
      <c r="H20" s="60">
        <v>23.8</v>
      </c>
      <c r="I20" s="60">
        <v>1635</v>
      </c>
      <c r="J20" s="60">
        <v>1240</v>
      </c>
      <c r="K20" s="60">
        <v>60</v>
      </c>
      <c r="L20" s="60">
        <v>174.5</v>
      </c>
      <c r="M20" s="60">
        <v>3150</v>
      </c>
      <c r="N20" s="60"/>
      <c r="O20" s="60"/>
      <c r="P20" s="60">
        <f t="shared" si="1"/>
        <v>-2.7219971234087748E-2</v>
      </c>
      <c r="Q20" s="60">
        <f t="shared" si="2"/>
        <v>-1.8141087070650038E-2</v>
      </c>
      <c r="R20" s="60">
        <f t="shared" si="3"/>
        <v>3.1569701768735817E-2</v>
      </c>
      <c r="S20" s="60">
        <f t="shared" si="4"/>
        <v>-0.10423311982251804</v>
      </c>
      <c r="T20" s="60">
        <f t="shared" si="5"/>
        <v>2.9852963149681128E-2</v>
      </c>
      <c r="U20" s="60">
        <f t="shared" si="6"/>
        <v>-6.0975798681184449E-3</v>
      </c>
      <c r="V20" s="60">
        <f t="shared" si="7"/>
        <v>-1.9960742562538058E-2</v>
      </c>
      <c r="W20" s="60">
        <f t="shared" si="8"/>
        <v>8.3682496705165792E-3</v>
      </c>
      <c r="X20" s="60">
        <f t="shared" si="9"/>
        <v>-1.1396134730869582E-2</v>
      </c>
      <c r="Y20" s="60">
        <f t="shared" si="10"/>
        <v>-5.8568354151067301E-2</v>
      </c>
      <c r="Z20" s="60"/>
      <c r="AA20" s="60"/>
      <c r="AB20" s="60"/>
      <c r="AC20" s="60"/>
      <c r="AD20" s="60"/>
      <c r="AE20" s="60"/>
      <c r="AF20" s="60"/>
      <c r="AG20" s="60"/>
      <c r="AH20" s="60"/>
      <c r="AI20" s="60"/>
      <c r="AJ20" s="60"/>
      <c r="AK20" s="60"/>
      <c r="AL20" s="60"/>
      <c r="AM20" s="60"/>
    </row>
    <row r="21" spans="1:39" ht="17.5" thickBot="1">
      <c r="A21" s="60"/>
      <c r="B21" s="60"/>
      <c r="C21" s="60" t="s">
        <v>687</v>
      </c>
      <c r="D21" s="60">
        <v>458.5</v>
      </c>
      <c r="E21" s="60">
        <v>2190</v>
      </c>
      <c r="F21" s="60">
        <v>903</v>
      </c>
      <c r="G21" s="60">
        <v>670</v>
      </c>
      <c r="H21" s="60">
        <v>23.4</v>
      </c>
      <c r="I21" s="60">
        <v>1650</v>
      </c>
      <c r="J21" s="60">
        <v>1220</v>
      </c>
      <c r="K21" s="60">
        <v>58.9</v>
      </c>
      <c r="L21" s="60">
        <v>168</v>
      </c>
      <c r="M21" s="60">
        <v>3165</v>
      </c>
      <c r="N21" s="60"/>
      <c r="O21" s="60"/>
      <c r="P21" s="60">
        <f t="shared" si="1"/>
        <v>1.2068166213485471E-2</v>
      </c>
      <c r="Q21" s="60">
        <f t="shared" si="2"/>
        <v>2.2857152808560825E-3</v>
      </c>
      <c r="R21" s="60">
        <f t="shared" si="3"/>
        <v>2.2172958086475311E-3</v>
      </c>
      <c r="S21" s="60">
        <f t="shared" si="4"/>
        <v>-5.79872576503494E-2</v>
      </c>
      <c r="T21" s="60">
        <f t="shared" si="5"/>
        <v>-1.694955831377332E-2</v>
      </c>
      <c r="U21" s="60">
        <f t="shared" si="6"/>
        <v>9.1324835632724723E-3</v>
      </c>
      <c r="V21" s="60">
        <f t="shared" si="7"/>
        <v>-1.6260520871780291E-2</v>
      </c>
      <c r="W21" s="60">
        <f t="shared" si="8"/>
        <v>-1.8503471564559643E-2</v>
      </c>
      <c r="X21" s="60">
        <f t="shared" si="9"/>
        <v>-3.796076223922297E-2</v>
      </c>
      <c r="Y21" s="60">
        <f t="shared" si="10"/>
        <v>4.7506027585977988E-3</v>
      </c>
      <c r="Z21" s="60"/>
      <c r="AA21" s="60"/>
      <c r="AB21" s="60"/>
      <c r="AC21" s="60"/>
      <c r="AD21" s="60"/>
      <c r="AE21" s="60"/>
      <c r="AF21" s="60"/>
      <c r="AG21" s="60"/>
      <c r="AH21" s="60"/>
      <c r="AI21" s="60"/>
      <c r="AJ21" s="60"/>
      <c r="AK21" s="60"/>
      <c r="AL21" s="60"/>
      <c r="AM21" s="60"/>
    </row>
    <row r="22" spans="1:39" ht="17.5" thickTop="1">
      <c r="A22" s="60"/>
      <c r="B22" s="60"/>
      <c r="C22" s="60" t="s">
        <v>686</v>
      </c>
      <c r="D22" s="60">
        <v>463</v>
      </c>
      <c r="E22" s="60">
        <v>2270</v>
      </c>
      <c r="F22" s="60">
        <v>921</v>
      </c>
      <c r="G22" s="60">
        <v>683</v>
      </c>
      <c r="H22" s="60">
        <v>23.2</v>
      </c>
      <c r="I22" s="60">
        <v>1640</v>
      </c>
      <c r="J22" s="60">
        <v>1245</v>
      </c>
      <c r="K22" s="60">
        <v>58.4</v>
      </c>
      <c r="L22" s="60">
        <v>169.5</v>
      </c>
      <c r="M22" s="60">
        <v>3340</v>
      </c>
      <c r="N22" s="60"/>
      <c r="O22" s="60"/>
      <c r="P22" s="60">
        <f t="shared" si="1"/>
        <v>9.7667623897146286E-3</v>
      </c>
      <c r="Q22" s="60">
        <f t="shared" si="2"/>
        <v>3.5878287664901851E-2</v>
      </c>
      <c r="R22" s="60">
        <f t="shared" si="3"/>
        <v>1.9737482838321337E-2</v>
      </c>
      <c r="S22" s="60">
        <f t="shared" si="4"/>
        <v>1.9217147185778351E-2</v>
      </c>
      <c r="T22" s="60">
        <f t="shared" si="5"/>
        <v>-8.5837436913914419E-3</v>
      </c>
      <c r="U22" s="60">
        <f t="shared" si="6"/>
        <v>-6.0790460763822263E-3</v>
      </c>
      <c r="V22" s="60">
        <f t="shared" si="7"/>
        <v>2.0284671171505717E-2</v>
      </c>
      <c r="W22" s="60">
        <f t="shared" si="8"/>
        <v>-8.5252008233596167E-3</v>
      </c>
      <c r="X22" s="60">
        <f t="shared" si="9"/>
        <v>8.8889474172459942E-3</v>
      </c>
      <c r="Y22" s="60">
        <f t="shared" si="10"/>
        <v>5.3817751392469623E-2</v>
      </c>
      <c r="Z22" s="60"/>
      <c r="AA22" s="131" t="s">
        <v>721</v>
      </c>
      <c r="AB22" s="132">
        <v>2345</v>
      </c>
      <c r="AC22" s="133">
        <v>6669</v>
      </c>
      <c r="AD22" s="134">
        <v>3653</v>
      </c>
      <c r="AE22" s="133">
        <v>1519</v>
      </c>
      <c r="AF22" s="134">
        <v>1905</v>
      </c>
      <c r="AG22" s="132">
        <v>6409</v>
      </c>
      <c r="AH22" s="133">
        <v>3443</v>
      </c>
      <c r="AI22" s="134">
        <v>2637</v>
      </c>
      <c r="AJ22" s="133">
        <v>2455</v>
      </c>
      <c r="AK22" s="135">
        <v>3661</v>
      </c>
      <c r="AL22" s="60"/>
      <c r="AM22" s="60"/>
    </row>
    <row r="23" spans="1:39">
      <c r="A23" s="60"/>
      <c r="B23" s="60"/>
      <c r="C23" s="60" t="s">
        <v>685</v>
      </c>
      <c r="D23" s="60">
        <v>460.5</v>
      </c>
      <c r="E23" s="60">
        <v>2295</v>
      </c>
      <c r="F23" s="60">
        <v>928</v>
      </c>
      <c r="G23" s="60">
        <v>740</v>
      </c>
      <c r="H23" s="60">
        <v>23.5</v>
      </c>
      <c r="I23" s="60">
        <v>1600</v>
      </c>
      <c r="J23" s="60">
        <v>1295</v>
      </c>
      <c r="K23" s="60">
        <v>58.5</v>
      </c>
      <c r="L23" s="60">
        <v>171</v>
      </c>
      <c r="M23" s="60">
        <v>3420</v>
      </c>
      <c r="N23" s="60"/>
      <c r="O23" s="60"/>
      <c r="P23" s="60">
        <f t="shared" si="1"/>
        <v>-5.4141983908725143E-3</v>
      </c>
      <c r="Q23" s="60">
        <f t="shared" si="2"/>
        <v>1.0953012019197145E-2</v>
      </c>
      <c r="R23" s="60">
        <f t="shared" si="3"/>
        <v>7.5716965308937328E-3</v>
      </c>
      <c r="S23" s="60">
        <f t="shared" si="4"/>
        <v>8.0155326627425305E-2</v>
      </c>
      <c r="T23" s="60">
        <f t="shared" si="5"/>
        <v>1.2848142477849059E-2</v>
      </c>
      <c r="U23" s="60">
        <f t="shared" si="6"/>
        <v>-2.4692612590371522E-2</v>
      </c>
      <c r="V23" s="60">
        <f t="shared" si="7"/>
        <v>3.9375165234830187E-2</v>
      </c>
      <c r="W23" s="60">
        <f t="shared" si="8"/>
        <v>1.7108644036293876E-3</v>
      </c>
      <c r="X23" s="60">
        <f t="shared" si="9"/>
        <v>8.8106296821549059E-3</v>
      </c>
      <c r="Y23" s="60">
        <f t="shared" si="10"/>
        <v>2.3669744085904703E-2</v>
      </c>
      <c r="Z23" s="60"/>
      <c r="AA23" s="127">
        <v>2345</v>
      </c>
      <c r="AB23" s="128" cm="1">
        <f t="array" ref="AB23:AK32">Cor_Matrix(P3:Y64,AB24:AK35)</f>
        <v>1.0000000000000002</v>
      </c>
      <c r="AC23" s="128">
        <v>0.35747075582354848</v>
      </c>
      <c r="AD23" s="128">
        <v>0.28273449543599533</v>
      </c>
      <c r="AE23" s="128">
        <v>3.1405742292170809E-2</v>
      </c>
      <c r="AF23" s="128">
        <v>0.14522298567491398</v>
      </c>
      <c r="AG23" s="128">
        <v>0.24403197581780975</v>
      </c>
      <c r="AH23" s="128">
        <v>0.50512518962275799</v>
      </c>
      <c r="AI23" s="128">
        <v>-6.7832473250657513E-3</v>
      </c>
      <c r="AJ23" s="128">
        <v>0.38078066878505012</v>
      </c>
      <c r="AK23" s="136">
        <v>0.35787310325131871</v>
      </c>
      <c r="AL23" s="60"/>
      <c r="AM23" s="60"/>
    </row>
    <row r="24" spans="1:39">
      <c r="A24" s="60"/>
      <c r="B24" s="60"/>
      <c r="C24" s="60" t="s">
        <v>684</v>
      </c>
      <c r="D24" s="60">
        <v>456</v>
      </c>
      <c r="E24" s="60">
        <v>2240</v>
      </c>
      <c r="F24" s="60">
        <v>893</v>
      </c>
      <c r="G24" s="60">
        <v>792</v>
      </c>
      <c r="H24" s="60">
        <v>23</v>
      </c>
      <c r="I24" s="60">
        <v>1580</v>
      </c>
      <c r="J24" s="60">
        <v>1375</v>
      </c>
      <c r="K24" s="60">
        <v>57.3</v>
      </c>
      <c r="L24" s="60">
        <v>172.5</v>
      </c>
      <c r="M24" s="60">
        <v>3400</v>
      </c>
      <c r="N24" s="60"/>
      <c r="O24" s="60"/>
      <c r="P24" s="60">
        <f t="shared" si="1"/>
        <v>-9.820046180975461E-3</v>
      </c>
      <c r="Q24" s="60">
        <f t="shared" si="2"/>
        <v>-2.4256977645559983E-2</v>
      </c>
      <c r="R24" s="60">
        <f t="shared" si="3"/>
        <v>-3.8445151909701554E-2</v>
      </c>
      <c r="S24" s="60">
        <f t="shared" si="4"/>
        <v>6.7911205616210363E-2</v>
      </c>
      <c r="T24" s="60">
        <f t="shared" si="5"/>
        <v>-2.1506205220963619E-2</v>
      </c>
      <c r="U24" s="60">
        <f t="shared" si="6"/>
        <v>-1.2578782206860073E-2</v>
      </c>
      <c r="V24" s="60">
        <f t="shared" si="7"/>
        <v>5.9943035967033639E-2</v>
      </c>
      <c r="W24" s="60">
        <f t="shared" si="8"/>
        <v>-2.072613051711697E-2</v>
      </c>
      <c r="X24" s="60">
        <f t="shared" si="9"/>
        <v>8.7336799687546315E-3</v>
      </c>
      <c r="Y24" s="60">
        <f t="shared" si="10"/>
        <v>-5.8651194523981339E-3</v>
      </c>
      <c r="Z24" s="60"/>
      <c r="AA24" s="129">
        <v>6669</v>
      </c>
      <c r="AB24" s="128">
        <v>0.35747075582354848</v>
      </c>
      <c r="AC24" s="128">
        <v>1</v>
      </c>
      <c r="AD24" s="128">
        <v>0.50001470293727879</v>
      </c>
      <c r="AE24" s="128">
        <v>0.21899032222575973</v>
      </c>
      <c r="AF24" s="128">
        <v>-5.5233936863591682E-2</v>
      </c>
      <c r="AG24" s="128">
        <v>0.13865137168285949</v>
      </c>
      <c r="AH24" s="128">
        <v>0.33206003948929952</v>
      </c>
      <c r="AI24" s="128">
        <v>-2.6885801772559569E-2</v>
      </c>
      <c r="AJ24" s="128">
        <v>0.39922358910855149</v>
      </c>
      <c r="AK24" s="136">
        <v>0.2691111590457953</v>
      </c>
      <c r="AL24" s="60"/>
      <c r="AM24" s="60"/>
    </row>
    <row r="25" spans="1:39">
      <c r="A25" s="60"/>
      <c r="B25" s="60"/>
      <c r="C25" s="60" t="s">
        <v>683</v>
      </c>
      <c r="D25" s="60">
        <v>461</v>
      </c>
      <c r="E25" s="60">
        <v>2460</v>
      </c>
      <c r="F25" s="60">
        <v>930</v>
      </c>
      <c r="G25" s="60">
        <v>816</v>
      </c>
      <c r="H25" s="60">
        <v>22.8</v>
      </c>
      <c r="I25" s="60">
        <v>1520</v>
      </c>
      <c r="J25" s="60">
        <v>1385</v>
      </c>
      <c r="K25" s="60">
        <v>57.4</v>
      </c>
      <c r="L25" s="60">
        <v>173.5</v>
      </c>
      <c r="M25" s="60">
        <v>3385</v>
      </c>
      <c r="N25" s="60"/>
      <c r="O25" s="60"/>
      <c r="P25" s="60">
        <f t="shared" si="1"/>
        <v>1.0905233482262527E-2</v>
      </c>
      <c r="Q25" s="60">
        <f t="shared" si="2"/>
        <v>9.3685484077323036E-2</v>
      </c>
      <c r="R25" s="60">
        <f t="shared" si="3"/>
        <v>4.0598005270802477E-2</v>
      </c>
      <c r="S25" s="60">
        <f t="shared" si="4"/>
        <v>2.9852963149681128E-2</v>
      </c>
      <c r="T25" s="60">
        <f t="shared" si="5"/>
        <v>-8.7336799687545534E-3</v>
      </c>
      <c r="U25" s="60">
        <f t="shared" si="6"/>
        <v>-3.8714512180690393E-2</v>
      </c>
      <c r="V25" s="60">
        <f t="shared" si="7"/>
        <v>7.2464085207672533E-3</v>
      </c>
      <c r="W25" s="60">
        <f t="shared" si="8"/>
        <v>1.7436796048268374E-3</v>
      </c>
      <c r="X25" s="60">
        <f t="shared" si="9"/>
        <v>5.780362915499329E-3</v>
      </c>
      <c r="Y25" s="60">
        <f t="shared" si="10"/>
        <v>-4.4215252578773739E-3</v>
      </c>
      <c r="Z25" s="60"/>
      <c r="AA25" s="129">
        <v>3653</v>
      </c>
      <c r="AB25" s="128">
        <v>0.28273449543599533</v>
      </c>
      <c r="AC25" s="128">
        <v>0.50001470293727879</v>
      </c>
      <c r="AD25" s="128">
        <v>1</v>
      </c>
      <c r="AE25" s="128">
        <v>0.22780553451848168</v>
      </c>
      <c r="AF25" s="128">
        <v>0.22094567427642448</v>
      </c>
      <c r="AG25" s="128">
        <v>0.14849909489510946</v>
      </c>
      <c r="AH25" s="128">
        <v>0.19039666467815675</v>
      </c>
      <c r="AI25" s="128">
        <v>-1.2089765389474365E-2</v>
      </c>
      <c r="AJ25" s="128">
        <v>0.28267661412907885</v>
      </c>
      <c r="AK25" s="136">
        <v>8.9191569921177688E-2</v>
      </c>
      <c r="AL25" s="60"/>
      <c r="AM25" s="60"/>
    </row>
    <row r="26" spans="1:39">
      <c r="A26" s="60"/>
      <c r="B26" s="60"/>
      <c r="C26" s="60" t="s">
        <v>682</v>
      </c>
      <c r="D26" s="60">
        <v>466</v>
      </c>
      <c r="E26" s="60">
        <v>2475</v>
      </c>
      <c r="F26" s="60">
        <v>925</v>
      </c>
      <c r="G26" s="60">
        <v>776</v>
      </c>
      <c r="H26" s="60">
        <v>22.75</v>
      </c>
      <c r="I26" s="60">
        <v>1585</v>
      </c>
      <c r="J26" s="60">
        <v>1300</v>
      </c>
      <c r="K26" s="60">
        <v>58.5</v>
      </c>
      <c r="L26" s="60">
        <v>167.5</v>
      </c>
      <c r="M26" s="60">
        <v>3150</v>
      </c>
      <c r="N26" s="60"/>
      <c r="O26" s="60"/>
      <c r="P26" s="60">
        <f t="shared" si="1"/>
        <v>1.0787591128997385E-2</v>
      </c>
      <c r="Q26" s="60">
        <f t="shared" si="2"/>
        <v>6.0790460763821925E-3</v>
      </c>
      <c r="R26" s="60">
        <f t="shared" si="3"/>
        <v>-5.3908486348764233E-3</v>
      </c>
      <c r="S26" s="60">
        <f t="shared" si="4"/>
        <v>-5.0261834780888311E-2</v>
      </c>
      <c r="T26" s="60">
        <f t="shared" si="5"/>
        <v>-2.1953905634357262E-3</v>
      </c>
      <c r="U26" s="60">
        <f t="shared" si="6"/>
        <v>4.1874072471059016E-2</v>
      </c>
      <c r="V26" s="60">
        <f t="shared" si="7"/>
        <v>-6.333587517181076E-2</v>
      </c>
      <c r="W26" s="60">
        <f t="shared" si="8"/>
        <v>1.898245091229003E-2</v>
      </c>
      <c r="X26" s="60">
        <f t="shared" si="9"/>
        <v>-3.5194248121792809E-2</v>
      </c>
      <c r="Y26" s="60">
        <f t="shared" si="10"/>
        <v>-7.1951453526696588E-2</v>
      </c>
      <c r="Z26" s="60"/>
      <c r="AA26" s="129">
        <v>1519</v>
      </c>
      <c r="AB26" s="128">
        <v>3.1405742292170809E-2</v>
      </c>
      <c r="AC26" s="128">
        <v>0.21899032222575973</v>
      </c>
      <c r="AD26" s="128">
        <v>0.22780553451848168</v>
      </c>
      <c r="AE26" s="128">
        <v>1.0000000000000002</v>
      </c>
      <c r="AF26" s="128">
        <v>-5.826399797038629E-2</v>
      </c>
      <c r="AG26" s="128">
        <v>7.6119104369611945E-2</v>
      </c>
      <c r="AH26" s="128">
        <v>0.2031431277053814</v>
      </c>
      <c r="AI26" s="128">
        <v>-0.11224685643696383</v>
      </c>
      <c r="AJ26" s="128">
        <v>0.22586591737785139</v>
      </c>
      <c r="AK26" s="136">
        <v>0.32492505597618349</v>
      </c>
      <c r="AL26" s="60"/>
      <c r="AM26" s="60"/>
    </row>
    <row r="27" spans="1:39">
      <c r="A27" s="60"/>
      <c r="B27" s="60"/>
      <c r="C27" s="60" t="s">
        <v>681</v>
      </c>
      <c r="D27" s="60">
        <v>465</v>
      </c>
      <c r="E27" s="60">
        <v>2475</v>
      </c>
      <c r="F27" s="60">
        <v>912</v>
      </c>
      <c r="G27" s="60">
        <v>853</v>
      </c>
      <c r="H27" s="60">
        <v>23.15</v>
      </c>
      <c r="I27" s="60">
        <v>1590</v>
      </c>
      <c r="J27" s="60">
        <v>1315</v>
      </c>
      <c r="K27" s="60">
        <v>63.7</v>
      </c>
      <c r="L27" s="60">
        <v>168</v>
      </c>
      <c r="M27" s="60">
        <v>3020</v>
      </c>
      <c r="N27" s="60"/>
      <c r="O27" s="60"/>
      <c r="P27" s="60">
        <f t="shared" si="1"/>
        <v>-2.1482285382896063E-3</v>
      </c>
      <c r="Q27" s="60">
        <f t="shared" si="2"/>
        <v>0</v>
      </c>
      <c r="R27" s="60">
        <f t="shared" si="3"/>
        <v>-1.4153747438093771E-2</v>
      </c>
      <c r="S27" s="60">
        <f t="shared" si="4"/>
        <v>9.4607027308460448E-2</v>
      </c>
      <c r="T27" s="60">
        <f t="shared" si="5"/>
        <v>1.7429635135283596E-2</v>
      </c>
      <c r="U27" s="60">
        <f t="shared" si="6"/>
        <v>3.1496089028962013E-3</v>
      </c>
      <c r="V27" s="60">
        <f t="shared" si="7"/>
        <v>1.1472401162236781E-2</v>
      </c>
      <c r="W27" s="60">
        <f t="shared" si="8"/>
        <v>8.5157808340306965E-2</v>
      </c>
      <c r="X27" s="60">
        <f t="shared" si="9"/>
        <v>2.9806281381377199E-3</v>
      </c>
      <c r="Y27" s="60">
        <f t="shared" si="10"/>
        <v>-4.2145621450763386E-2</v>
      </c>
      <c r="Z27" s="60"/>
      <c r="AA27" s="129">
        <v>1905</v>
      </c>
      <c r="AB27" s="128">
        <v>0.14522298567491398</v>
      </c>
      <c r="AC27" s="128">
        <v>-5.5233936863591682E-2</v>
      </c>
      <c r="AD27" s="128">
        <v>0.22094567427642448</v>
      </c>
      <c r="AE27" s="128">
        <v>-5.826399797038629E-2</v>
      </c>
      <c r="AF27" s="128">
        <v>0.99999999999999989</v>
      </c>
      <c r="AG27" s="128">
        <v>-1.8130784962251248E-2</v>
      </c>
      <c r="AH27" s="128">
        <v>4.5405010751761975E-2</v>
      </c>
      <c r="AI27" s="128">
        <v>0.25726670934785828</v>
      </c>
      <c r="AJ27" s="128">
        <v>0.21516507487103442</v>
      </c>
      <c r="AK27" s="136">
        <v>8.9496712847744325E-2</v>
      </c>
      <c r="AL27" s="60"/>
      <c r="AM27" s="60"/>
    </row>
    <row r="28" spans="1:39">
      <c r="A28" s="60"/>
      <c r="B28" s="60"/>
      <c r="C28" s="60" t="s">
        <v>680</v>
      </c>
      <c r="D28" s="60">
        <v>476</v>
      </c>
      <c r="E28" s="60">
        <v>2355</v>
      </c>
      <c r="F28" s="60">
        <v>906</v>
      </c>
      <c r="G28" s="60">
        <v>857</v>
      </c>
      <c r="H28" s="60">
        <v>23.35</v>
      </c>
      <c r="I28" s="60">
        <v>1610</v>
      </c>
      <c r="J28" s="60">
        <v>1320</v>
      </c>
      <c r="K28" s="60">
        <v>63.2</v>
      </c>
      <c r="L28" s="60">
        <v>165</v>
      </c>
      <c r="M28" s="60">
        <v>3020</v>
      </c>
      <c r="N28" s="60"/>
      <c r="O28" s="60"/>
      <c r="P28" s="60">
        <f t="shared" si="1"/>
        <v>2.3380448644063714E-2</v>
      </c>
      <c r="Q28" s="60">
        <f t="shared" si="2"/>
        <v>-4.9699668552272529E-2</v>
      </c>
      <c r="R28" s="60">
        <f t="shared" si="3"/>
        <v>-6.6006840313520242E-3</v>
      </c>
      <c r="S28" s="60">
        <f t="shared" si="4"/>
        <v>4.6783711061007208E-3</v>
      </c>
      <c r="T28" s="60">
        <f t="shared" si="5"/>
        <v>8.6022035826632884E-3</v>
      </c>
      <c r="U28" s="60">
        <f t="shared" si="6"/>
        <v>1.2500162764231468E-2</v>
      </c>
      <c r="V28" s="60">
        <f t="shared" si="7"/>
        <v>3.7950709685515343E-3</v>
      </c>
      <c r="W28" s="60">
        <f t="shared" si="8"/>
        <v>-7.8802614253059757E-3</v>
      </c>
      <c r="X28" s="60">
        <f t="shared" si="9"/>
        <v>-1.8018505502678365E-2</v>
      </c>
      <c r="Y28" s="60">
        <f t="shared" si="10"/>
        <v>0</v>
      </c>
      <c r="Z28" s="60"/>
      <c r="AA28" s="127">
        <v>6409</v>
      </c>
      <c r="AB28" s="128">
        <v>0.24403197581780975</v>
      </c>
      <c r="AC28" s="128">
        <v>0.13865137168285949</v>
      </c>
      <c r="AD28" s="128">
        <v>0.14849909489510946</v>
      </c>
      <c r="AE28" s="128">
        <v>7.6119104369611945E-2</v>
      </c>
      <c r="AF28" s="128">
        <v>-1.8130784962251248E-2</v>
      </c>
      <c r="AG28" s="128">
        <v>1</v>
      </c>
      <c r="AH28" s="128">
        <v>1.8420818117497646E-2</v>
      </c>
      <c r="AI28" s="128">
        <v>6.3419183963519421E-2</v>
      </c>
      <c r="AJ28" s="128">
        <v>0.26441454885999277</v>
      </c>
      <c r="AK28" s="136">
        <v>1.8211641801570998E-2</v>
      </c>
      <c r="AL28" s="60"/>
      <c r="AM28" s="60"/>
    </row>
    <row r="29" spans="1:39">
      <c r="A29" s="60"/>
      <c r="B29" s="60"/>
      <c r="C29" s="60" t="s">
        <v>679</v>
      </c>
      <c r="D29" s="60">
        <v>473</v>
      </c>
      <c r="E29" s="60">
        <v>2325</v>
      </c>
      <c r="F29" s="60">
        <v>906</v>
      </c>
      <c r="G29" s="60">
        <v>860</v>
      </c>
      <c r="H29" s="60">
        <v>23.4</v>
      </c>
      <c r="I29" s="60">
        <v>1645</v>
      </c>
      <c r="J29" s="60">
        <v>1325</v>
      </c>
      <c r="K29" s="60">
        <v>64.2</v>
      </c>
      <c r="L29" s="60">
        <v>163.5</v>
      </c>
      <c r="M29" s="60">
        <v>3015</v>
      </c>
      <c r="N29" s="60"/>
      <c r="O29" s="60"/>
      <c r="P29" s="60">
        <f t="shared" si="1"/>
        <v>-6.3224657394870144E-3</v>
      </c>
      <c r="Q29" s="60">
        <f t="shared" si="2"/>
        <v>-1.2820688429061434E-2</v>
      </c>
      <c r="R29" s="60">
        <f t="shared" si="3"/>
        <v>0</v>
      </c>
      <c r="S29" s="60">
        <f t="shared" si="4"/>
        <v>3.494470649773557E-3</v>
      </c>
      <c r="T29" s="60">
        <f t="shared" si="5"/>
        <v>2.1390382487492207E-3</v>
      </c>
      <c r="U29" s="60">
        <f t="shared" si="6"/>
        <v>2.1506205220963682E-2</v>
      </c>
      <c r="V29" s="60">
        <f t="shared" si="7"/>
        <v>3.7807228399061523E-3</v>
      </c>
      <c r="W29" s="60">
        <f t="shared" si="8"/>
        <v>1.5698909543103833E-2</v>
      </c>
      <c r="X29" s="60">
        <f t="shared" si="9"/>
        <v>-9.1324835632724741E-3</v>
      </c>
      <c r="Y29" s="60">
        <f t="shared" si="10"/>
        <v>-1.6570012076294581E-3</v>
      </c>
      <c r="Z29" s="60"/>
      <c r="AA29" s="129">
        <v>3443</v>
      </c>
      <c r="AB29" s="128">
        <v>0.50512518962275799</v>
      </c>
      <c r="AC29" s="128">
        <v>0.33206003948929952</v>
      </c>
      <c r="AD29" s="128">
        <v>0.19039666467815675</v>
      </c>
      <c r="AE29" s="128">
        <v>0.2031431277053814</v>
      </c>
      <c r="AF29" s="128">
        <v>4.5405010751761975E-2</v>
      </c>
      <c r="AG29" s="128">
        <v>1.8420818117497646E-2</v>
      </c>
      <c r="AH29" s="128">
        <v>1</v>
      </c>
      <c r="AI29" s="128">
        <v>-0.12342923046962656</v>
      </c>
      <c r="AJ29" s="128">
        <v>0.4406997370411147</v>
      </c>
      <c r="AK29" s="136">
        <v>0.62903825774233968</v>
      </c>
      <c r="AL29" s="60"/>
      <c r="AM29" s="60"/>
    </row>
    <row r="30" spans="1:39">
      <c r="A30" s="60"/>
      <c r="B30" s="60"/>
      <c r="C30" s="60" t="s">
        <v>678</v>
      </c>
      <c r="D30" s="60">
        <v>456</v>
      </c>
      <c r="E30" s="60">
        <v>2405</v>
      </c>
      <c r="F30" s="60">
        <v>920</v>
      </c>
      <c r="G30" s="60">
        <v>946</v>
      </c>
      <c r="H30" s="60">
        <v>23</v>
      </c>
      <c r="I30" s="60">
        <v>1655</v>
      </c>
      <c r="J30" s="60">
        <v>1255</v>
      </c>
      <c r="K30" s="60">
        <v>66.7</v>
      </c>
      <c r="L30" s="60">
        <v>161</v>
      </c>
      <c r="M30" s="60">
        <v>2900</v>
      </c>
      <c r="N30" s="60"/>
      <c r="O30" s="60"/>
      <c r="P30" s="60">
        <f t="shared" si="1"/>
        <v>-3.6602578977546853E-2</v>
      </c>
      <c r="Q30" s="60">
        <f t="shared" si="2"/>
        <v>3.3829864518404883E-2</v>
      </c>
      <c r="R30" s="60">
        <f t="shared" si="3"/>
        <v>1.5334364000106742E-2</v>
      </c>
      <c r="S30" s="60">
        <f t="shared" si="4"/>
        <v>9.5310179804324935E-2</v>
      </c>
      <c r="T30" s="60">
        <f t="shared" si="5"/>
        <v>-1.7241806434505992E-2</v>
      </c>
      <c r="U30" s="60">
        <f t="shared" si="6"/>
        <v>6.0606246116909545E-3</v>
      </c>
      <c r="V30" s="60">
        <f t="shared" si="7"/>
        <v>-5.4276886854438308E-2</v>
      </c>
      <c r="W30" s="60">
        <f t="shared" si="8"/>
        <v>3.8201742225662493E-2</v>
      </c>
      <c r="X30" s="60">
        <f t="shared" si="9"/>
        <v>-1.5408625352845068E-2</v>
      </c>
      <c r="Y30" s="60">
        <f t="shared" si="10"/>
        <v>-3.8889093186720472E-2</v>
      </c>
      <c r="Z30" s="60"/>
      <c r="AA30" s="129">
        <v>2637</v>
      </c>
      <c r="AB30" s="128">
        <v>-6.7832473250657513E-3</v>
      </c>
      <c r="AC30" s="128">
        <v>-2.6885801772559569E-2</v>
      </c>
      <c r="AD30" s="128">
        <v>-1.2089765389474365E-2</v>
      </c>
      <c r="AE30" s="128">
        <v>-0.11224685643696383</v>
      </c>
      <c r="AF30" s="128">
        <v>0.25726670934785828</v>
      </c>
      <c r="AG30" s="128">
        <v>6.3419183963519421E-2</v>
      </c>
      <c r="AH30" s="128">
        <v>-0.12342923046962656</v>
      </c>
      <c r="AI30" s="128">
        <v>1</v>
      </c>
      <c r="AJ30" s="128">
        <v>2.7821861604990845E-2</v>
      </c>
      <c r="AK30" s="136">
        <v>-0.21192173131169151</v>
      </c>
      <c r="AL30" s="60"/>
      <c r="AM30" s="60"/>
    </row>
    <row r="31" spans="1:39">
      <c r="A31" s="60"/>
      <c r="B31" s="60"/>
      <c r="C31" s="60" t="s">
        <v>677</v>
      </c>
      <c r="D31" s="60">
        <v>431</v>
      </c>
      <c r="E31" s="60">
        <v>2420</v>
      </c>
      <c r="F31" s="60">
        <v>896</v>
      </c>
      <c r="G31" s="60">
        <v>876</v>
      </c>
      <c r="H31" s="60">
        <v>23</v>
      </c>
      <c r="I31" s="60">
        <v>1645</v>
      </c>
      <c r="J31" s="60">
        <v>1160</v>
      </c>
      <c r="K31" s="60">
        <v>66</v>
      </c>
      <c r="L31" s="60">
        <v>159.5</v>
      </c>
      <c r="M31" s="60">
        <v>2755</v>
      </c>
      <c r="N31" s="60"/>
      <c r="O31" s="60"/>
      <c r="P31" s="60">
        <f t="shared" si="1"/>
        <v>-5.6384719410638294E-2</v>
      </c>
      <c r="Q31" s="60">
        <f t="shared" si="2"/>
        <v>6.2176366108705819E-3</v>
      </c>
      <c r="R31" s="60">
        <f t="shared" si="3"/>
        <v>-2.6433257068155483E-2</v>
      </c>
      <c r="S31" s="60">
        <f t="shared" si="4"/>
        <v>-7.6876478115486785E-2</v>
      </c>
      <c r="T31" s="60">
        <f t="shared" si="5"/>
        <v>0</v>
      </c>
      <c r="U31" s="60">
        <f t="shared" si="6"/>
        <v>-6.060624611690958E-3</v>
      </c>
      <c r="V31" s="60">
        <f t="shared" si="7"/>
        <v>-7.8715567465473979E-2</v>
      </c>
      <c r="W31" s="60">
        <f t="shared" si="8"/>
        <v>-1.0550210895152486E-2</v>
      </c>
      <c r="X31" s="60">
        <f t="shared" si="9"/>
        <v>-9.360442759563695E-3</v>
      </c>
      <c r="Y31" s="60">
        <f t="shared" si="10"/>
        <v>-5.1293294387550578E-2</v>
      </c>
      <c r="Z31" s="60"/>
      <c r="AA31" s="129">
        <v>2455</v>
      </c>
      <c r="AB31" s="128">
        <v>0.38078066878505012</v>
      </c>
      <c r="AC31" s="128">
        <v>0.39922358910855149</v>
      </c>
      <c r="AD31" s="128">
        <v>0.28267661412907885</v>
      </c>
      <c r="AE31" s="128">
        <v>0.22586591737785139</v>
      </c>
      <c r="AF31" s="128">
        <v>0.21516507487103442</v>
      </c>
      <c r="AG31" s="128">
        <v>0.26441454885999277</v>
      </c>
      <c r="AH31" s="128">
        <v>0.4406997370411147</v>
      </c>
      <c r="AI31" s="128">
        <v>2.7821861604990845E-2</v>
      </c>
      <c r="AJ31" s="128">
        <v>0.99999999999999989</v>
      </c>
      <c r="AK31" s="136">
        <v>0.19373193737132544</v>
      </c>
      <c r="AL31" s="60"/>
      <c r="AM31" s="60"/>
    </row>
    <row r="32" spans="1:39">
      <c r="A32" s="60"/>
      <c r="B32" s="60"/>
      <c r="C32" s="60" t="s">
        <v>676</v>
      </c>
      <c r="D32" s="60">
        <v>416.5</v>
      </c>
      <c r="E32" s="60">
        <v>2305</v>
      </c>
      <c r="F32" s="60">
        <v>858</v>
      </c>
      <c r="G32" s="60">
        <v>864</v>
      </c>
      <c r="H32" s="60">
        <v>22.1</v>
      </c>
      <c r="I32" s="60">
        <v>1615</v>
      </c>
      <c r="J32" s="60">
        <v>1185</v>
      </c>
      <c r="K32" s="60">
        <v>62.9</v>
      </c>
      <c r="L32" s="60">
        <v>152</v>
      </c>
      <c r="M32" s="60">
        <v>2830</v>
      </c>
      <c r="N32" s="60"/>
      <c r="O32" s="60"/>
      <c r="P32" s="60">
        <f t="shared" si="1"/>
        <v>-3.4221628496850356E-2</v>
      </c>
      <c r="Q32" s="60">
        <f t="shared" si="2"/>
        <v>-4.8686863719983195E-2</v>
      </c>
      <c r="R32" s="60">
        <f t="shared" si="3"/>
        <v>-4.333631348696821E-2</v>
      </c>
      <c r="S32" s="60">
        <f t="shared" si="4"/>
        <v>-1.3793322132335873E-2</v>
      </c>
      <c r="T32" s="60">
        <f t="shared" si="5"/>
        <v>-3.9916607405442436E-2</v>
      </c>
      <c r="U32" s="60">
        <f t="shared" si="6"/>
        <v>-1.8405427542715298E-2</v>
      </c>
      <c r="V32" s="60">
        <f t="shared" si="7"/>
        <v>2.1322769468821244E-2</v>
      </c>
      <c r="W32" s="60">
        <f t="shared" si="8"/>
        <v>-4.810857832003073E-2</v>
      </c>
      <c r="X32" s="60">
        <f t="shared" si="9"/>
        <v>-4.8163401378622898E-2</v>
      </c>
      <c r="Y32" s="60">
        <f t="shared" si="10"/>
        <v>2.6859269050268478E-2</v>
      </c>
      <c r="Z32" s="60"/>
      <c r="AA32" s="129">
        <v>3661</v>
      </c>
      <c r="AB32" s="128">
        <v>0.35787310325131871</v>
      </c>
      <c r="AC32" s="128">
        <v>0.2691111590457953</v>
      </c>
      <c r="AD32" s="128">
        <v>8.9191569921177688E-2</v>
      </c>
      <c r="AE32" s="128">
        <v>0.32492505597618349</v>
      </c>
      <c r="AF32" s="128">
        <v>8.9496712847744325E-2</v>
      </c>
      <c r="AG32" s="128">
        <v>1.8211641801570998E-2</v>
      </c>
      <c r="AH32" s="128">
        <v>0.62903825774233968</v>
      </c>
      <c r="AI32" s="128">
        <v>-0.21192173131169151</v>
      </c>
      <c r="AJ32" s="128">
        <v>0.19373193737132544</v>
      </c>
      <c r="AK32" s="136">
        <v>1.0000000000000002</v>
      </c>
      <c r="AL32" s="60"/>
      <c r="AM32" s="60"/>
    </row>
    <row r="33" spans="1:39" ht="17.5" thickBot="1">
      <c r="A33" s="60"/>
      <c r="B33" s="60"/>
      <c r="C33" s="60" t="s">
        <v>675</v>
      </c>
      <c r="D33" s="60">
        <v>408</v>
      </c>
      <c r="E33" s="60">
        <v>2390</v>
      </c>
      <c r="F33" s="60">
        <v>910</v>
      </c>
      <c r="G33" s="60">
        <v>950</v>
      </c>
      <c r="H33" s="60">
        <v>22.35</v>
      </c>
      <c r="I33" s="60">
        <v>1630</v>
      </c>
      <c r="J33" s="60">
        <v>1200</v>
      </c>
      <c r="K33" s="60">
        <v>63.2</v>
      </c>
      <c r="L33" s="60">
        <v>151.5</v>
      </c>
      <c r="M33" s="60">
        <v>2900</v>
      </c>
      <c r="N33" s="60"/>
      <c r="O33" s="60"/>
      <c r="P33" s="60">
        <f t="shared" si="1"/>
        <v>-2.0619287202735703E-2</v>
      </c>
      <c r="Q33" s="60">
        <f t="shared" si="2"/>
        <v>3.6212689494807472E-2</v>
      </c>
      <c r="R33" s="60">
        <f t="shared" si="3"/>
        <v>5.8840500022933395E-2</v>
      </c>
      <c r="S33" s="60">
        <f t="shared" si="4"/>
        <v>9.4889215790530848E-2</v>
      </c>
      <c r="T33" s="60">
        <f t="shared" si="5"/>
        <v>1.1248712535870667E-2</v>
      </c>
      <c r="U33" s="60">
        <f t="shared" si="6"/>
        <v>9.2450581440512089E-3</v>
      </c>
      <c r="V33" s="60">
        <f t="shared" si="7"/>
        <v>1.2578782206860185E-2</v>
      </c>
      <c r="W33" s="60">
        <f t="shared" si="8"/>
        <v>4.7581374464170179E-3</v>
      </c>
      <c r="X33" s="60">
        <f t="shared" si="9"/>
        <v>-3.2948958968525379E-3</v>
      </c>
      <c r="Y33" s="60">
        <f t="shared" si="10"/>
        <v>2.4434025337282041E-2</v>
      </c>
      <c r="Z33" s="60"/>
      <c r="AA33" s="130" t="s">
        <v>723</v>
      </c>
      <c r="AB33" s="126"/>
      <c r="AC33" s="126"/>
      <c r="AD33" s="126"/>
      <c r="AE33" s="126"/>
      <c r="AF33" s="126"/>
      <c r="AG33" s="126"/>
      <c r="AH33" s="126"/>
      <c r="AI33" s="126"/>
      <c r="AJ33" s="126"/>
      <c r="AK33" s="137"/>
      <c r="AL33" s="60"/>
      <c r="AM33" s="60"/>
    </row>
    <row r="34" spans="1:39" ht="17.5" thickTop="1">
      <c r="A34" s="60"/>
      <c r="B34" s="60"/>
      <c r="C34" s="60" t="s">
        <v>674</v>
      </c>
      <c r="D34" s="60">
        <v>409</v>
      </c>
      <c r="E34" s="60">
        <v>2500</v>
      </c>
      <c r="F34" s="60">
        <v>936</v>
      </c>
      <c r="G34" s="60">
        <v>955</v>
      </c>
      <c r="H34" s="60">
        <v>22.7</v>
      </c>
      <c r="I34" s="60">
        <v>1600</v>
      </c>
      <c r="J34" s="60">
        <v>1215</v>
      </c>
      <c r="K34" s="60">
        <v>64.7</v>
      </c>
      <c r="L34" s="60">
        <v>152.5</v>
      </c>
      <c r="M34" s="60">
        <v>3035</v>
      </c>
      <c r="N34" s="60"/>
      <c r="O34" s="60"/>
      <c r="P34" s="60">
        <f t="shared" si="1"/>
        <v>2.4479816386400372E-3</v>
      </c>
      <c r="Q34" s="60">
        <f t="shared" si="2"/>
        <v>4.4997365930735722E-2</v>
      </c>
      <c r="R34" s="60">
        <f t="shared" si="3"/>
        <v>2.8170876966696224E-2</v>
      </c>
      <c r="S34" s="60">
        <f t="shared" si="4"/>
        <v>5.249355886143745E-3</v>
      </c>
      <c r="T34" s="60">
        <f t="shared" si="5"/>
        <v>1.5538603427779166E-2</v>
      </c>
      <c r="U34" s="60">
        <f t="shared" si="6"/>
        <v>-1.8576385572935419E-2</v>
      </c>
      <c r="V34" s="60">
        <f t="shared" si="7"/>
        <v>1.242251999855711E-2</v>
      </c>
      <c r="W34" s="60">
        <f t="shared" si="8"/>
        <v>2.3456900354043048E-2</v>
      </c>
      <c r="X34" s="60">
        <f t="shared" si="9"/>
        <v>6.5789710980425605E-3</v>
      </c>
      <c r="Y34" s="60">
        <f t="shared" si="10"/>
        <v>4.5500687519033169E-2</v>
      </c>
      <c r="Z34" s="60"/>
      <c r="AA34" s="60"/>
      <c r="AB34" s="60"/>
      <c r="AC34" s="60"/>
      <c r="AD34" s="60"/>
      <c r="AE34" s="60"/>
      <c r="AF34" s="60"/>
      <c r="AG34" s="60"/>
      <c r="AH34" s="60"/>
      <c r="AI34" s="60"/>
      <c r="AJ34" s="60"/>
      <c r="AK34" s="60"/>
      <c r="AL34" s="60"/>
      <c r="AM34" s="60"/>
    </row>
    <row r="35" spans="1:39" ht="17.5" thickBot="1">
      <c r="A35" s="60"/>
      <c r="B35" s="60"/>
      <c r="C35" s="60" t="s">
        <v>673</v>
      </c>
      <c r="D35" s="60">
        <v>401</v>
      </c>
      <c r="E35" s="60">
        <v>2315</v>
      </c>
      <c r="F35" s="60">
        <v>907</v>
      </c>
      <c r="G35" s="60">
        <v>915</v>
      </c>
      <c r="H35" s="60">
        <v>22.25</v>
      </c>
      <c r="I35" s="60">
        <v>1515</v>
      </c>
      <c r="J35" s="60">
        <v>1155</v>
      </c>
      <c r="K35" s="60">
        <v>66.3</v>
      </c>
      <c r="L35" s="60">
        <v>147</v>
      </c>
      <c r="M35" s="60">
        <v>2860</v>
      </c>
      <c r="N35" s="60"/>
      <c r="O35" s="60"/>
      <c r="P35" s="60">
        <f t="shared" ref="P35:P64" si="14">LN(D35/D34)</f>
        <v>-1.9753728736232538E-2</v>
      </c>
      <c r="Q35" s="60">
        <f t="shared" ref="Q35:Q64" si="15">LN(E35/E34)</f>
        <v>-7.6881044335957618E-2</v>
      </c>
      <c r="R35" s="60">
        <f t="shared" ref="R35:R64" si="16">LN(F35/F34)</f>
        <v>-3.1473026362455442E-2</v>
      </c>
      <c r="S35" s="60">
        <f t="shared" ref="S35:S64" si="17">LN(G35/G34)</f>
        <v>-4.2787275205208981E-2</v>
      </c>
      <c r="T35" s="60">
        <f t="shared" ref="T35:T64" si="18">LN(H35/H34)</f>
        <v>-2.0022915875107704E-2</v>
      </c>
      <c r="U35" s="60">
        <f t="shared" ref="U35:U64" si="19">LN(I35/I34)</f>
        <v>-5.4588190284403065E-2</v>
      </c>
      <c r="V35" s="60">
        <f t="shared" ref="V35:V64" si="20">LN(J35/J34)</f>
        <v>-5.0643732818754915E-2</v>
      </c>
      <c r="W35" s="60">
        <f t="shared" ref="W35:W64" si="21">LN(K35/K34)</f>
        <v>2.4428695684961865E-2</v>
      </c>
      <c r="X35" s="60">
        <f t="shared" ref="X35:X64" si="22">LN(L35/L34)</f>
        <v>-3.6732009268730006E-2</v>
      </c>
      <c r="Y35" s="60">
        <f t="shared" ref="Y35:Y64" si="23">LN(M35/M34)</f>
        <v>-5.9389799679700379E-2</v>
      </c>
      <c r="Z35" s="60"/>
      <c r="AA35" s="60"/>
      <c r="AB35" s="60"/>
      <c r="AC35" s="60"/>
      <c r="AD35" s="60"/>
      <c r="AE35" s="60"/>
      <c r="AF35" s="60"/>
      <c r="AG35" s="60"/>
      <c r="AH35" s="60"/>
      <c r="AI35" s="60"/>
      <c r="AJ35" s="60"/>
      <c r="AK35" s="60"/>
      <c r="AL35" s="60"/>
      <c r="AM35" s="60"/>
    </row>
    <row r="36" spans="1:39" ht="17.5" thickTop="1">
      <c r="A36" s="60"/>
      <c r="B36" s="60"/>
      <c r="C36" s="60" t="s">
        <v>672</v>
      </c>
      <c r="D36" s="60">
        <v>384.5</v>
      </c>
      <c r="E36" s="60">
        <v>2160</v>
      </c>
      <c r="F36" s="60">
        <v>869</v>
      </c>
      <c r="G36" s="60">
        <v>824</v>
      </c>
      <c r="H36" s="60">
        <v>22.75</v>
      </c>
      <c r="I36" s="60">
        <v>1465</v>
      </c>
      <c r="J36" s="60">
        <v>1105</v>
      </c>
      <c r="K36" s="60">
        <v>69.2</v>
      </c>
      <c r="L36" s="60">
        <v>142.5</v>
      </c>
      <c r="M36" s="60">
        <v>2765</v>
      </c>
      <c r="N36" s="60"/>
      <c r="O36" s="60"/>
      <c r="P36" s="60">
        <f t="shared" si="14"/>
        <v>-4.2017638360870566E-2</v>
      </c>
      <c r="Q36" s="60">
        <f t="shared" si="15"/>
        <v>-6.9301465842123711E-2</v>
      </c>
      <c r="R36" s="60">
        <f t="shared" si="16"/>
        <v>-4.2799324849744566E-2</v>
      </c>
      <c r="S36" s="60">
        <f t="shared" si="17"/>
        <v>-0.10475353536604964</v>
      </c>
      <c r="T36" s="60">
        <f t="shared" si="18"/>
        <v>2.2223136784710256E-2</v>
      </c>
      <c r="U36" s="60">
        <f t="shared" si="19"/>
        <v>-3.356019649230179E-2</v>
      </c>
      <c r="V36" s="60">
        <f t="shared" si="20"/>
        <v>-4.4255009004040703E-2</v>
      </c>
      <c r="W36" s="60">
        <f t="shared" si="21"/>
        <v>4.2810965431807124E-2</v>
      </c>
      <c r="X36" s="60">
        <f t="shared" si="22"/>
        <v>-3.1090587070031119E-2</v>
      </c>
      <c r="Y36" s="60">
        <f t="shared" si="23"/>
        <v>-3.3780989857463112E-2</v>
      </c>
      <c r="Z36" s="60"/>
      <c r="AA36" s="131" t="s">
        <v>721</v>
      </c>
      <c r="AB36" s="132">
        <v>2345</v>
      </c>
      <c r="AC36" s="133">
        <v>6669</v>
      </c>
      <c r="AD36" s="134">
        <v>3653</v>
      </c>
      <c r="AE36" s="133">
        <v>1519</v>
      </c>
      <c r="AF36" s="134">
        <v>1905</v>
      </c>
      <c r="AG36" s="132">
        <v>6409</v>
      </c>
      <c r="AH36" s="133">
        <v>3443</v>
      </c>
      <c r="AI36" s="134">
        <v>2637</v>
      </c>
      <c r="AJ36" s="133">
        <v>2455</v>
      </c>
      <c r="AK36" s="135">
        <v>3661</v>
      </c>
      <c r="AL36" s="60"/>
      <c r="AM36" s="60"/>
    </row>
    <row r="37" spans="1:39">
      <c r="A37" s="60"/>
      <c r="B37" s="60"/>
      <c r="C37" s="60" t="s">
        <v>671</v>
      </c>
      <c r="D37" s="60">
        <v>405</v>
      </c>
      <c r="E37" s="60">
        <v>2130</v>
      </c>
      <c r="F37" s="60">
        <v>866</v>
      </c>
      <c r="G37" s="60">
        <v>825</v>
      </c>
      <c r="H37" s="60">
        <v>23.05</v>
      </c>
      <c r="I37" s="60">
        <v>1500</v>
      </c>
      <c r="J37" s="60">
        <v>1125</v>
      </c>
      <c r="K37" s="60">
        <v>69.2</v>
      </c>
      <c r="L37" s="60">
        <v>146</v>
      </c>
      <c r="M37" s="60">
        <v>2860</v>
      </c>
      <c r="N37" s="60"/>
      <c r="O37" s="60"/>
      <c r="P37" s="60">
        <f t="shared" si="14"/>
        <v>5.1943278160840566E-2</v>
      </c>
      <c r="Q37" s="60">
        <f t="shared" si="15"/>
        <v>-1.3986241974739839E-2</v>
      </c>
      <c r="R37" s="60">
        <f t="shared" si="16"/>
        <v>-3.4582167029568295E-3</v>
      </c>
      <c r="S37" s="60">
        <f t="shared" si="17"/>
        <v>1.2128564252092296E-3</v>
      </c>
      <c r="T37" s="60">
        <f t="shared" si="18"/>
        <v>1.3100624045698056E-2</v>
      </c>
      <c r="U37" s="60">
        <f t="shared" si="19"/>
        <v>2.3609865639133667E-2</v>
      </c>
      <c r="V37" s="60">
        <f t="shared" si="20"/>
        <v>1.7937700686667252E-2</v>
      </c>
      <c r="W37" s="60">
        <f t="shared" si="21"/>
        <v>0</v>
      </c>
      <c r="X37" s="60">
        <f t="shared" si="22"/>
        <v>2.4264621999631298E-2</v>
      </c>
      <c r="Y37" s="60">
        <f t="shared" si="23"/>
        <v>3.3780989857463001E-2</v>
      </c>
      <c r="Z37" s="60"/>
      <c r="AA37" s="127">
        <v>2345</v>
      </c>
      <c r="AB37" s="128" cm="1">
        <f t="array" ref="AB37:AK46">CholeskyDecompose(_xlfn.ANCHORARRAY(AB23))</f>
        <v>1</v>
      </c>
      <c r="AC37" s="128">
        <v>0</v>
      </c>
      <c r="AD37" s="128">
        <v>0</v>
      </c>
      <c r="AE37" s="128">
        <v>0</v>
      </c>
      <c r="AF37" s="128">
        <v>0</v>
      </c>
      <c r="AG37" s="128">
        <v>0</v>
      </c>
      <c r="AH37" s="128">
        <v>0</v>
      </c>
      <c r="AI37" s="128">
        <v>0</v>
      </c>
      <c r="AJ37" s="128">
        <v>0</v>
      </c>
      <c r="AK37" s="136">
        <v>0</v>
      </c>
      <c r="AL37" s="60"/>
      <c r="AM37" s="60"/>
    </row>
    <row r="38" spans="1:39">
      <c r="A38" s="60"/>
      <c r="B38" s="60"/>
      <c r="C38" s="60" t="s">
        <v>670</v>
      </c>
      <c r="D38" s="60">
        <v>412</v>
      </c>
      <c r="E38" s="60">
        <v>2290</v>
      </c>
      <c r="F38" s="60">
        <v>943</v>
      </c>
      <c r="G38" s="60">
        <v>854</v>
      </c>
      <c r="H38" s="60">
        <v>23.05</v>
      </c>
      <c r="I38" s="60">
        <v>1480</v>
      </c>
      <c r="J38" s="60">
        <v>1190</v>
      </c>
      <c r="K38" s="60">
        <v>67.5</v>
      </c>
      <c r="L38" s="60">
        <v>149.5</v>
      </c>
      <c r="M38" s="60">
        <v>2975</v>
      </c>
      <c r="N38" s="60"/>
      <c r="O38" s="60"/>
      <c r="P38" s="60">
        <f t="shared" si="14"/>
        <v>1.7136282242987237E-2</v>
      </c>
      <c r="Q38" s="60">
        <f t="shared" si="15"/>
        <v>7.2429837844814507E-2</v>
      </c>
      <c r="R38" s="60">
        <f t="shared" si="16"/>
        <v>8.5181374071022359E-2</v>
      </c>
      <c r="S38" s="60">
        <f t="shared" si="17"/>
        <v>3.4547807453888885E-2</v>
      </c>
      <c r="T38" s="60">
        <f t="shared" si="18"/>
        <v>0</v>
      </c>
      <c r="U38" s="60">
        <f t="shared" si="19"/>
        <v>-1.3423020332140661E-2</v>
      </c>
      <c r="V38" s="60">
        <f t="shared" si="20"/>
        <v>5.6170271467054493E-2</v>
      </c>
      <c r="W38" s="60">
        <f t="shared" si="21"/>
        <v>-2.48732647451398E-2</v>
      </c>
      <c r="X38" s="60">
        <f t="shared" si="22"/>
        <v>2.3689771122404665E-2</v>
      </c>
      <c r="Y38" s="60">
        <f t="shared" si="23"/>
        <v>3.9422414165831858E-2</v>
      </c>
      <c r="Z38" s="60"/>
      <c r="AA38" s="129">
        <v>6669</v>
      </c>
      <c r="AB38" s="128">
        <v>0.35747075582354848</v>
      </c>
      <c r="AC38" s="128">
        <v>0.93392433244398387</v>
      </c>
      <c r="AD38" s="128">
        <v>0</v>
      </c>
      <c r="AE38" s="128">
        <v>0</v>
      </c>
      <c r="AF38" s="128">
        <v>0</v>
      </c>
      <c r="AG38" s="128">
        <v>0</v>
      </c>
      <c r="AH38" s="128">
        <v>0</v>
      </c>
      <c r="AI38" s="128">
        <v>0</v>
      </c>
      <c r="AJ38" s="128">
        <v>0</v>
      </c>
      <c r="AK38" s="136">
        <v>0</v>
      </c>
      <c r="AL38" s="60"/>
      <c r="AM38" s="60"/>
    </row>
    <row r="39" spans="1:39">
      <c r="A39" s="60"/>
      <c r="B39" s="60"/>
      <c r="C39" s="60" t="s">
        <v>669</v>
      </c>
      <c r="D39" s="60">
        <v>401</v>
      </c>
      <c r="E39" s="60">
        <v>2250</v>
      </c>
      <c r="F39" s="60">
        <v>933</v>
      </c>
      <c r="G39" s="60">
        <v>863</v>
      </c>
      <c r="H39" s="60">
        <v>22.9</v>
      </c>
      <c r="I39" s="60">
        <v>1495</v>
      </c>
      <c r="J39" s="60">
        <v>1200</v>
      </c>
      <c r="K39" s="60">
        <v>67.099999999999994</v>
      </c>
      <c r="L39" s="60">
        <v>145</v>
      </c>
      <c r="M39" s="60">
        <v>2830</v>
      </c>
      <c r="N39" s="60"/>
      <c r="O39" s="60"/>
      <c r="P39" s="60">
        <f t="shared" si="14"/>
        <v>-2.7061922042957192E-2</v>
      </c>
      <c r="Q39" s="60">
        <f t="shared" si="15"/>
        <v>-1.7621601349819559E-2</v>
      </c>
      <c r="R39" s="60">
        <f t="shared" si="16"/>
        <v>-1.0661081786113703E-2</v>
      </c>
      <c r="S39" s="60">
        <f t="shared" si="17"/>
        <v>1.0483497294857983E-2</v>
      </c>
      <c r="T39" s="60">
        <f t="shared" si="18"/>
        <v>-6.5288588824636675E-3</v>
      </c>
      <c r="U39" s="60">
        <f t="shared" si="19"/>
        <v>1.0084119066626008E-2</v>
      </c>
      <c r="V39" s="60">
        <f t="shared" si="20"/>
        <v>8.3682496705165792E-3</v>
      </c>
      <c r="W39" s="60">
        <f t="shared" si="21"/>
        <v>-5.943553900848106E-3</v>
      </c>
      <c r="X39" s="60">
        <f t="shared" si="22"/>
        <v>-3.0562650410166696E-2</v>
      </c>
      <c r="Y39" s="60">
        <f t="shared" si="23"/>
        <v>-4.9967327342446875E-2</v>
      </c>
      <c r="Z39" s="60"/>
      <c r="AA39" s="129">
        <v>3653</v>
      </c>
      <c r="AB39" s="128">
        <v>0.28273449543599533</v>
      </c>
      <c r="AC39" s="128">
        <v>0.42717099801049713</v>
      </c>
      <c r="AD39" s="128">
        <v>0.85882835511484423</v>
      </c>
      <c r="AE39" s="128">
        <v>0</v>
      </c>
      <c r="AF39" s="128">
        <v>0</v>
      </c>
      <c r="AG39" s="128">
        <v>0</v>
      </c>
      <c r="AH39" s="128">
        <v>0</v>
      </c>
      <c r="AI39" s="128">
        <v>0</v>
      </c>
      <c r="AJ39" s="128">
        <v>0</v>
      </c>
      <c r="AK39" s="136">
        <v>0</v>
      </c>
      <c r="AL39" s="60"/>
      <c r="AM39" s="60"/>
    </row>
    <row r="40" spans="1:39">
      <c r="A40" s="60"/>
      <c r="B40" s="60"/>
      <c r="C40" s="60" t="s">
        <v>668</v>
      </c>
      <c r="D40" s="60">
        <v>428</v>
      </c>
      <c r="E40" s="60">
        <v>2325</v>
      </c>
      <c r="F40" s="60">
        <v>958</v>
      </c>
      <c r="G40" s="60">
        <v>854</v>
      </c>
      <c r="H40" s="60">
        <v>23</v>
      </c>
      <c r="I40" s="60">
        <v>1500</v>
      </c>
      <c r="J40" s="60">
        <v>1320</v>
      </c>
      <c r="K40" s="60">
        <v>68.7</v>
      </c>
      <c r="L40" s="60">
        <v>143</v>
      </c>
      <c r="M40" s="60">
        <v>3110</v>
      </c>
      <c r="N40" s="60"/>
      <c r="O40" s="60"/>
      <c r="P40" s="60">
        <f t="shared" si="14"/>
        <v>6.516176827522753E-2</v>
      </c>
      <c r="Q40" s="60">
        <f t="shared" si="15"/>
        <v>3.278982282299097E-2</v>
      </c>
      <c r="R40" s="60">
        <f t="shared" si="16"/>
        <v>2.6442577123516747E-2</v>
      </c>
      <c r="S40" s="60">
        <f t="shared" si="17"/>
        <v>-1.0483497294858042E-2</v>
      </c>
      <c r="T40" s="60">
        <f t="shared" si="18"/>
        <v>4.3573053689558473E-3</v>
      </c>
      <c r="U40" s="60">
        <f t="shared" si="19"/>
        <v>3.3389012655146303E-3</v>
      </c>
      <c r="V40" s="60">
        <f t="shared" si="20"/>
        <v>9.5310179804324935E-2</v>
      </c>
      <c r="W40" s="60">
        <f t="shared" si="21"/>
        <v>2.3565155250667751E-2</v>
      </c>
      <c r="X40" s="60">
        <f t="shared" si="22"/>
        <v>-1.388911216066715E-2</v>
      </c>
      <c r="Y40" s="60">
        <f t="shared" si="23"/>
        <v>9.4346014535996545E-2</v>
      </c>
      <c r="Z40" s="60"/>
      <c r="AA40" s="129">
        <v>1519</v>
      </c>
      <c r="AB40" s="128">
        <v>3.1405742292170809E-2</v>
      </c>
      <c r="AC40" s="128">
        <v>0.22246308461380557</v>
      </c>
      <c r="AD40" s="128">
        <v>0.14426196946672915</v>
      </c>
      <c r="AE40" s="128">
        <v>0.96369722397689273</v>
      </c>
      <c r="AF40" s="128">
        <v>0</v>
      </c>
      <c r="AG40" s="128">
        <v>0</v>
      </c>
      <c r="AH40" s="128">
        <v>0</v>
      </c>
      <c r="AI40" s="128">
        <v>0</v>
      </c>
      <c r="AJ40" s="128">
        <v>0</v>
      </c>
      <c r="AK40" s="136">
        <v>0</v>
      </c>
      <c r="AL40" s="60"/>
      <c r="AM40" s="60"/>
    </row>
    <row r="41" spans="1:39">
      <c r="A41" s="60"/>
      <c r="B41" s="60"/>
      <c r="C41" s="60" t="s">
        <v>667</v>
      </c>
      <c r="D41" s="60">
        <v>447.5</v>
      </c>
      <c r="E41" s="60">
        <v>2360</v>
      </c>
      <c r="F41" s="60">
        <v>979</v>
      </c>
      <c r="G41" s="60">
        <v>853</v>
      </c>
      <c r="H41" s="60">
        <v>24.1</v>
      </c>
      <c r="I41" s="60">
        <v>1520</v>
      </c>
      <c r="J41" s="60">
        <v>1360</v>
      </c>
      <c r="K41" s="60">
        <v>68.900000000000006</v>
      </c>
      <c r="L41" s="60">
        <v>151</v>
      </c>
      <c r="M41" s="60">
        <v>3125</v>
      </c>
      <c r="N41" s="60"/>
      <c r="O41" s="60"/>
      <c r="P41" s="60">
        <f t="shared" si="14"/>
        <v>4.4553342133113211E-2</v>
      </c>
      <c r="Q41" s="60">
        <f t="shared" si="15"/>
        <v>1.4941579998199141E-2</v>
      </c>
      <c r="R41" s="60">
        <f t="shared" si="16"/>
        <v>2.1683864559649883E-2</v>
      </c>
      <c r="S41" s="60">
        <f t="shared" si="17"/>
        <v>-1.1716462968907467E-3</v>
      </c>
      <c r="T41" s="60">
        <f t="shared" si="18"/>
        <v>4.671762456745978E-2</v>
      </c>
      <c r="U41" s="60">
        <f t="shared" si="19"/>
        <v>1.3245226750020723E-2</v>
      </c>
      <c r="V41" s="60">
        <f t="shared" si="20"/>
        <v>2.9852963149681128E-2</v>
      </c>
      <c r="W41" s="60">
        <f t="shared" si="21"/>
        <v>2.9069787913093108E-3</v>
      </c>
      <c r="X41" s="60">
        <f t="shared" si="22"/>
        <v>5.443520655501715E-2</v>
      </c>
      <c r="Y41" s="60">
        <f t="shared" si="23"/>
        <v>4.8115569972221172E-3</v>
      </c>
      <c r="Z41" s="60"/>
      <c r="AA41" s="129">
        <v>1905</v>
      </c>
      <c r="AB41" s="128">
        <v>0.14522298567491398</v>
      </c>
      <c r="AC41" s="128">
        <v>-0.11472761078551526</v>
      </c>
      <c r="AD41" s="128">
        <v>0.26651941954561931</v>
      </c>
      <c r="AE41" s="128">
        <v>-7.8604347846778957E-2</v>
      </c>
      <c r="AF41" s="128">
        <v>0.94262220176471534</v>
      </c>
      <c r="AG41" s="128">
        <v>0</v>
      </c>
      <c r="AH41" s="128">
        <v>0</v>
      </c>
      <c r="AI41" s="128">
        <v>0</v>
      </c>
      <c r="AJ41" s="128">
        <v>0</v>
      </c>
      <c r="AK41" s="136">
        <v>0</v>
      </c>
      <c r="AL41" s="60"/>
      <c r="AM41" s="60"/>
    </row>
    <row r="42" spans="1:39">
      <c r="A42" s="60"/>
      <c r="B42" s="60"/>
      <c r="C42" s="60" t="s">
        <v>666</v>
      </c>
      <c r="D42" s="60">
        <v>461.5</v>
      </c>
      <c r="E42" s="60">
        <v>2360</v>
      </c>
      <c r="F42" s="60">
        <v>977</v>
      </c>
      <c r="G42" s="60">
        <v>847</v>
      </c>
      <c r="H42" s="60">
        <v>23.15</v>
      </c>
      <c r="I42" s="60">
        <v>1550</v>
      </c>
      <c r="J42" s="60">
        <v>1370</v>
      </c>
      <c r="K42" s="60">
        <v>68.099999999999994</v>
      </c>
      <c r="L42" s="60">
        <v>154.5</v>
      </c>
      <c r="M42" s="60">
        <v>3120</v>
      </c>
      <c r="N42" s="60"/>
      <c r="O42" s="60"/>
      <c r="P42" s="60">
        <f t="shared" si="14"/>
        <v>3.0805516227996755E-2</v>
      </c>
      <c r="Q42" s="60">
        <f t="shared" si="15"/>
        <v>0</v>
      </c>
      <c r="R42" s="60">
        <f t="shared" si="16"/>
        <v>-2.0449904877275966E-3</v>
      </c>
      <c r="S42" s="60">
        <f t="shared" si="17"/>
        <v>-7.0588528396246884E-3</v>
      </c>
      <c r="T42" s="60">
        <f t="shared" si="18"/>
        <v>-4.0217059964366315E-2</v>
      </c>
      <c r="U42" s="60">
        <f t="shared" si="19"/>
        <v>1.9544596072970131E-2</v>
      </c>
      <c r="V42" s="60">
        <f t="shared" si="20"/>
        <v>7.3260400920728812E-3</v>
      </c>
      <c r="W42" s="60">
        <f t="shared" si="21"/>
        <v>-1.1678964864146374E-2</v>
      </c>
      <c r="X42" s="60">
        <f t="shared" si="22"/>
        <v>2.2914259522875832E-2</v>
      </c>
      <c r="Y42" s="60">
        <f t="shared" si="23"/>
        <v>-1.6012813669738792E-3</v>
      </c>
      <c r="Z42" s="60"/>
      <c r="AA42" s="127">
        <v>6409</v>
      </c>
      <c r="AB42" s="128">
        <v>0.24403197581780975</v>
      </c>
      <c r="AC42" s="128">
        <v>5.5054863714279645E-2</v>
      </c>
      <c r="AD42" s="128">
        <v>6.5187643060952316E-2</v>
      </c>
      <c r="AE42" s="128">
        <v>4.8566422403030933E-2</v>
      </c>
      <c r="AF42" s="128">
        <v>-6.451128016151865E-2</v>
      </c>
      <c r="AG42" s="128">
        <v>0.96262532965786241</v>
      </c>
      <c r="AH42" s="128">
        <v>0</v>
      </c>
      <c r="AI42" s="128">
        <v>0</v>
      </c>
      <c r="AJ42" s="128">
        <v>0</v>
      </c>
      <c r="AK42" s="136">
        <v>0</v>
      </c>
      <c r="AL42" s="60"/>
      <c r="AM42" s="60"/>
    </row>
    <row r="43" spans="1:39">
      <c r="A43" s="60"/>
      <c r="B43" s="60"/>
      <c r="C43" s="60" t="s">
        <v>665</v>
      </c>
      <c r="D43" s="60">
        <v>469</v>
      </c>
      <c r="E43" s="60">
        <v>2275</v>
      </c>
      <c r="F43" s="60">
        <v>932</v>
      </c>
      <c r="G43" s="60">
        <v>802</v>
      </c>
      <c r="H43" s="60">
        <v>23.85</v>
      </c>
      <c r="I43" s="60">
        <v>1450</v>
      </c>
      <c r="J43" s="60">
        <v>1375</v>
      </c>
      <c r="K43" s="60">
        <v>67.8</v>
      </c>
      <c r="L43" s="60">
        <v>148.5</v>
      </c>
      <c r="M43" s="60">
        <v>3150</v>
      </c>
      <c r="N43" s="60"/>
      <c r="O43" s="60"/>
      <c r="P43" s="60">
        <f t="shared" si="14"/>
        <v>1.6120714503372512E-2</v>
      </c>
      <c r="Q43" s="60">
        <f t="shared" si="15"/>
        <v>-3.6681566634604978E-2</v>
      </c>
      <c r="R43" s="60">
        <f t="shared" si="16"/>
        <v>-4.7153837357191572E-2</v>
      </c>
      <c r="S43" s="60">
        <f t="shared" si="17"/>
        <v>-5.4592086785539895E-2</v>
      </c>
      <c r="T43" s="60">
        <f t="shared" si="18"/>
        <v>2.9789436802107317E-2</v>
      </c>
      <c r="U43" s="60">
        <f t="shared" si="19"/>
        <v>-6.6691374498672282E-2</v>
      </c>
      <c r="V43" s="60">
        <f t="shared" si="20"/>
        <v>3.6429912785010087E-3</v>
      </c>
      <c r="W43" s="60">
        <f t="shared" si="21"/>
        <v>-4.4150182091167202E-3</v>
      </c>
      <c r="X43" s="60">
        <f t="shared" si="22"/>
        <v>-3.9609138095045827E-2</v>
      </c>
      <c r="Y43" s="60">
        <f t="shared" si="23"/>
        <v>9.5694510161506725E-3</v>
      </c>
      <c r="Z43" s="60"/>
      <c r="AA43" s="129">
        <v>3443</v>
      </c>
      <c r="AB43" s="128">
        <v>0.50512518962275799</v>
      </c>
      <c r="AC43" s="128">
        <v>0.16221073903589014</v>
      </c>
      <c r="AD43" s="128">
        <v>-2.5280225198111208E-2</v>
      </c>
      <c r="AE43" s="128">
        <v>0.16067325507907729</v>
      </c>
      <c r="AF43" s="128">
        <v>1.0636881316184225E-2</v>
      </c>
      <c r="AG43" s="128">
        <v>-0.12387533804266086</v>
      </c>
      <c r="AH43" s="128">
        <v>0.82257096450513711</v>
      </c>
      <c r="AI43" s="128">
        <v>0</v>
      </c>
      <c r="AJ43" s="128">
        <v>0</v>
      </c>
      <c r="AK43" s="136">
        <v>0</v>
      </c>
      <c r="AL43" s="60"/>
      <c r="AM43" s="60"/>
    </row>
    <row r="44" spans="1:39">
      <c r="A44" s="60"/>
      <c r="B44" s="60"/>
      <c r="C44" s="60" t="s">
        <v>664</v>
      </c>
      <c r="D44" s="60">
        <v>442.5</v>
      </c>
      <c r="E44" s="60">
        <v>2225</v>
      </c>
      <c r="F44" s="60">
        <v>925</v>
      </c>
      <c r="G44" s="60">
        <v>818</v>
      </c>
      <c r="H44" s="60">
        <v>23.8</v>
      </c>
      <c r="I44" s="60">
        <v>1500</v>
      </c>
      <c r="J44" s="60">
        <v>1345</v>
      </c>
      <c r="K44" s="60">
        <v>69</v>
      </c>
      <c r="L44" s="60">
        <v>146</v>
      </c>
      <c r="M44" s="60">
        <v>3145</v>
      </c>
      <c r="N44" s="60"/>
      <c r="O44" s="60"/>
      <c r="P44" s="60">
        <f t="shared" si="14"/>
        <v>-5.8162303998295195E-2</v>
      </c>
      <c r="Q44" s="60">
        <f t="shared" si="15"/>
        <v>-2.2223136784710235E-2</v>
      </c>
      <c r="R44" s="60">
        <f t="shared" si="16"/>
        <v>-7.5390771731659754E-3</v>
      </c>
      <c r="S44" s="60">
        <f t="shared" si="17"/>
        <v>1.9753728736232649E-2</v>
      </c>
      <c r="T44" s="60">
        <f t="shared" si="18"/>
        <v>-2.0986366569212492E-3</v>
      </c>
      <c r="U44" s="60">
        <f t="shared" si="19"/>
        <v>3.3901551675681416E-2</v>
      </c>
      <c r="V44" s="60">
        <f t="shared" si="20"/>
        <v>-2.2059718064732219E-2</v>
      </c>
      <c r="W44" s="60">
        <f t="shared" si="21"/>
        <v>1.7544309650909525E-2</v>
      </c>
      <c r="X44" s="60">
        <f t="shared" si="22"/>
        <v>-1.6978336534417906E-2</v>
      </c>
      <c r="Y44" s="60">
        <f t="shared" si="23"/>
        <v>-1.5885626851378416E-3</v>
      </c>
      <c r="Z44" s="60"/>
      <c r="AA44" s="129">
        <v>2637</v>
      </c>
      <c r="AB44" s="128">
        <v>-6.7832473250657513E-3</v>
      </c>
      <c r="AC44" s="128">
        <v>-2.6191617858717053E-2</v>
      </c>
      <c r="AD44" s="128">
        <v>1.1834636741557916E-3</v>
      </c>
      <c r="AE44" s="128">
        <v>-0.1103851724104056</v>
      </c>
      <c r="AF44" s="128">
        <v>0.26124434586375372</v>
      </c>
      <c r="AG44" s="128">
        <v>9.2095604925824665E-2</v>
      </c>
      <c r="AH44" s="128">
        <v>-0.10863362708146511</v>
      </c>
      <c r="AI44" s="128">
        <v>0.94791889221073022</v>
      </c>
      <c r="AJ44" s="128">
        <v>0</v>
      </c>
      <c r="AK44" s="136">
        <v>0</v>
      </c>
      <c r="AL44" s="60"/>
      <c r="AM44" s="60"/>
    </row>
    <row r="45" spans="1:39">
      <c r="A45" s="60"/>
      <c r="B45" s="60"/>
      <c r="C45" s="60" t="s">
        <v>663</v>
      </c>
      <c r="D45" s="60">
        <v>458.5</v>
      </c>
      <c r="E45" s="60">
        <v>2285</v>
      </c>
      <c r="F45" s="60">
        <v>901</v>
      </c>
      <c r="G45" s="60">
        <v>797</v>
      </c>
      <c r="H45" s="60">
        <v>23.45</v>
      </c>
      <c r="I45" s="60">
        <v>1515</v>
      </c>
      <c r="J45" s="60">
        <v>1350</v>
      </c>
      <c r="K45" s="60">
        <v>68.7</v>
      </c>
      <c r="L45" s="60">
        <v>149.5</v>
      </c>
      <c r="M45" s="60">
        <v>2835</v>
      </c>
      <c r="N45" s="60"/>
      <c r="O45" s="60"/>
      <c r="P45" s="60">
        <f t="shared" si="14"/>
        <v>3.5519827248535356E-2</v>
      </c>
      <c r="Q45" s="60">
        <f t="shared" si="15"/>
        <v>2.6609108727964507E-2</v>
      </c>
      <c r="R45" s="60">
        <f t="shared" si="16"/>
        <v>-2.6288479904087236E-2</v>
      </c>
      <c r="S45" s="60">
        <f t="shared" si="17"/>
        <v>-2.6007657812532052E-2</v>
      </c>
      <c r="T45" s="60">
        <f t="shared" si="18"/>
        <v>-1.4815085785140699E-2</v>
      </c>
      <c r="U45" s="60">
        <f t="shared" si="19"/>
        <v>9.950330853168092E-3</v>
      </c>
      <c r="V45" s="60">
        <f t="shared" si="20"/>
        <v>3.7105793965355534E-3</v>
      </c>
      <c r="W45" s="60">
        <f t="shared" si="21"/>
        <v>-4.3573053689557007E-3</v>
      </c>
      <c r="X45" s="60">
        <f t="shared" si="22"/>
        <v>2.3689771122404665E-2</v>
      </c>
      <c r="Y45" s="60">
        <f t="shared" si="23"/>
        <v>-0.10377195297268844</v>
      </c>
      <c r="Z45" s="60"/>
      <c r="AA45" s="129">
        <v>2455</v>
      </c>
      <c r="AB45" s="128">
        <v>0.38078066878505012</v>
      </c>
      <c r="AC45" s="128">
        <v>0.28172050614255117</v>
      </c>
      <c r="AD45" s="128">
        <v>6.3661095693690481E-2</v>
      </c>
      <c r="AE45" s="128">
        <v>0.14740203297393489</v>
      </c>
      <c r="AF45" s="128">
        <v>0.19817866786222096</v>
      </c>
      <c r="AG45" s="128">
        <v>0.16357128195763049</v>
      </c>
      <c r="AH45" s="128">
        <v>0.24160831570613817</v>
      </c>
      <c r="AI45" s="128">
        <v>1.4124309890960524E-2</v>
      </c>
      <c r="AJ45" s="128">
        <v>0.79073075142140803</v>
      </c>
      <c r="AK45" s="136">
        <v>0</v>
      </c>
      <c r="AL45" s="60"/>
      <c r="AM45" s="60"/>
    </row>
    <row r="46" spans="1:39">
      <c r="A46" s="60"/>
      <c r="B46" s="60"/>
      <c r="C46" s="60" t="s">
        <v>662</v>
      </c>
      <c r="D46" s="60">
        <v>446</v>
      </c>
      <c r="E46" s="60">
        <v>2345</v>
      </c>
      <c r="F46" s="60">
        <v>900</v>
      </c>
      <c r="G46" s="60">
        <v>817</v>
      </c>
      <c r="H46" s="60">
        <v>22.65</v>
      </c>
      <c r="I46" s="60">
        <v>1500</v>
      </c>
      <c r="J46" s="60">
        <v>1315</v>
      </c>
      <c r="K46" s="60">
        <v>71.900000000000006</v>
      </c>
      <c r="L46" s="60">
        <v>144.5</v>
      </c>
      <c r="M46" s="60">
        <v>2760</v>
      </c>
      <c r="N46" s="60"/>
      <c r="O46" s="60"/>
      <c r="P46" s="60">
        <f t="shared" si="14"/>
        <v>-2.7641339676455452E-2</v>
      </c>
      <c r="Q46" s="60">
        <f t="shared" si="15"/>
        <v>2.5919377552074713E-2</v>
      </c>
      <c r="R46" s="60">
        <f t="shared" si="16"/>
        <v>-1.1104942840271764E-3</v>
      </c>
      <c r="S46" s="60">
        <f t="shared" si="17"/>
        <v>2.4784416069787825E-2</v>
      </c>
      <c r="T46" s="60">
        <f t="shared" si="18"/>
        <v>-3.4710642963245428E-2</v>
      </c>
      <c r="U46" s="60">
        <f t="shared" si="19"/>
        <v>-9.950330853168092E-3</v>
      </c>
      <c r="V46" s="60">
        <f t="shared" si="20"/>
        <v>-2.6267926820610188E-2</v>
      </c>
      <c r="W46" s="60">
        <f t="shared" si="21"/>
        <v>4.5527065498697311E-2</v>
      </c>
      <c r="X46" s="60">
        <f t="shared" si="22"/>
        <v>-3.4016885278254243E-2</v>
      </c>
      <c r="Y46" s="60">
        <f t="shared" si="23"/>
        <v>-2.6811257450656815E-2</v>
      </c>
      <c r="Z46" s="60"/>
      <c r="AA46" s="129">
        <v>3661</v>
      </c>
      <c r="AB46" s="128">
        <v>0.35787310325131871</v>
      </c>
      <c r="AC46" s="128">
        <v>0.15117069491932913</v>
      </c>
      <c r="AD46" s="128">
        <v>-8.9153132310226618E-2</v>
      </c>
      <c r="AE46" s="128">
        <v>0.30395157897168673</v>
      </c>
      <c r="AF46" s="128">
        <v>0.10876226071680768</v>
      </c>
      <c r="AG46" s="128">
        <v>-8.2459170534177048E-2</v>
      </c>
      <c r="AH46" s="128">
        <v>0.43921289994749618</v>
      </c>
      <c r="AI46" s="128">
        <v>-0.15294941033304854</v>
      </c>
      <c r="AJ46" s="128">
        <v>-0.17234462309430601</v>
      </c>
      <c r="AK46" s="136">
        <v>0.69577763167144269</v>
      </c>
      <c r="AL46" s="60"/>
      <c r="AM46" s="60"/>
    </row>
    <row r="47" spans="1:39" ht="17.5" thickBot="1">
      <c r="A47" s="60"/>
      <c r="B47" s="60"/>
      <c r="C47" s="60" t="s">
        <v>661</v>
      </c>
      <c r="D47" s="60">
        <v>445</v>
      </c>
      <c r="E47" s="60">
        <v>2395</v>
      </c>
      <c r="F47" s="60">
        <v>940</v>
      </c>
      <c r="G47" s="60">
        <v>888</v>
      </c>
      <c r="H47" s="60">
        <v>22.65</v>
      </c>
      <c r="I47" s="60">
        <v>1500</v>
      </c>
      <c r="J47" s="60">
        <v>1315</v>
      </c>
      <c r="K47" s="60">
        <v>70.099999999999994</v>
      </c>
      <c r="L47" s="60">
        <v>143.5</v>
      </c>
      <c r="M47" s="60">
        <v>2770</v>
      </c>
      <c r="N47" s="60"/>
      <c r="O47" s="60"/>
      <c r="P47" s="60">
        <f t="shared" si="14"/>
        <v>-2.2446698538238618E-3</v>
      </c>
      <c r="Q47" s="60">
        <f t="shared" si="15"/>
        <v>2.109782896463596E-2</v>
      </c>
      <c r="R47" s="60">
        <f t="shared" si="16"/>
        <v>4.3485111939738891E-2</v>
      </c>
      <c r="S47" s="60">
        <f t="shared" si="17"/>
        <v>8.3332648132167259E-2</v>
      </c>
      <c r="T47" s="60">
        <f t="shared" si="18"/>
        <v>0</v>
      </c>
      <c r="U47" s="60">
        <f t="shared" si="19"/>
        <v>0</v>
      </c>
      <c r="V47" s="60">
        <f t="shared" si="20"/>
        <v>0</v>
      </c>
      <c r="W47" s="60">
        <f t="shared" si="21"/>
        <v>-2.5353470686456773E-2</v>
      </c>
      <c r="X47" s="60">
        <f t="shared" si="22"/>
        <v>-6.9444723528110461E-3</v>
      </c>
      <c r="Y47" s="60">
        <f t="shared" si="23"/>
        <v>3.6166404701885148E-3</v>
      </c>
      <c r="Z47" s="60"/>
      <c r="AA47" s="130" t="s">
        <v>724</v>
      </c>
      <c r="AB47" s="126"/>
      <c r="AC47" s="126"/>
      <c r="AD47" s="126"/>
      <c r="AE47" s="126"/>
      <c r="AF47" s="126"/>
      <c r="AG47" s="126"/>
      <c r="AH47" s="126"/>
      <c r="AI47" s="126"/>
      <c r="AJ47" s="126"/>
      <c r="AK47" s="137"/>
      <c r="AL47" s="60"/>
      <c r="AM47" s="60"/>
    </row>
    <row r="48" spans="1:39" ht="17.5" thickTop="1">
      <c r="A48" s="60"/>
      <c r="B48" s="60"/>
      <c r="C48" s="60" t="s">
        <v>660</v>
      </c>
      <c r="D48" s="60">
        <v>444</v>
      </c>
      <c r="E48" s="60">
        <v>2450</v>
      </c>
      <c r="F48" s="60">
        <v>980</v>
      </c>
      <c r="G48" s="60">
        <v>835</v>
      </c>
      <c r="H48" s="60">
        <v>22.65</v>
      </c>
      <c r="I48" s="60">
        <v>1515</v>
      </c>
      <c r="J48" s="60">
        <v>1275</v>
      </c>
      <c r="K48" s="60">
        <v>70.599999999999994</v>
      </c>
      <c r="L48" s="60">
        <v>139.5</v>
      </c>
      <c r="M48" s="60">
        <v>2625</v>
      </c>
      <c r="N48" s="60"/>
      <c r="O48" s="60"/>
      <c r="P48" s="60">
        <f t="shared" si="14"/>
        <v>-2.2497197340154416E-3</v>
      </c>
      <c r="Q48" s="60">
        <f t="shared" si="15"/>
        <v>2.2704793693757098E-2</v>
      </c>
      <c r="R48" s="60">
        <f t="shared" si="16"/>
        <v>4.1672696400568081E-2</v>
      </c>
      <c r="S48" s="60">
        <f t="shared" si="17"/>
        <v>-6.154001814131458E-2</v>
      </c>
      <c r="T48" s="60">
        <f t="shared" si="18"/>
        <v>0</v>
      </c>
      <c r="U48" s="60">
        <f t="shared" si="19"/>
        <v>9.950330853168092E-3</v>
      </c>
      <c r="V48" s="60">
        <f t="shared" si="20"/>
        <v>-3.0890487019338445E-2</v>
      </c>
      <c r="W48" s="60">
        <f t="shared" si="21"/>
        <v>7.1073504586520184E-3</v>
      </c>
      <c r="X48" s="60">
        <f t="shared" si="22"/>
        <v>-2.8270433938255474E-2</v>
      </c>
      <c r="Y48" s="60">
        <f t="shared" si="23"/>
        <v>-5.3766424155660027E-2</v>
      </c>
      <c r="Z48" s="60"/>
      <c r="AA48" s="60"/>
      <c r="AB48" s="60"/>
      <c r="AC48" s="60"/>
      <c r="AD48" s="60"/>
      <c r="AE48" s="60"/>
      <c r="AF48" s="60"/>
      <c r="AG48" s="60"/>
      <c r="AH48" s="60"/>
      <c r="AI48" s="60"/>
      <c r="AJ48" s="60"/>
      <c r="AK48" s="60"/>
      <c r="AL48" s="60"/>
      <c r="AM48" s="60"/>
    </row>
    <row r="49" spans="1:39">
      <c r="A49" s="60"/>
      <c r="B49" s="60"/>
      <c r="C49" s="60" t="s">
        <v>659</v>
      </c>
      <c r="D49" s="60">
        <v>461.5</v>
      </c>
      <c r="E49" s="60">
        <v>2405</v>
      </c>
      <c r="F49" s="60">
        <v>942</v>
      </c>
      <c r="G49" s="60">
        <v>798</v>
      </c>
      <c r="H49" s="60">
        <v>22.8</v>
      </c>
      <c r="I49" s="60">
        <v>1590</v>
      </c>
      <c r="J49" s="60">
        <v>1270</v>
      </c>
      <c r="K49" s="60">
        <v>73</v>
      </c>
      <c r="L49" s="60">
        <v>135.5</v>
      </c>
      <c r="M49" s="60">
        <v>2550</v>
      </c>
      <c r="N49" s="60"/>
      <c r="O49" s="60"/>
      <c r="P49" s="60">
        <f t="shared" si="14"/>
        <v>3.8657491510682082E-2</v>
      </c>
      <c r="Q49" s="60">
        <f t="shared" si="15"/>
        <v>-1.8538120998911112E-2</v>
      </c>
      <c r="R49" s="60">
        <f t="shared" si="16"/>
        <v>-3.9547297088254565E-2</v>
      </c>
      <c r="S49" s="60">
        <f t="shared" si="17"/>
        <v>-4.5323127401046666E-2</v>
      </c>
      <c r="T49" s="60">
        <f t="shared" si="18"/>
        <v>6.6006840313520927E-3</v>
      </c>
      <c r="U49" s="60">
        <f t="shared" si="19"/>
        <v>4.8318577270807732E-2</v>
      </c>
      <c r="V49" s="60">
        <f t="shared" si="20"/>
        <v>-3.9292781398895501E-3</v>
      </c>
      <c r="W49" s="60">
        <f t="shared" si="21"/>
        <v>3.342929664919489E-2</v>
      </c>
      <c r="X49" s="60">
        <f t="shared" si="22"/>
        <v>-2.9092960941664778E-2</v>
      </c>
      <c r="Y49" s="60">
        <f t="shared" si="23"/>
        <v>-2.8987536873252298E-2</v>
      </c>
      <c r="Z49" s="60"/>
      <c r="AA49" s="60"/>
      <c r="AB49" s="60"/>
      <c r="AC49" s="60"/>
      <c r="AD49" s="60"/>
      <c r="AE49" s="60"/>
      <c r="AF49" s="60"/>
      <c r="AG49" s="60"/>
      <c r="AH49" s="60"/>
      <c r="AI49" s="60"/>
      <c r="AJ49" s="60"/>
      <c r="AK49" s="60"/>
      <c r="AL49" s="60"/>
      <c r="AM49" s="60"/>
    </row>
    <row r="50" spans="1:39">
      <c r="A50" s="60"/>
      <c r="B50" s="60"/>
      <c r="C50" s="60" t="s">
        <v>658</v>
      </c>
      <c r="D50" s="60">
        <v>454</v>
      </c>
      <c r="E50" s="60">
        <v>2385</v>
      </c>
      <c r="F50" s="60">
        <v>916</v>
      </c>
      <c r="G50" s="60">
        <v>750</v>
      </c>
      <c r="H50" s="60">
        <v>22.75</v>
      </c>
      <c r="I50" s="60">
        <v>1550</v>
      </c>
      <c r="J50" s="60">
        <v>1335</v>
      </c>
      <c r="K50" s="60">
        <v>73.8</v>
      </c>
      <c r="L50" s="60">
        <v>137.5</v>
      </c>
      <c r="M50" s="60">
        <v>2520</v>
      </c>
      <c r="N50" s="60"/>
      <c r="O50" s="60"/>
      <c r="P50" s="60">
        <f t="shared" si="14"/>
        <v>-1.6384855901558859E-2</v>
      </c>
      <c r="Q50" s="60">
        <f t="shared" si="15"/>
        <v>-8.3507792174199631E-3</v>
      </c>
      <c r="R50" s="60">
        <f t="shared" si="16"/>
        <v>-2.7988909902232784E-2</v>
      </c>
      <c r="S50" s="60">
        <f t="shared" si="17"/>
        <v>-6.2035390919452635E-2</v>
      </c>
      <c r="T50" s="60">
        <f t="shared" si="18"/>
        <v>-2.1953905634357262E-3</v>
      </c>
      <c r="U50" s="60">
        <f t="shared" si="19"/>
        <v>-2.5479085300984899E-2</v>
      </c>
      <c r="V50" s="60">
        <f t="shared" si="20"/>
        <v>4.9914391381712858E-2</v>
      </c>
      <c r="W50" s="60">
        <f t="shared" si="21"/>
        <v>1.0899290458035638E-2</v>
      </c>
      <c r="X50" s="60">
        <f t="shared" si="22"/>
        <v>1.4652276786870415E-2</v>
      </c>
      <c r="Y50" s="60">
        <f t="shared" si="23"/>
        <v>-1.1834457647002796E-2</v>
      </c>
      <c r="Z50" s="60"/>
      <c r="AA50" s="60"/>
      <c r="AB50" s="60"/>
      <c r="AC50" s="60"/>
      <c r="AD50" s="60"/>
      <c r="AE50" s="60"/>
      <c r="AF50" s="60"/>
      <c r="AG50" s="60"/>
      <c r="AH50" s="60"/>
      <c r="AI50" s="60"/>
      <c r="AJ50" s="60"/>
      <c r="AK50" s="60"/>
      <c r="AL50" s="60"/>
      <c r="AM50" s="60"/>
    </row>
    <row r="51" spans="1:39">
      <c r="A51" s="60"/>
      <c r="B51" s="60"/>
      <c r="C51" s="60" t="s">
        <v>657</v>
      </c>
      <c r="D51" s="60">
        <v>470</v>
      </c>
      <c r="E51" s="60">
        <v>2470</v>
      </c>
      <c r="F51" s="60">
        <v>918</v>
      </c>
      <c r="G51" s="60">
        <v>767</v>
      </c>
      <c r="H51" s="60">
        <v>22.65</v>
      </c>
      <c r="I51" s="60">
        <v>1570</v>
      </c>
      <c r="J51" s="60">
        <v>1370</v>
      </c>
      <c r="K51" s="60">
        <v>73.900000000000006</v>
      </c>
      <c r="L51" s="60">
        <v>140</v>
      </c>
      <c r="M51" s="60">
        <v>2710</v>
      </c>
      <c r="N51" s="60"/>
      <c r="O51" s="60"/>
      <c r="P51" s="60">
        <f t="shared" si="14"/>
        <v>3.4635496662756338E-2</v>
      </c>
      <c r="Q51" s="60">
        <f t="shared" si="15"/>
        <v>3.5019026299581354E-2</v>
      </c>
      <c r="R51" s="60">
        <f t="shared" si="16"/>
        <v>2.1810259463601461E-3</v>
      </c>
      <c r="S51" s="60">
        <f t="shared" si="17"/>
        <v>2.241359483690001E-2</v>
      </c>
      <c r="T51" s="60">
        <f t="shared" si="18"/>
        <v>-4.4052934679164914E-3</v>
      </c>
      <c r="U51" s="60">
        <f t="shared" si="19"/>
        <v>1.2820688429061469E-2</v>
      </c>
      <c r="V51" s="60">
        <f t="shared" si="20"/>
        <v>2.5879447987820759E-2</v>
      </c>
      <c r="W51" s="60">
        <f t="shared" si="21"/>
        <v>1.3540963477294517E-3</v>
      </c>
      <c r="X51" s="60">
        <f t="shared" si="22"/>
        <v>1.8018505502678212E-2</v>
      </c>
      <c r="Y51" s="60">
        <f t="shared" si="23"/>
        <v>7.2689733368277554E-2</v>
      </c>
      <c r="Z51" s="60"/>
      <c r="AA51" s="60"/>
      <c r="AB51" s="60"/>
      <c r="AC51" s="60"/>
      <c r="AD51" s="60"/>
      <c r="AE51" s="60"/>
      <c r="AF51" s="60"/>
      <c r="AG51" s="60"/>
      <c r="AH51" s="60"/>
      <c r="AI51" s="60"/>
      <c r="AJ51" s="60"/>
      <c r="AK51" s="60"/>
      <c r="AL51" s="60"/>
      <c r="AM51" s="60"/>
    </row>
    <row r="52" spans="1:39">
      <c r="A52" s="60"/>
      <c r="B52" s="60"/>
      <c r="C52" s="60" t="s">
        <v>656</v>
      </c>
      <c r="D52" s="60">
        <v>469.5</v>
      </c>
      <c r="E52" s="60">
        <v>2595</v>
      </c>
      <c r="F52" s="60">
        <v>882</v>
      </c>
      <c r="G52" s="60">
        <v>755</v>
      </c>
      <c r="H52" s="60">
        <v>22.6</v>
      </c>
      <c r="I52" s="60">
        <v>1630</v>
      </c>
      <c r="J52" s="60">
        <v>1410</v>
      </c>
      <c r="K52" s="60">
        <v>71.400000000000006</v>
      </c>
      <c r="L52" s="60">
        <v>143.5</v>
      </c>
      <c r="M52" s="60">
        <v>2855</v>
      </c>
      <c r="N52" s="60"/>
      <c r="O52" s="60"/>
      <c r="P52" s="60">
        <f t="shared" si="14"/>
        <v>-1.0643960557867014E-3</v>
      </c>
      <c r="Q52" s="60">
        <f t="shared" si="15"/>
        <v>4.9368365977966219E-2</v>
      </c>
      <c r="R52" s="60">
        <f t="shared" si="16"/>
        <v>-4.000533461369913E-2</v>
      </c>
      <c r="S52" s="60">
        <f t="shared" si="17"/>
        <v>-1.5769052118231468E-2</v>
      </c>
      <c r="T52" s="60">
        <f t="shared" si="18"/>
        <v>-2.2099456508027329E-3</v>
      </c>
      <c r="U52" s="60">
        <f t="shared" si="19"/>
        <v>3.750439545845427E-2</v>
      </c>
      <c r="V52" s="60">
        <f t="shared" si="20"/>
        <v>2.8778964550043327E-2</v>
      </c>
      <c r="W52" s="60">
        <f t="shared" si="21"/>
        <v>-3.4414958608617437E-2</v>
      </c>
      <c r="X52" s="60">
        <f t="shared" si="22"/>
        <v>2.4692612590371414E-2</v>
      </c>
      <c r="Y52" s="60">
        <f t="shared" si="23"/>
        <v>5.2123208216364056E-2</v>
      </c>
      <c r="Z52" s="60"/>
      <c r="AA52" s="60"/>
      <c r="AB52" s="60"/>
      <c r="AC52" s="60"/>
      <c r="AD52" s="60"/>
      <c r="AE52" s="60"/>
      <c r="AF52" s="60"/>
      <c r="AG52" s="60"/>
      <c r="AH52" s="60"/>
      <c r="AI52" s="60"/>
      <c r="AJ52" s="60"/>
      <c r="AK52" s="60"/>
      <c r="AL52" s="60"/>
      <c r="AM52" s="60"/>
    </row>
    <row r="53" spans="1:39">
      <c r="A53" s="60"/>
      <c r="B53" s="60"/>
      <c r="C53" s="60" t="s">
        <v>655</v>
      </c>
      <c r="D53" s="60">
        <v>494.5</v>
      </c>
      <c r="E53" s="60">
        <v>2665</v>
      </c>
      <c r="F53" s="60">
        <v>920</v>
      </c>
      <c r="G53" s="60">
        <v>739</v>
      </c>
      <c r="H53" s="60">
        <v>22.8</v>
      </c>
      <c r="I53" s="60">
        <v>1680</v>
      </c>
      <c r="J53" s="60">
        <v>1420</v>
      </c>
      <c r="K53" s="60">
        <v>75</v>
      </c>
      <c r="L53" s="60">
        <v>145</v>
      </c>
      <c r="M53" s="60">
        <v>2805</v>
      </c>
      <c r="N53" s="60"/>
      <c r="O53" s="60"/>
      <c r="P53" s="60">
        <f t="shared" si="14"/>
        <v>5.1878852414449297E-2</v>
      </c>
      <c r="Q53" s="60">
        <f t="shared" si="15"/>
        <v>2.6617540999955926E-2</v>
      </c>
      <c r="R53" s="60">
        <f t="shared" si="16"/>
        <v>4.2181614036294668E-2</v>
      </c>
      <c r="S53" s="60">
        <f t="shared" si="17"/>
        <v>-2.1419828300822973E-2</v>
      </c>
      <c r="T53" s="60">
        <f t="shared" si="18"/>
        <v>8.8106296821549059E-3</v>
      </c>
      <c r="U53" s="60">
        <f t="shared" si="19"/>
        <v>3.0213778596496633E-2</v>
      </c>
      <c r="V53" s="60">
        <f t="shared" si="20"/>
        <v>7.0671672230923528E-3</v>
      </c>
      <c r="W53" s="60">
        <f t="shared" si="21"/>
        <v>4.9190244190771566E-2</v>
      </c>
      <c r="X53" s="60">
        <f t="shared" si="22"/>
        <v>1.0398707220898517E-2</v>
      </c>
      <c r="Y53" s="60">
        <f t="shared" si="23"/>
        <v>-1.7668304133313915E-2</v>
      </c>
      <c r="Z53" s="60"/>
      <c r="AA53" s="60"/>
      <c r="AB53" s="60"/>
      <c r="AC53" s="60"/>
      <c r="AD53" s="60"/>
      <c r="AE53" s="60"/>
      <c r="AF53" s="60"/>
      <c r="AG53" s="60"/>
      <c r="AH53" s="60"/>
      <c r="AI53" s="60"/>
      <c r="AJ53" s="60"/>
      <c r="AK53" s="60"/>
      <c r="AL53" s="60"/>
      <c r="AM53" s="60"/>
    </row>
    <row r="54" spans="1:39">
      <c r="A54" s="60"/>
      <c r="B54" s="60"/>
      <c r="C54" s="60" t="s">
        <v>654</v>
      </c>
      <c r="D54" s="60">
        <v>499.5</v>
      </c>
      <c r="E54" s="60">
        <v>2635</v>
      </c>
      <c r="F54" s="60">
        <v>922</v>
      </c>
      <c r="G54" s="60">
        <v>741</v>
      </c>
      <c r="H54" s="60">
        <v>22.75</v>
      </c>
      <c r="I54" s="60">
        <v>1605</v>
      </c>
      <c r="J54" s="60">
        <v>1430</v>
      </c>
      <c r="K54" s="60">
        <v>70.8</v>
      </c>
      <c r="L54" s="60">
        <v>144</v>
      </c>
      <c r="M54" s="60">
        <v>2800</v>
      </c>
      <c r="N54" s="60"/>
      <c r="O54" s="60"/>
      <c r="P54" s="60">
        <f t="shared" si="14"/>
        <v>1.006044702584148E-2</v>
      </c>
      <c r="Q54" s="60">
        <f t="shared" si="15"/>
        <v>-1.1320875624482198E-2</v>
      </c>
      <c r="R54" s="60">
        <f t="shared" si="16"/>
        <v>2.1715535135079325E-3</v>
      </c>
      <c r="S54" s="60">
        <f t="shared" si="17"/>
        <v>2.702704347885073E-3</v>
      </c>
      <c r="T54" s="60">
        <f t="shared" si="18"/>
        <v>-2.1953905634357262E-3</v>
      </c>
      <c r="U54" s="60">
        <f t="shared" si="19"/>
        <v>-4.5670036833188321E-2</v>
      </c>
      <c r="V54" s="60">
        <f t="shared" si="20"/>
        <v>7.0175726586465398E-3</v>
      </c>
      <c r="W54" s="60">
        <f t="shared" si="21"/>
        <v>-5.7629112836636416E-2</v>
      </c>
      <c r="X54" s="60">
        <f t="shared" si="22"/>
        <v>-6.9204428445737952E-3</v>
      </c>
      <c r="Y54" s="60">
        <f t="shared" si="23"/>
        <v>-1.7841217935014426E-3</v>
      </c>
      <c r="Z54" s="60"/>
      <c r="AA54" s="60"/>
      <c r="AB54" s="60"/>
      <c r="AC54" s="60"/>
      <c r="AD54" s="60"/>
      <c r="AE54" s="60"/>
      <c r="AF54" s="60"/>
      <c r="AG54" s="60"/>
      <c r="AH54" s="60"/>
      <c r="AI54" s="60"/>
      <c r="AJ54" s="60"/>
      <c r="AK54" s="60"/>
      <c r="AL54" s="60"/>
      <c r="AM54" s="60"/>
    </row>
    <row r="55" spans="1:39">
      <c r="A55" s="60"/>
      <c r="B55" s="60"/>
      <c r="C55" s="60" t="s">
        <v>653</v>
      </c>
      <c r="D55" s="60">
        <v>504</v>
      </c>
      <c r="E55" s="60">
        <v>2595</v>
      </c>
      <c r="F55" s="60">
        <v>923</v>
      </c>
      <c r="G55" s="60">
        <v>731</v>
      </c>
      <c r="H55" s="60">
        <v>23</v>
      </c>
      <c r="I55" s="60">
        <v>1640</v>
      </c>
      <c r="J55" s="60">
        <v>1460</v>
      </c>
      <c r="K55" s="60">
        <v>70.8</v>
      </c>
      <c r="L55" s="60">
        <v>140.5</v>
      </c>
      <c r="M55" s="60">
        <v>2845</v>
      </c>
      <c r="N55" s="60"/>
      <c r="O55" s="60"/>
      <c r="P55" s="60">
        <f t="shared" si="14"/>
        <v>8.9686699827603161E-3</v>
      </c>
      <c r="Q55" s="60">
        <f t="shared" si="15"/>
        <v>-1.5296665375473648E-2</v>
      </c>
      <c r="R55" s="60">
        <f t="shared" si="16"/>
        <v>1.0840109462583103E-3</v>
      </c>
      <c r="S55" s="60">
        <f t="shared" si="17"/>
        <v>-1.35871655463084E-2</v>
      </c>
      <c r="T55" s="60">
        <f t="shared" si="18"/>
        <v>1.092907053219023E-2</v>
      </c>
      <c r="U55" s="60">
        <f t="shared" si="19"/>
        <v>2.1572485254127763E-2</v>
      </c>
      <c r="V55" s="60">
        <f t="shared" si="20"/>
        <v>2.0761991448429225E-2</v>
      </c>
      <c r="W55" s="60">
        <f t="shared" si="21"/>
        <v>0</v>
      </c>
      <c r="X55" s="60">
        <f t="shared" si="22"/>
        <v>-2.460581080220019E-2</v>
      </c>
      <c r="Y55" s="60">
        <f t="shared" si="23"/>
        <v>1.5943650397135946E-2</v>
      </c>
      <c r="Z55" s="60"/>
      <c r="AA55" s="60"/>
      <c r="AB55" s="60"/>
      <c r="AC55" s="60"/>
      <c r="AD55" s="60"/>
      <c r="AE55" s="60"/>
      <c r="AF55" s="60"/>
      <c r="AG55" s="60"/>
      <c r="AH55" s="60"/>
      <c r="AI55" s="60"/>
      <c r="AJ55" s="60"/>
      <c r="AK55" s="60"/>
      <c r="AL55" s="60"/>
      <c r="AM55" s="60"/>
    </row>
    <row r="56" spans="1:39">
      <c r="A56" s="60"/>
      <c r="B56" s="60"/>
      <c r="C56" s="60" t="s">
        <v>652</v>
      </c>
      <c r="D56" s="60">
        <v>500</v>
      </c>
      <c r="E56" s="60">
        <v>2565</v>
      </c>
      <c r="F56" s="60">
        <v>935</v>
      </c>
      <c r="G56" s="60">
        <v>730</v>
      </c>
      <c r="H56" s="60">
        <v>22.65</v>
      </c>
      <c r="I56" s="60">
        <v>1680</v>
      </c>
      <c r="J56" s="60">
        <v>1435</v>
      </c>
      <c r="K56" s="60">
        <v>70.099999999999994</v>
      </c>
      <c r="L56" s="60">
        <v>141</v>
      </c>
      <c r="M56" s="60">
        <v>2750</v>
      </c>
      <c r="N56" s="60"/>
      <c r="O56" s="60"/>
      <c r="P56" s="60">
        <f t="shared" si="14"/>
        <v>-7.9681696491768449E-3</v>
      </c>
      <c r="Q56" s="60">
        <f t="shared" si="15"/>
        <v>-1.1628037995119099E-2</v>
      </c>
      <c r="R56" s="60">
        <f t="shared" si="16"/>
        <v>1.2917294785834926E-2</v>
      </c>
      <c r="S56" s="60">
        <f t="shared" si="17"/>
        <v>-1.3689256073417322E-3</v>
      </c>
      <c r="T56" s="60">
        <f t="shared" si="18"/>
        <v>-1.5334364000106687E-2</v>
      </c>
      <c r="U56" s="60">
        <f t="shared" si="19"/>
        <v>2.4097551579060524E-2</v>
      </c>
      <c r="V56" s="60">
        <f t="shared" si="20"/>
        <v>-1.7271586508660595E-2</v>
      </c>
      <c r="W56" s="60">
        <f t="shared" si="21"/>
        <v>-9.9362066591297191E-3</v>
      </c>
      <c r="X56" s="60">
        <f t="shared" si="22"/>
        <v>3.5524016043679218E-3</v>
      </c>
      <c r="Y56" s="60">
        <f t="shared" si="23"/>
        <v>-3.39621558998143E-2</v>
      </c>
      <c r="Z56" s="60"/>
      <c r="AA56" s="60"/>
      <c r="AB56" s="60"/>
      <c r="AC56" s="60"/>
      <c r="AD56" s="60"/>
      <c r="AE56" s="60"/>
      <c r="AF56" s="60"/>
      <c r="AG56" s="60"/>
      <c r="AH56" s="60"/>
      <c r="AI56" s="60"/>
      <c r="AJ56" s="60"/>
      <c r="AK56" s="60"/>
      <c r="AL56" s="60"/>
      <c r="AM56" s="60"/>
    </row>
    <row r="57" spans="1:39">
      <c r="A57" s="60"/>
      <c r="B57" s="60"/>
      <c r="C57" s="60" t="s">
        <v>651</v>
      </c>
      <c r="D57" s="60">
        <v>506</v>
      </c>
      <c r="E57" s="60">
        <v>2595</v>
      </c>
      <c r="F57" s="60">
        <v>931</v>
      </c>
      <c r="G57" s="60">
        <v>690</v>
      </c>
      <c r="H57" s="60">
        <v>22.7</v>
      </c>
      <c r="I57" s="60">
        <v>1770</v>
      </c>
      <c r="J57" s="60">
        <v>1445</v>
      </c>
      <c r="K57" s="60">
        <v>73.3</v>
      </c>
      <c r="L57" s="60">
        <v>148</v>
      </c>
      <c r="M57" s="60">
        <v>2750</v>
      </c>
      <c r="N57" s="60"/>
      <c r="O57" s="60"/>
      <c r="P57" s="60">
        <f t="shared" si="14"/>
        <v>1.1928570865273812E-2</v>
      </c>
      <c r="Q57" s="60">
        <f t="shared" si="15"/>
        <v>1.1628037995119214E-2</v>
      </c>
      <c r="R57" s="60">
        <f t="shared" si="16"/>
        <v>-4.2872520116199238E-3</v>
      </c>
      <c r="S57" s="60">
        <f t="shared" si="17"/>
        <v>-5.6352936551131744E-2</v>
      </c>
      <c r="T57" s="60">
        <f t="shared" si="18"/>
        <v>2.2050725583139755E-3</v>
      </c>
      <c r="U57" s="60">
        <f t="shared" si="19"/>
        <v>5.2185753170570247E-2</v>
      </c>
      <c r="V57" s="60">
        <f t="shared" si="20"/>
        <v>6.944472352810995E-3</v>
      </c>
      <c r="W57" s="60">
        <f t="shared" si="21"/>
        <v>4.4637814852061426E-2</v>
      </c>
      <c r="X57" s="60">
        <f t="shared" si="22"/>
        <v>4.8452383385946748E-2</v>
      </c>
      <c r="Y57" s="60">
        <f t="shared" si="23"/>
        <v>0</v>
      </c>
      <c r="Z57" s="60"/>
      <c r="AA57" s="60"/>
      <c r="AB57" s="60"/>
      <c r="AC57" s="60"/>
      <c r="AD57" s="60"/>
      <c r="AE57" s="60"/>
      <c r="AF57" s="60"/>
      <c r="AG57" s="60"/>
      <c r="AH57" s="60"/>
      <c r="AI57" s="60"/>
      <c r="AJ57" s="60"/>
      <c r="AK57" s="60"/>
      <c r="AL57" s="60"/>
      <c r="AM57" s="60"/>
    </row>
    <row r="58" spans="1:39">
      <c r="A58" s="60"/>
      <c r="B58" s="60"/>
      <c r="C58" s="60" t="s">
        <v>650</v>
      </c>
      <c r="D58" s="60">
        <v>510</v>
      </c>
      <c r="E58" s="60">
        <v>2740</v>
      </c>
      <c r="F58" s="60">
        <v>970</v>
      </c>
      <c r="G58" s="60">
        <v>683</v>
      </c>
      <c r="H58" s="60">
        <v>22.3</v>
      </c>
      <c r="I58" s="60">
        <v>1785</v>
      </c>
      <c r="J58" s="60">
        <v>1430</v>
      </c>
      <c r="K58" s="60">
        <v>71.7</v>
      </c>
      <c r="L58" s="60">
        <v>145</v>
      </c>
      <c r="M58" s="60">
        <v>2720</v>
      </c>
      <c r="N58" s="60"/>
      <c r="O58" s="60"/>
      <c r="P58" s="60">
        <f t="shared" si="14"/>
        <v>7.8740564309058656E-3</v>
      </c>
      <c r="Q58" s="60">
        <f t="shared" si="15"/>
        <v>5.4371403782126959E-2</v>
      </c>
      <c r="R58" s="60">
        <f t="shared" si="16"/>
        <v>4.1036794220361335E-2</v>
      </c>
      <c r="S58" s="60">
        <f t="shared" si="17"/>
        <v>-1.0196738020514981E-2</v>
      </c>
      <c r="T58" s="60">
        <f t="shared" si="18"/>
        <v>-1.777824602128383E-2</v>
      </c>
      <c r="U58" s="60">
        <f t="shared" si="19"/>
        <v>8.4388686458646035E-3</v>
      </c>
      <c r="V58" s="60">
        <f t="shared" si="20"/>
        <v>-1.0434877292579619E-2</v>
      </c>
      <c r="W58" s="60">
        <f t="shared" si="21"/>
        <v>-2.2069861287031051E-2</v>
      </c>
      <c r="X58" s="60">
        <f t="shared" si="22"/>
        <v>-2.0478531343540676E-2</v>
      </c>
      <c r="Y58" s="60">
        <f t="shared" si="23"/>
        <v>-1.0969031370573933E-2</v>
      </c>
      <c r="Z58" s="60"/>
      <c r="AA58" s="60"/>
      <c r="AB58" s="60"/>
      <c r="AC58" s="60"/>
      <c r="AD58" s="60"/>
      <c r="AE58" s="60"/>
      <c r="AF58" s="60"/>
      <c r="AG58" s="60"/>
      <c r="AH58" s="60"/>
      <c r="AI58" s="60"/>
      <c r="AJ58" s="60"/>
      <c r="AK58" s="60"/>
      <c r="AL58" s="60"/>
      <c r="AM58" s="60"/>
    </row>
    <row r="59" spans="1:39">
      <c r="A59" s="60"/>
      <c r="B59" s="60"/>
      <c r="C59" s="60" t="s">
        <v>649</v>
      </c>
      <c r="D59" s="60">
        <v>512</v>
      </c>
      <c r="E59" s="60">
        <v>2740</v>
      </c>
      <c r="F59" s="60">
        <v>991</v>
      </c>
      <c r="G59" s="60">
        <v>704</v>
      </c>
      <c r="H59" s="60">
        <v>22.2</v>
      </c>
      <c r="I59" s="60">
        <v>1755</v>
      </c>
      <c r="J59" s="60">
        <v>1465</v>
      </c>
      <c r="K59" s="60">
        <v>71.599999999999994</v>
      </c>
      <c r="L59" s="60">
        <v>143.5</v>
      </c>
      <c r="M59" s="60">
        <v>2820</v>
      </c>
      <c r="N59" s="60"/>
      <c r="O59" s="60"/>
      <c r="P59" s="60">
        <f t="shared" si="14"/>
        <v>3.9138993211363148E-3</v>
      </c>
      <c r="Q59" s="60">
        <f t="shared" si="15"/>
        <v>0</v>
      </c>
      <c r="R59" s="60">
        <f t="shared" si="16"/>
        <v>2.141846283255941E-2</v>
      </c>
      <c r="S59" s="60">
        <f t="shared" si="17"/>
        <v>3.0283496587252365E-2</v>
      </c>
      <c r="T59" s="60">
        <f t="shared" si="18"/>
        <v>-4.4943895878393264E-3</v>
      </c>
      <c r="U59" s="60">
        <f t="shared" si="19"/>
        <v>-1.694955831377332E-2</v>
      </c>
      <c r="V59" s="60">
        <f t="shared" si="20"/>
        <v>2.4180798197214613E-2</v>
      </c>
      <c r="W59" s="60">
        <f t="shared" si="21"/>
        <v>-1.3956736389749138E-3</v>
      </c>
      <c r="X59" s="60">
        <f t="shared" si="22"/>
        <v>-1.0398707220898622E-2</v>
      </c>
      <c r="Y59" s="60">
        <f t="shared" si="23"/>
        <v>3.6105004642116356E-2</v>
      </c>
      <c r="Z59" s="60"/>
      <c r="AA59" s="60"/>
      <c r="AB59" s="60"/>
      <c r="AC59" s="60"/>
      <c r="AD59" s="60"/>
      <c r="AE59" s="60"/>
      <c r="AF59" s="60"/>
      <c r="AG59" s="60"/>
      <c r="AH59" s="60"/>
      <c r="AI59" s="60"/>
      <c r="AJ59" s="60"/>
      <c r="AK59" s="60"/>
      <c r="AL59" s="60"/>
      <c r="AM59" s="60"/>
    </row>
    <row r="60" spans="1:39">
      <c r="A60" s="60"/>
      <c r="B60" s="60"/>
      <c r="C60" s="60" t="s">
        <v>648</v>
      </c>
      <c r="D60" s="60">
        <v>514</v>
      </c>
      <c r="E60" s="60">
        <v>2710</v>
      </c>
      <c r="F60" s="60">
        <v>1005</v>
      </c>
      <c r="G60" s="60">
        <v>736</v>
      </c>
      <c r="H60" s="60">
        <v>22.6</v>
      </c>
      <c r="I60" s="60">
        <v>1705</v>
      </c>
      <c r="J60" s="60">
        <v>1495</v>
      </c>
      <c r="K60" s="60">
        <v>73.7</v>
      </c>
      <c r="L60" s="60">
        <v>148.5</v>
      </c>
      <c r="M60" s="60">
        <v>2905</v>
      </c>
      <c r="N60" s="60"/>
      <c r="O60" s="60"/>
      <c r="P60" s="60">
        <f t="shared" si="14"/>
        <v>3.8986404156573229E-3</v>
      </c>
      <c r="Q60" s="60">
        <f t="shared" si="15"/>
        <v>-1.1009285508369368E-2</v>
      </c>
      <c r="R60" s="60">
        <f t="shared" si="16"/>
        <v>1.4028286163188054E-2</v>
      </c>
      <c r="S60" s="60">
        <f t="shared" si="17"/>
        <v>4.4451762570833796E-2</v>
      </c>
      <c r="T60" s="60">
        <f t="shared" si="18"/>
        <v>1.7857617400006472E-2</v>
      </c>
      <c r="U60" s="60">
        <f t="shared" si="19"/>
        <v>-2.8903746182348991E-2</v>
      </c>
      <c r="V60" s="60">
        <f t="shared" si="20"/>
        <v>2.0270964373619201E-2</v>
      </c>
      <c r="W60" s="60">
        <f t="shared" si="21"/>
        <v>2.8907725228691027E-2</v>
      </c>
      <c r="X60" s="60">
        <f t="shared" si="22"/>
        <v>3.4249923043078445E-2</v>
      </c>
      <c r="Y60" s="60">
        <f t="shared" si="23"/>
        <v>2.9696505353852348E-2</v>
      </c>
      <c r="Z60" s="60"/>
      <c r="AA60" s="60"/>
      <c r="AB60" s="60"/>
      <c r="AC60" s="60"/>
      <c r="AD60" s="60"/>
      <c r="AE60" s="60"/>
      <c r="AF60" s="60"/>
      <c r="AG60" s="60"/>
      <c r="AH60" s="60"/>
      <c r="AI60" s="60"/>
      <c r="AJ60" s="60"/>
      <c r="AK60" s="60"/>
      <c r="AL60" s="60"/>
      <c r="AM60" s="60"/>
    </row>
    <row r="61" spans="1:39">
      <c r="A61" s="60"/>
      <c r="B61" s="60"/>
      <c r="C61" s="60" t="s">
        <v>647</v>
      </c>
      <c r="D61" s="60">
        <v>502</v>
      </c>
      <c r="E61" s="60">
        <v>2685</v>
      </c>
      <c r="F61" s="60">
        <v>1040</v>
      </c>
      <c r="G61" s="60">
        <v>731</v>
      </c>
      <c r="H61" s="60">
        <v>22.85</v>
      </c>
      <c r="I61" s="60">
        <v>1715</v>
      </c>
      <c r="J61" s="60">
        <v>1530</v>
      </c>
      <c r="K61" s="60">
        <v>75.5</v>
      </c>
      <c r="L61" s="60">
        <v>150.5</v>
      </c>
      <c r="M61" s="60">
        <v>2935</v>
      </c>
      <c r="N61" s="60"/>
      <c r="O61" s="60"/>
      <c r="P61" s="60">
        <f t="shared" si="14"/>
        <v>-2.3623145763435941E-2</v>
      </c>
      <c r="Q61" s="60">
        <f t="shared" si="15"/>
        <v>-9.2679069307815085E-3</v>
      </c>
      <c r="R61" s="60">
        <f t="shared" si="16"/>
        <v>3.4233171642242176E-2</v>
      </c>
      <c r="S61" s="60">
        <f t="shared" si="17"/>
        <v>-6.8166589790976803E-3</v>
      </c>
      <c r="T61" s="60">
        <f t="shared" si="18"/>
        <v>1.1001211061973583E-2</v>
      </c>
      <c r="U61" s="60">
        <f t="shared" si="19"/>
        <v>5.8479698824231204E-3</v>
      </c>
      <c r="V61" s="60">
        <f t="shared" si="20"/>
        <v>2.3141528561694331E-2</v>
      </c>
      <c r="W61" s="60">
        <f t="shared" si="21"/>
        <v>2.4129857059687992E-2</v>
      </c>
      <c r="X61" s="60">
        <f t="shared" si="22"/>
        <v>1.337812594617605E-2</v>
      </c>
      <c r="Y61" s="60">
        <f t="shared" si="23"/>
        <v>1.0274062976185284E-2</v>
      </c>
      <c r="Z61" s="60"/>
      <c r="AA61" s="60"/>
      <c r="AB61" s="60"/>
      <c r="AC61" s="60"/>
      <c r="AD61" s="60"/>
      <c r="AE61" s="60"/>
      <c r="AF61" s="60"/>
      <c r="AG61" s="60"/>
      <c r="AH61" s="60"/>
      <c r="AI61" s="60"/>
      <c r="AJ61" s="60"/>
      <c r="AK61" s="60"/>
      <c r="AL61" s="60"/>
      <c r="AM61" s="60"/>
    </row>
    <row r="62" spans="1:39">
      <c r="A62" s="60"/>
      <c r="B62" s="60"/>
      <c r="C62" s="60" t="s">
        <v>646</v>
      </c>
      <c r="D62" s="60">
        <v>527</v>
      </c>
      <c r="E62" s="60">
        <v>2640</v>
      </c>
      <c r="F62" s="60">
        <v>1085</v>
      </c>
      <c r="G62" s="60">
        <v>737</v>
      </c>
      <c r="H62" s="60">
        <v>22.5</v>
      </c>
      <c r="I62" s="60">
        <v>1735</v>
      </c>
      <c r="J62" s="60">
        <v>1530</v>
      </c>
      <c r="K62" s="60">
        <v>76</v>
      </c>
      <c r="L62" s="60">
        <v>148.5</v>
      </c>
      <c r="M62" s="60">
        <v>2880</v>
      </c>
      <c r="N62" s="60"/>
      <c r="O62" s="60"/>
      <c r="P62" s="60">
        <f t="shared" si="14"/>
        <v>4.8600428849633087E-2</v>
      </c>
      <c r="Q62" s="60">
        <f t="shared" si="15"/>
        <v>-1.6901810802603254E-2</v>
      </c>
      <c r="R62" s="60">
        <f t="shared" si="16"/>
        <v>4.2359273839141641E-2</v>
      </c>
      <c r="S62" s="60">
        <f t="shared" si="17"/>
        <v>8.1744324395581266E-3</v>
      </c>
      <c r="T62" s="60">
        <f t="shared" si="18"/>
        <v>-1.5435808129839362E-2</v>
      </c>
      <c r="U62" s="60">
        <f t="shared" si="19"/>
        <v>1.1594332780919227E-2</v>
      </c>
      <c r="V62" s="60">
        <f t="shared" si="20"/>
        <v>0</v>
      </c>
      <c r="W62" s="60">
        <f t="shared" si="21"/>
        <v>6.6006840313520927E-3</v>
      </c>
      <c r="X62" s="60">
        <f t="shared" si="22"/>
        <v>-1.3378125946176087E-2</v>
      </c>
      <c r="Y62" s="60">
        <f t="shared" si="23"/>
        <v>-1.8917159132205225E-2</v>
      </c>
      <c r="Z62" s="60"/>
      <c r="AA62" s="60"/>
      <c r="AB62" s="60"/>
      <c r="AC62" s="60"/>
      <c r="AD62" s="60"/>
      <c r="AE62" s="60"/>
      <c r="AF62" s="60"/>
      <c r="AG62" s="60"/>
      <c r="AH62" s="60"/>
      <c r="AI62" s="60"/>
      <c r="AJ62" s="60"/>
      <c r="AK62" s="60"/>
      <c r="AL62" s="60"/>
      <c r="AM62" s="60"/>
    </row>
    <row r="63" spans="1:39">
      <c r="A63" s="60"/>
      <c r="B63" s="60"/>
      <c r="C63" s="60" t="s">
        <v>645</v>
      </c>
      <c r="D63" s="60">
        <v>525</v>
      </c>
      <c r="E63" s="60">
        <v>2645</v>
      </c>
      <c r="F63" s="60">
        <v>1050</v>
      </c>
      <c r="G63" s="60">
        <v>719</v>
      </c>
      <c r="H63" s="60">
        <v>22.3</v>
      </c>
      <c r="I63" s="60">
        <v>1695</v>
      </c>
      <c r="J63" s="60">
        <v>1510</v>
      </c>
      <c r="K63" s="60">
        <v>76.599999999999994</v>
      </c>
      <c r="L63" s="60">
        <v>144</v>
      </c>
      <c r="M63" s="60">
        <v>2915</v>
      </c>
      <c r="N63" s="60"/>
      <c r="O63" s="60"/>
      <c r="P63" s="60">
        <f t="shared" si="14"/>
        <v>-3.8022859497385706E-3</v>
      </c>
      <c r="Q63" s="60">
        <f t="shared" si="15"/>
        <v>1.8921481520379623E-3</v>
      </c>
      <c r="R63" s="60">
        <f t="shared" si="16"/>
        <v>-3.2789822822990838E-2</v>
      </c>
      <c r="S63" s="60">
        <f t="shared" si="17"/>
        <v>-2.4726534468289915E-2</v>
      </c>
      <c r="T63" s="60">
        <f t="shared" si="18"/>
        <v>-8.9286307443013184E-3</v>
      </c>
      <c r="U63" s="60">
        <f t="shared" si="19"/>
        <v>-2.3324672566408893E-2</v>
      </c>
      <c r="V63" s="60">
        <f t="shared" si="20"/>
        <v>-1.3158084577511088E-2</v>
      </c>
      <c r="W63" s="60">
        <f t="shared" si="21"/>
        <v>7.8637364602144513E-3</v>
      </c>
      <c r="X63" s="60">
        <f t="shared" si="22"/>
        <v>-3.077165866675366E-2</v>
      </c>
      <c r="Y63" s="60">
        <f t="shared" si="23"/>
        <v>1.2079525654601041E-2</v>
      </c>
      <c r="Z63" s="60"/>
      <c r="AA63" s="60"/>
      <c r="AB63" s="60"/>
      <c r="AC63" s="60"/>
      <c r="AD63" s="60"/>
      <c r="AE63" s="60"/>
      <c r="AF63" s="60"/>
      <c r="AG63" s="60"/>
      <c r="AH63" s="60"/>
      <c r="AI63" s="60"/>
      <c r="AJ63" s="60"/>
      <c r="AK63" s="60"/>
      <c r="AL63" s="60"/>
      <c r="AM63" s="60"/>
    </row>
    <row r="64" spans="1:39">
      <c r="A64" s="60"/>
      <c r="B64" s="60"/>
      <c r="C64" s="60" t="s">
        <v>644</v>
      </c>
      <c r="D64" s="60">
        <v>504</v>
      </c>
      <c r="E64" s="60">
        <v>2470</v>
      </c>
      <c r="F64" s="60">
        <v>1035</v>
      </c>
      <c r="G64" s="60">
        <v>714</v>
      </c>
      <c r="H64" s="60">
        <v>22.3</v>
      </c>
      <c r="I64" s="60">
        <v>1695</v>
      </c>
      <c r="J64" s="60">
        <v>1455</v>
      </c>
      <c r="K64" s="60">
        <v>77.7</v>
      </c>
      <c r="L64" s="60">
        <v>141.5</v>
      </c>
      <c r="M64" s="60">
        <v>2870</v>
      </c>
      <c r="N64" s="60"/>
      <c r="O64" s="60"/>
      <c r="P64" s="60">
        <f t="shared" si="14"/>
        <v>-4.0821994520255166E-2</v>
      </c>
      <c r="Q64" s="60">
        <f t="shared" si="15"/>
        <v>-6.8452914670376841E-2</v>
      </c>
      <c r="R64" s="60">
        <f t="shared" si="16"/>
        <v>-1.4388737452099556E-2</v>
      </c>
      <c r="S64" s="60">
        <f t="shared" si="17"/>
        <v>-6.9783953814622577E-3</v>
      </c>
      <c r="T64" s="60">
        <f t="shared" si="18"/>
        <v>0</v>
      </c>
      <c r="U64" s="60">
        <f t="shared" si="19"/>
        <v>0</v>
      </c>
      <c r="V64" s="60">
        <f t="shared" si="20"/>
        <v>-3.7103750203377084E-2</v>
      </c>
      <c r="W64" s="60">
        <f t="shared" si="21"/>
        <v>1.4258180627056158E-2</v>
      </c>
      <c r="X64" s="60">
        <f t="shared" si="22"/>
        <v>-1.7513582492708357E-2</v>
      </c>
      <c r="Y64" s="60">
        <f t="shared" si="23"/>
        <v>-1.5557790030926008E-2</v>
      </c>
      <c r="Z64" s="60"/>
      <c r="AA64" s="60"/>
      <c r="AB64" s="60"/>
      <c r="AC64" s="60"/>
      <c r="AD64" s="60"/>
      <c r="AE64" s="60"/>
      <c r="AF64" s="60"/>
      <c r="AG64" s="60"/>
      <c r="AH64" s="60"/>
      <c r="AI64" s="60"/>
      <c r="AJ64" s="60"/>
      <c r="AK64" s="60"/>
      <c r="AL64" s="60"/>
      <c r="AM64" s="60"/>
    </row>
    <row r="65" spans="1:39">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row>
    <row r="66" spans="1:39">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AJ1" zoomScale="39" zoomScaleNormal="39" workbookViewId="0">
      <pane xSplit="9" ySplit="1" topLeftCell="AS185" activePane="bottomRight" state="frozen"/>
      <selection activeCell="AJ1" sqref="AJ1"/>
      <selection pane="topRight" activeCell="AS1" sqref="AS1"/>
      <selection pane="bottomLeft" activeCell="AJ2" sqref="AJ2"/>
      <selection pane="bottomRight" activeCell="BH214" sqref="BH214"/>
    </sheetView>
  </sheetViews>
  <sheetFormatPr defaultColWidth="8.6640625" defaultRowHeight="17"/>
  <cols>
    <col min="1" max="1" width="15.83203125" style="46" bestFit="1" customWidth="1"/>
    <col min="2" max="11" width="13" style="46" bestFit="1" customWidth="1"/>
    <col min="12" max="12" width="8.4140625" style="46" customWidth="1"/>
    <col min="13" max="13" width="15.83203125" style="46" bestFit="1" customWidth="1"/>
    <col min="14" max="15" width="16.08203125" style="46" bestFit="1" customWidth="1"/>
    <col min="16" max="16" width="17.4140625" style="46" bestFit="1" customWidth="1"/>
    <col min="17" max="20" width="16.08203125" style="46" bestFit="1" customWidth="1"/>
    <col min="21" max="21" width="17.4140625" style="46" bestFit="1" customWidth="1"/>
    <col min="22" max="23" width="16.08203125" style="46" bestFit="1" customWidth="1"/>
    <col min="24" max="24" width="8" style="46" customWidth="1"/>
    <col min="25" max="25" width="15.83203125" style="46" bestFit="1" customWidth="1"/>
    <col min="26" max="35" width="13" style="46" bestFit="1" customWidth="1"/>
    <col min="36" max="38" width="8.6640625" style="46"/>
    <col min="39" max="39" width="15.83203125" style="46" bestFit="1" customWidth="1"/>
    <col min="40" max="43" width="13" style="46" bestFit="1" customWidth="1"/>
    <col min="44" max="46" width="8.83203125" style="46" bestFit="1" customWidth="1"/>
    <col min="47" max="47" width="12.1640625" style="46" bestFit="1" customWidth="1"/>
    <col min="48" max="49" width="13" style="46" bestFit="1" customWidth="1"/>
    <col min="50" max="50" width="15.6640625" style="46" bestFit="1" customWidth="1"/>
    <col min="51" max="51" width="13" style="46" bestFit="1" customWidth="1"/>
    <col min="52" max="52" width="12.83203125" style="46" bestFit="1" customWidth="1"/>
    <col min="53" max="53" width="22.6640625" style="46" customWidth="1"/>
    <col min="54" max="54" width="15.83203125" style="46" bestFit="1" customWidth="1"/>
    <col min="55" max="55" width="16.08203125" style="46" bestFit="1" customWidth="1"/>
    <col min="56" max="16384" width="8.6640625" style="46"/>
  </cols>
  <sheetData>
    <row r="1" spans="1:56" ht="17.5" thickTop="1">
      <c r="A1" s="73" t="s">
        <v>725</v>
      </c>
      <c r="B1" s="74">
        <v>2345</v>
      </c>
      <c r="C1" s="75">
        <v>6669</v>
      </c>
      <c r="D1" s="76">
        <v>3653</v>
      </c>
      <c r="E1" s="75">
        <v>1519</v>
      </c>
      <c r="F1" s="76">
        <v>1905</v>
      </c>
      <c r="G1" s="74">
        <v>6409</v>
      </c>
      <c r="H1" s="75">
        <v>3443</v>
      </c>
      <c r="I1" s="76">
        <v>2637</v>
      </c>
      <c r="J1" s="75">
        <v>2455</v>
      </c>
      <c r="K1" s="77">
        <v>3661</v>
      </c>
      <c r="L1" s="60"/>
      <c r="M1" s="78" t="s">
        <v>725</v>
      </c>
      <c r="N1" s="79" t="s">
        <v>748</v>
      </c>
      <c r="O1" s="80" t="s">
        <v>738</v>
      </c>
      <c r="P1" s="81" t="s">
        <v>749</v>
      </c>
      <c r="Q1" s="80" t="s">
        <v>750</v>
      </c>
      <c r="R1" s="81" t="s">
        <v>751</v>
      </c>
      <c r="S1" s="79" t="s">
        <v>752</v>
      </c>
      <c r="T1" s="80" t="s">
        <v>753</v>
      </c>
      <c r="U1" s="81" t="s">
        <v>754</v>
      </c>
      <c r="V1" s="80" t="s">
        <v>776</v>
      </c>
      <c r="W1" s="82" t="s">
        <v>739</v>
      </c>
      <c r="X1" s="60"/>
      <c r="Y1" s="83" t="s">
        <v>725</v>
      </c>
      <c r="Z1" s="84" t="s">
        <v>762</v>
      </c>
      <c r="AA1" s="85" t="s">
        <v>742</v>
      </c>
      <c r="AB1" s="86" t="s">
        <v>763</v>
      </c>
      <c r="AC1" s="85" t="s">
        <v>764</v>
      </c>
      <c r="AD1" s="86" t="s">
        <v>765</v>
      </c>
      <c r="AE1" s="84" t="s">
        <v>766</v>
      </c>
      <c r="AF1" s="85" t="s">
        <v>767</v>
      </c>
      <c r="AG1" s="86" t="s">
        <v>768</v>
      </c>
      <c r="AH1" s="85" t="s">
        <v>778</v>
      </c>
      <c r="AI1" s="87" t="s">
        <v>743</v>
      </c>
      <c r="AJ1" s="60"/>
      <c r="AK1" s="60"/>
      <c r="AL1" s="60"/>
      <c r="AM1" s="88" t="s">
        <v>725</v>
      </c>
      <c r="AN1" s="89" t="s">
        <v>769</v>
      </c>
      <c r="AO1" s="90" t="s">
        <v>744</v>
      </c>
      <c r="AP1" s="91" t="s">
        <v>770</v>
      </c>
      <c r="AQ1" s="90" t="s">
        <v>771</v>
      </c>
      <c r="AR1" s="91" t="s">
        <v>772</v>
      </c>
      <c r="AS1" s="89" t="s">
        <v>773</v>
      </c>
      <c r="AT1" s="90" t="s">
        <v>774</v>
      </c>
      <c r="AU1" s="91" t="s">
        <v>775</v>
      </c>
      <c r="AV1" s="90" t="s">
        <v>779</v>
      </c>
      <c r="AW1" s="92" t="s">
        <v>745</v>
      </c>
      <c r="AX1" s="89" t="s">
        <v>726</v>
      </c>
      <c r="AY1" s="90" t="s">
        <v>727</v>
      </c>
      <c r="AZ1" s="91" t="s">
        <v>709</v>
      </c>
      <c r="BA1" s="91" t="s">
        <v>728</v>
      </c>
      <c r="BB1" s="93" t="s">
        <v>729</v>
      </c>
      <c r="BC1" s="94" t="s">
        <v>730</v>
      </c>
      <c r="BD1" s="60"/>
    </row>
    <row r="2" spans="1:56" ht="17.5" thickBot="1">
      <c r="A2" s="95">
        <v>1</v>
      </c>
      <c r="B2" s="128">
        <v>0.8093369612571224</v>
      </c>
      <c r="C2" s="128">
        <v>0.9771964650453242</v>
      </c>
      <c r="D2" s="128">
        <v>0.96313160213500515</v>
      </c>
      <c r="E2" s="128">
        <v>0.44151974430250829</v>
      </c>
      <c r="F2" s="128">
        <v>0.87999179057086963</v>
      </c>
      <c r="G2" s="128">
        <v>0.37234449750810539</v>
      </c>
      <c r="H2" s="128">
        <v>4.4080243619588177E-2</v>
      </c>
      <c r="I2" s="128">
        <v>0.93668327970884424</v>
      </c>
      <c r="J2" s="128">
        <v>0.10095018369478503</v>
      </c>
      <c r="K2" s="96">
        <v>0.68778693286617165</v>
      </c>
      <c r="L2" s="60"/>
      <c r="M2" s="97">
        <v>1</v>
      </c>
      <c r="N2" s="128">
        <v>0.87545556528495028</v>
      </c>
      <c r="O2" s="128">
        <v>1.9990118668597956</v>
      </c>
      <c r="P2" s="128">
        <v>1.7882430983270992</v>
      </c>
      <c r="Q2" s="128">
        <v>-0.14711723212301012</v>
      </c>
      <c r="R2" s="128">
        <v>1.1749457542168824</v>
      </c>
      <c r="S2" s="128">
        <v>-0.32565024169867302</v>
      </c>
      <c r="T2" s="128">
        <v>-1.7051819933687464</v>
      </c>
      <c r="U2" s="128">
        <v>1.5275132274603744</v>
      </c>
      <c r="V2" s="128">
        <v>-1.2761560328516388</v>
      </c>
      <c r="W2" s="98">
        <v>0.48958706096639715</v>
      </c>
      <c r="X2" s="60"/>
      <c r="Y2" s="99">
        <v>1</v>
      </c>
      <c r="Z2" s="128">
        <v>0</v>
      </c>
      <c r="AA2" s="128">
        <v>0</v>
      </c>
      <c r="AB2" s="128">
        <v>0</v>
      </c>
      <c r="AC2" s="128">
        <v>0</v>
      </c>
      <c r="AD2" s="128">
        <v>0</v>
      </c>
      <c r="AE2" s="128">
        <v>0</v>
      </c>
      <c r="AF2" s="128">
        <v>0</v>
      </c>
      <c r="AG2" s="128">
        <v>0</v>
      </c>
      <c r="AH2" s="128">
        <v>0</v>
      </c>
      <c r="AI2" s="100">
        <v>0</v>
      </c>
      <c r="AJ2" s="60"/>
      <c r="AK2" s="60"/>
      <c r="AL2" s="60"/>
      <c r="AM2" s="101">
        <v>1</v>
      </c>
      <c r="AN2" s="128">
        <v>0</v>
      </c>
      <c r="AO2" s="128">
        <v>0</v>
      </c>
      <c r="AP2" s="128">
        <v>0</v>
      </c>
      <c r="AQ2" s="128">
        <v>0</v>
      </c>
      <c r="AR2" s="128">
        <v>0</v>
      </c>
      <c r="AS2" s="128">
        <v>0</v>
      </c>
      <c r="AT2" s="128">
        <v>0</v>
      </c>
      <c r="AU2" s="128">
        <v>0</v>
      </c>
      <c r="AV2" s="128">
        <v>0</v>
      </c>
      <c r="AW2" s="128">
        <v>0</v>
      </c>
      <c r="AX2" s="128">
        <v>0</v>
      </c>
      <c r="AY2" s="128">
        <v>0</v>
      </c>
      <c r="AZ2" s="128">
        <v>0</v>
      </c>
      <c r="BA2" s="128">
        <v>0</v>
      </c>
      <c r="BB2" s="102">
        <v>0</v>
      </c>
      <c r="BC2" s="103">
        <v>4.2900000000000001E-2</v>
      </c>
      <c r="BD2" s="60"/>
    </row>
    <row r="3" spans="1:56">
      <c r="A3" s="95">
        <v>2</v>
      </c>
      <c r="B3" s="128">
        <v>0.6551866233458159</v>
      </c>
      <c r="C3" s="128">
        <v>0.59412390532709214</v>
      </c>
      <c r="D3" s="128">
        <v>0.20724767615981721</v>
      </c>
      <c r="E3" s="128">
        <v>0.98361457987137313</v>
      </c>
      <c r="F3" s="128">
        <v>0.48882398009998251</v>
      </c>
      <c r="G3" s="128">
        <v>0.84486839042807094</v>
      </c>
      <c r="H3" s="128">
        <v>0.79781714422359395</v>
      </c>
      <c r="I3" s="128">
        <v>0.63741602824430443</v>
      </c>
      <c r="J3" s="128">
        <v>4.3097484687844023E-3</v>
      </c>
      <c r="K3" s="104">
        <v>0.14481965943806285</v>
      </c>
      <c r="L3" s="105"/>
      <c r="M3" s="106">
        <v>2</v>
      </c>
      <c r="N3" s="140">
        <v>0.39936164180016009</v>
      </c>
      <c r="O3" s="140">
        <v>0.23816620263249016</v>
      </c>
      <c r="P3" s="140">
        <v>-0.81600836346609518</v>
      </c>
      <c r="Q3" s="140">
        <v>2.1348796711830791</v>
      </c>
      <c r="R3" s="140">
        <v>-2.8017792693470472E-2</v>
      </c>
      <c r="S3" s="140">
        <v>1.0146698742831046</v>
      </c>
      <c r="T3" s="140">
        <v>0.83384965249514342</v>
      </c>
      <c r="U3" s="128">
        <v>0.35156043234121565</v>
      </c>
      <c r="V3" s="128">
        <v>-2.626788187665726</v>
      </c>
      <c r="W3" s="98">
        <v>-1.0589131851783529</v>
      </c>
      <c r="X3" s="60"/>
      <c r="Y3" s="99">
        <v>2</v>
      </c>
      <c r="Z3" s="128">
        <f>(幕後結果!$AB$2+幕後結果!$AB$4*幕後結果_最佳化!$N1004)*12/3</f>
        <v>0.42242164626643075</v>
      </c>
      <c r="AA3" s="128">
        <f>(幕後結果!$AC$2+幕後結果!$AC$4*幕後結果_最佳化!$O1004)*12/3</f>
        <v>0.40511061993173464</v>
      </c>
      <c r="AB3" s="128">
        <f>(幕後結果!$AD$2+幕後結果!$AD$4*幕後結果_最佳化!$P1004)*12/3</f>
        <v>-0.31490369847458827</v>
      </c>
      <c r="AC3" s="128">
        <f>(幕後結果!$AE$2+幕後結果!$AE$4*幕後結果_最佳化!$Q1004)*12/3</f>
        <v>4.9019052392077942</v>
      </c>
      <c r="AD3" s="128">
        <f>(幕後結果!$AF$2+幕後結果!$AF$4*幕後結果_最佳化!$R1004)*12/3</f>
        <v>-0.3445148038697961</v>
      </c>
      <c r="AE3" s="128">
        <f>(幕後結果!$AG$2+幕後結果!$AG$4*幕後結果_最佳化!$S1004)*12/3</f>
        <v>1.273307152513504</v>
      </c>
      <c r="AF3" s="128">
        <f>(幕後結果!$AH$2+幕後結果!$AH$4*幕後結果_最佳化!$T1004)*12/3</f>
        <v>1.0730394343513754</v>
      </c>
      <c r="AG3" s="128">
        <f>(幕後結果!$AI$2+幕後結果!$AI$4*幕後結果_最佳化!$U1004)*12/3</f>
        <v>1.0404522934009104</v>
      </c>
      <c r="AH3" s="128">
        <f>(幕後結果!$AJ$2+幕後結果!$AJ$4*幕後結果_最佳化!$V1004)*12/3</f>
        <v>-2.1037256952664332</v>
      </c>
      <c r="AI3" s="100">
        <f>(幕後結果!$AK$2+幕後結果!$AK$4*幕後結果_最佳化!$W1004)*12/3</f>
        <v>-0.3696864662227064</v>
      </c>
      <c r="AJ3" s="60"/>
      <c r="AK3" s="60"/>
      <c r="AL3" s="60"/>
      <c r="AM3" s="101">
        <v>2</v>
      </c>
      <c r="AN3" s="128">
        <f>B1004/SUM($B1004:$K1004)</f>
        <v>2.1925560208527473E-2</v>
      </c>
      <c r="AO3" s="128">
        <f t="shared" ref="AO3:AW3" si="0">C1004/SUM($B1004:$K1004)</f>
        <v>0.15517179709927895</v>
      </c>
      <c r="AP3" s="128">
        <f t="shared" si="0"/>
        <v>0.11399871365864221</v>
      </c>
      <c r="AQ3" s="128">
        <f t="shared" si="0"/>
        <v>0.12273104161109942</v>
      </c>
      <c r="AR3" s="128">
        <f t="shared" si="0"/>
        <v>0.20253943121208587</v>
      </c>
      <c r="AS3" s="128">
        <f t="shared" si="0"/>
        <v>4.1297947693240307E-2</v>
      </c>
      <c r="AT3" s="128">
        <f t="shared" si="0"/>
        <v>3.629203849730487E-2</v>
      </c>
      <c r="AU3" s="128">
        <f t="shared" si="0"/>
        <v>5.9707953897569159E-2</v>
      </c>
      <c r="AV3" s="128">
        <f t="shared" si="0"/>
        <v>0.18671154633974968</v>
      </c>
      <c r="AW3" s="128">
        <f t="shared" si="0"/>
        <v>5.9623969782501965E-2</v>
      </c>
      <c r="AX3" s="128">
        <f>SUM(AN3:AW3)</f>
        <v>0.99999999999999989</v>
      </c>
      <c r="AY3" s="128">
        <f>SUMPRODUCT(AN3:AW3,幕後結果_最佳化!$Z$1005:$AI$1005)</f>
        <v>-7.9050785614541833E-2</v>
      </c>
      <c r="AZ3" s="128">
        <f>(SUMPRODUCT(AN3:AW3,MMULT(AN3:AW3,幕後結果!$AB$9:$AK$18)))*252</f>
        <v>6.869961346420117E-2</v>
      </c>
      <c r="BA3" s="128">
        <f>AZ3^0.5</f>
        <v>0.26210611107755799</v>
      </c>
      <c r="BB3" s="102">
        <f>(AY3-$BC$2)/$BA3</f>
        <v>-0.46527257648890236</v>
      </c>
      <c r="BC3" s="107" t="s">
        <v>731</v>
      </c>
      <c r="BD3" s="60"/>
    </row>
    <row r="4" spans="1:56">
      <c r="A4" s="95">
        <v>3</v>
      </c>
      <c r="B4" s="128">
        <v>0.71666854922364465</v>
      </c>
      <c r="C4" s="128">
        <v>0.98877877516705359</v>
      </c>
      <c r="D4" s="128">
        <v>0.45317117173862109</v>
      </c>
      <c r="E4" s="128">
        <v>0.43315614544351688</v>
      </c>
      <c r="F4" s="128">
        <v>0.55334776146856135</v>
      </c>
      <c r="G4" s="128">
        <v>0.317495713379083</v>
      </c>
      <c r="H4" s="128">
        <v>0.93902848212875778</v>
      </c>
      <c r="I4" s="128">
        <v>0.59986402597924071</v>
      </c>
      <c r="J4" s="128">
        <v>0.42293182620243774</v>
      </c>
      <c r="K4" s="104">
        <v>0.27723907620390742</v>
      </c>
      <c r="L4" s="105"/>
      <c r="M4" s="106">
        <v>3</v>
      </c>
      <c r="N4" s="140">
        <v>0.57297310915642685</v>
      </c>
      <c r="O4" s="140">
        <v>2.2827949485289691</v>
      </c>
      <c r="P4" s="140">
        <v>-0.11765333459357791</v>
      </c>
      <c r="Q4" s="140">
        <v>-0.16834447018982729</v>
      </c>
      <c r="R4" s="140">
        <v>0.13412405664135305</v>
      </c>
      <c r="S4" s="140">
        <v>-0.47471317387640399</v>
      </c>
      <c r="T4" s="140">
        <v>1.5466691916025317</v>
      </c>
      <c r="U4" s="128">
        <v>0.25299516683573753</v>
      </c>
      <c r="V4" s="128">
        <v>-0.19439877069342948</v>
      </c>
      <c r="W4" s="98">
        <v>-0.59106308567831012</v>
      </c>
      <c r="X4" s="60"/>
      <c r="Y4" s="99">
        <v>3</v>
      </c>
      <c r="Z4" s="128">
        <f>(幕後結果!$AB$2+幕後結果!$AB$4*幕後結果_最佳化!$N1005)*12/3</f>
        <v>0.60605781503013711</v>
      </c>
      <c r="AA4" s="128">
        <f>(幕後結果!$AC$2+幕後結果!$AC$4*幕後結果_最佳化!$O1005)*12/3</f>
        <v>2.8529384194835803</v>
      </c>
      <c r="AB4" s="128">
        <f>(幕後結果!$AD$2+幕後結果!$AD$4*幕後結果_最佳化!$P1005)*12/3</f>
        <v>1.5872081367997684</v>
      </c>
      <c r="AC4" s="128">
        <f>(幕後結果!$AE$2+幕後結果!$AE$4*幕後結果_最佳化!$Q1005)*12/3</f>
        <v>1.7837656039582681</v>
      </c>
      <c r="AD4" s="128">
        <f>(幕後結果!$AF$2+幕後結果!$AF$4*幕後結果_最佳化!$R1005)*12/3</f>
        <v>-0.12879283114659715</v>
      </c>
      <c r="AE4" s="128">
        <f>(幕後結果!$AG$2+幕後結果!$AG$4*幕後結果_最佳化!$S1005)*12/3</f>
        <v>-4.0632529459606243E-2</v>
      </c>
      <c r="AF4" s="128">
        <f>(幕後結果!$AH$2+幕後結果!$AH$4*幕後結果_最佳化!$T1005)*12/3</f>
        <v>2.0422376527557087</v>
      </c>
      <c r="AG4" s="128">
        <f>(幕後結果!$AI$2+幕後結果!$AI$4*幕後結果_最佳化!$U1005)*12/3</f>
        <v>0.97836864952927449</v>
      </c>
      <c r="AH4" s="128">
        <f>(幕後結果!$AJ$2+幕後結果!$AJ$4*幕後結果_最佳化!$V1005)*12/3</f>
        <v>0.13088876188200993</v>
      </c>
      <c r="AI4" s="100">
        <f>(幕後結果!$AK$2+幕後結果!$AK$4*幕後結果_最佳化!$W1005)*12/3</f>
        <v>-0.3943883808449824</v>
      </c>
      <c r="AJ4" s="60"/>
      <c r="AK4" s="60"/>
      <c r="AL4" s="60"/>
      <c r="AM4" s="101">
        <v>3</v>
      </c>
      <c r="AN4" s="128">
        <f t="shared" ref="AN4:AN67" si="1">B1005/SUM($B1005:$K1005)</f>
        <v>0.12427222484590833</v>
      </c>
      <c r="AO4" s="128">
        <f t="shared" ref="AO4:AO67" si="2">C1005/SUM($B1005:$K1005)</f>
        <v>0.14730015051807771</v>
      </c>
      <c r="AP4" s="128">
        <f t="shared" ref="AP4:AP67" si="3">D1005/SUM($B1005:$K1005)</f>
        <v>7.5123816323448334E-2</v>
      </c>
      <c r="AQ4" s="128">
        <f t="shared" ref="AQ4:AQ67" si="4">E1005/SUM($B1005:$K1005)</f>
        <v>6.4069690802345411E-2</v>
      </c>
      <c r="AR4" s="128">
        <f t="shared" ref="AR4:AR67" si="5">F1005/SUM($B1005:$K1005)</f>
        <v>0.15058468824085453</v>
      </c>
      <c r="AS4" s="128">
        <f t="shared" ref="AS4:AS67" si="6">G1005/SUM($B1005:$K1005)</f>
        <v>0.14851351569854421</v>
      </c>
      <c r="AT4" s="128">
        <f t="shared" ref="AT4:AT67" si="7">H1005/SUM($B1005:$K1005)</f>
        <v>9.7108348957745311E-2</v>
      </c>
      <c r="AU4" s="128">
        <f t="shared" ref="AU4:AU67" si="8">I1005/SUM($B1005:$K1005)</f>
        <v>0.14475361167659201</v>
      </c>
      <c r="AV4" s="128">
        <f t="shared" ref="AV4:AV67" si="9">J1005/SUM($B1005:$K1005)</f>
        <v>3.2556883626349661E-2</v>
      </c>
      <c r="AW4" s="128">
        <f t="shared" ref="AW4:AW67" si="10">K1005/SUM($B1005:$K1005)</f>
        <v>1.5717069310134509E-2</v>
      </c>
      <c r="AX4" s="128">
        <f t="shared" ref="AX4:AX67" si="11">SUM(AN4:AW4)</f>
        <v>1</v>
      </c>
      <c r="AY4" s="128">
        <f>SUMPRODUCT(AN4:AW4,幕後結果_最佳化!$Z$1005:$AI$1005)</f>
        <v>0.1430433803457003</v>
      </c>
      <c r="AZ4" s="128">
        <f>(SUMPRODUCT(AN4:AW4,MMULT(AN4:AW4,幕後結果!$AB$9:$AK$18)))*252</f>
        <v>5.0824533541390098E-2</v>
      </c>
      <c r="BA4" s="128">
        <f t="shared" ref="BA4:BA67" si="12">AZ4^0.5</f>
        <v>0.22544297181635559</v>
      </c>
      <c r="BB4" s="102">
        <f t="shared" ref="BB4:BB67" si="13">(AY4-$BC$2)/$BA4</f>
        <v>0.44420715154197166</v>
      </c>
      <c r="BC4" s="60"/>
      <c r="BD4" s="60"/>
    </row>
    <row r="5" spans="1:56">
      <c r="A5" s="95">
        <v>4</v>
      </c>
      <c r="B5" s="128">
        <v>0.69481628656364824</v>
      </c>
      <c r="C5" s="128">
        <v>0.63549135822792957</v>
      </c>
      <c r="D5" s="128">
        <v>0.93599229702169384</v>
      </c>
      <c r="E5" s="128">
        <v>0.87126424875013675</v>
      </c>
      <c r="F5" s="128">
        <v>7.97904137054124E-2</v>
      </c>
      <c r="G5" s="128">
        <v>0.30321087342828101</v>
      </c>
      <c r="H5" s="128">
        <v>8.7396867882961971E-2</v>
      </c>
      <c r="I5" s="128">
        <v>0.9404401571873422</v>
      </c>
      <c r="J5" s="128">
        <v>0.5101035095121933</v>
      </c>
      <c r="K5" s="104">
        <v>0.30789740560163326</v>
      </c>
      <c r="L5" s="105"/>
      <c r="M5" s="106">
        <v>4</v>
      </c>
      <c r="N5" s="140">
        <v>0.50954904927079159</v>
      </c>
      <c r="O5" s="140">
        <v>0.34643305959616993</v>
      </c>
      <c r="P5" s="140">
        <v>1.5219747565694053</v>
      </c>
      <c r="Q5" s="140">
        <v>1.1323876315166599</v>
      </c>
      <c r="R5" s="140">
        <v>-1.4064827363536259</v>
      </c>
      <c r="S5" s="140">
        <v>-0.51518786666515015</v>
      </c>
      <c r="T5" s="140">
        <v>-1.3569605814819208</v>
      </c>
      <c r="U5" s="128">
        <v>1.5584792392832114</v>
      </c>
      <c r="V5" s="128">
        <v>2.5328450517537373E-2</v>
      </c>
      <c r="W5" s="98">
        <v>-0.50181905056117171</v>
      </c>
      <c r="X5" s="60"/>
      <c r="Y5" s="99">
        <v>4</v>
      </c>
      <c r="Z5" s="128">
        <f>(幕後結果!$AB$2+幕後結果!$AB$4*幕後結果_最佳化!$N1006)*12/3</f>
        <v>0.5389715128278908</v>
      </c>
      <c r="AA5" s="128">
        <f>(幕後結果!$AC$2+幕後結果!$AC$4*幕後結果_最佳化!$O1006)*12/3</f>
        <v>0.57955072018186304</v>
      </c>
      <c r="AB5" s="128">
        <f>(幕後結果!$AD$2+幕後結果!$AD$4*幕後結果_最佳化!$P1006)*12/3</f>
        <v>2.2907813433315134</v>
      </c>
      <c r="AC5" s="128">
        <f>(幕後結果!$AE$2+幕後結果!$AE$4*幕後結果_最佳化!$Q1006)*12/3</f>
        <v>3.7714975797512609</v>
      </c>
      <c r="AD5" s="128">
        <f>(幕後結果!$AF$2+幕後結果!$AF$4*幕後結果_最佳化!$R1006)*12/3</f>
        <v>-0.75692064628726996</v>
      </c>
      <c r="AE5" s="128">
        <f>(幕後結果!$AG$2+幕後結果!$AG$4*幕後結果_最佳化!$S1006)*12/3</f>
        <v>6.4434126907792849E-2</v>
      </c>
      <c r="AF5" s="128">
        <f>(幕後結果!$AH$2+幕後結果!$AH$4*幕後結果_最佳化!$T1006)*12/3</f>
        <v>-1.0651749709482468</v>
      </c>
      <c r="AG5" s="128">
        <f>(幕後結果!$AI$2+幕後結果!$AI$4*幕後結果_最佳化!$U1006)*12/3</f>
        <v>1.9820103178597908</v>
      </c>
      <c r="AH5" s="128">
        <f>(幕後結果!$AJ$2+幕後結果!$AJ$4*幕後結果_最佳化!$V1006)*12/3</f>
        <v>-0.96632602445502647</v>
      </c>
      <c r="AI5" s="100">
        <f>(幕後結果!$AK$2+幕後結果!$AK$4*幕後結果_最佳化!$W1006)*12/3</f>
        <v>-2.9584510272134357</v>
      </c>
      <c r="AJ5" s="60"/>
      <c r="AK5" s="60"/>
      <c r="AL5" s="60"/>
      <c r="AM5" s="101">
        <v>4</v>
      </c>
      <c r="AN5" s="128">
        <f t="shared" si="1"/>
        <v>0.12700170551910986</v>
      </c>
      <c r="AO5" s="128">
        <f t="shared" si="2"/>
        <v>0.15042039552160327</v>
      </c>
      <c r="AP5" s="128">
        <f t="shared" si="3"/>
        <v>1.8542124683084069E-2</v>
      </c>
      <c r="AQ5" s="128">
        <f t="shared" si="4"/>
        <v>6.2345767590549606E-2</v>
      </c>
      <c r="AR5" s="128">
        <f t="shared" si="5"/>
        <v>0.1162275829800502</v>
      </c>
      <c r="AS5" s="128">
        <f t="shared" si="6"/>
        <v>0.16024594759231026</v>
      </c>
      <c r="AT5" s="128">
        <f t="shared" si="7"/>
        <v>1.7128262411806712E-2</v>
      </c>
      <c r="AU5" s="128">
        <f t="shared" si="8"/>
        <v>0.13092315252102449</v>
      </c>
      <c r="AV5" s="128">
        <f t="shared" si="9"/>
        <v>0.17215620277621563</v>
      </c>
      <c r="AW5" s="128">
        <f t="shared" si="10"/>
        <v>4.500885840424574E-2</v>
      </c>
      <c r="AX5" s="128">
        <f t="shared" si="11"/>
        <v>0.99999999999999989</v>
      </c>
      <c r="AY5" s="128">
        <f>SUMPRODUCT(AN5:AW5,幕後結果_最佳化!$Z$1005:$AI$1005)</f>
        <v>-2.42102383606181E-2</v>
      </c>
      <c r="AZ5" s="128">
        <f>(SUMPRODUCT(AN5:AW5,MMULT(AN5:AW5,幕後結果!$AB$9:$AK$18)))*252</f>
        <v>5.4795674017048504E-2</v>
      </c>
      <c r="BA5" s="128">
        <f t="shared" si="12"/>
        <v>0.23408475819037963</v>
      </c>
      <c r="BB5" s="102">
        <f t="shared" si="13"/>
        <v>-0.28669204641695545</v>
      </c>
      <c r="BC5" s="60"/>
      <c r="BD5" s="60"/>
    </row>
    <row r="6" spans="1:56">
      <c r="A6" s="95">
        <v>5</v>
      </c>
      <c r="B6" s="128">
        <v>0.5610372358185034</v>
      </c>
      <c r="C6" s="128">
        <v>0.32279635051434674</v>
      </c>
      <c r="D6" s="128">
        <v>0.68514379676414228</v>
      </c>
      <c r="E6" s="128">
        <v>0.6339791959586345</v>
      </c>
      <c r="F6" s="128">
        <v>0.47127198852176266</v>
      </c>
      <c r="G6" s="128">
        <v>0.92350793328876923</v>
      </c>
      <c r="H6" s="128">
        <v>0.90569941218952144</v>
      </c>
      <c r="I6" s="128">
        <v>0.32647462152172402</v>
      </c>
      <c r="J6" s="128">
        <v>0.51140504131959519</v>
      </c>
      <c r="K6" s="104">
        <v>0.94756908852628019</v>
      </c>
      <c r="L6" s="105"/>
      <c r="M6" s="106">
        <v>5</v>
      </c>
      <c r="N6" s="140">
        <v>0.15359950360172905</v>
      </c>
      <c r="O6" s="140">
        <v>-0.45989345120804331</v>
      </c>
      <c r="P6" s="140">
        <v>0.48213167965077514</v>
      </c>
      <c r="Q6" s="140">
        <v>0.34241100450655426</v>
      </c>
      <c r="R6" s="140">
        <v>-7.2072794130569467E-2</v>
      </c>
      <c r="S6" s="140">
        <v>1.4290699361240997</v>
      </c>
      <c r="T6" s="140">
        <v>1.3147284674752728</v>
      </c>
      <c r="U6" s="128">
        <v>-0.44966883936039193</v>
      </c>
      <c r="V6" s="128">
        <v>2.8592094277640593E-2</v>
      </c>
      <c r="W6" s="98">
        <v>1.6217269628014102</v>
      </c>
      <c r="X6" s="60"/>
      <c r="Y6" s="99">
        <v>5</v>
      </c>
      <c r="Z6" s="128">
        <f>(幕後結果!$AB$2+幕後結果!$AB$4*幕後結果_最佳化!$N1007)*12/3</f>
        <v>0.16246867096368894</v>
      </c>
      <c r="AA6" s="128">
        <f>(幕後結果!$AC$2+幕後結果!$AC$4*幕後結果_最佳化!$O1007)*12/3</f>
        <v>-0.51337305973107883</v>
      </c>
      <c r="AB6" s="128">
        <f>(幕後結果!$AD$2+幕後結果!$AD$4*幕後結果_最佳化!$P1007)*12/3</f>
        <v>0.61875076904065163</v>
      </c>
      <c r="AC6" s="128">
        <f>(幕後結果!$AE$2+幕後結果!$AE$4*幕後結果_最佳化!$Q1007)*12/3</f>
        <v>1.6999578576504586</v>
      </c>
      <c r="AD6" s="128">
        <f>(幕後結果!$AF$2+幕後結果!$AF$4*幕後結果_最佳化!$R1007)*12/3</f>
        <v>-4.4193305401668409E-3</v>
      </c>
      <c r="AE6" s="128">
        <f>(幕後結果!$AG$2+幕後結果!$AG$4*幕後結果_最佳化!$S1007)*12/3</f>
        <v>1.5649812896309099</v>
      </c>
      <c r="AF6" s="128">
        <f>(幕後結果!$AH$2+幕後結果!$AH$4*幕後結果_最佳化!$T1007)*12/3</f>
        <v>0.81460572106208662</v>
      </c>
      <c r="AG6" s="128">
        <f>(幕後結果!$AI$2+幕後結果!$AI$4*幕後結果_最佳化!$U1007)*12/3</f>
        <v>0.50288255139285942</v>
      </c>
      <c r="AH6" s="128">
        <f>(幕後結果!$AJ$2+幕後結果!$AJ$4*幕後結果_最佳化!$V1007)*12/3</f>
        <v>-0.30804799456117127</v>
      </c>
      <c r="AI6" s="100">
        <f>(幕後結果!$AK$2+幕後結果!$AK$4*幕後結果_最佳化!$W1007)*12/3</f>
        <v>0.92399328869461383</v>
      </c>
      <c r="AJ6" s="60"/>
      <c r="AK6" s="60"/>
      <c r="AL6" s="60"/>
      <c r="AM6" s="101">
        <v>5</v>
      </c>
      <c r="AN6" s="128">
        <f t="shared" si="1"/>
        <v>9.1975911319524983E-2</v>
      </c>
      <c r="AO6" s="128">
        <f t="shared" si="2"/>
        <v>0.14963590747518302</v>
      </c>
      <c r="AP6" s="128">
        <f t="shared" si="3"/>
        <v>2.9329300498689998E-2</v>
      </c>
      <c r="AQ6" s="128">
        <f t="shared" si="4"/>
        <v>1.0645419934926431E-2</v>
      </c>
      <c r="AR6" s="128">
        <f t="shared" si="5"/>
        <v>8.3942707923402374E-2</v>
      </c>
      <c r="AS6" s="128">
        <f t="shared" si="6"/>
        <v>0.14202476717888987</v>
      </c>
      <c r="AT6" s="128">
        <f t="shared" si="7"/>
        <v>0.13239615773595534</v>
      </c>
      <c r="AU6" s="128">
        <f t="shared" si="8"/>
        <v>0.10681713137547975</v>
      </c>
      <c r="AV6" s="128">
        <f t="shared" si="9"/>
        <v>0.21064229823612066</v>
      </c>
      <c r="AW6" s="128">
        <f t="shared" si="10"/>
        <v>4.2590398321827642E-2</v>
      </c>
      <c r="AX6" s="128">
        <f t="shared" si="11"/>
        <v>1</v>
      </c>
      <c r="AY6" s="128">
        <f>SUMPRODUCT(AN6:AW6,幕後結果_最佳化!$Z$1005:$AI$1005)</f>
        <v>-0.16052561109505847</v>
      </c>
      <c r="AZ6" s="128">
        <f>(SUMPRODUCT(AN6:AW6,MMULT(AN6:AW6,幕後結果!$AB$9:$AK$18)))*252</f>
        <v>6.3061651912832722E-2</v>
      </c>
      <c r="BA6" s="128">
        <f t="shared" si="12"/>
        <v>0.25112079147858851</v>
      </c>
      <c r="BB6" s="102">
        <f t="shared" si="13"/>
        <v>-0.81007076274846512</v>
      </c>
      <c r="BC6" s="60"/>
      <c r="BD6" s="60"/>
    </row>
    <row r="7" spans="1:56">
      <c r="A7" s="95">
        <v>6</v>
      </c>
      <c r="B7" s="128">
        <v>0.76887428600505725</v>
      </c>
      <c r="C7" s="128">
        <v>0.65473025756555492</v>
      </c>
      <c r="D7" s="128">
        <v>0.5783784004044501</v>
      </c>
      <c r="E7" s="128">
        <v>0.46012559861875313</v>
      </c>
      <c r="F7" s="128">
        <v>0.76385003632837023</v>
      </c>
      <c r="G7" s="128">
        <v>0.52931482412263953</v>
      </c>
      <c r="H7" s="128">
        <v>0.56752506445712836</v>
      </c>
      <c r="I7" s="128">
        <v>0.50908430954643613</v>
      </c>
      <c r="J7" s="128">
        <v>0.95097440571838465</v>
      </c>
      <c r="K7" s="104">
        <v>0.99238969204951077</v>
      </c>
      <c r="L7" s="105"/>
      <c r="M7" s="106">
        <v>6</v>
      </c>
      <c r="N7" s="140">
        <v>0.73514461065976766</v>
      </c>
      <c r="O7" s="140">
        <v>0.39812304927486497</v>
      </c>
      <c r="P7" s="140">
        <v>0.19774676466499105</v>
      </c>
      <c r="Q7" s="140">
        <v>-0.10011730464442277</v>
      </c>
      <c r="R7" s="140">
        <v>0.71874195564857657</v>
      </c>
      <c r="S7" s="140">
        <v>7.3547619518290683E-2</v>
      </c>
      <c r="T7" s="140">
        <v>0.17007663153935604</v>
      </c>
      <c r="U7" s="128">
        <v>2.2772955382382574E-2</v>
      </c>
      <c r="V7" s="128">
        <v>1.6543757595406503</v>
      </c>
      <c r="W7" s="98">
        <v>2.4270867501423514</v>
      </c>
      <c r="X7" s="60"/>
      <c r="Y7" s="99">
        <v>6</v>
      </c>
      <c r="Z7" s="128">
        <f>(幕後結果!$AB$2+幕後結果!$AB$4*幕後結果_最佳化!$N1008)*12/3</f>
        <v>0.77759344958369281</v>
      </c>
      <c r="AA7" s="128">
        <f>(幕後結果!$AC$2+幕後結果!$AC$4*幕後結果_最佳化!$O1008)*12/3</f>
        <v>0.73960935492964053</v>
      </c>
      <c r="AB7" s="128">
        <f>(幕後結果!$AD$2+幕後結果!$AD$4*幕後結果_最佳化!$P1008)*12/3</f>
        <v>0.97699764785757515</v>
      </c>
      <c r="AC7" s="128">
        <f>(幕後結果!$AE$2+幕後結果!$AE$4*幕後結果_最佳化!$Q1008)*12/3</f>
        <v>1.2142549748461631</v>
      </c>
      <c r="AD7" s="128">
        <f>(幕後結果!$AF$2+幕後結果!$AF$4*幕後結果_最佳化!$R1008)*12/3</f>
        <v>0.47504988107245588</v>
      </c>
      <c r="AE7" s="128">
        <f>(幕後結果!$AG$2+幕後結果!$AG$4*幕後結果_最佳化!$S1008)*12/3</f>
        <v>0.39529620853419822</v>
      </c>
      <c r="AF7" s="128">
        <f>(幕後結果!$AH$2+幕後結果!$AH$4*幕後結果_最佳化!$T1008)*12/3</f>
        <v>0.33710603141048878</v>
      </c>
      <c r="AG7" s="128">
        <f>(幕後結果!$AI$2+幕後結果!$AI$4*幕後結果_最佳化!$U1008)*12/3</f>
        <v>1.1452615405517539</v>
      </c>
      <c r="AH7" s="128">
        <f>(幕後結果!$AJ$2+幕後結果!$AJ$4*幕後結果_最佳化!$V1008)*12/3</f>
        <v>1.025330394464564</v>
      </c>
      <c r="AI7" s="100">
        <f>(幕後結果!$AK$2+幕後結果!$AK$4*幕後結果_最佳化!$W1008)*12/3</f>
        <v>1.1247139765089367</v>
      </c>
      <c r="AJ7" s="60"/>
      <c r="AK7" s="60"/>
      <c r="AL7" s="60"/>
      <c r="AM7" s="101">
        <v>6</v>
      </c>
      <c r="AN7" s="128">
        <f t="shared" si="1"/>
        <v>0.10210307888079612</v>
      </c>
      <c r="AO7" s="128">
        <f t="shared" si="2"/>
        <v>0.15378159735712563</v>
      </c>
      <c r="AP7" s="128">
        <f t="shared" si="3"/>
        <v>7.7891108944833726E-2</v>
      </c>
      <c r="AQ7" s="128">
        <f t="shared" si="4"/>
        <v>2.9232646947909637E-2</v>
      </c>
      <c r="AR7" s="128">
        <f t="shared" si="5"/>
        <v>8.2355930608617178E-2</v>
      </c>
      <c r="AS7" s="128">
        <f t="shared" si="6"/>
        <v>0.11017296043582185</v>
      </c>
      <c r="AT7" s="128">
        <f t="shared" si="7"/>
        <v>1.8213529661395764E-3</v>
      </c>
      <c r="AU7" s="128">
        <f t="shared" si="8"/>
        <v>0.14731850661996992</v>
      </c>
      <c r="AV7" s="128">
        <f t="shared" si="9"/>
        <v>0.15580748784127763</v>
      </c>
      <c r="AW7" s="128">
        <f t="shared" si="10"/>
        <v>0.13951532939750874</v>
      </c>
      <c r="AX7" s="128">
        <f t="shared" si="11"/>
        <v>1</v>
      </c>
      <c r="AY7" s="128">
        <f>SUMPRODUCT(AN7:AW7,幕後結果_最佳化!$Z$1005:$AI$1005)</f>
        <v>-0.17270710595151414</v>
      </c>
      <c r="AZ7" s="128">
        <f>(SUMPRODUCT(AN7:AW7,MMULT(AN7:AW7,幕後結果!$AB$9:$AK$18)))*252</f>
        <v>6.0019136068866788E-2</v>
      </c>
      <c r="BA7" s="128">
        <f t="shared" si="12"/>
        <v>0.24498803250131787</v>
      </c>
      <c r="BB7" s="102">
        <f t="shared" si="13"/>
        <v>-0.88007199270174274</v>
      </c>
      <c r="BC7" s="60"/>
      <c r="BD7" s="60"/>
    </row>
    <row r="8" spans="1:56">
      <c r="A8" s="95">
        <v>7</v>
      </c>
      <c r="B8" s="128">
        <v>0.58244613251648314</v>
      </c>
      <c r="C8" s="128">
        <v>0.14137681679184566</v>
      </c>
      <c r="D8" s="128">
        <v>0.518127100281077</v>
      </c>
      <c r="E8" s="128">
        <v>6.6142446722772474E-2</v>
      </c>
      <c r="F8" s="128">
        <v>0.92023029642962961</v>
      </c>
      <c r="G8" s="128">
        <v>0.72431242075653679</v>
      </c>
      <c r="H8" s="128">
        <v>0.33494065453811106</v>
      </c>
      <c r="I8" s="128">
        <v>0.16534466087785682</v>
      </c>
      <c r="J8" s="128">
        <v>6.8587752383289846E-2</v>
      </c>
      <c r="K8" s="104">
        <v>0.70312335957263805</v>
      </c>
      <c r="L8" s="105"/>
      <c r="M8" s="106">
        <v>7</v>
      </c>
      <c r="N8" s="140">
        <v>0.20815526739465737</v>
      </c>
      <c r="O8" s="140">
        <v>-1.07415407099848</v>
      </c>
      <c r="P8" s="140">
        <v>4.5453548614310384E-2</v>
      </c>
      <c r="Q8" s="140">
        <v>-1.5051524244384133</v>
      </c>
      <c r="R8" s="140">
        <v>1.406622332941069</v>
      </c>
      <c r="S8" s="140">
        <v>0.59570074790682392</v>
      </c>
      <c r="T8" s="140">
        <v>-0.42631091003212318</v>
      </c>
      <c r="U8" s="128">
        <v>-0.97272635759938053</v>
      </c>
      <c r="V8" s="128">
        <v>-1.486391848193594</v>
      </c>
      <c r="W8" s="98">
        <v>0.53340496567299178</v>
      </c>
      <c r="X8" s="60"/>
      <c r="Y8" s="99">
        <v>7</v>
      </c>
      <c r="Z8" s="128">
        <f>(幕後結果!$AB$2+幕後結果!$AB$4*幕後結果_最佳化!$N1009)*12/3</f>
        <v>0.22017460248693546</v>
      </c>
      <c r="AA8" s="128">
        <f>(幕後結果!$AC$2+幕後結果!$AC$4*幕後結果_最佳化!$O1009)*12/3</f>
        <v>-1.2014040974571769</v>
      </c>
      <c r="AB8" s="128">
        <f>(幕後結果!$AD$2+幕後結果!$AD$4*幕後結果_最佳化!$P1009)*12/3</f>
        <v>-0.15845961979513767</v>
      </c>
      <c r="AC8" s="128">
        <f>(幕後結果!$AE$2+幕後結果!$AE$4*幕後結果_最佳化!$Q1009)*12/3</f>
        <v>-2.0195414049126459</v>
      </c>
      <c r="AD8" s="128">
        <f>(幕後結果!$AF$2+幕後結果!$AF$4*幕後結果_最佳化!$R1009)*12/3</f>
        <v>1.0379889551334793</v>
      </c>
      <c r="AE8" s="128">
        <f>(幕後結果!$AG$2+幕後結果!$AG$4*幕後結果_最佳化!$S1009)*12/3</f>
        <v>0.56049913777084825</v>
      </c>
      <c r="AF8" s="128">
        <f>(幕後結果!$AH$2+幕後結果!$AH$4*幕後結果_最佳化!$T1009)*12/3</f>
        <v>-1.1993041384292709</v>
      </c>
      <c r="AG8" s="128">
        <f>(幕後結果!$AI$2+幕後結果!$AI$4*幕後結果_最佳化!$U1009)*12/3</f>
        <v>0.71384471371526692</v>
      </c>
      <c r="AH8" s="128">
        <f>(幕後結果!$AJ$2+幕後結果!$AJ$4*幕後結果_最佳化!$V1009)*12/3</f>
        <v>-2.2338681908181974</v>
      </c>
      <c r="AI8" s="100">
        <f>(幕後結果!$AK$2+幕後結果!$AK$4*幕後結果_最佳化!$W1009)*12/3</f>
        <v>-1.4357409729210977</v>
      </c>
      <c r="AJ8" s="60"/>
      <c r="AK8" s="60"/>
      <c r="AL8" s="60"/>
      <c r="AM8" s="101">
        <v>7</v>
      </c>
      <c r="AN8" s="128">
        <f t="shared" si="1"/>
        <v>0.13816027361135622</v>
      </c>
      <c r="AO8" s="128">
        <f t="shared" si="2"/>
        <v>0.11562958533313784</v>
      </c>
      <c r="AP8" s="128">
        <f t="shared" si="3"/>
        <v>5.8817400898213246E-2</v>
      </c>
      <c r="AQ8" s="128">
        <f t="shared" si="4"/>
        <v>0.10426547853003854</v>
      </c>
      <c r="AR8" s="128">
        <f t="shared" si="5"/>
        <v>7.9447089252967493E-2</v>
      </c>
      <c r="AS8" s="128">
        <f t="shared" si="6"/>
        <v>3.4794043090334424E-2</v>
      </c>
      <c r="AT8" s="128">
        <f t="shared" si="7"/>
        <v>0.18851363633877227</v>
      </c>
      <c r="AU8" s="128">
        <f t="shared" si="8"/>
        <v>5.5732844915862313E-3</v>
      </c>
      <c r="AV8" s="128">
        <f t="shared" si="9"/>
        <v>0.10771268652453631</v>
      </c>
      <c r="AW8" s="128">
        <f t="shared" si="10"/>
        <v>0.16708652192905743</v>
      </c>
      <c r="AX8" s="128">
        <f t="shared" si="11"/>
        <v>1</v>
      </c>
      <c r="AY8" s="128">
        <f>SUMPRODUCT(AN8:AW8,幕後結果_最佳化!$Z$1005:$AI$1005)</f>
        <v>-0.30739952339875776</v>
      </c>
      <c r="AZ8" s="128">
        <f>(SUMPRODUCT(AN8:AW8,MMULT(AN8:AW8,幕後結果!$AB$9:$AK$18)))*252</f>
        <v>0.10176703469440469</v>
      </c>
      <c r="BA8" s="128">
        <f t="shared" si="12"/>
        <v>0.31900945862843111</v>
      </c>
      <c r="BB8" s="102">
        <f t="shared" si="13"/>
        <v>-1.0980850690285393</v>
      </c>
      <c r="BC8" s="60"/>
      <c r="BD8" s="60"/>
    </row>
    <row r="9" spans="1:56">
      <c r="A9" s="95">
        <v>8</v>
      </c>
      <c r="B9" s="128">
        <v>0.50421950300792218</v>
      </c>
      <c r="C9" s="128">
        <v>0.35762784875758968</v>
      </c>
      <c r="D9" s="128">
        <v>2.4709542593970069E-2</v>
      </c>
      <c r="E9" s="128">
        <v>0.41851358119038085</v>
      </c>
      <c r="F9" s="128">
        <v>0.96582166831253335</v>
      </c>
      <c r="G9" s="128">
        <v>0.3496326422925482</v>
      </c>
      <c r="H9" s="128">
        <v>0.48159559398520368</v>
      </c>
      <c r="I9" s="128">
        <v>6.2882827336748326E-2</v>
      </c>
      <c r="J9" s="128">
        <v>0.518129903722093</v>
      </c>
      <c r="K9" s="104">
        <v>7.9398825905924619E-2</v>
      </c>
      <c r="L9" s="105"/>
      <c r="M9" s="106">
        <v>8</v>
      </c>
      <c r="N9" s="140">
        <v>1.0576922750246314E-2</v>
      </c>
      <c r="O9" s="140">
        <v>-0.36480670789507341</v>
      </c>
      <c r="P9" s="140">
        <v>-1.9649581180353166</v>
      </c>
      <c r="Q9" s="140">
        <v>-0.20569756289586127</v>
      </c>
      <c r="R9" s="140">
        <v>1.8226483785107945</v>
      </c>
      <c r="S9" s="140">
        <v>-0.38631244526101338</v>
      </c>
      <c r="T9" s="140">
        <v>-4.6149380487591429E-2</v>
      </c>
      <c r="U9" s="128">
        <v>-1.5310151246827508</v>
      </c>
      <c r="V9" s="128">
        <v>4.5460583062872428E-2</v>
      </c>
      <c r="W9" s="98">
        <v>-1.4091268870520095</v>
      </c>
      <c r="X9" s="60"/>
      <c r="Y9" s="99">
        <v>8</v>
      </c>
      <c r="Z9" s="128">
        <f>(幕後結果!$AB$2+幕後結果!$AB$4*幕後結果_最佳化!$N1010)*12/3</f>
        <v>1.1187657133149074E-2</v>
      </c>
      <c r="AA9" s="128">
        <f>(幕後結果!$AC$2+幕後結果!$AC$4*幕後結果_最佳化!$O1010)*12/3</f>
        <v>-0.46659462759288423</v>
      </c>
      <c r="AB9" s="128">
        <f>(幕後結果!$AD$2+幕後結果!$AD$4*幕後結果_最佳化!$P1010)*12/3</f>
        <v>-2.0070777119035093</v>
      </c>
      <c r="AC9" s="128">
        <f>(幕後結果!$AE$2+幕後結果!$AE$4*幕後結果_最佳化!$Q1010)*12/3</f>
        <v>7.4537571010587778E-2</v>
      </c>
      <c r="AD9" s="128">
        <f>(幕後結果!$AF$2+幕後結果!$AF$4*幕後結果_最佳化!$R1010)*12/3</f>
        <v>0.79085653922982557</v>
      </c>
      <c r="AE9" s="128">
        <f>(幕後結果!$AG$2+幕後結果!$AG$4*幕後結果_最佳化!$S1010)*12/3</f>
        <v>-0.4565261409976431</v>
      </c>
      <c r="AF9" s="128">
        <f>(幕後結果!$AH$2+幕後結果!$AH$4*幕後結果_最佳化!$T1010)*12/3</f>
        <v>-0.3392299529199212</v>
      </c>
      <c r="AG9" s="128">
        <f>(幕後結果!$AI$2+幕後結果!$AI$4*幕後結果_最佳化!$U1010)*12/3</f>
        <v>3.4134557955014522E-2</v>
      </c>
      <c r="AH9" s="128">
        <f>(幕後結果!$AJ$2+幕後結果!$AJ$4*幕後結果_最佳化!$V1010)*12/3</f>
        <v>-0.82560010493881109</v>
      </c>
      <c r="AI9" s="100">
        <f>(幕後結果!$AK$2+幕後結果!$AK$4*幕後結果_最佳化!$W1010)*12/3</f>
        <v>-2.390864177882726</v>
      </c>
      <c r="AJ9" s="60"/>
      <c r="AK9" s="60"/>
      <c r="AL9" s="60"/>
      <c r="AM9" s="101">
        <v>8</v>
      </c>
      <c r="AN9" s="128">
        <f t="shared" si="1"/>
        <v>0.1177566680665829</v>
      </c>
      <c r="AO9" s="128">
        <f t="shared" si="2"/>
        <v>8.7129761575837628E-2</v>
      </c>
      <c r="AP9" s="128">
        <f t="shared" si="3"/>
        <v>3.6277648232548337E-2</v>
      </c>
      <c r="AQ9" s="128">
        <f t="shared" si="4"/>
        <v>0.10010412513726247</v>
      </c>
      <c r="AR9" s="128">
        <f t="shared" si="5"/>
        <v>0.15315422369662215</v>
      </c>
      <c r="AS9" s="128">
        <f t="shared" si="6"/>
        <v>5.3956061785899519E-2</v>
      </c>
      <c r="AT9" s="128">
        <f t="shared" si="7"/>
        <v>0.102174465706203</v>
      </c>
      <c r="AU9" s="128">
        <f t="shared" si="8"/>
        <v>6.3520433432132234E-2</v>
      </c>
      <c r="AV9" s="128">
        <f t="shared" si="9"/>
        <v>0.12985091371093924</v>
      </c>
      <c r="AW9" s="128">
        <f t="shared" si="10"/>
        <v>0.15607569865597246</v>
      </c>
      <c r="AX9" s="128">
        <f t="shared" si="11"/>
        <v>1</v>
      </c>
      <c r="AY9" s="128">
        <f>SUMPRODUCT(AN9:AW9,幕後結果_最佳化!$Z$1005:$AI$1005)</f>
        <v>-0.23470816579953863</v>
      </c>
      <c r="AZ9" s="128">
        <f>(SUMPRODUCT(AN9:AW9,MMULT(AN9:AW9,幕後結果!$AB$9:$AK$18)))*252</f>
        <v>7.3065394638243797E-2</v>
      </c>
      <c r="BA9" s="128">
        <f t="shared" si="12"/>
        <v>0.27030611283921013</v>
      </c>
      <c r="BB9" s="102">
        <f t="shared" si="13"/>
        <v>-1.0270140134221533</v>
      </c>
      <c r="BC9" s="60"/>
      <c r="BD9" s="60"/>
    </row>
    <row r="10" spans="1:56">
      <c r="A10" s="95">
        <v>9</v>
      </c>
      <c r="B10" s="128">
        <v>0.22386438921902441</v>
      </c>
      <c r="C10" s="128">
        <v>8.257013110012501E-2</v>
      </c>
      <c r="D10" s="128">
        <v>0.61377548729657017</v>
      </c>
      <c r="E10" s="128">
        <v>0.50702873538012239</v>
      </c>
      <c r="F10" s="128">
        <v>0.30926598290251395</v>
      </c>
      <c r="G10" s="128">
        <v>0.66555524328609783</v>
      </c>
      <c r="H10" s="128">
        <v>7.1293753731575649E-2</v>
      </c>
      <c r="I10" s="128">
        <v>1.6415507685252573E-2</v>
      </c>
      <c r="J10" s="128">
        <v>0.18139169759685214</v>
      </c>
      <c r="K10" s="104">
        <v>0.42393358022256011</v>
      </c>
      <c r="L10" s="105"/>
      <c r="M10" s="106">
        <v>9</v>
      </c>
      <c r="N10" s="140">
        <v>-0.75920693461076838</v>
      </c>
      <c r="O10" s="140">
        <v>-1.3879894351520028</v>
      </c>
      <c r="P10" s="140">
        <v>0.2891729570013637</v>
      </c>
      <c r="Q10" s="140">
        <v>1.7619338424025237E-2</v>
      </c>
      <c r="R10" s="140">
        <v>-0.49793200834891621</v>
      </c>
      <c r="S10" s="140">
        <v>0.42767258317967066</v>
      </c>
      <c r="T10" s="140">
        <v>-1.466223136515673</v>
      </c>
      <c r="U10" s="128">
        <v>-2.1341437520334874</v>
      </c>
      <c r="V10" s="128">
        <v>-0.91007417080739728</v>
      </c>
      <c r="W10" s="98">
        <v>-0.19184048118520414</v>
      </c>
      <c r="X10" s="60"/>
      <c r="Y10" s="99">
        <v>9</v>
      </c>
      <c r="Z10" s="128">
        <f>(幕後結果!$AB$2+幕後結果!$AB$4*幕後結果_最佳化!$N1011)*12/3</f>
        <v>-0.80304518413326331</v>
      </c>
      <c r="AA10" s="128">
        <f>(幕後結果!$AC$2+幕後結果!$AC$4*幕後結果_最佳化!$O1011)*12/3</f>
        <v>-1.9946333531919749</v>
      </c>
      <c r="AB10" s="128">
        <f>(幕後結果!$AD$2+幕後結果!$AD$4*幕後結果_最佳化!$P1011)*12/3</f>
        <v>-0.40618549098773499</v>
      </c>
      <c r="AC10" s="128">
        <f>(幕後結果!$AE$2+幕後結果!$AE$4*幕後結果_最佳化!$Q1011)*12/3</f>
        <v>0.61711301682522923</v>
      </c>
      <c r="AD10" s="128">
        <f>(幕後結果!$AF$2+幕後結果!$AF$4*幕後結果_最佳化!$R1011)*12/3</f>
        <v>-0.31927854110567466</v>
      </c>
      <c r="AE10" s="128">
        <f>(幕後結果!$AG$2+幕後結果!$AG$4*幕後結果_最佳化!$S1011)*12/3</f>
        <v>0.36433055739265097</v>
      </c>
      <c r="AF10" s="128">
        <f>(幕後結果!$AH$2+幕後結果!$AH$4*幕後結果_最佳化!$T1011)*12/3</f>
        <v>-2.5923383044919706</v>
      </c>
      <c r="AG10" s="128">
        <f>(幕後結果!$AI$2+幕後結果!$AI$4*幕後結果_最佳化!$U1011)*12/3</f>
        <v>-0.85781716815384323</v>
      </c>
      <c r="AH10" s="128">
        <f>(幕後結果!$AJ$2+幕後結果!$AJ$4*幕後結果_最佳化!$V1011)*12/3</f>
        <v>-2.6684684926831479</v>
      </c>
      <c r="AI10" s="100">
        <f>(幕後結果!$AK$2+幕後結果!$AK$4*幕後結果_最佳化!$W1011)*12/3</f>
        <v>-3.0048507632384367</v>
      </c>
      <c r="AJ10" s="60"/>
      <c r="AK10" s="60"/>
      <c r="AL10" s="60"/>
      <c r="AM10" s="101">
        <v>9</v>
      </c>
      <c r="AN10" s="128">
        <f t="shared" si="1"/>
        <v>9.415109180154789E-2</v>
      </c>
      <c r="AO10" s="128">
        <f t="shared" si="2"/>
        <v>6.2193534514925812E-2</v>
      </c>
      <c r="AP10" s="128">
        <f t="shared" si="3"/>
        <v>0.14113226956017172</v>
      </c>
      <c r="AQ10" s="128">
        <f t="shared" si="4"/>
        <v>8.6412859437373118E-2</v>
      </c>
      <c r="AR10" s="128">
        <f t="shared" si="5"/>
        <v>8.1098617286719799E-2</v>
      </c>
      <c r="AS10" s="128">
        <f t="shared" si="6"/>
        <v>0.19920038484875521</v>
      </c>
      <c r="AT10" s="128">
        <f t="shared" si="7"/>
        <v>0.10418382913017397</v>
      </c>
      <c r="AU10" s="128">
        <f t="shared" si="8"/>
        <v>8.2418137761595071E-3</v>
      </c>
      <c r="AV10" s="128">
        <f t="shared" si="9"/>
        <v>0.14341353411209981</v>
      </c>
      <c r="AW10" s="128">
        <f t="shared" si="10"/>
        <v>7.9972065532073117E-2</v>
      </c>
      <c r="AX10" s="128">
        <f t="shared" si="11"/>
        <v>0.99999999999999989</v>
      </c>
      <c r="AY10" s="128">
        <f>SUMPRODUCT(AN10:AW10,幕後結果_最佳化!$Z$1005:$AI$1005)</f>
        <v>-0.14091906721340758</v>
      </c>
      <c r="AZ10" s="128">
        <f>(SUMPRODUCT(AN10:AW10,MMULT(AN10:AW10,幕後結果!$AB$9:$AK$18)))*252</f>
        <v>7.2382950941052779E-2</v>
      </c>
      <c r="BA10" s="128">
        <f t="shared" si="12"/>
        <v>0.26904079791186464</v>
      </c>
      <c r="BB10" s="102">
        <f t="shared" si="13"/>
        <v>-0.68323863384327699</v>
      </c>
      <c r="BC10" s="60"/>
      <c r="BD10" s="60"/>
    </row>
    <row r="11" spans="1:56">
      <c r="A11" s="95">
        <v>10</v>
      </c>
      <c r="B11" s="128">
        <v>0.43659342035870718</v>
      </c>
      <c r="C11" s="128">
        <v>0.14912737666663345</v>
      </c>
      <c r="D11" s="128">
        <v>8.2743639892423504E-2</v>
      </c>
      <c r="E11" s="128">
        <v>0.92958800299718103</v>
      </c>
      <c r="F11" s="128">
        <v>0.45915430095023146</v>
      </c>
      <c r="G11" s="128">
        <v>0.55587293239707658</v>
      </c>
      <c r="H11" s="128">
        <v>0.52357624453754603</v>
      </c>
      <c r="I11" s="128">
        <v>0.78171700387694099</v>
      </c>
      <c r="J11" s="128">
        <v>0.10946617895679078</v>
      </c>
      <c r="K11" s="104">
        <v>0.68008808727569448</v>
      </c>
      <c r="L11" s="105"/>
      <c r="M11" s="106">
        <v>10</v>
      </c>
      <c r="N11" s="140">
        <v>-0.15961185380279103</v>
      </c>
      <c r="O11" s="140">
        <v>-1.0401832900191403</v>
      </c>
      <c r="P11" s="140">
        <v>-1.3868507448643062</v>
      </c>
      <c r="Q11" s="140">
        <v>1.4727294806414106</v>
      </c>
      <c r="R11" s="140">
        <v>-0.10256452167140909</v>
      </c>
      <c r="S11" s="140">
        <v>0.14051369194504146</v>
      </c>
      <c r="T11" s="140">
        <v>5.9131322010454804E-2</v>
      </c>
      <c r="U11" s="128">
        <v>0.77800512439617597</v>
      </c>
      <c r="V11" s="128">
        <v>-1.2293720145624143</v>
      </c>
      <c r="W11" s="98">
        <v>0.46794513483520433</v>
      </c>
      <c r="X11" s="60"/>
      <c r="Y11" s="99">
        <v>10</v>
      </c>
      <c r="Z11" s="128">
        <f>(幕後結果!$AB$2+幕後結果!$AB$4*幕後結果_最佳化!$N1012)*12/3</f>
        <v>-0.16882818726178714</v>
      </c>
      <c r="AA11" s="128">
        <f>(幕後結果!$AC$2+幕後結果!$AC$4*幕後結果_最佳化!$O1012)*12/3</f>
        <v>-1.3252361500855736</v>
      </c>
      <c r="AB11" s="128">
        <f>(幕後結果!$AD$2+幕後結果!$AD$4*幕後結果_最佳化!$P1012)*12/3</f>
        <v>-1.8073081536045734</v>
      </c>
      <c r="AC11" s="128">
        <f>(幕後結果!$AE$2+幕後結果!$AE$4*幕後結果_最佳化!$Q1012)*12/3</f>
        <v>2.9797548993371392</v>
      </c>
      <c r="AD11" s="128">
        <f>(幕後結果!$AF$2+幕後結果!$AF$4*幕後結果_最佳化!$R1012)*12/3</f>
        <v>-0.41734425014517784</v>
      </c>
      <c r="AE11" s="128">
        <f>(幕後結果!$AG$2+幕後結果!$AG$4*幕後結果_最佳化!$S1012)*12/3</f>
        <v>0.19465779879905779</v>
      </c>
      <c r="AF11" s="128">
        <f>(幕後結果!$AH$2+幕後結果!$AH$4*幕後結果_最佳化!$T1012)*12/3</f>
        <v>-0.26643122880741898</v>
      </c>
      <c r="AG11" s="128">
        <f>(幕後結果!$AI$2+幕後結果!$AI$4*幕後結果_最佳化!$U1012)*12/3</f>
        <v>1.5137574650431589</v>
      </c>
      <c r="AH11" s="128">
        <f>(幕後結果!$AJ$2+幕後結果!$AJ$4*幕後結果_最佳化!$V1012)*12/3</f>
        <v>-2.0444596427504029</v>
      </c>
      <c r="AI11" s="100">
        <f>(幕後結果!$AK$2+幕後結果!$AK$4*幕後結果_最佳化!$W1012)*12/3</f>
        <v>-0.46677489589345278</v>
      </c>
      <c r="AJ11" s="60"/>
      <c r="AK11" s="60"/>
      <c r="AL11" s="60"/>
      <c r="AM11" s="101">
        <v>10</v>
      </c>
      <c r="AN11" s="128">
        <f t="shared" si="1"/>
        <v>1.9148411972539917E-2</v>
      </c>
      <c r="AO11" s="128">
        <f t="shared" si="2"/>
        <v>9.5447198871587979E-3</v>
      </c>
      <c r="AP11" s="128">
        <f t="shared" si="3"/>
        <v>3.4535946271383178E-2</v>
      </c>
      <c r="AQ11" s="128">
        <f t="shared" si="4"/>
        <v>0.10587287521887982</v>
      </c>
      <c r="AR11" s="128">
        <f t="shared" si="5"/>
        <v>8.3269017738096751E-2</v>
      </c>
      <c r="AS11" s="128">
        <f t="shared" si="6"/>
        <v>0.26696061779209296</v>
      </c>
      <c r="AT11" s="128">
        <f t="shared" si="7"/>
        <v>7.7968619831635652E-2</v>
      </c>
      <c r="AU11" s="128">
        <f t="shared" si="8"/>
        <v>8.4902299303615453E-2</v>
      </c>
      <c r="AV11" s="128">
        <f t="shared" si="9"/>
        <v>0.19767265351657021</v>
      </c>
      <c r="AW11" s="128">
        <f t="shared" si="10"/>
        <v>0.12012483846802727</v>
      </c>
      <c r="AX11" s="128">
        <f t="shared" si="11"/>
        <v>0.99999999999999989</v>
      </c>
      <c r="AY11" s="128">
        <f>SUMPRODUCT(AN11:AW11,幕後結果_最佳化!$Z$1005:$AI$1005)</f>
        <v>-0.1616144460845978</v>
      </c>
      <c r="AZ11" s="128">
        <f>(SUMPRODUCT(AN11:AW11,MMULT(AN11:AW11,幕後結果!$AB$9:$AK$18)))*252</f>
        <v>6.4124333346630799E-2</v>
      </c>
      <c r="BA11" s="128">
        <f t="shared" si="12"/>
        <v>0.25322782893400719</v>
      </c>
      <c r="BB11" s="102">
        <f t="shared" si="13"/>
        <v>-0.80763021562648063</v>
      </c>
      <c r="BC11" s="60"/>
      <c r="BD11" s="60"/>
    </row>
    <row r="12" spans="1:56">
      <c r="A12" s="95">
        <v>11</v>
      </c>
      <c r="B12" s="128">
        <v>0.83990273651405034</v>
      </c>
      <c r="C12" s="128">
        <v>0.18134931306739221</v>
      </c>
      <c r="D12" s="128">
        <v>0.69098795415737246</v>
      </c>
      <c r="E12" s="128">
        <v>0.382260889003041</v>
      </c>
      <c r="F12" s="128">
        <v>0.15676879689220402</v>
      </c>
      <c r="G12" s="128">
        <v>0.42625243073191288</v>
      </c>
      <c r="H12" s="128">
        <v>0.51028605147865957</v>
      </c>
      <c r="I12" s="128">
        <v>0.93652805024141683</v>
      </c>
      <c r="J12" s="128">
        <v>0.44453785908290633</v>
      </c>
      <c r="K12" s="104">
        <v>0.15939494625053818</v>
      </c>
      <c r="L12" s="105"/>
      <c r="M12" s="106">
        <v>11</v>
      </c>
      <c r="N12" s="140">
        <v>0.99405821420642027</v>
      </c>
      <c r="O12" s="140">
        <v>-0.91023493081405571</v>
      </c>
      <c r="P12" s="140">
        <v>0.49865267206711444</v>
      </c>
      <c r="Q12" s="140">
        <v>-0.29954823013640347</v>
      </c>
      <c r="R12" s="140">
        <v>-1.0078268496296516</v>
      </c>
      <c r="S12" s="140">
        <v>-0.1859233619017929</v>
      </c>
      <c r="T12" s="140">
        <v>2.5786164835571029E-2</v>
      </c>
      <c r="U12" s="128">
        <v>1.5262649273023536</v>
      </c>
      <c r="V12" s="128">
        <v>-0.13947385058388662</v>
      </c>
      <c r="W12" s="98">
        <v>-0.99694770859470561</v>
      </c>
      <c r="X12" s="60"/>
      <c r="Y12" s="99">
        <v>11</v>
      </c>
      <c r="Z12" s="128">
        <f>(幕後結果!$AB$2+幕後結果!$AB$4*幕後結果_最佳化!$N1013)*12/3</f>
        <v>1.0514572842723533</v>
      </c>
      <c r="AA12" s="128">
        <f>(幕後結果!$AC$2+幕後結果!$AC$4*幕後結果_最佳化!$O1013)*12/3</f>
        <v>-0.6625396973119877</v>
      </c>
      <c r="AB12" s="128">
        <f>(幕後結果!$AD$2+幕後結果!$AD$4*幕後結果_最佳化!$P1013)*12/3</f>
        <v>0.69302614573334065</v>
      </c>
      <c r="AC12" s="128">
        <f>(幕後結果!$AE$2+幕後結果!$AE$4*幕後結果_最佳化!$Q1013)*12/3</f>
        <v>0.40262366973650271</v>
      </c>
      <c r="AD12" s="128">
        <f>(幕後結果!$AF$2+幕後結果!$AF$4*幕後結果_最佳化!$R1013)*12/3</f>
        <v>-0.45821700233613116</v>
      </c>
      <c r="AE12" s="128">
        <f>(幕後結果!$AG$2+幕後結果!$AG$4*幕後結果_最佳化!$S1013)*12/3</f>
        <v>0.26220522902798027</v>
      </c>
      <c r="AF12" s="128">
        <f>(幕後結果!$AH$2+幕後結果!$AH$4*幕後結果_最佳化!$T1013)*12/3</f>
        <v>6.4727997895269562E-2</v>
      </c>
      <c r="AG12" s="128">
        <f>(幕後結果!$AI$2+幕後結果!$AI$4*幕後結果_最佳化!$U1013)*12/3</f>
        <v>2.1152321846064526</v>
      </c>
      <c r="AH12" s="128">
        <f>(幕後結果!$AJ$2+幕後結果!$AJ$4*幕後結果_最佳化!$V1013)*12/3</f>
        <v>-1.0761394829628783</v>
      </c>
      <c r="AI12" s="100">
        <f>(幕後結果!$AK$2+幕後結果!$AK$4*幕後結果_最佳化!$W1013)*12/3</f>
        <v>-3.0320027630615005</v>
      </c>
      <c r="AJ12" s="60"/>
      <c r="AK12" s="60"/>
      <c r="AL12" s="60"/>
      <c r="AM12" s="101">
        <v>11</v>
      </c>
      <c r="AN12" s="128">
        <f t="shared" si="1"/>
        <v>9.2375003344770321E-2</v>
      </c>
      <c r="AO12" s="128">
        <f t="shared" si="2"/>
        <v>0.13587158187903745</v>
      </c>
      <c r="AP12" s="128">
        <f t="shared" si="3"/>
        <v>1.2069720881827494E-2</v>
      </c>
      <c r="AQ12" s="128">
        <f t="shared" si="4"/>
        <v>4.517468150412543E-2</v>
      </c>
      <c r="AR12" s="128">
        <f t="shared" si="5"/>
        <v>0.17182083978007343</v>
      </c>
      <c r="AS12" s="128">
        <f t="shared" si="6"/>
        <v>0.18360229419819138</v>
      </c>
      <c r="AT12" s="128">
        <f t="shared" si="7"/>
        <v>7.3002753436050533E-2</v>
      </c>
      <c r="AU12" s="128">
        <f t="shared" si="8"/>
        <v>0.11104656170806475</v>
      </c>
      <c r="AV12" s="128">
        <f t="shared" si="9"/>
        <v>0.14090474478708379</v>
      </c>
      <c r="AW12" s="128">
        <f t="shared" si="10"/>
        <v>3.4131818480775462E-2</v>
      </c>
      <c r="AX12" s="128">
        <f t="shared" si="11"/>
        <v>1</v>
      </c>
      <c r="AY12" s="128">
        <f>SUMPRODUCT(AN12:AW12,幕後結果_最佳化!$Z$1005:$AI$1005)</f>
        <v>-3.4091536883507717E-2</v>
      </c>
      <c r="AZ12" s="128">
        <f>(SUMPRODUCT(AN12:AW12,MMULT(AN12:AW12,幕後結果!$AB$9:$AK$18)))*252</f>
        <v>4.9922286830370949E-2</v>
      </c>
      <c r="BA12" s="128">
        <f t="shared" si="12"/>
        <v>0.22343295824557968</v>
      </c>
      <c r="BB12" s="102">
        <f t="shared" si="13"/>
        <v>-0.34458451200777979</v>
      </c>
      <c r="BC12" s="60"/>
      <c r="BD12" s="60"/>
    </row>
    <row r="13" spans="1:56">
      <c r="A13" s="95">
        <v>12</v>
      </c>
      <c r="B13" s="128">
        <v>0.59670497890322172</v>
      </c>
      <c r="C13" s="128">
        <v>0.67579255475607702</v>
      </c>
      <c r="D13" s="128">
        <v>0.2909453376886153</v>
      </c>
      <c r="E13" s="128">
        <v>0.24328987140763481</v>
      </c>
      <c r="F13" s="128">
        <v>0.73869890271482919</v>
      </c>
      <c r="G13" s="128">
        <v>0.29556610417510765</v>
      </c>
      <c r="H13" s="128">
        <v>0.40469338085672102</v>
      </c>
      <c r="I13" s="128">
        <v>0.57922569342239871</v>
      </c>
      <c r="J13" s="128">
        <v>0.54659453470778563</v>
      </c>
      <c r="K13" s="104">
        <v>4.3863693070456788E-2</v>
      </c>
      <c r="L13" s="105"/>
      <c r="M13" s="106">
        <v>12</v>
      </c>
      <c r="N13" s="140">
        <v>0.24482744533673836</v>
      </c>
      <c r="O13" s="140">
        <v>0.45596535643467395</v>
      </c>
      <c r="P13" s="140">
        <v>-0.5506251342948264</v>
      </c>
      <c r="Q13" s="140">
        <v>-0.69575904276613676</v>
      </c>
      <c r="R13" s="140">
        <v>0.63933935056458469</v>
      </c>
      <c r="S13" s="140">
        <v>-0.53719603710986075</v>
      </c>
      <c r="T13" s="140">
        <v>-0.24121722458129888</v>
      </c>
      <c r="U13" s="128">
        <v>0.199913012769766</v>
      </c>
      <c r="V13" s="128">
        <v>0.11706198948345502</v>
      </c>
      <c r="W13" s="98">
        <v>-1.7075095399977962</v>
      </c>
      <c r="X13" s="60"/>
      <c r="Y13" s="99">
        <v>12</v>
      </c>
      <c r="Z13" s="128">
        <f>(幕後結果!$AB$2+幕後結果!$AB$4*幕後結果_最佳化!$N1014)*12/3</f>
        <v>0.25896431125476227</v>
      </c>
      <c r="AA13" s="128">
        <f>(幕後結果!$AC$2+幕後結果!$AC$4*幕後結果_最佳化!$O1014)*12/3</f>
        <v>0.58906676367656119</v>
      </c>
      <c r="AB13" s="128">
        <f>(幕後結果!$AD$2+幕後結果!$AD$4*幕後結果_最佳化!$P1014)*12/3</f>
        <v>3.1546568636021288E-2</v>
      </c>
      <c r="AC13" s="128">
        <f>(幕後結果!$AE$2+幕後結果!$AE$4*幕後結果_最佳化!$Q1014)*12/3</f>
        <v>-7.2646515804607903E-2</v>
      </c>
      <c r="AD13" s="128">
        <f>(幕後結果!$AF$2+幕後結果!$AF$4*幕後結果_最佳化!$R1014)*12/3</f>
        <v>0.2630225881657261</v>
      </c>
      <c r="AE13" s="128">
        <f>(幕後結果!$AG$2+幕後結果!$AG$4*幕後結果_最佳化!$S1014)*12/3</f>
        <v>-0.35781340648736015</v>
      </c>
      <c r="AF13" s="128">
        <f>(幕後結果!$AH$2+幕後結果!$AH$4*幕後結果_最佳化!$T1014)*12/3</f>
        <v>-0.36018016007509956</v>
      </c>
      <c r="AG13" s="128">
        <f>(幕後結果!$AI$2+幕後結果!$AI$4*幕後結果_最佳化!$U1014)*12/3</f>
        <v>1.3374704090204057</v>
      </c>
      <c r="AH13" s="128">
        <f>(幕後結果!$AJ$2+幕後結果!$AJ$4*幕後結果_最佳化!$V1014)*12/3</f>
        <v>-0.71237851954910114</v>
      </c>
      <c r="AI13" s="100">
        <f>(幕後結果!$AK$2+幕後結果!$AK$4*幕後結果_最佳化!$W1014)*12/3</f>
        <v>-3.5404470000791441</v>
      </c>
      <c r="AJ13" s="60"/>
      <c r="AK13" s="60"/>
      <c r="AL13" s="60"/>
      <c r="AM13" s="101">
        <v>12</v>
      </c>
      <c r="AN13" s="128">
        <f t="shared" si="1"/>
        <v>0.15270485785710122</v>
      </c>
      <c r="AO13" s="128">
        <f t="shared" si="2"/>
        <v>4.9513699467570206E-2</v>
      </c>
      <c r="AP13" s="128">
        <f t="shared" si="3"/>
        <v>0.11595026372041457</v>
      </c>
      <c r="AQ13" s="128">
        <f t="shared" si="4"/>
        <v>6.4330147765693207E-2</v>
      </c>
      <c r="AR13" s="128">
        <f t="shared" si="5"/>
        <v>8.6495281346321048E-2</v>
      </c>
      <c r="AS13" s="128">
        <f t="shared" si="6"/>
        <v>0.14306486369183261</v>
      </c>
      <c r="AT13" s="128">
        <f t="shared" si="7"/>
        <v>0.10077196519598351</v>
      </c>
      <c r="AU13" s="128">
        <f t="shared" si="8"/>
        <v>6.3419244633256489E-2</v>
      </c>
      <c r="AV13" s="128">
        <f t="shared" si="9"/>
        <v>8.2616649953624804E-2</v>
      </c>
      <c r="AW13" s="128">
        <f t="shared" si="10"/>
        <v>0.14113302636820224</v>
      </c>
      <c r="AX13" s="128">
        <f t="shared" si="11"/>
        <v>0.99999999999999989</v>
      </c>
      <c r="AY13" s="128">
        <f>SUMPRODUCT(AN13:AW13,幕後結果_最佳化!$Z$1005:$AI$1005)</f>
        <v>-0.16925823656169736</v>
      </c>
      <c r="AZ13" s="128">
        <f>(SUMPRODUCT(AN13:AW13,MMULT(AN13:AW13,幕後結果!$AB$9:$AK$18)))*252</f>
        <v>6.9089707193020475E-2</v>
      </c>
      <c r="BA13" s="128">
        <f t="shared" si="12"/>
        <v>0.26284920999124284</v>
      </c>
      <c r="BB13" s="102">
        <f t="shared" si="13"/>
        <v>-0.80714808527963877</v>
      </c>
      <c r="BC13" s="60"/>
      <c r="BD13" s="60"/>
    </row>
    <row r="14" spans="1:56">
      <c r="A14" s="95">
        <v>13</v>
      </c>
      <c r="B14" s="128">
        <v>0.83185754192453976</v>
      </c>
      <c r="C14" s="128">
        <v>0.57395193351408991</v>
      </c>
      <c r="D14" s="128">
        <v>0.14568432968535627</v>
      </c>
      <c r="E14" s="128">
        <v>0.64502797477566665</v>
      </c>
      <c r="F14" s="128">
        <v>0.33562654871765507</v>
      </c>
      <c r="G14" s="128">
        <v>0.83510685456490141</v>
      </c>
      <c r="H14" s="128">
        <v>0.60121221843199657</v>
      </c>
      <c r="I14" s="128">
        <v>0.49004537051164676</v>
      </c>
      <c r="J14" s="128">
        <v>0.55399617530882339</v>
      </c>
      <c r="K14" s="104">
        <v>2.7959769430796477E-2</v>
      </c>
      <c r="L14" s="105"/>
      <c r="M14" s="106">
        <v>13</v>
      </c>
      <c r="N14" s="140">
        <v>0.96153165682068353</v>
      </c>
      <c r="O14" s="140">
        <v>0.18644458319638491</v>
      </c>
      <c r="P14" s="140">
        <v>-1.0551239071588554</v>
      </c>
      <c r="Q14" s="140">
        <v>0.37193123247909415</v>
      </c>
      <c r="R14" s="140">
        <v>-0.42442883201005943</v>
      </c>
      <c r="S14" s="140">
        <v>0.97454442810322839</v>
      </c>
      <c r="T14" s="140">
        <v>0.2564860339639663</v>
      </c>
      <c r="U14" s="128">
        <v>-2.4955145671864354E-2</v>
      </c>
      <c r="V14" s="128">
        <v>0.13576425545412324</v>
      </c>
      <c r="W14" s="98">
        <v>-1.9116621752288763</v>
      </c>
      <c r="X14" s="60"/>
      <c r="Y14" s="99">
        <v>13</v>
      </c>
      <c r="Z14" s="128">
        <f>(幕後結果!$AB$2+幕後結果!$AB$4*幕後結果_最佳化!$N1015)*12/3</f>
        <v>1.0170525731530569</v>
      </c>
      <c r="AA14" s="128">
        <f>(幕後結果!$AC$2+幕後結果!$AC$4*幕後結果_最佳化!$O1015)*12/3</f>
        <v>0.59463982014329719</v>
      </c>
      <c r="AB14" s="128">
        <f>(幕後結果!$AD$2+幕後結果!$AD$4*幕後結果_最佳化!$P1015)*12/3</f>
        <v>-0.40050706221865323</v>
      </c>
      <c r="AC14" s="128">
        <f>(幕後結果!$AE$2+幕後結果!$AE$4*幕後結果_最佳化!$Q1015)*12/3</f>
        <v>1.6545383933659819</v>
      </c>
      <c r="AD14" s="128">
        <f>(幕後結果!$AF$2+幕後結果!$AF$4*幕後結果_最佳化!$R1015)*12/3</f>
        <v>-0.49121092766412061</v>
      </c>
      <c r="AE14" s="128">
        <f>(幕後結果!$AG$2+幕後結果!$AG$4*幕後結果_最佳化!$S1015)*12/3</f>
        <v>1.2927700256650054</v>
      </c>
      <c r="AF14" s="128">
        <f>(幕後結果!$AH$2+幕後結果!$AH$4*幕後結果_最佳化!$T1015)*12/3</f>
        <v>0.49961379820638357</v>
      </c>
      <c r="AG14" s="128">
        <f>(幕後結果!$AI$2+幕後結果!$AI$4*幕後結果_最佳化!$U1015)*12/3</f>
        <v>0.8413076662878668</v>
      </c>
      <c r="AH14" s="128">
        <f>(幕後結果!$AJ$2+幕後結果!$AJ$4*幕後結果_最佳化!$V1015)*12/3</f>
        <v>-0.22075371862937831</v>
      </c>
      <c r="AI14" s="100">
        <f>(幕後結果!$AK$2+幕後結果!$AK$4*幕後結果_最佳化!$W1015)*12/3</f>
        <v>-2.8501502763793756</v>
      </c>
      <c r="AJ14" s="60"/>
      <c r="AK14" s="60"/>
      <c r="AL14" s="60"/>
      <c r="AM14" s="101">
        <v>13</v>
      </c>
      <c r="AN14" s="128">
        <f t="shared" si="1"/>
        <v>0.12509853514830244</v>
      </c>
      <c r="AO14" s="128">
        <f t="shared" si="2"/>
        <v>0.12776126726790168</v>
      </c>
      <c r="AP14" s="128">
        <f t="shared" si="3"/>
        <v>9.6093484646935165E-2</v>
      </c>
      <c r="AQ14" s="128">
        <f t="shared" si="4"/>
        <v>9.7883116328921507E-2</v>
      </c>
      <c r="AR14" s="128">
        <f t="shared" si="5"/>
        <v>0.12240626175376287</v>
      </c>
      <c r="AS14" s="128">
        <f t="shared" si="6"/>
        <v>5.6959124210665749E-2</v>
      </c>
      <c r="AT14" s="128">
        <f t="shared" si="7"/>
        <v>3.949661322596159E-2</v>
      </c>
      <c r="AU14" s="128">
        <f t="shared" si="8"/>
        <v>0.13317901717551681</v>
      </c>
      <c r="AV14" s="128">
        <f t="shared" si="9"/>
        <v>9.4422861754665882E-2</v>
      </c>
      <c r="AW14" s="128">
        <f t="shared" si="10"/>
        <v>0.10669971848736622</v>
      </c>
      <c r="AX14" s="128">
        <f t="shared" si="11"/>
        <v>0.99999999999999989</v>
      </c>
      <c r="AY14" s="128">
        <f>SUMPRODUCT(AN14:AW14,幕後結果_最佳化!$Z$1005:$AI$1005)</f>
        <v>-2.5706903971460193E-2</v>
      </c>
      <c r="AZ14" s="128">
        <f>(SUMPRODUCT(AN14:AW14,MMULT(AN14:AW14,幕後結果!$AB$9:$AK$18)))*252</f>
        <v>6.206661191482496E-2</v>
      </c>
      <c r="BA14" s="128">
        <f t="shared" si="12"/>
        <v>0.24913171599542472</v>
      </c>
      <c r="BB14" s="102">
        <f t="shared" si="13"/>
        <v>-0.27538406219110273</v>
      </c>
      <c r="BC14" s="60"/>
      <c r="BD14" s="60"/>
    </row>
    <row r="15" spans="1:56">
      <c r="A15" s="95">
        <v>14</v>
      </c>
      <c r="B15" s="128">
        <v>0.45839429936276521</v>
      </c>
      <c r="C15" s="128">
        <v>0.2062703036000233</v>
      </c>
      <c r="D15" s="128">
        <v>0.50053948924256852</v>
      </c>
      <c r="E15" s="128">
        <v>0.21071906866936829</v>
      </c>
      <c r="F15" s="128">
        <v>4.361532828469783E-2</v>
      </c>
      <c r="G15" s="128">
        <v>0.21560706442015243</v>
      </c>
      <c r="H15" s="128">
        <v>0.11953305033369355</v>
      </c>
      <c r="I15" s="128">
        <v>0.66451702256743639</v>
      </c>
      <c r="J15" s="128">
        <v>9.7584358578603592E-2</v>
      </c>
      <c r="K15" s="104">
        <v>0.71935846551443583</v>
      </c>
      <c r="L15" s="105"/>
      <c r="M15" s="106">
        <v>14</v>
      </c>
      <c r="N15" s="140">
        <v>-0.10447979883730941</v>
      </c>
      <c r="O15" s="140">
        <v>-0.81943090709800903</v>
      </c>
      <c r="P15" s="140">
        <v>1.3522994014428147E-3</v>
      </c>
      <c r="Q15" s="140">
        <v>-0.80392872866623677</v>
      </c>
      <c r="R15" s="140">
        <v>-1.7101904744999368</v>
      </c>
      <c r="S15" s="140">
        <v>-0.78711571828560434</v>
      </c>
      <c r="T15" s="140">
        <v>-1.177324277051063</v>
      </c>
      <c r="U15" s="128">
        <v>0.42482266373478206</v>
      </c>
      <c r="V15" s="128">
        <v>-1.2954393319667499</v>
      </c>
      <c r="W15" s="98">
        <v>0.58093677057938287</v>
      </c>
      <c r="X15" s="60"/>
      <c r="Y15" s="99">
        <v>14</v>
      </c>
      <c r="Z15" s="128">
        <f>(幕後結果!$AB$2+幕後結果!$AB$4*幕後結果_最佳化!$N1016)*12/3</f>
        <v>-0.11051268826796067</v>
      </c>
      <c r="AA15" s="128">
        <f>(幕後結果!$AC$2+幕後結果!$AC$4*幕後結果_最佳化!$O1016)*12/3</f>
        <v>-1.0448020477294337</v>
      </c>
      <c r="AB15" s="128">
        <f>(幕後結果!$AD$2+幕後結果!$AD$4*幕後結果_最佳化!$P1016)*12/3</f>
        <v>-0.180273669231934</v>
      </c>
      <c r="AC15" s="128">
        <f>(幕後結果!$AE$2+幕後結果!$AE$4*幕後結果_最佳化!$Q1016)*12/3</f>
        <v>-0.67296347135423995</v>
      </c>
      <c r="AD15" s="128">
        <f>(幕後結果!$AF$2+幕後結果!$AF$4*幕後結果_最佳化!$R1016)*12/3</f>
        <v>-1.1005049292033673</v>
      </c>
      <c r="AE15" s="128">
        <f>(幕後結果!$AG$2+幕後結果!$AG$4*幕後結果_最佳化!$S1016)*12/3</f>
        <v>-0.56498597974420706</v>
      </c>
      <c r="AF15" s="128">
        <f>(幕後結果!$AH$2+幕後結果!$AH$4*幕後結果_最佳化!$T1016)*12/3</f>
        <v>-1.780720542336341</v>
      </c>
      <c r="AG15" s="128">
        <f>(幕後結果!$AI$2+幕後結果!$AI$4*幕後結果_最佳化!$U1016)*12/3</f>
        <v>1.0775288311044773</v>
      </c>
      <c r="AH15" s="128">
        <f>(幕後結果!$AJ$2+幕後結果!$AJ$4*幕後結果_最佳化!$V1016)*12/3</f>
        <v>-3.03692732834079</v>
      </c>
      <c r="AI15" s="100">
        <f>(幕後結果!$AK$2+幕後結果!$AK$4*幕後結果_最佳化!$W1016)*12/3</f>
        <v>-2.3885145938715282</v>
      </c>
      <c r="AJ15" s="60"/>
      <c r="AK15" s="60"/>
      <c r="AL15" s="60"/>
      <c r="AM15" s="101">
        <v>14</v>
      </c>
      <c r="AN15" s="128">
        <f t="shared" si="1"/>
        <v>0.14816079234885748</v>
      </c>
      <c r="AO15" s="128">
        <f t="shared" si="2"/>
        <v>2.3566175732292818E-2</v>
      </c>
      <c r="AP15" s="128">
        <f t="shared" si="3"/>
        <v>0.11202376623634439</v>
      </c>
      <c r="AQ15" s="128">
        <f t="shared" si="4"/>
        <v>0.12126929924166799</v>
      </c>
      <c r="AR15" s="128">
        <f t="shared" si="5"/>
        <v>6.69359918566136E-2</v>
      </c>
      <c r="AS15" s="128">
        <f t="shared" si="6"/>
        <v>0.13665339747768901</v>
      </c>
      <c r="AT15" s="128">
        <f t="shared" si="7"/>
        <v>0.12960299852591725</v>
      </c>
      <c r="AU15" s="128">
        <f t="shared" si="8"/>
        <v>6.0100215870795302E-2</v>
      </c>
      <c r="AV15" s="128">
        <f t="shared" si="9"/>
        <v>5.743412760085799E-2</v>
      </c>
      <c r="AW15" s="128">
        <f t="shared" si="10"/>
        <v>0.14425323510896415</v>
      </c>
      <c r="AX15" s="128">
        <f t="shared" si="11"/>
        <v>0.99999999999999989</v>
      </c>
      <c r="AY15" s="128">
        <f>SUMPRODUCT(AN15:AW15,幕後結果_最佳化!$Z$1005:$AI$1005)</f>
        <v>-0.10623121387610723</v>
      </c>
      <c r="AZ15" s="128">
        <f>(SUMPRODUCT(AN15:AW15,MMULT(AN15:AW15,幕後結果!$AB$9:$AK$18)))*252</f>
        <v>7.7986166649956765E-2</v>
      </c>
      <c r="BA15" s="128">
        <f t="shared" si="12"/>
        <v>0.27926003410792022</v>
      </c>
      <c r="BB15" s="102">
        <f t="shared" si="13"/>
        <v>-0.53402275894041962</v>
      </c>
      <c r="BC15" s="60"/>
      <c r="BD15" s="60"/>
    </row>
    <row r="16" spans="1:56">
      <c r="A16" s="95">
        <v>15</v>
      </c>
      <c r="B16" s="128">
        <v>0.20540817695759972</v>
      </c>
      <c r="C16" s="128">
        <v>0.84189751790058542</v>
      </c>
      <c r="D16" s="128">
        <v>0.89938360754092339</v>
      </c>
      <c r="E16" s="128">
        <v>0.27138927791854073</v>
      </c>
      <c r="F16" s="128">
        <v>0.11375547453241208</v>
      </c>
      <c r="G16" s="128">
        <v>2.0247262459634152E-2</v>
      </c>
      <c r="H16" s="128">
        <v>0.71497923338588976</v>
      </c>
      <c r="I16" s="128">
        <v>0.36050465523664932</v>
      </c>
      <c r="J16" s="128">
        <v>0.38842741619325905</v>
      </c>
      <c r="K16" s="104">
        <v>0.43265449911411458</v>
      </c>
      <c r="L16" s="105"/>
      <c r="M16" s="106">
        <v>15</v>
      </c>
      <c r="N16" s="140">
        <v>-0.82245787189668662</v>
      </c>
      <c r="O16" s="140">
        <v>1.0022870728307465</v>
      </c>
      <c r="P16" s="140">
        <v>1.2780471981198194</v>
      </c>
      <c r="Q16" s="140">
        <v>-0.60861666483898602</v>
      </c>
      <c r="R16" s="140">
        <v>-1.2067953973101764</v>
      </c>
      <c r="S16" s="140">
        <v>-2.0486686685398374</v>
      </c>
      <c r="T16" s="140">
        <v>0.56799033126612974</v>
      </c>
      <c r="U16" s="128">
        <v>-0.35711019773930408</v>
      </c>
      <c r="V16" s="128">
        <v>-0.28342008673677688</v>
      </c>
      <c r="W16" s="98">
        <v>-0.16961999303050304</v>
      </c>
      <c r="X16" s="60"/>
      <c r="Y16" s="99">
        <v>15</v>
      </c>
      <c r="Z16" s="128">
        <f>(幕後結果!$AB$2+幕後結果!$AB$4*幕後結果_最佳化!$N1017)*12/3</f>
        <v>-0.86994836726265945</v>
      </c>
      <c r="AA16" s="128">
        <f>(幕後結果!$AC$2+幕後結果!$AC$4*幕後結果_最佳化!$O1017)*12/3</f>
        <v>0.74885412004647967</v>
      </c>
      <c r="AB16" s="128">
        <f>(幕後結果!$AD$2+幕後結果!$AD$4*幕後結果_最佳化!$P1017)*12/3</f>
        <v>1.9085064641630958</v>
      </c>
      <c r="AC16" s="128">
        <f>(幕後結果!$AE$2+幕後結果!$AE$4*幕後結果_最佳化!$Q1017)*12/3</f>
        <v>0.74667888623776113</v>
      </c>
      <c r="AD16" s="128">
        <f>(幕後結果!$AF$2+幕後結果!$AF$4*幕後結果_最佳化!$R1017)*12/3</f>
        <v>-0.76290235917989568</v>
      </c>
      <c r="AE16" s="128">
        <f>(幕後結果!$AG$2+幕後結果!$AG$4*幕後結果_最佳化!$S1017)*12/3</f>
        <v>-1.7563140884309405</v>
      </c>
      <c r="AF16" s="128">
        <f>(幕後結果!$AH$2+幕後結果!$AH$4*幕後結果_最佳化!$T1017)*12/3</f>
        <v>6.2238699256988606E-2</v>
      </c>
      <c r="AG16" s="128">
        <f>(幕後結果!$AI$2+幕後結果!$AI$4*幕後結果_最佳化!$U1017)*12/3</f>
        <v>0.1478638736011445</v>
      </c>
      <c r="AH16" s="128">
        <f>(幕後結果!$AJ$2+幕後結果!$AJ$4*幕後結果_最佳化!$V1017)*12/3</f>
        <v>-1.5796105165648033</v>
      </c>
      <c r="AI16" s="100">
        <f>(幕後結果!$AK$2+幕後結果!$AK$4*幕後結果_最佳化!$W1017)*12/3</f>
        <v>-1.9122336985801427</v>
      </c>
      <c r="AJ16" s="60"/>
      <c r="AK16" s="60"/>
      <c r="AL16" s="60"/>
      <c r="AM16" s="101">
        <v>15</v>
      </c>
      <c r="AN16" s="128">
        <f t="shared" si="1"/>
        <v>0.11047241839572809</v>
      </c>
      <c r="AO16" s="128">
        <f t="shared" si="2"/>
        <v>0.21728885846863444</v>
      </c>
      <c r="AP16" s="128">
        <f t="shared" si="3"/>
        <v>1.0395785273716893E-3</v>
      </c>
      <c r="AQ16" s="128">
        <f t="shared" si="4"/>
        <v>0.19395866324548439</v>
      </c>
      <c r="AR16" s="128">
        <f t="shared" si="5"/>
        <v>7.0985926371270144E-2</v>
      </c>
      <c r="AS16" s="128">
        <f t="shared" si="6"/>
        <v>3.7209012995906419E-2</v>
      </c>
      <c r="AT16" s="128">
        <f t="shared" si="7"/>
        <v>0.10694909788950568</v>
      </c>
      <c r="AU16" s="128">
        <f t="shared" si="8"/>
        <v>0.17975661338493648</v>
      </c>
      <c r="AV16" s="128">
        <f t="shared" si="9"/>
        <v>3.2267427385552501E-2</v>
      </c>
      <c r="AW16" s="128">
        <f t="shared" si="10"/>
        <v>5.0072403335610263E-2</v>
      </c>
      <c r="AX16" s="128">
        <f t="shared" si="11"/>
        <v>1.0000000000000002</v>
      </c>
      <c r="AY16" s="128">
        <f>SUMPRODUCT(AN16:AW16,幕後結果_最佳化!$Z$1005:$AI$1005)</f>
        <v>0.21743108468936595</v>
      </c>
      <c r="AZ16" s="128">
        <f>(SUMPRODUCT(AN16:AW16,MMULT(AN16:AW16,幕後結果!$AB$9:$AK$18)))*252</f>
        <v>7.8410519817704527E-2</v>
      </c>
      <c r="BA16" s="128">
        <f t="shared" si="12"/>
        <v>0.28001878475863817</v>
      </c>
      <c r="BB16" s="102">
        <f t="shared" si="13"/>
        <v>0.62328348735533157</v>
      </c>
      <c r="BC16" s="60"/>
      <c r="BD16" s="60"/>
    </row>
    <row r="17" spans="1:56">
      <c r="A17" s="95">
        <v>16</v>
      </c>
      <c r="B17" s="128">
        <v>0.83255538328562628</v>
      </c>
      <c r="C17" s="128">
        <v>0.43214061029810824</v>
      </c>
      <c r="D17" s="128">
        <v>0.6516864759919756</v>
      </c>
      <c r="E17" s="128">
        <v>0.20938576374256157</v>
      </c>
      <c r="F17" s="128">
        <v>0.98517982630589684</v>
      </c>
      <c r="G17" s="128">
        <v>0.26814289267031821</v>
      </c>
      <c r="H17" s="128">
        <v>0.37863383819650509</v>
      </c>
      <c r="I17" s="128">
        <v>0.13099819058938889</v>
      </c>
      <c r="J17" s="128">
        <v>0.38058246745675905</v>
      </c>
      <c r="K17" s="104">
        <v>0.66669235916757907</v>
      </c>
      <c r="L17" s="105"/>
      <c r="M17" s="106">
        <v>16</v>
      </c>
      <c r="N17" s="140">
        <v>0.9643125845384849</v>
      </c>
      <c r="O17" s="140">
        <v>-0.17092693074740381</v>
      </c>
      <c r="P17" s="140">
        <v>0.38987761407609689</v>
      </c>
      <c r="Q17" s="140">
        <v>-0.80855435749842786</v>
      </c>
      <c r="R17" s="140">
        <v>2.1748634927100809</v>
      </c>
      <c r="S17" s="140">
        <v>-0.61843932015853231</v>
      </c>
      <c r="T17" s="140">
        <v>-0.30907079250567815</v>
      </c>
      <c r="U17" s="128">
        <v>-1.1216850360674653</v>
      </c>
      <c r="V17" s="128">
        <v>-0.30395137723728455</v>
      </c>
      <c r="W17" s="98">
        <v>0.43079796185830149</v>
      </c>
      <c r="X17" s="60"/>
      <c r="Y17" s="99">
        <v>16</v>
      </c>
      <c r="Z17" s="128">
        <f>(幕後結果!$AB$2+幕後結果!$AB$4*幕後結果_最佳化!$N1018)*12/3</f>
        <v>1.0199940776485974</v>
      </c>
      <c r="AA17" s="128">
        <f>(幕後結果!$AC$2+幕後結果!$AC$4*幕後結果_最佳化!$O1018)*12/3</f>
        <v>0.18149672729876917</v>
      </c>
      <c r="AB17" s="128">
        <f>(幕後結果!$AD$2+幕後結果!$AD$4*幕後結果_最佳化!$P1018)*12/3</f>
        <v>0.96040319161946408</v>
      </c>
      <c r="AC17" s="128">
        <f>(幕後結果!$AE$2+幕後結果!$AE$4*幕後結果_最佳化!$Q1018)*12/3</f>
        <v>-0.24163529405616169</v>
      </c>
      <c r="AD17" s="128">
        <f>(幕後結果!$AF$2+幕後結果!$AF$4*幕後結果_最佳化!$R1018)*12/3</f>
        <v>1.5708893054605619</v>
      </c>
      <c r="AE17" s="128">
        <f>(幕後結果!$AG$2+幕後結果!$AG$4*幕後結果_最佳化!$S1018)*12/3</f>
        <v>-0.3387868416911064</v>
      </c>
      <c r="AF17" s="128">
        <f>(幕後結果!$AH$2+幕後結果!$AH$4*幕後結果_最佳化!$T1018)*12/3</f>
        <v>-0.13068627538775801</v>
      </c>
      <c r="AG17" s="128">
        <f>(幕後結果!$AI$2+幕後結果!$AI$4*幕後結果_最佳化!$U1018)*12/3</f>
        <v>0.55199689045843425</v>
      </c>
      <c r="AH17" s="128">
        <f>(幕後結果!$AJ$2+幕後結果!$AJ$4*幕後結果_最佳化!$V1018)*12/3</f>
        <v>-0.64858576057610706</v>
      </c>
      <c r="AI17" s="100">
        <f>(幕後結果!$AK$2+幕後結果!$AK$4*幕後結果_最佳化!$W1018)*12/3</f>
        <v>-0.56497976148111784</v>
      </c>
      <c r="AJ17" s="60"/>
      <c r="AK17" s="60"/>
      <c r="AL17" s="60"/>
      <c r="AM17" s="101">
        <v>16</v>
      </c>
      <c r="AN17" s="128">
        <f t="shared" si="1"/>
        <v>5.6335855451572096E-2</v>
      </c>
      <c r="AO17" s="128">
        <f t="shared" si="2"/>
        <v>0.116655408311827</v>
      </c>
      <c r="AP17" s="128">
        <f t="shared" si="3"/>
        <v>9.3841079803499691E-2</v>
      </c>
      <c r="AQ17" s="128">
        <f t="shared" si="4"/>
        <v>0.152957460279563</v>
      </c>
      <c r="AR17" s="128">
        <f t="shared" si="5"/>
        <v>0.15124804869977512</v>
      </c>
      <c r="AS17" s="128">
        <f t="shared" si="6"/>
        <v>0.1874524974993069</v>
      </c>
      <c r="AT17" s="128">
        <f t="shared" si="7"/>
        <v>1.7150334103675103E-2</v>
      </c>
      <c r="AU17" s="128">
        <f t="shared" si="8"/>
        <v>1.0828121449890196E-2</v>
      </c>
      <c r="AV17" s="128">
        <f t="shared" si="9"/>
        <v>3.285243788790311E-2</v>
      </c>
      <c r="AW17" s="128">
        <f t="shared" si="10"/>
        <v>0.18067875651298768</v>
      </c>
      <c r="AX17" s="128">
        <f t="shared" si="11"/>
        <v>1</v>
      </c>
      <c r="AY17" s="128">
        <f>SUMPRODUCT(AN17:AW17,幕後結果_最佳化!$Z$1005:$AI$1005)</f>
        <v>-0.14097681764721007</v>
      </c>
      <c r="AZ17" s="128">
        <f>(SUMPRODUCT(AN17:AW17,MMULT(AN17:AW17,幕後結果!$AB$9:$AK$18)))*252</f>
        <v>7.9795607998545875E-2</v>
      </c>
      <c r="BA17" s="128">
        <f t="shared" si="12"/>
        <v>0.28248116397123874</v>
      </c>
      <c r="BB17" s="102">
        <f t="shared" si="13"/>
        <v>-0.65093479176520164</v>
      </c>
      <c r="BC17" s="60"/>
      <c r="BD17" s="60"/>
    </row>
    <row r="18" spans="1:56">
      <c r="A18" s="95">
        <v>17</v>
      </c>
      <c r="B18" s="128">
        <v>0.15647371301927682</v>
      </c>
      <c r="C18" s="128">
        <v>0.58534199212737903</v>
      </c>
      <c r="D18" s="128">
        <v>0.9653705893890967</v>
      </c>
      <c r="E18" s="128">
        <v>2.6589883980124185E-2</v>
      </c>
      <c r="F18" s="128">
        <v>0.56203566160451457</v>
      </c>
      <c r="G18" s="128">
        <v>0.99325238510030123</v>
      </c>
      <c r="H18" s="128">
        <v>0.86240528373144643</v>
      </c>
      <c r="I18" s="128">
        <v>0.23687462772408208</v>
      </c>
      <c r="J18" s="128">
        <v>0.92914307354310322</v>
      </c>
      <c r="K18" s="104">
        <v>0.64031922210811332</v>
      </c>
      <c r="L18" s="105"/>
      <c r="M18" s="106">
        <v>17</v>
      </c>
      <c r="N18" s="140">
        <v>-1.0090567341854733</v>
      </c>
      <c r="O18" s="140">
        <v>0.21557888548710091</v>
      </c>
      <c r="P18" s="140">
        <v>1.8167276798387419</v>
      </c>
      <c r="Q18" s="140">
        <v>-1.9334582784160774</v>
      </c>
      <c r="R18" s="140">
        <v>0.15613237872432401</v>
      </c>
      <c r="S18" s="140">
        <v>2.4704258377160224</v>
      </c>
      <c r="T18" s="140">
        <v>1.0911896695993972</v>
      </c>
      <c r="U18" s="128">
        <v>-0.71639212616237269</v>
      </c>
      <c r="V18" s="128">
        <v>1.4694386413840601</v>
      </c>
      <c r="W18" s="98">
        <v>0.35931219044453722</v>
      </c>
      <c r="X18" s="60"/>
      <c r="Y18" s="99">
        <v>17</v>
      </c>
      <c r="Z18" s="128">
        <f>(幕後結果!$AB$2+幕後結果!$AB$4*幕後結果_最佳化!$N1019)*12/3</f>
        <v>-1.0673218512161222</v>
      </c>
      <c r="AA18" s="128">
        <f>(幕後結果!$AC$2+幕後結果!$AC$4*幕後結果_最佳化!$O1019)*12/3</f>
        <v>-0.24616106207936972</v>
      </c>
      <c r="AB18" s="128">
        <f>(幕後結果!$AD$2+幕後結果!$AD$4*幕後結果_最佳化!$P1019)*12/3</f>
        <v>2.0007434519568177</v>
      </c>
      <c r="AC18" s="128">
        <f>(幕後結果!$AE$2+幕後結果!$AE$4*幕後結果_最佳化!$Q1019)*12/3</f>
        <v>-1.847592184503962</v>
      </c>
      <c r="AD18" s="128">
        <f>(幕後結果!$AF$2+幕後結果!$AF$4*幕後結果_最佳化!$R1019)*12/3</f>
        <v>0.34513152959977056</v>
      </c>
      <c r="AE18" s="128">
        <f>(幕後結果!$AG$2+幕後結果!$AG$4*幕後結果_最佳化!$S1019)*12/3</f>
        <v>2.2605819455556277</v>
      </c>
      <c r="AF18" s="128">
        <f>(幕後結果!$AH$2+幕後結果!$AH$4*幕後結果_最佳化!$T1019)*12/3</f>
        <v>-0.61662152008896431</v>
      </c>
      <c r="AG18" s="128">
        <f>(幕後結果!$AI$2+幕後結果!$AI$4*幕後結果_最佳化!$U1019)*12/3</f>
        <v>0.66439020333589394</v>
      </c>
      <c r="AH18" s="128">
        <f>(幕後結果!$AJ$2+幕後結果!$AJ$4*幕後結果_最佳化!$V1019)*12/3</f>
        <v>0.48784913337025754</v>
      </c>
      <c r="AI18" s="100">
        <f>(幕後結果!$AK$2+幕後結果!$AK$4*幕後結果_最佳化!$W1019)*12/3</f>
        <v>-2.6902789020886928</v>
      </c>
      <c r="AJ18" s="60"/>
      <c r="AK18" s="60"/>
      <c r="AL18" s="60"/>
      <c r="AM18" s="101">
        <v>17</v>
      </c>
      <c r="AN18" s="128">
        <f t="shared" si="1"/>
        <v>0.10830697572049715</v>
      </c>
      <c r="AO18" s="128">
        <f t="shared" si="2"/>
        <v>0.17408292459169003</v>
      </c>
      <c r="AP18" s="128">
        <f t="shared" si="3"/>
        <v>8.4043822475862826E-2</v>
      </c>
      <c r="AQ18" s="128">
        <f t="shared" si="4"/>
        <v>0.13261811551445785</v>
      </c>
      <c r="AR18" s="128">
        <f t="shared" si="5"/>
        <v>1.6659655450324991E-2</v>
      </c>
      <c r="AS18" s="128">
        <f t="shared" si="6"/>
        <v>7.4332478316619183E-2</v>
      </c>
      <c r="AT18" s="128">
        <f t="shared" si="7"/>
        <v>5.5936468091245896E-2</v>
      </c>
      <c r="AU18" s="128">
        <f t="shared" si="8"/>
        <v>0.13122029413628505</v>
      </c>
      <c r="AV18" s="128">
        <f t="shared" si="9"/>
        <v>0.18237520658263789</v>
      </c>
      <c r="AW18" s="128">
        <f t="shared" si="10"/>
        <v>4.0424059120379205E-2</v>
      </c>
      <c r="AX18" s="128">
        <f t="shared" si="11"/>
        <v>0.99999999999999989</v>
      </c>
      <c r="AY18" s="128">
        <f>SUMPRODUCT(AN18:AW18,幕後結果_最佳化!$Z$1005:$AI$1005)</f>
        <v>4.1128088917533639E-2</v>
      </c>
      <c r="AZ18" s="128">
        <f>(SUMPRODUCT(AN18:AW18,MMULT(AN18:AW18,幕後結果!$AB$9:$AK$18)))*252</f>
        <v>7.590091250132136E-2</v>
      </c>
      <c r="BA18" s="128">
        <f t="shared" si="12"/>
        <v>0.27550120235912107</v>
      </c>
      <c r="BB18" s="102">
        <f t="shared" si="13"/>
        <v>-6.431591104842589E-3</v>
      </c>
      <c r="BC18" s="60"/>
      <c r="BD18" s="60"/>
    </row>
    <row r="19" spans="1:56">
      <c r="A19" s="95">
        <v>18</v>
      </c>
      <c r="B19" s="128">
        <v>0.20553598843597243</v>
      </c>
      <c r="C19" s="128">
        <v>0.82305166107550276</v>
      </c>
      <c r="D19" s="128">
        <v>0.34933295286690114</v>
      </c>
      <c r="E19" s="128">
        <v>0.48852430318808437</v>
      </c>
      <c r="F19" s="128">
        <v>8.4936865784716931E-2</v>
      </c>
      <c r="G19" s="128">
        <v>0.3489783915048037</v>
      </c>
      <c r="H19" s="128">
        <v>7.7565140820265999E-3</v>
      </c>
      <c r="I19" s="128">
        <v>0.80631250270906163</v>
      </c>
      <c r="J19" s="128">
        <v>0.67309381685477998</v>
      </c>
      <c r="K19" s="104">
        <v>0.11505656200413084</v>
      </c>
      <c r="L19" s="105"/>
      <c r="M19" s="106">
        <v>18</v>
      </c>
      <c r="N19" s="140">
        <v>-0.82200864474997193</v>
      </c>
      <c r="O19" s="140">
        <v>0.92705750563037559</v>
      </c>
      <c r="P19" s="140">
        <v>-0.38712198053595442</v>
      </c>
      <c r="Q19" s="140">
        <v>-2.876927419016884E-2</v>
      </c>
      <c r="R19" s="140">
        <v>-1.3726096459583135</v>
      </c>
      <c r="S19" s="140">
        <v>-0.38808006627137703</v>
      </c>
      <c r="T19" s="140">
        <v>-2.4201752641205942</v>
      </c>
      <c r="U19" s="128">
        <v>0.86438761418292576</v>
      </c>
      <c r="V19" s="128">
        <v>0.44847230923641385</v>
      </c>
      <c r="W19" s="98">
        <v>-1.2000675061271868</v>
      </c>
      <c r="X19" s="60"/>
      <c r="Y19" s="99">
        <v>18</v>
      </c>
      <c r="Z19" s="128">
        <f>(幕後結果!$AB$2+幕後結果!$AB$4*幕後結果_最佳化!$N1020)*12/3</f>
        <v>-0.86947320076943446</v>
      </c>
      <c r="AA19" s="128">
        <f>(幕後結果!$AC$2+幕後結果!$AC$4*幕後結果_最佳化!$O1020)*12/3</f>
        <v>0.66182374928955467</v>
      </c>
      <c r="AB19" s="128">
        <f>(幕後結果!$AD$2+幕後結果!$AD$4*幕後結果_最佳化!$P1020)*12/3</f>
        <v>8.1561199925940131E-2</v>
      </c>
      <c r="AC19" s="128">
        <f>(幕後結果!$AE$2+幕後結果!$AE$4*幕後結果_最佳化!$Q1020)*12/3</f>
        <v>1.3141756338743762</v>
      </c>
      <c r="AD19" s="128">
        <f>(幕後結果!$AF$2+幕後結果!$AF$4*幕後結果_最佳化!$R1020)*12/3</f>
        <v>-1.2052449350049812</v>
      </c>
      <c r="AE19" s="128">
        <f>(幕後結果!$AG$2+幕後結果!$AG$4*幕後結果_最佳化!$S1020)*12/3</f>
        <v>-0.27834996786490851</v>
      </c>
      <c r="AF19" s="128">
        <f>(幕後結果!$AH$2+幕後結果!$AH$4*幕後結果_最佳化!$T1020)*12/3</f>
        <v>-3.001491698249525</v>
      </c>
      <c r="AG19" s="128">
        <f>(幕後結果!$AI$2+幕後結果!$AI$4*幕後結果_最佳化!$U1020)*12/3</f>
        <v>1.5998854531828037</v>
      </c>
      <c r="AH19" s="128">
        <f>(幕後結果!$AJ$2+幕後結果!$AJ$4*幕後結果_最佳化!$V1020)*12/3</f>
        <v>-1.5082340997322674</v>
      </c>
      <c r="AI19" s="100">
        <f>(幕後結果!$AK$2+幕後結果!$AK$4*幕後結果_最佳化!$W1020)*12/3</f>
        <v>-5.2428608343287166</v>
      </c>
      <c r="AJ19" s="60"/>
      <c r="AK19" s="60"/>
      <c r="AL19" s="60"/>
      <c r="AM19" s="101">
        <v>18</v>
      </c>
      <c r="AN19" s="128">
        <f t="shared" si="1"/>
        <v>1.4277568890454754E-2</v>
      </c>
      <c r="AO19" s="128">
        <f t="shared" si="2"/>
        <v>2.2044449743994061E-2</v>
      </c>
      <c r="AP19" s="128">
        <f t="shared" si="3"/>
        <v>0.10219881763799105</v>
      </c>
      <c r="AQ19" s="128">
        <f t="shared" si="4"/>
        <v>0.11768882532863506</v>
      </c>
      <c r="AR19" s="128">
        <f t="shared" si="5"/>
        <v>0.18385476640740664</v>
      </c>
      <c r="AS19" s="128">
        <f t="shared" si="6"/>
        <v>0.19451577896278135</v>
      </c>
      <c r="AT19" s="128">
        <f t="shared" si="7"/>
        <v>5.7160294079859272E-2</v>
      </c>
      <c r="AU19" s="128">
        <f t="shared" si="8"/>
        <v>0.18021757065865718</v>
      </c>
      <c r="AV19" s="128">
        <f t="shared" si="9"/>
        <v>0.12071742483958295</v>
      </c>
      <c r="AW19" s="128">
        <f t="shared" si="10"/>
        <v>7.3245034506375555E-3</v>
      </c>
      <c r="AX19" s="128">
        <f t="shared" si="11"/>
        <v>0.99999999999999978</v>
      </c>
      <c r="AY19" s="128">
        <f>SUMPRODUCT(AN19:AW19,幕後結果_最佳化!$Z$1005:$AI$1005)</f>
        <v>0.20044438381227789</v>
      </c>
      <c r="AZ19" s="128">
        <f>(SUMPRODUCT(AN19:AW19,MMULT(AN19:AW19,幕後結果!$AB$9:$AK$18)))*252</f>
        <v>4.7957175108053078E-2</v>
      </c>
      <c r="BA19" s="128">
        <f t="shared" si="12"/>
        <v>0.21899126719587034</v>
      </c>
      <c r="BB19" s="102">
        <f t="shared" si="13"/>
        <v>0.71940943504092758</v>
      </c>
      <c r="BC19" s="60"/>
      <c r="BD19" s="60"/>
    </row>
    <row r="20" spans="1:56">
      <c r="A20" s="95">
        <v>19</v>
      </c>
      <c r="B20" s="128">
        <v>0.77613709295060085</v>
      </c>
      <c r="C20" s="128">
        <v>0.36936233267515206</v>
      </c>
      <c r="D20" s="128">
        <v>0.49361532224988314</v>
      </c>
      <c r="E20" s="128">
        <v>0.94378555747051895</v>
      </c>
      <c r="F20" s="128">
        <v>4.9466384436828603E-2</v>
      </c>
      <c r="G20" s="128">
        <v>0.38321247321487184</v>
      </c>
      <c r="H20" s="128">
        <v>0.6436421913261281</v>
      </c>
      <c r="I20" s="128">
        <v>0.65116098927385413</v>
      </c>
      <c r="J20" s="128">
        <v>1.8648810727781129E-2</v>
      </c>
      <c r="K20" s="104">
        <v>0.78776476314725485</v>
      </c>
      <c r="L20" s="105"/>
      <c r="M20" s="106">
        <v>19</v>
      </c>
      <c r="N20" s="140">
        <v>0.75921189083881335</v>
      </c>
      <c r="O20" s="140">
        <v>-0.33354269680871851</v>
      </c>
      <c r="P20" s="140">
        <v>-1.6004697014659328E-2</v>
      </c>
      <c r="Q20" s="140">
        <v>1.5873699322157355</v>
      </c>
      <c r="R20" s="140">
        <v>-1.6500497121113333</v>
      </c>
      <c r="S20" s="140">
        <v>-0.29705444043793433</v>
      </c>
      <c r="T20" s="140">
        <v>0.36821139095651623</v>
      </c>
      <c r="U20" s="128">
        <v>0.38845679460523352</v>
      </c>
      <c r="V20" s="128">
        <v>-2.0824912482893452</v>
      </c>
      <c r="W20" s="98">
        <v>0.79868950510027459</v>
      </c>
      <c r="X20" s="60"/>
      <c r="Y20" s="99">
        <v>19</v>
      </c>
      <c r="Z20" s="128">
        <f>(幕後結果!$AB$2+幕後結果!$AB$4*幕後結果_最佳化!$N1021)*12/3</f>
        <v>0.80305042654462799</v>
      </c>
      <c r="AA20" s="128">
        <f>(幕後結果!$AC$2+幕後結果!$AC$4*幕後結果_最佳化!$O1021)*12/3</f>
        <v>-9.8085921715595673E-2</v>
      </c>
      <c r="AB20" s="128">
        <f>(幕後結果!$AD$2+幕後結果!$AD$4*幕後結果_最佳化!$P1021)*12/3</f>
        <v>0.36557960742123569</v>
      </c>
      <c r="AC20" s="128">
        <f>(幕後結果!$AE$2+幕後結果!$AE$4*幕後結果_最佳化!$Q1021)*12/3</f>
        <v>3.9090492324796524</v>
      </c>
      <c r="AD20" s="128">
        <f>(幕後結果!$AF$2+幕後結果!$AF$4*幕後結果_最佳化!$R1021)*12/3</f>
        <v>-1.1464899175457548</v>
      </c>
      <c r="AE20" s="128">
        <f>(幕後結果!$AG$2+幕後結果!$AG$4*幕後結果_最佳化!$S1021)*12/3</f>
        <v>0.23020367723894089</v>
      </c>
      <c r="AF20" s="128">
        <f>(幕後結果!$AH$2+幕後結果!$AH$4*幕後結果_最佳化!$T1021)*12/3</f>
        <v>0.76337665459473059</v>
      </c>
      <c r="AG20" s="128">
        <f>(幕後結果!$AI$2+幕後結果!$AI$4*幕後結果_最佳化!$U1021)*12/3</f>
        <v>0.67454880397287431</v>
      </c>
      <c r="AH20" s="128">
        <f>(幕後結果!$AJ$2+幕後結果!$AJ$4*幕後結果_最佳化!$V1021)*12/3</f>
        <v>-2.3757273022833658</v>
      </c>
      <c r="AI20" s="100">
        <f>(幕後結果!$AK$2+幕後結果!$AK$4*幕後結果_最佳化!$W1021)*12/3</f>
        <v>0.73583986331650975</v>
      </c>
      <c r="AJ20" s="60"/>
      <c r="AK20" s="60"/>
      <c r="AL20" s="60"/>
      <c r="AM20" s="101">
        <v>19</v>
      </c>
      <c r="AN20" s="128">
        <f t="shared" si="1"/>
        <v>0.10956917609601115</v>
      </c>
      <c r="AO20" s="128">
        <f t="shared" si="2"/>
        <v>6.7126324583746427E-2</v>
      </c>
      <c r="AP20" s="128">
        <f t="shared" si="3"/>
        <v>0.16189053089151839</v>
      </c>
      <c r="AQ20" s="128">
        <f t="shared" si="4"/>
        <v>0.11449969059799081</v>
      </c>
      <c r="AR20" s="128">
        <f t="shared" si="5"/>
        <v>3.2347122386042995E-2</v>
      </c>
      <c r="AS20" s="128">
        <f t="shared" si="6"/>
        <v>2.2704270673257202E-2</v>
      </c>
      <c r="AT20" s="128">
        <f t="shared" si="7"/>
        <v>0.19193403503398584</v>
      </c>
      <c r="AU20" s="128">
        <f t="shared" si="8"/>
        <v>0.17968002685211759</v>
      </c>
      <c r="AV20" s="128">
        <f t="shared" si="9"/>
        <v>7.4718533039113869E-2</v>
      </c>
      <c r="AW20" s="128">
        <f t="shared" si="10"/>
        <v>4.5530289846216009E-2</v>
      </c>
      <c r="AX20" s="128">
        <f t="shared" si="11"/>
        <v>1.0000000000000004</v>
      </c>
      <c r="AY20" s="128">
        <f>SUMPRODUCT(AN20:AW20,幕後結果_最佳化!$Z$1005:$AI$1005)</f>
        <v>0.13037713725283828</v>
      </c>
      <c r="AZ20" s="128">
        <f>(SUMPRODUCT(AN20:AW20,MMULT(AN20:AW20,幕後結果!$AB$9:$AK$18)))*252</f>
        <v>7.2069809096142634E-2</v>
      </c>
      <c r="BA20" s="128">
        <f t="shared" si="12"/>
        <v>0.2684582073547811</v>
      </c>
      <c r="BB20" s="102">
        <f t="shared" si="13"/>
        <v>0.32585011318813145</v>
      </c>
      <c r="BC20" s="60"/>
      <c r="BD20" s="60"/>
    </row>
    <row r="21" spans="1:56">
      <c r="A21" s="95">
        <v>20</v>
      </c>
      <c r="B21" s="128">
        <v>3.6698271387701986E-2</v>
      </c>
      <c r="C21" s="128">
        <v>0.11941787297906803</v>
      </c>
      <c r="D21" s="128">
        <v>0.18628424364221252</v>
      </c>
      <c r="E21" s="128">
        <v>0.19515389566469743</v>
      </c>
      <c r="F21" s="128">
        <v>1.7633082848012682E-2</v>
      </c>
      <c r="G21" s="128">
        <v>0.13269656961265364</v>
      </c>
      <c r="H21" s="128">
        <v>0.29454758131494363</v>
      </c>
      <c r="I21" s="128">
        <v>0.41343175185716396</v>
      </c>
      <c r="J21" s="128">
        <v>0.55869629476228866</v>
      </c>
      <c r="K21" s="104">
        <v>0.51140855364785209</v>
      </c>
      <c r="L21" s="105"/>
      <c r="M21" s="106">
        <v>20</v>
      </c>
      <c r="N21" s="140">
        <v>-1.790356972356774</v>
      </c>
      <c r="O21" s="140">
        <v>-1.1779018287344927</v>
      </c>
      <c r="P21" s="140">
        <v>-0.89167251931844693</v>
      </c>
      <c r="Q21" s="140">
        <v>-0.85905931645461187</v>
      </c>
      <c r="R21" s="140">
        <v>-2.1052889235894718</v>
      </c>
      <c r="S21" s="140">
        <v>-1.1137344179676874</v>
      </c>
      <c r="T21" s="140">
        <v>-0.54014772121025778</v>
      </c>
      <c r="U21" s="128">
        <v>-0.21872598788011058</v>
      </c>
      <c r="V21" s="128">
        <v>0.14766467593994745</v>
      </c>
      <c r="W21" s="98">
        <v>2.8600901979514863E-2</v>
      </c>
      <c r="X21" s="60"/>
      <c r="Y21" s="99">
        <v>20</v>
      </c>
      <c r="Z21" s="128">
        <f>(幕後結果!$AB$2+幕後結果!$AB$4*幕後結果_最佳化!$N1022)*12/3</f>
        <v>-1.8937360540148636</v>
      </c>
      <c r="AA21" s="128">
        <f>(幕後結果!$AC$2+幕後結果!$AC$4*幕後結果_最佳化!$O1022)*12/3</f>
        <v>-2.2086767108717971</v>
      </c>
      <c r="AB21" s="128">
        <f>(幕後結果!$AD$2+幕後結果!$AD$4*幕後結果_最佳化!$P1022)*12/3</f>
        <v>-1.9255440925392895</v>
      </c>
      <c r="AC21" s="128">
        <f>(幕後結果!$AE$2+幕後結果!$AE$4*幕後結果_最佳化!$Q1022)*12/3</f>
        <v>-1.2645179234764541</v>
      </c>
      <c r="AD21" s="128">
        <f>(幕後結果!$AF$2+幕後結果!$AF$4*幕後結果_最佳化!$R1022)*12/3</f>
        <v>-1.6628614912089199</v>
      </c>
      <c r="AE21" s="128">
        <f>(幕後結果!$AG$2+幕後結果!$AG$4*幕後結果_最佳化!$S1022)*12/3</f>
        <v>-1.3219552836732411</v>
      </c>
      <c r="AF21" s="128">
        <f>(幕後結果!$AH$2+幕後結果!$AH$4*幕後結果_最佳化!$T1022)*12/3</f>
        <v>-2.1852091940387846</v>
      </c>
      <c r="AG21" s="128">
        <f>(幕後結果!$AI$2+幕後結果!$AI$4*幕後結果_最佳化!$U1022)*12/3</f>
        <v>0.33000126588795697</v>
      </c>
      <c r="AH21" s="128">
        <f>(幕後結果!$AJ$2+幕後結果!$AJ$4*幕後結果_最佳化!$V1022)*12/3</f>
        <v>-2.6898544868026586</v>
      </c>
      <c r="AI21" s="100">
        <f>(幕後結果!$AK$2+幕後結果!$AK$4*幕後結果_最佳化!$W1022)*12/3</f>
        <v>-3.7083972456639311</v>
      </c>
      <c r="AJ21" s="60"/>
      <c r="AK21" s="60"/>
      <c r="AL21" s="60"/>
      <c r="AM21" s="101">
        <v>20</v>
      </c>
      <c r="AN21" s="128">
        <f t="shared" si="1"/>
        <v>7.4391149506695248E-4</v>
      </c>
      <c r="AO21" s="128">
        <f t="shared" si="2"/>
        <v>9.0115436962838538E-2</v>
      </c>
      <c r="AP21" s="128">
        <f t="shared" si="3"/>
        <v>0.17952365993110259</v>
      </c>
      <c r="AQ21" s="128">
        <f t="shared" si="4"/>
        <v>0.12709630508579806</v>
      </c>
      <c r="AR21" s="128">
        <f t="shared" si="5"/>
        <v>0.17124734551434045</v>
      </c>
      <c r="AS21" s="128">
        <f t="shared" si="6"/>
        <v>8.0868014790351245E-2</v>
      </c>
      <c r="AT21" s="128">
        <f t="shared" si="7"/>
        <v>0.16270646722670354</v>
      </c>
      <c r="AU21" s="128">
        <f t="shared" si="8"/>
        <v>3.3327179166586847E-2</v>
      </c>
      <c r="AV21" s="128">
        <f t="shared" si="9"/>
        <v>3.0022099896194629E-2</v>
      </c>
      <c r="AW21" s="128">
        <f t="shared" si="10"/>
        <v>0.12434957993101713</v>
      </c>
      <c r="AX21" s="128">
        <f t="shared" si="11"/>
        <v>1</v>
      </c>
      <c r="AY21" s="128">
        <f>SUMPRODUCT(AN21:AW21,幕後結果_最佳化!$Z$1005:$AI$1005)</f>
        <v>-8.7085653955543921E-2</v>
      </c>
      <c r="AZ21" s="128">
        <f>(SUMPRODUCT(AN21:AW21,MMULT(AN21:AW21,幕後結果!$AB$9:$AK$18)))*252</f>
        <v>7.9965111285392201E-2</v>
      </c>
      <c r="BA21" s="128">
        <f t="shared" si="12"/>
        <v>0.28278103063216986</v>
      </c>
      <c r="BB21" s="102">
        <f t="shared" si="13"/>
        <v>-0.45966893063850528</v>
      </c>
      <c r="BC21" s="60"/>
      <c r="BD21" s="60"/>
    </row>
    <row r="22" spans="1:56">
      <c r="A22" s="95">
        <v>21</v>
      </c>
      <c r="B22" s="128">
        <v>0.69263231505441913</v>
      </c>
      <c r="C22" s="128">
        <v>0.21920274323694278</v>
      </c>
      <c r="D22" s="128">
        <v>0.98279182671831755</v>
      </c>
      <c r="E22" s="128">
        <v>0.51855404431524921</v>
      </c>
      <c r="F22" s="128">
        <v>0.3275426951725775</v>
      </c>
      <c r="G22" s="128">
        <v>0.68658915989882674</v>
      </c>
      <c r="H22" s="128">
        <v>0.89676028421328668</v>
      </c>
      <c r="I22" s="128">
        <v>0.71523414847381761</v>
      </c>
      <c r="J22" s="128">
        <v>0.37953360284627102</v>
      </c>
      <c r="K22" s="104">
        <v>0.80414786535889804</v>
      </c>
      <c r="L22" s="105"/>
      <c r="M22" s="106">
        <v>21</v>
      </c>
      <c r="N22" s="140">
        <v>0.50332560106020052</v>
      </c>
      <c r="O22" s="140">
        <v>-0.77488860426264694</v>
      </c>
      <c r="P22" s="140">
        <v>2.1151596043090768</v>
      </c>
      <c r="Q22" s="140">
        <v>4.6524870981672586E-2</v>
      </c>
      <c r="R22" s="140">
        <v>-0.44670871253438993</v>
      </c>
      <c r="S22" s="140">
        <v>0.48620520660395994</v>
      </c>
      <c r="T22" s="140">
        <v>1.2633054410743689</v>
      </c>
      <c r="U22" s="128">
        <v>0.56874131869001721</v>
      </c>
      <c r="V22" s="128">
        <v>-0.30670594316178212</v>
      </c>
      <c r="W22" s="98">
        <v>0.85653075409705215</v>
      </c>
      <c r="X22" s="60"/>
      <c r="Y22" s="99">
        <v>21</v>
      </c>
      <c r="Z22" s="128">
        <f>(幕後結果!$AB$2+幕後結果!$AB$4*幕後結果_最佳化!$N1023)*12/3</f>
        <v>0.53238870926488047</v>
      </c>
      <c r="AA22" s="128">
        <f>(幕後結果!$AC$2+幕後結果!$AC$4*幕後結果_最佳化!$O1023)*12/3</f>
        <v>-0.72339966649397669</v>
      </c>
      <c r="AB22" s="128">
        <f>(幕後結果!$AD$2+幕後結果!$AD$4*幕後結果_最佳化!$P1023)*12/3</f>
        <v>2.3266282847371538</v>
      </c>
      <c r="AC22" s="128">
        <f>(幕後結果!$AE$2+幕後結果!$AE$4*幕後結果_最佳化!$Q1023)*12/3</f>
        <v>1.4956883731847175</v>
      </c>
      <c r="AD22" s="128">
        <f>(幕後結果!$AF$2+幕後結果!$AF$4*幕後結果_最佳化!$R1023)*12/3</f>
        <v>0.12910538722920134</v>
      </c>
      <c r="AE22" s="128">
        <f>(幕後結果!$AG$2+幕後結果!$AG$4*幕後結果_最佳化!$S1023)*12/3</f>
        <v>0.86382960553659804</v>
      </c>
      <c r="AF22" s="128">
        <f>(幕後結果!$AH$2+幕後結果!$AH$4*幕後結果_最佳化!$T1023)*12/3</f>
        <v>0.94385893491881545</v>
      </c>
      <c r="AG22" s="128">
        <f>(幕後結果!$AI$2+幕後結果!$AI$4*幕後結果_最佳化!$U1023)*12/3</f>
        <v>1.2884458090599615</v>
      </c>
      <c r="AH22" s="128">
        <f>(幕後結果!$AJ$2+幕後結果!$AJ$4*幕後結果_最佳化!$V1023)*12/3</f>
        <v>-0.69575158607985499</v>
      </c>
      <c r="AI22" s="100">
        <f>(幕後結果!$AK$2+幕後結果!$AK$4*幕後結果_最佳化!$W1023)*12/3</f>
        <v>-0.25638015066250874</v>
      </c>
      <c r="AJ22" s="60"/>
      <c r="AK22" s="60"/>
      <c r="AL22" s="60"/>
      <c r="AM22" s="101">
        <v>21</v>
      </c>
      <c r="AN22" s="128">
        <f t="shared" si="1"/>
        <v>0.16819808516596693</v>
      </c>
      <c r="AO22" s="128">
        <f t="shared" si="2"/>
        <v>0.12376716002694861</v>
      </c>
      <c r="AP22" s="128">
        <f t="shared" si="3"/>
        <v>9.5688515621524584E-2</v>
      </c>
      <c r="AQ22" s="128">
        <f t="shared" si="4"/>
        <v>5.6086404440443619E-2</v>
      </c>
      <c r="AR22" s="128">
        <f t="shared" si="5"/>
        <v>3.7808943682742992E-2</v>
      </c>
      <c r="AS22" s="128">
        <f t="shared" si="6"/>
        <v>0.17416522602050877</v>
      </c>
      <c r="AT22" s="128">
        <f t="shared" si="7"/>
        <v>0.1239564715109031</v>
      </c>
      <c r="AU22" s="128">
        <f t="shared" si="8"/>
        <v>1.5976386180092245E-2</v>
      </c>
      <c r="AV22" s="128">
        <f t="shared" si="9"/>
        <v>8.3096226990760663E-2</v>
      </c>
      <c r="AW22" s="128">
        <f t="shared" si="10"/>
        <v>0.12125658036010856</v>
      </c>
      <c r="AX22" s="128">
        <f t="shared" si="11"/>
        <v>1</v>
      </c>
      <c r="AY22" s="128">
        <f>SUMPRODUCT(AN22:AW22,幕後結果_最佳化!$Z$1005:$AI$1005)</f>
        <v>-0.2008838526354873</v>
      </c>
      <c r="AZ22" s="128">
        <f>(SUMPRODUCT(AN22:AW22,MMULT(AN22:AW22,幕後結果!$AB$9:$AK$18)))*252</f>
        <v>8.1505327988182039E-2</v>
      </c>
      <c r="BA22" s="128">
        <f t="shared" si="12"/>
        <v>0.28549137988419554</v>
      </c>
      <c r="BB22" s="102">
        <f t="shared" si="13"/>
        <v>-0.85390967928479611</v>
      </c>
      <c r="BC22" s="60"/>
      <c r="BD22" s="60"/>
    </row>
    <row r="23" spans="1:56">
      <c r="A23" s="95">
        <v>22</v>
      </c>
      <c r="B23" s="128">
        <v>0.15054070675229703</v>
      </c>
      <c r="C23" s="128">
        <v>8.7061448365351124E-2</v>
      </c>
      <c r="D23" s="128">
        <v>0.82028912363930528</v>
      </c>
      <c r="E23" s="128">
        <v>0.22871782874024449</v>
      </c>
      <c r="F23" s="128">
        <v>0.60295289141116881</v>
      </c>
      <c r="G23" s="128">
        <v>0.36317725606093609</v>
      </c>
      <c r="H23" s="128">
        <v>0.73456281123143663</v>
      </c>
      <c r="I23" s="128">
        <v>0.24094179313268405</v>
      </c>
      <c r="J23" s="128">
        <v>0.57994049642074663</v>
      </c>
      <c r="K23" s="104">
        <v>0.62149564502045518</v>
      </c>
      <c r="L23" s="105"/>
      <c r="M23" s="106">
        <v>22</v>
      </c>
      <c r="N23" s="140">
        <v>-1.0341171203830837</v>
      </c>
      <c r="O23" s="140">
        <v>-1.3590747701716361</v>
      </c>
      <c r="P23" s="140">
        <v>0.91646748715739434</v>
      </c>
      <c r="Q23" s="140">
        <v>-0.74307601907502197</v>
      </c>
      <c r="R23" s="140">
        <v>0.26099778267980994</v>
      </c>
      <c r="S23" s="140">
        <v>-0.34997892761942717</v>
      </c>
      <c r="T23" s="140">
        <v>0.62667182302460278</v>
      </c>
      <c r="U23" s="128">
        <v>-0.70327628581733048</v>
      </c>
      <c r="V23" s="128">
        <v>0.20174125711996124</v>
      </c>
      <c r="W23" s="98">
        <v>0.30941125494765076</v>
      </c>
      <c r="X23" s="60"/>
      <c r="Y23" s="99">
        <v>22</v>
      </c>
      <c r="Z23" s="128">
        <f>(幕後結果!$AB$2+幕後結果!$AB$4*幕後結果_最佳化!$N1024)*12/3</f>
        <v>-1.0938292782838535</v>
      </c>
      <c r="AA23" s="128">
        <f>(幕後結果!$AC$2+幕後結果!$AC$4*幕後結果_最佳化!$O1024)*12/3</f>
        <v>-2.0831164682040484</v>
      </c>
      <c r="AB23" s="128">
        <f>(幕後結果!$AD$2+幕後結果!$AD$4*幕後結果_最佳化!$P1024)*12/3</f>
        <v>0.18529712562467501</v>
      </c>
      <c r="AC23" s="128">
        <f>(幕後結果!$AE$2+幕後結果!$AE$4*幕後結果_最佳化!$Q1024)*12/3</f>
        <v>-0.59510553783856501</v>
      </c>
      <c r="AD23" s="128">
        <f>(幕後結果!$AF$2+幕後結果!$AF$4*幕後結果_最佳化!$R1024)*12/3</f>
        <v>0.3051038570917044</v>
      </c>
      <c r="AE23" s="128">
        <f>(幕後結果!$AG$2+幕後結果!$AG$4*幕後結果_最佳化!$S1024)*12/3</f>
        <v>-0.46837426951038208</v>
      </c>
      <c r="AF23" s="128">
        <f>(幕後結果!$AH$2+幕後結果!$AH$4*幕後結果_最佳化!$T1024)*12/3</f>
        <v>-0.71986559757630186</v>
      </c>
      <c r="AG23" s="128">
        <f>(幕後結果!$AI$2+幕後結果!$AI$4*幕後結果_最佳化!$U1024)*12/3</f>
        <v>0.41685055385561864</v>
      </c>
      <c r="AH23" s="128">
        <f>(幕後結果!$AJ$2+幕後結果!$AJ$4*幕後結果_最佳化!$V1024)*12/3</f>
        <v>-1.4062513564004082</v>
      </c>
      <c r="AI23" s="100">
        <f>(幕後結果!$AK$2+幕後結果!$AK$4*幕後結果_最佳化!$W1024)*12/3</f>
        <v>-2.054645269596806</v>
      </c>
      <c r="AJ23" s="60"/>
      <c r="AK23" s="60"/>
      <c r="AL23" s="60"/>
      <c r="AM23" s="101">
        <v>22</v>
      </c>
      <c r="AN23" s="128">
        <f t="shared" si="1"/>
        <v>0.12202680709246565</v>
      </c>
      <c r="AO23" s="128">
        <f t="shared" si="2"/>
        <v>0.13084702085846148</v>
      </c>
      <c r="AP23" s="128">
        <f t="shared" si="3"/>
        <v>2.1209984667035667E-3</v>
      </c>
      <c r="AQ23" s="128">
        <f t="shared" si="4"/>
        <v>9.2163499892371881E-2</v>
      </c>
      <c r="AR23" s="128">
        <f t="shared" si="5"/>
        <v>0.11080219859089833</v>
      </c>
      <c r="AS23" s="128">
        <f t="shared" si="6"/>
        <v>0.10082853388720643</v>
      </c>
      <c r="AT23" s="128">
        <f t="shared" si="7"/>
        <v>0.10732532235461323</v>
      </c>
      <c r="AU23" s="128">
        <f t="shared" si="8"/>
        <v>0.1235256256948233</v>
      </c>
      <c r="AV23" s="128">
        <f t="shared" si="9"/>
        <v>0.1029052789798421</v>
      </c>
      <c r="AW23" s="128">
        <f t="shared" si="10"/>
        <v>0.10745471418261407</v>
      </c>
      <c r="AX23" s="128">
        <f t="shared" si="11"/>
        <v>1</v>
      </c>
      <c r="AY23" s="128">
        <f>SUMPRODUCT(AN23:AW23,幕後結果_最佳化!$Z$1005:$AI$1005)</f>
        <v>-8.2806418522115871E-2</v>
      </c>
      <c r="AZ23" s="128">
        <f>(SUMPRODUCT(AN23:AW23,MMULT(AN23:AW23,幕後結果!$AB$9:$AK$18)))*252</f>
        <v>6.2997465814453091E-2</v>
      </c>
      <c r="BA23" s="128">
        <f t="shared" si="12"/>
        <v>0.25099295969101026</v>
      </c>
      <c r="BB23" s="102">
        <f t="shared" si="13"/>
        <v>-0.50083643253129162</v>
      </c>
      <c r="BC23" s="60"/>
      <c r="BD23" s="60"/>
    </row>
    <row r="24" spans="1:56">
      <c r="A24" s="95">
        <v>23</v>
      </c>
      <c r="B24" s="128">
        <v>0.33854900855329562</v>
      </c>
      <c r="C24" s="128">
        <v>0.84783154045758691</v>
      </c>
      <c r="D24" s="128">
        <v>0.20409242103755765</v>
      </c>
      <c r="E24" s="128">
        <v>0.8411459851120604</v>
      </c>
      <c r="F24" s="128">
        <v>0.69271123136443502</v>
      </c>
      <c r="G24" s="128">
        <v>0.98441558045470745</v>
      </c>
      <c r="H24" s="128">
        <v>0.40418256478907399</v>
      </c>
      <c r="I24" s="128">
        <v>0.78983813731223873</v>
      </c>
      <c r="J24" s="128">
        <v>0.25073678043903569</v>
      </c>
      <c r="K24" s="104">
        <v>0.60628614641318013</v>
      </c>
      <c r="L24" s="105"/>
      <c r="M24" s="106">
        <v>23</v>
      </c>
      <c r="N24" s="140">
        <v>-0.41642639525151076</v>
      </c>
      <c r="O24" s="140">
        <v>1.0271774399689528</v>
      </c>
      <c r="P24" s="140">
        <v>-0.82709213437771678</v>
      </c>
      <c r="Q24" s="140">
        <v>0.99917891145633186</v>
      </c>
      <c r="R24" s="140">
        <v>0.50355014048507796</v>
      </c>
      <c r="S24" s="140">
        <v>2.1549104933155214</v>
      </c>
      <c r="T24" s="140">
        <v>-0.2425356590293018</v>
      </c>
      <c r="U24" s="128">
        <v>0.80585974343470934</v>
      </c>
      <c r="V24" s="128">
        <v>-0.67217301051736889</v>
      </c>
      <c r="W24" s="98">
        <v>0.26965236939976478</v>
      </c>
      <c r="X24" s="60"/>
      <c r="Y24" s="99">
        <v>23</v>
      </c>
      <c r="Z24" s="128">
        <f>(幕後結果!$AB$2+幕後結果!$AB$4*幕後結果_最佳化!$N1025)*12/3</f>
        <v>-0.44047175546960232</v>
      </c>
      <c r="AA24" s="128">
        <f>(幕後結果!$AC$2+幕後結果!$AC$4*幕後結果_最佳化!$O1025)*12/3</f>
        <v>0.95791891349506086</v>
      </c>
      <c r="AB24" s="128">
        <f>(幕後結果!$AD$2+幕後結果!$AD$4*幕後結果_最佳化!$P1025)*12/3</f>
        <v>-0.19385871250279663</v>
      </c>
      <c r="AC24" s="128">
        <f>(幕後結果!$AE$2+幕後結果!$AE$4*幕後結果_最佳化!$Q1025)*12/3</f>
        <v>3.1230856283372752</v>
      </c>
      <c r="AD24" s="128">
        <f>(幕後結果!$AF$2+幕後結果!$AF$4*幕後結果_最佳化!$R1025)*12/3</f>
        <v>-8.1746256669650894E-2</v>
      </c>
      <c r="AE24" s="128">
        <f>(幕後結果!$AG$2+幕後結果!$AG$4*幕後結果_最佳化!$S1025)*12/3</f>
        <v>2.0989551256706629</v>
      </c>
      <c r="AF24" s="128">
        <f>(幕後結果!$AH$2+幕後結果!$AH$4*幕後結果_最佳化!$T1025)*12/3</f>
        <v>-0.71938429006226789</v>
      </c>
      <c r="AG24" s="128">
        <f>(幕後結果!$AI$2+幕後結果!$AI$4*幕後結果_最佳化!$U1025)*12/3</f>
        <v>1.897231275072494</v>
      </c>
      <c r="AH24" s="128">
        <f>(幕後結果!$AJ$2+幕後結果!$AJ$4*幕後結果_最佳化!$V1025)*12/3</f>
        <v>-0.77353556387372147</v>
      </c>
      <c r="AI24" s="100">
        <f>(幕後結果!$AK$2+幕後結果!$AK$4*幕後結果_最佳化!$W1025)*12/3</f>
        <v>-1.1441737340028024</v>
      </c>
      <c r="AJ24" s="60"/>
      <c r="AK24" s="60"/>
      <c r="AL24" s="60"/>
      <c r="AM24" s="101">
        <v>23</v>
      </c>
      <c r="AN24" s="128">
        <f t="shared" si="1"/>
        <v>2.8482659767463621E-2</v>
      </c>
      <c r="AO24" s="128">
        <f t="shared" si="2"/>
        <v>0.11224721353787306</v>
      </c>
      <c r="AP24" s="128">
        <f t="shared" si="3"/>
        <v>0.16101456509437781</v>
      </c>
      <c r="AQ24" s="128">
        <f t="shared" si="4"/>
        <v>0.12929562761597826</v>
      </c>
      <c r="AR24" s="128">
        <f t="shared" si="5"/>
        <v>0.12872146424380043</v>
      </c>
      <c r="AS24" s="128">
        <f t="shared" si="6"/>
        <v>7.7955675121833988E-3</v>
      </c>
      <c r="AT24" s="128">
        <f t="shared" si="7"/>
        <v>8.9427464404283646E-2</v>
      </c>
      <c r="AU24" s="128">
        <f t="shared" si="8"/>
        <v>0.11316123009629389</v>
      </c>
      <c r="AV24" s="128">
        <f t="shared" si="9"/>
        <v>0.14411970826240225</v>
      </c>
      <c r="AW24" s="128">
        <f t="shared" si="10"/>
        <v>8.5734499465343686E-2</v>
      </c>
      <c r="AX24" s="128">
        <f t="shared" si="11"/>
        <v>1</v>
      </c>
      <c r="AY24" s="128">
        <f>SUMPRODUCT(AN24:AW24,幕後結果_最佳化!$Z$1005:$AI$1005)</f>
        <v>-2.9031524849359558E-2</v>
      </c>
      <c r="AZ24" s="128">
        <f>(SUMPRODUCT(AN24:AW24,MMULT(AN24:AW24,幕後結果!$AB$9:$AK$18)))*252</f>
        <v>7.345850763630879E-2</v>
      </c>
      <c r="BA24" s="128">
        <f t="shared" si="12"/>
        <v>0.27103229998712108</v>
      </c>
      <c r="BB24" s="102">
        <f t="shared" si="13"/>
        <v>-0.26539834865725448</v>
      </c>
      <c r="BC24" s="60"/>
      <c r="BD24" s="60"/>
    </row>
    <row r="25" spans="1:56">
      <c r="A25" s="95">
        <v>24</v>
      </c>
      <c r="B25" s="128">
        <v>1.72097302693206E-2</v>
      </c>
      <c r="C25" s="128">
        <v>0.9456730280523904</v>
      </c>
      <c r="D25" s="128">
        <v>0.78215882353273747</v>
      </c>
      <c r="E25" s="128">
        <v>0.31284407538486292</v>
      </c>
      <c r="F25" s="128">
        <v>0.40719332483223303</v>
      </c>
      <c r="G25" s="128">
        <v>0.69983920188778992</v>
      </c>
      <c r="H25" s="128">
        <v>0.87799975783183237</v>
      </c>
      <c r="I25" s="128">
        <v>0.14109802956137973</v>
      </c>
      <c r="J25" s="128">
        <v>0.23754080000013178</v>
      </c>
      <c r="K25" s="104">
        <v>5.1134321244116432E-2</v>
      </c>
      <c r="L25" s="105"/>
      <c r="M25" s="106">
        <v>24</v>
      </c>
      <c r="N25" s="140">
        <v>-2.1151230571699307</v>
      </c>
      <c r="O25" s="140">
        <v>1.6042727546868003</v>
      </c>
      <c r="P25" s="140">
        <v>0.77950489888412555</v>
      </c>
      <c r="Q25" s="140">
        <v>-0.48780474408601521</v>
      </c>
      <c r="R25" s="140">
        <v>-0.23477077800360577</v>
      </c>
      <c r="S25" s="140">
        <v>0.52393809672305891</v>
      </c>
      <c r="T25" s="140">
        <v>1.1650457257080995</v>
      </c>
      <c r="U25" s="128">
        <v>-1.0753991568756689</v>
      </c>
      <c r="V25" s="128">
        <v>-0.71423544925949733</v>
      </c>
      <c r="W25" s="98">
        <v>-1.6339533680498426</v>
      </c>
      <c r="X25" s="60"/>
      <c r="Y25" s="99">
        <v>24</v>
      </c>
      <c r="Z25" s="128">
        <f>(幕後結果!$AB$2+幕後結果!$AB$4*幕後結果_最佳化!$N1026)*12/3</f>
        <v>-2.2372548345864982</v>
      </c>
      <c r="AA25" s="128">
        <f>(幕後結果!$AC$2+幕後結果!$AC$4*幕後結果_最佳化!$O1026)*12/3</f>
        <v>0.87315699767374166</v>
      </c>
      <c r="AB25" s="128">
        <f>(幕後結果!$AD$2+幕後結果!$AD$4*幕後結果_最佳化!$P1026)*12/3</f>
        <v>1.2381418365271533</v>
      </c>
      <c r="AC25" s="128">
        <f>(幕後結果!$AE$2+幕後結果!$AE$4*幕後結果_最佳化!$Q1026)*12/3</f>
        <v>1.0057995714680981</v>
      </c>
      <c r="AD25" s="128">
        <f>(幕後結果!$AF$2+幕後結果!$AF$4*幕後結果_最佳化!$R1026)*12/3</f>
        <v>-0.40381353475642684</v>
      </c>
      <c r="AE25" s="128">
        <f>(幕後結果!$AG$2+幕後結果!$AG$4*幕後結果_最佳化!$S1026)*12/3</f>
        <v>0.28384074326412928</v>
      </c>
      <c r="AF25" s="128">
        <f>(幕後結果!$AH$2+幕後結果!$AH$4*幕後結果_最佳化!$T1026)*12/3</f>
        <v>-0.34814178180173294</v>
      </c>
      <c r="AG25" s="128">
        <f>(幕後結果!$AI$2+幕後結果!$AI$4*幕後結果_最佳化!$U1026)*12/3</f>
        <v>-0.11420736630170325</v>
      </c>
      <c r="AH25" s="128">
        <f>(幕後結果!$AJ$2+幕後結果!$AJ$4*幕後結果_最佳化!$V1026)*12/3</f>
        <v>-1.5091299515405607</v>
      </c>
      <c r="AI25" s="100">
        <f>(幕後結果!$AK$2+幕後結果!$AK$4*幕後結果_最佳化!$W1026)*12/3</f>
        <v>-3.3906261038211576</v>
      </c>
      <c r="AJ25" s="60"/>
      <c r="AK25" s="60"/>
      <c r="AL25" s="60"/>
      <c r="AM25" s="101">
        <v>24</v>
      </c>
      <c r="AN25" s="128">
        <f t="shared" si="1"/>
        <v>9.2499929314832627E-2</v>
      </c>
      <c r="AO25" s="128">
        <f t="shared" si="2"/>
        <v>0.12273430827486903</v>
      </c>
      <c r="AP25" s="128">
        <f t="shared" si="3"/>
        <v>0.13077327995894267</v>
      </c>
      <c r="AQ25" s="128">
        <f t="shared" si="4"/>
        <v>5.2404477593428533E-2</v>
      </c>
      <c r="AR25" s="128">
        <f t="shared" si="5"/>
        <v>7.6292724285666857E-2</v>
      </c>
      <c r="AS25" s="128">
        <f t="shared" si="6"/>
        <v>0.21234219523399481</v>
      </c>
      <c r="AT25" s="128">
        <f t="shared" si="7"/>
        <v>0.17627489652750988</v>
      </c>
      <c r="AU25" s="128">
        <f t="shared" si="8"/>
        <v>7.0978792077126748E-2</v>
      </c>
      <c r="AV25" s="128">
        <f t="shared" si="9"/>
        <v>2.5426733680331239E-2</v>
      </c>
      <c r="AW25" s="128">
        <f t="shared" si="10"/>
        <v>4.0272663053297436E-2</v>
      </c>
      <c r="AX25" s="128">
        <f t="shared" si="11"/>
        <v>0.99999999999999989</v>
      </c>
      <c r="AY25" s="128">
        <f>SUMPRODUCT(AN25:AW25,幕後結果_最佳化!$Z$1005:$AI$1005)</f>
        <v>2.6955425317172446E-2</v>
      </c>
      <c r="AZ25" s="128">
        <f>(SUMPRODUCT(AN25:AW25,MMULT(AN25:AW25,幕後結果!$AB$9:$AK$18)))*252</f>
        <v>6.4604033035160324E-2</v>
      </c>
      <c r="BA25" s="128">
        <f t="shared" si="12"/>
        <v>0.25417323430125432</v>
      </c>
      <c r="BB25" s="102">
        <f t="shared" si="13"/>
        <v>-6.2731131885938582E-2</v>
      </c>
      <c r="BC25" s="60"/>
      <c r="BD25" s="60"/>
    </row>
    <row r="26" spans="1:56">
      <c r="A26" s="95">
        <v>25</v>
      </c>
      <c r="B26" s="128">
        <v>0.42624172675190319</v>
      </c>
      <c r="C26" s="128">
        <v>0.20261687044149701</v>
      </c>
      <c r="D26" s="128">
        <v>0.3989466050479038</v>
      </c>
      <c r="E26" s="128">
        <v>0.35942985709533182</v>
      </c>
      <c r="F26" s="128">
        <v>0.416031448271309</v>
      </c>
      <c r="G26" s="128">
        <v>0.75026823759023253</v>
      </c>
      <c r="H26" s="128">
        <v>0.80168937219364311</v>
      </c>
      <c r="I26" s="128">
        <v>0.27148678108873048</v>
      </c>
      <c r="J26" s="128">
        <v>7.5485686263856433E-2</v>
      </c>
      <c r="K26" s="104">
        <v>0.43648785362754761</v>
      </c>
      <c r="L26" s="105"/>
      <c r="M26" s="106">
        <v>25</v>
      </c>
      <c r="N26" s="140">
        <v>-0.18595066063927768</v>
      </c>
      <c r="O26" s="140">
        <v>-0.8323104371214014</v>
      </c>
      <c r="P26" s="140">
        <v>-0.25607463159295546</v>
      </c>
      <c r="Q26" s="140">
        <v>-0.3599831770102665</v>
      </c>
      <c r="R26" s="140">
        <v>-0.21205657603305503</v>
      </c>
      <c r="S26" s="140">
        <v>0.67533409818653267</v>
      </c>
      <c r="T26" s="140">
        <v>0.84767093822063944</v>
      </c>
      <c r="U26" s="128">
        <v>-0.60832255859919193</v>
      </c>
      <c r="V26" s="128">
        <v>-1.4361088418257866</v>
      </c>
      <c r="W26" s="98">
        <v>-0.15987986832917914</v>
      </c>
      <c r="X26" s="60"/>
      <c r="Y26" s="99">
        <v>25</v>
      </c>
      <c r="Z26" s="128">
        <f>(幕後結果!$AB$2+幕後結果!$AB$4*幕後結果_最佳化!$N1027)*12/3</f>
        <v>-0.19668785373954492</v>
      </c>
      <c r="AA26" s="128">
        <f>(幕後結果!$AC$2+幕後結果!$AC$4*幕後結果_最佳化!$O1027)*12/3</f>
        <v>-1.0958942763067772</v>
      </c>
      <c r="AB26" s="128">
        <f>(幕後結果!$AD$2+幕後結果!$AD$4*幕後結果_最佳化!$P1027)*12/3</f>
        <v>-0.49218431266222656</v>
      </c>
      <c r="AC26" s="128">
        <f>(幕後結果!$AE$2+幕後結果!$AE$4*幕後結果_最佳化!$Q1027)*12/3</f>
        <v>5.1352774824209302E-2</v>
      </c>
      <c r="AD26" s="128">
        <f>(幕後結果!$AF$2+幕後結果!$AF$4*幕後結果_最佳化!$R1027)*12/3</f>
        <v>-0.19891019215590758</v>
      </c>
      <c r="AE26" s="128">
        <f>(幕後結果!$AG$2+幕後結果!$AG$4*幕後結果_最佳化!$S1027)*12/3</f>
        <v>0.6905586508788919</v>
      </c>
      <c r="AF26" s="128">
        <f>(幕後結果!$AH$2+幕後結果!$AH$4*幕後結果_最佳化!$T1027)*12/3</f>
        <v>6.9297853394454823E-2</v>
      </c>
      <c r="AG26" s="128">
        <f>(幕後結果!$AI$2+幕後結果!$AI$4*幕後結果_最佳化!$U1027)*12/3</f>
        <v>0.39178296494803311</v>
      </c>
      <c r="AH26" s="128">
        <f>(幕後結果!$AJ$2+幕後結果!$AJ$4*幕後結果_最佳化!$V1027)*12/3</f>
        <v>-2.1210054256173385</v>
      </c>
      <c r="AI26" s="100">
        <f>(幕後結果!$AK$2+幕後結果!$AK$4*幕後結果_最佳化!$W1027)*12/3</f>
        <v>-1.2822587545980784</v>
      </c>
      <c r="AJ26" s="60"/>
      <c r="AK26" s="60"/>
      <c r="AL26" s="60"/>
      <c r="AM26" s="101">
        <v>25</v>
      </c>
      <c r="AN26" s="128">
        <f t="shared" si="1"/>
        <v>0.11036090592129785</v>
      </c>
      <c r="AO26" s="128">
        <f t="shared" si="2"/>
        <v>2.0844662881043034E-2</v>
      </c>
      <c r="AP26" s="128">
        <f t="shared" si="3"/>
        <v>5.869737999431892E-2</v>
      </c>
      <c r="AQ26" s="128">
        <f t="shared" si="4"/>
        <v>6.5009426629764583E-2</v>
      </c>
      <c r="AR26" s="128">
        <f t="shared" si="5"/>
        <v>0.18586074456143842</v>
      </c>
      <c r="AS26" s="128">
        <f t="shared" si="6"/>
        <v>5.107433384404967E-2</v>
      </c>
      <c r="AT26" s="128">
        <f t="shared" si="7"/>
        <v>0.10730206307916691</v>
      </c>
      <c r="AU26" s="128">
        <f t="shared" si="8"/>
        <v>0.20606594530916897</v>
      </c>
      <c r="AV26" s="128">
        <f t="shared" si="9"/>
        <v>0.11956633273382515</v>
      </c>
      <c r="AW26" s="128">
        <f t="shared" si="10"/>
        <v>7.5218205045926426E-2</v>
      </c>
      <c r="AX26" s="128">
        <f t="shared" si="11"/>
        <v>1</v>
      </c>
      <c r="AY26" s="128">
        <f>SUMPRODUCT(AN26:AW26,幕後結果_最佳化!$Z$1005:$AI$1005)</f>
        <v>1.967604302920542E-2</v>
      </c>
      <c r="AZ26" s="128">
        <f>(SUMPRODUCT(AN26:AW26,MMULT(AN26:AW26,幕後結果!$AB$9:$AK$18)))*252</f>
        <v>4.8621366661701595E-2</v>
      </c>
      <c r="BA26" s="128">
        <f t="shared" si="12"/>
        <v>0.22050253209816342</v>
      </c>
      <c r="BB26" s="102">
        <f t="shared" si="13"/>
        <v>-0.10532285842620495</v>
      </c>
      <c r="BC26" s="60"/>
      <c r="BD26" s="60"/>
    </row>
    <row r="27" spans="1:56">
      <c r="A27" s="95">
        <v>26</v>
      </c>
      <c r="B27" s="128">
        <v>0.16649164959971285</v>
      </c>
      <c r="C27" s="128">
        <v>0.13489884254213824</v>
      </c>
      <c r="D27" s="128">
        <v>0.69323887211258839</v>
      </c>
      <c r="E27" s="128">
        <v>2.2041348429079122E-2</v>
      </c>
      <c r="F27" s="128">
        <v>0.19352982346047654</v>
      </c>
      <c r="G27" s="128">
        <v>0.16489533789119637</v>
      </c>
      <c r="H27" s="128">
        <v>0.87252254361619586</v>
      </c>
      <c r="I27" s="128">
        <v>3.028290073673201E-2</v>
      </c>
      <c r="J27" s="128">
        <v>0.622995513715767</v>
      </c>
      <c r="K27" s="104">
        <v>0.48490337178740472</v>
      </c>
      <c r="L27" s="105"/>
      <c r="M27" s="106">
        <v>26</v>
      </c>
      <c r="N27" s="140">
        <v>-0.96812228953762258</v>
      </c>
      <c r="O27" s="140">
        <v>-1.1035285849744767</v>
      </c>
      <c r="P27" s="140">
        <v>0.50505208224966569</v>
      </c>
      <c r="Q27" s="140">
        <v>-2.0133036287174928</v>
      </c>
      <c r="R27" s="140">
        <v>-0.86496199828049725</v>
      </c>
      <c r="S27" s="140">
        <v>-0.97453559218465347</v>
      </c>
      <c r="T27" s="140">
        <v>1.1383966009021222</v>
      </c>
      <c r="U27" s="128">
        <v>-1.8766520286255659</v>
      </c>
      <c r="V27" s="128">
        <v>0.31335762752499829</v>
      </c>
      <c r="W27" s="98">
        <v>-3.7850671128368242E-2</v>
      </c>
      <c r="X27" s="60"/>
      <c r="Y27" s="99">
        <v>26</v>
      </c>
      <c r="Z27" s="128">
        <f>(幕後結果!$AB$2+幕後結果!$AB$4*幕後結果_最佳化!$N1028)*12/3</f>
        <v>-1.024023763249527</v>
      </c>
      <c r="AA27" s="128">
        <f>(幕後結果!$AC$2+幕後結果!$AC$4*幕後結果_最佳化!$O1028)*12/3</f>
        <v>-1.7575173656076357</v>
      </c>
      <c r="AB27" s="128">
        <f>(幕後結果!$AD$2+幕後結果!$AD$4*幕後結果_最佳化!$P1028)*12/3</f>
        <v>-9.6490231375221946E-2</v>
      </c>
      <c r="AC27" s="128">
        <f>(幕後結果!$AE$2+幕後結果!$AE$4*幕後結果_最佳化!$Q1028)*12/3</f>
        <v>-2.8972862486647788</v>
      </c>
      <c r="AD27" s="128">
        <f>(幕後結果!$AF$2+幕後結果!$AF$4*幕後結果_最佳化!$R1028)*12/3</f>
        <v>-0.45245029297221762</v>
      </c>
      <c r="AE27" s="128">
        <f>(幕後結果!$AG$2+幕後結果!$AG$4*幕後結果_最佳化!$S1028)*12/3</f>
        <v>-1.0372585002269792</v>
      </c>
      <c r="AF27" s="128">
        <f>(幕後結果!$AH$2+幕後結果!$AH$4*幕後結果_最佳化!$T1028)*12/3</f>
        <v>-0.27706614631903248</v>
      </c>
      <c r="AG27" s="128">
        <f>(幕後結果!$AI$2+幕後結果!$AI$4*幕後結果_最佳化!$U1028)*12/3</f>
        <v>-0.90103650361127852</v>
      </c>
      <c r="AH27" s="128">
        <f>(幕後結果!$AJ$2+幕後結果!$AJ$4*幕後結果_最佳化!$V1028)*12/3</f>
        <v>-1.6530659039370719</v>
      </c>
      <c r="AI27" s="100">
        <f>(幕後結果!$AK$2+幕後結果!$AK$4*幕後結果_最佳化!$W1028)*12/3</f>
        <v>-2.382167536284638</v>
      </c>
      <c r="AJ27" s="60"/>
      <c r="AK27" s="60"/>
      <c r="AL27" s="60"/>
      <c r="AM27" s="101">
        <v>26</v>
      </c>
      <c r="AN27" s="128">
        <f t="shared" si="1"/>
        <v>0.16643009028101594</v>
      </c>
      <c r="AO27" s="128">
        <f t="shared" si="2"/>
        <v>0.10356801623611514</v>
      </c>
      <c r="AP27" s="128">
        <f t="shared" si="3"/>
        <v>6.2535698392315056E-2</v>
      </c>
      <c r="AQ27" s="128">
        <f t="shared" si="4"/>
        <v>8.5587465979992144E-2</v>
      </c>
      <c r="AR27" s="128">
        <f t="shared" si="5"/>
        <v>0.11690065903170858</v>
      </c>
      <c r="AS27" s="128">
        <f t="shared" si="6"/>
        <v>2.3330116610300523E-2</v>
      </c>
      <c r="AT27" s="128">
        <f t="shared" si="7"/>
        <v>0.1218909004687571</v>
      </c>
      <c r="AU27" s="128">
        <f t="shared" si="8"/>
        <v>7.830165086122233E-2</v>
      </c>
      <c r="AV27" s="128">
        <f t="shared" si="9"/>
        <v>0.12786857814132566</v>
      </c>
      <c r="AW27" s="128">
        <f t="shared" si="10"/>
        <v>0.11358682399724754</v>
      </c>
      <c r="AX27" s="128">
        <f t="shared" si="11"/>
        <v>0.99999999999999989</v>
      </c>
      <c r="AY27" s="128">
        <f>SUMPRODUCT(AN27:AW27,幕後結果_最佳化!$Z$1005:$AI$1005)</f>
        <v>-0.16476223426875986</v>
      </c>
      <c r="AZ27" s="128">
        <f>(SUMPRODUCT(AN27:AW27,MMULT(AN27:AW27,幕後結果!$AB$9:$AK$18)))*252</f>
        <v>7.4095376005016964E-2</v>
      </c>
      <c r="BA27" s="128">
        <f t="shared" si="12"/>
        <v>0.27220465830881174</v>
      </c>
      <c r="BB27" s="102">
        <f t="shared" si="13"/>
        <v>-0.76289008262735325</v>
      </c>
      <c r="BC27" s="60"/>
      <c r="BD27" s="60"/>
    </row>
    <row r="28" spans="1:56">
      <c r="A28" s="95">
        <v>27</v>
      </c>
      <c r="B28" s="128">
        <v>0.86822899262346676</v>
      </c>
      <c r="C28" s="128">
        <v>0.80220221618304177</v>
      </c>
      <c r="D28" s="128">
        <v>5.2634305066853626E-2</v>
      </c>
      <c r="E28" s="128">
        <v>0.54593706454197521</v>
      </c>
      <c r="F28" s="128">
        <v>0.36753759323390822</v>
      </c>
      <c r="G28" s="128">
        <v>0.82373753163865393</v>
      </c>
      <c r="H28" s="128">
        <v>0.39000886566037374</v>
      </c>
      <c r="I28" s="128">
        <v>0.85700302370108927</v>
      </c>
      <c r="J28" s="128">
        <v>0.64950716031555866</v>
      </c>
      <c r="K28" s="104">
        <v>0.97255329491490206</v>
      </c>
      <c r="L28" s="105"/>
      <c r="M28" s="106">
        <v>27</v>
      </c>
      <c r="N28" s="140">
        <v>1.1180584870894485</v>
      </c>
      <c r="O28" s="140">
        <v>0.84951359677763472</v>
      </c>
      <c r="P28" s="140">
        <v>-1.6198308836418907</v>
      </c>
      <c r="Q28" s="140">
        <v>0.11540278586525415</v>
      </c>
      <c r="R28" s="140">
        <v>-0.33838219960372173</v>
      </c>
      <c r="S28" s="140">
        <v>0.92970289196722267</v>
      </c>
      <c r="T28" s="140">
        <v>-0.27929592757004185</v>
      </c>
      <c r="U28" s="128">
        <v>1.066951023492732</v>
      </c>
      <c r="V28" s="128">
        <v>0.38399024270513604</v>
      </c>
      <c r="W28" s="98">
        <v>1.9197189430383828</v>
      </c>
      <c r="X28" s="60"/>
      <c r="Y28" s="99">
        <v>27</v>
      </c>
      <c r="Z28" s="128">
        <f>(幕後結果!$AB$2+幕後結果!$AB$4*幕後結果_最佳化!$N1029)*12/3</f>
        <v>1.1826176009533094</v>
      </c>
      <c r="AA28" s="128">
        <f>(幕後結果!$AC$2+幕後結果!$AC$4*幕後結果_最佳化!$O1029)*12/3</f>
        <v>1.4329471259460167</v>
      </c>
      <c r="AB28" s="128">
        <f>(幕後結果!$AD$2+幕後結果!$AD$4*幕後結果_最佳化!$P1029)*12/3</f>
        <v>-0.59729211182492792</v>
      </c>
      <c r="AC28" s="128">
        <f>(幕後結果!$AE$2+幕後結果!$AE$4*幕後結果_最佳化!$Q1029)*12/3</f>
        <v>1.3231693080720781</v>
      </c>
      <c r="AD28" s="128">
        <f>(幕後結果!$AF$2+幕後結果!$AF$4*幕後結果_最佳化!$R1029)*12/3</f>
        <v>-0.5624409340737484</v>
      </c>
      <c r="AE28" s="128">
        <f>(幕後結果!$AG$2+幕後結果!$AG$4*幕後結果_最佳化!$S1029)*12/3</f>
        <v>1.2702008261667084</v>
      </c>
      <c r="AF28" s="128">
        <f>(幕後結果!$AH$2+幕後結果!$AH$4*幕後結果_最佳化!$T1029)*12/3</f>
        <v>0.1687141498699217</v>
      </c>
      <c r="AG28" s="128">
        <f>(幕後結果!$AI$2+幕後結果!$AI$4*幕後結果_最佳化!$U1029)*12/3</f>
        <v>1.9063177584871032</v>
      </c>
      <c r="AH28" s="128">
        <f>(幕後結果!$AJ$2+幕後結果!$AJ$4*幕後結果_最佳化!$V1029)*12/3</f>
        <v>4.4429592410513474E-2</v>
      </c>
      <c r="AI28" s="100">
        <f>(幕後結果!$AK$2+幕後結果!$AK$4*幕後結果_最佳化!$W1029)*12/3</f>
        <v>0.75273886551486635</v>
      </c>
      <c r="AJ28" s="60"/>
      <c r="AK28" s="60"/>
      <c r="AL28" s="60"/>
      <c r="AM28" s="101">
        <v>27</v>
      </c>
      <c r="AN28" s="128">
        <f t="shared" si="1"/>
        <v>0.13567776681877858</v>
      </c>
      <c r="AO28" s="128">
        <f t="shared" si="2"/>
        <v>0.15623388665488067</v>
      </c>
      <c r="AP28" s="128">
        <f t="shared" si="3"/>
        <v>4.1886472589636341E-2</v>
      </c>
      <c r="AQ28" s="128">
        <f t="shared" si="4"/>
        <v>0.11620861775884264</v>
      </c>
      <c r="AR28" s="128">
        <f t="shared" si="5"/>
        <v>4.6302215492438133E-2</v>
      </c>
      <c r="AS28" s="128">
        <f t="shared" si="6"/>
        <v>0.17692216507085584</v>
      </c>
      <c r="AT28" s="128">
        <f t="shared" si="7"/>
        <v>1.3554297455615255E-2</v>
      </c>
      <c r="AU28" s="128">
        <f t="shared" si="8"/>
        <v>0.14742929485869335</v>
      </c>
      <c r="AV28" s="128">
        <f t="shared" si="9"/>
        <v>0.11289777060946614</v>
      </c>
      <c r="AW28" s="128">
        <f t="shared" si="10"/>
        <v>5.2887512690792983E-2</v>
      </c>
      <c r="AX28" s="128">
        <f t="shared" si="11"/>
        <v>0.99999999999999989</v>
      </c>
      <c r="AY28" s="128">
        <f>SUMPRODUCT(AN28:AW28,幕後結果_最佳化!$Z$1005:$AI$1005)</f>
        <v>9.5499237067510803E-2</v>
      </c>
      <c r="AZ28" s="128">
        <f>(SUMPRODUCT(AN28:AW28,MMULT(AN28:AW28,幕後結果!$AB$9:$AK$18)))*252</f>
        <v>6.1948821916948713E-2</v>
      </c>
      <c r="BA28" s="128">
        <f t="shared" si="12"/>
        <v>0.24889520267965937</v>
      </c>
      <c r="BB28" s="102">
        <f t="shared" si="13"/>
        <v>0.21133085933845283</v>
      </c>
      <c r="BC28" s="60"/>
      <c r="BD28" s="60"/>
    </row>
    <row r="29" spans="1:56">
      <c r="A29" s="95">
        <v>28</v>
      </c>
      <c r="B29" s="128">
        <v>0.56770747672624555</v>
      </c>
      <c r="C29" s="128">
        <v>0.71723143380568533</v>
      </c>
      <c r="D29" s="128">
        <v>0.31462711924358078</v>
      </c>
      <c r="E29" s="128">
        <v>7.8780270709585931E-2</v>
      </c>
      <c r="F29" s="128">
        <v>0.93143126000476562</v>
      </c>
      <c r="G29" s="128">
        <v>0.57561356609555592</v>
      </c>
      <c r="H29" s="128">
        <v>0.94978153472999161</v>
      </c>
      <c r="I29" s="128">
        <v>0.36027964020039116</v>
      </c>
      <c r="J29" s="128">
        <v>0.16796070909376293</v>
      </c>
      <c r="K29" s="104">
        <v>7.5720751483257187E-2</v>
      </c>
      <c r="L29" s="105"/>
      <c r="M29" s="106">
        <v>28</v>
      </c>
      <c r="N29" s="140">
        <v>0.17054055073525648</v>
      </c>
      <c r="O29" s="140">
        <v>0.57463654279425003</v>
      </c>
      <c r="P29" s="140">
        <v>-0.4827767815603346</v>
      </c>
      <c r="Q29" s="140">
        <v>-1.4133237924192006</v>
      </c>
      <c r="R29" s="140">
        <v>1.4865357047376471</v>
      </c>
      <c r="S29" s="140">
        <v>0.19068439185451677</v>
      </c>
      <c r="T29" s="140">
        <v>1.6427390744371324</v>
      </c>
      <c r="U29" s="128">
        <v>-0.35771142741570294</v>
      </c>
      <c r="V29" s="128">
        <v>-0.9622552175933764</v>
      </c>
      <c r="W29" s="98">
        <v>-1.4344583626615122</v>
      </c>
      <c r="X29" s="60"/>
      <c r="Y29" s="99">
        <v>28</v>
      </c>
      <c r="Z29" s="128">
        <f>(幕後結果!$AB$2+幕後結果!$AB$4*幕後結果_最佳化!$N1030)*12/3</f>
        <v>0.18038793077883875</v>
      </c>
      <c r="AA29" s="128">
        <f>(幕後結果!$AC$2+幕後結果!$AC$4*幕後結果_最佳化!$O1030)*12/3</f>
        <v>0.69369782263789259</v>
      </c>
      <c r="AB29" s="128">
        <f>(幕後結果!$AD$2+幕後結果!$AD$4*幕後結果_最佳化!$P1030)*12/3</f>
        <v>0.14145480983355763</v>
      </c>
      <c r="AC29" s="128">
        <f>(幕後結果!$AE$2+幕後結果!$AE$4*幕後結果_最佳化!$Q1030)*12/3</f>
        <v>-1.3090680674786288</v>
      </c>
      <c r="AD29" s="128">
        <f>(幕後結果!$AF$2+幕後結果!$AF$4*幕後結果_最佳化!$R1030)*12/3</f>
        <v>0.85236803355227997</v>
      </c>
      <c r="AE29" s="128">
        <f>(幕後結果!$AG$2+幕後結果!$AG$4*幕後結果_最佳化!$S1030)*12/3</f>
        <v>0.22763404770974652</v>
      </c>
      <c r="AF29" s="128">
        <f>(幕後結果!$AH$2+幕後結果!$AH$4*幕後結果_最佳化!$T1030)*12/3</f>
        <v>1.2466085596059027</v>
      </c>
      <c r="AG29" s="128">
        <f>(幕後結果!$AI$2+幕後結果!$AI$4*幕後結果_最佳化!$U1030)*12/3</f>
        <v>0.98760256137716285</v>
      </c>
      <c r="AH29" s="128">
        <f>(幕後結果!$AJ$2+幕後結果!$AJ$4*幕後結果_最佳化!$V1030)*12/3</f>
        <v>-0.92834028742419383</v>
      </c>
      <c r="AI29" s="100">
        <f>(幕後結果!$AK$2+幕後結果!$AK$4*幕後結果_最佳化!$W1030)*12/3</f>
        <v>-1.8810136127810546</v>
      </c>
      <c r="AJ29" s="60"/>
      <c r="AK29" s="60"/>
      <c r="AL29" s="60"/>
      <c r="AM29" s="101">
        <v>28</v>
      </c>
      <c r="AN29" s="128">
        <f t="shared" si="1"/>
        <v>2.3174022241769177E-2</v>
      </c>
      <c r="AO29" s="128">
        <f t="shared" si="2"/>
        <v>0.19880593794322288</v>
      </c>
      <c r="AP29" s="128">
        <f t="shared" si="3"/>
        <v>3.4317032417768706E-2</v>
      </c>
      <c r="AQ29" s="128">
        <f t="shared" si="4"/>
        <v>6.0077016129182002E-2</v>
      </c>
      <c r="AR29" s="128">
        <f t="shared" si="5"/>
        <v>0.12203429071208088</v>
      </c>
      <c r="AS29" s="128">
        <f t="shared" si="6"/>
        <v>6.9993525285126909E-2</v>
      </c>
      <c r="AT29" s="128">
        <f t="shared" si="7"/>
        <v>0.15115590802269654</v>
      </c>
      <c r="AU29" s="128">
        <f t="shared" si="8"/>
        <v>9.0234044216519465E-3</v>
      </c>
      <c r="AV29" s="128">
        <f t="shared" si="9"/>
        <v>0.16143807927038897</v>
      </c>
      <c r="AW29" s="128">
        <f t="shared" si="10"/>
        <v>0.1699807835561119</v>
      </c>
      <c r="AX29" s="128">
        <f t="shared" si="11"/>
        <v>0.99999999999999989</v>
      </c>
      <c r="AY29" s="128">
        <f>SUMPRODUCT(AN29:AW29,幕後結果_最佳化!$Z$1005:$AI$1005)</f>
        <v>-0.39887720078841798</v>
      </c>
      <c r="AZ29" s="128">
        <f>(SUMPRODUCT(AN29:AW29,MMULT(AN29:AW29,幕後結果!$AB$9:$AK$18)))*252</f>
        <v>8.9896903180237353E-2</v>
      </c>
      <c r="BA29" s="128">
        <f t="shared" si="12"/>
        <v>0.29982812273073611</v>
      </c>
      <c r="BB29" s="102">
        <f t="shared" si="13"/>
        <v>-1.4734348358147871</v>
      </c>
      <c r="BC29" s="60"/>
      <c r="BD29" s="60"/>
    </row>
    <row r="30" spans="1:56">
      <c r="A30" s="95">
        <v>29</v>
      </c>
      <c r="B30" s="128">
        <v>0.89968315403168875</v>
      </c>
      <c r="C30" s="128">
        <v>0.6704034715678111</v>
      </c>
      <c r="D30" s="128">
        <v>0.94492292590399574</v>
      </c>
      <c r="E30" s="128">
        <v>0.16515105904811334</v>
      </c>
      <c r="F30" s="128">
        <v>0.96579250931246063</v>
      </c>
      <c r="G30" s="128">
        <v>3.9664200797173255E-2</v>
      </c>
      <c r="H30" s="128">
        <v>0.95138958049814981</v>
      </c>
      <c r="I30" s="128">
        <v>7.5503318407553532E-2</v>
      </c>
      <c r="J30" s="128">
        <v>0.69657882807099902</v>
      </c>
      <c r="K30" s="104">
        <v>0.38827724760752536</v>
      </c>
      <c r="L30" s="105"/>
      <c r="M30" s="106">
        <v>29</v>
      </c>
      <c r="N30" s="140">
        <v>1.2797482426648858</v>
      </c>
      <c r="O30" s="140">
        <v>0.44102754365338248</v>
      </c>
      <c r="P30" s="140">
        <v>1.5975006711706081</v>
      </c>
      <c r="Q30" s="140">
        <v>-0.97350551998311075</v>
      </c>
      <c r="R30" s="140">
        <v>1.8222637126153864</v>
      </c>
      <c r="S30" s="140">
        <v>-1.7545962018792565</v>
      </c>
      <c r="T30" s="140">
        <v>1.6584789194404004</v>
      </c>
      <c r="U30" s="128">
        <v>-1.4359849043233306</v>
      </c>
      <c r="V30" s="128">
        <v>0.51458600912252817</v>
      </c>
      <c r="W30" s="98">
        <v>-0.28381195124199304</v>
      </c>
      <c r="X30" s="60"/>
      <c r="Y30" s="99">
        <v>29</v>
      </c>
      <c r="Z30" s="128">
        <f>(幕後結果!$AB$2+幕後結果!$AB$4*幕後結果_最佳化!$N1031)*12/3</f>
        <v>1.3536436725277321</v>
      </c>
      <c r="AA30" s="128">
        <f>(幕後結果!$AC$2+幕後結果!$AC$4*幕後結果_最佳化!$O1031)*12/3</f>
        <v>1.0310625945078087</v>
      </c>
      <c r="AB30" s="128">
        <f>(幕後結果!$AD$2+幕後結果!$AD$4*幕後結果_最佳化!$P1031)*12/3</f>
        <v>2.6944223514123391</v>
      </c>
      <c r="AC30" s="128">
        <f>(幕後結果!$AE$2+幕後結果!$AE$4*幕後結果_最佳化!$Q1031)*12/3</f>
        <v>6.160402192096881E-2</v>
      </c>
      <c r="AD30" s="128">
        <f>(幕後結果!$AF$2+幕後結果!$AF$4*幕後結果_最佳化!$R1031)*12/3</f>
        <v>1.5556485023259521</v>
      </c>
      <c r="AE30" s="128">
        <f>(幕後結果!$AG$2+幕後結果!$AG$4*幕後結果_最佳化!$S1031)*12/3</f>
        <v>-1.2010298795998788</v>
      </c>
      <c r="AF30" s="128">
        <f>(幕後結果!$AH$2+幕後結果!$AH$4*幕後結果_最佳化!$T1031)*12/3</f>
        <v>2.2278358775256035</v>
      </c>
      <c r="AG30" s="128">
        <f>(幕後結果!$AI$2+幕後結果!$AI$4*幕後結果_最佳化!$U1031)*12/3</f>
        <v>-0.11975907134969754</v>
      </c>
      <c r="AH30" s="128">
        <f>(幕後結果!$AJ$2+幕後結果!$AJ$4*幕後結果_最佳化!$V1031)*12/3</f>
        <v>0.56156340577402031</v>
      </c>
      <c r="AI30" s="100">
        <f>(幕後結果!$AK$2+幕後結果!$AK$4*幕後結果_最佳化!$W1031)*12/3</f>
        <v>9.8338597895879509E-3</v>
      </c>
      <c r="AJ30" s="60"/>
      <c r="AK30" s="60"/>
      <c r="AL30" s="60"/>
      <c r="AM30" s="101">
        <v>29</v>
      </c>
      <c r="AN30" s="128">
        <f t="shared" si="1"/>
        <v>2.3526111152826865E-2</v>
      </c>
      <c r="AO30" s="128">
        <f t="shared" si="2"/>
        <v>7.6981607885669337E-2</v>
      </c>
      <c r="AP30" s="128">
        <f t="shared" si="3"/>
        <v>0.10869206491248234</v>
      </c>
      <c r="AQ30" s="128">
        <f t="shared" si="4"/>
        <v>0.12708142946989434</v>
      </c>
      <c r="AR30" s="128">
        <f t="shared" si="5"/>
        <v>0.11677819115970131</v>
      </c>
      <c r="AS30" s="128">
        <f t="shared" si="6"/>
        <v>0.1131459542464465</v>
      </c>
      <c r="AT30" s="128">
        <f t="shared" si="7"/>
        <v>0.11588375771779745</v>
      </c>
      <c r="AU30" s="128">
        <f t="shared" si="8"/>
        <v>6.8299851501082337E-2</v>
      </c>
      <c r="AV30" s="128">
        <f t="shared" si="9"/>
        <v>0.12829794884595472</v>
      </c>
      <c r="AW30" s="128">
        <f t="shared" si="10"/>
        <v>0.12131308310814476</v>
      </c>
      <c r="AX30" s="128">
        <f t="shared" si="11"/>
        <v>1</v>
      </c>
      <c r="AY30" s="128">
        <f>SUMPRODUCT(AN30:AW30,幕後結果_最佳化!$Z$1005:$AI$1005)</f>
        <v>-0.12288079902544854</v>
      </c>
      <c r="AZ30" s="128">
        <f>(SUMPRODUCT(AN30:AW30,MMULT(AN30:AW30,幕後結果!$AB$9:$AK$18)))*252</f>
        <v>7.1827247463581587E-2</v>
      </c>
      <c r="BA30" s="128">
        <f t="shared" si="12"/>
        <v>0.26800605863222865</v>
      </c>
      <c r="BB30" s="102">
        <f t="shared" si="13"/>
        <v>-0.61857108705494324</v>
      </c>
      <c r="BC30" s="60"/>
      <c r="BD30" s="60"/>
    </row>
    <row r="31" spans="1:56">
      <c r="A31" s="95">
        <v>30</v>
      </c>
      <c r="B31" s="128">
        <v>0.46321430249021245</v>
      </c>
      <c r="C31" s="128">
        <v>0.6267503560630725</v>
      </c>
      <c r="D31" s="128">
        <v>0.44534801157824289</v>
      </c>
      <c r="E31" s="128">
        <v>0.23350019125369537</v>
      </c>
      <c r="F31" s="128">
        <v>0.39309024654954383</v>
      </c>
      <c r="G31" s="128">
        <v>0.88519624729742752</v>
      </c>
      <c r="H31" s="128">
        <v>0.65444313762268291</v>
      </c>
      <c r="I31" s="128">
        <v>0.81987761674525306</v>
      </c>
      <c r="J31" s="128">
        <v>0.80897901177086573</v>
      </c>
      <c r="K31" s="104">
        <v>0.74727563528421892</v>
      </c>
      <c r="L31" s="105"/>
      <c r="M31" s="106">
        <v>30</v>
      </c>
      <c r="N31" s="140">
        <v>-9.2339123621822297E-2</v>
      </c>
      <c r="O31" s="140">
        <v>0.32325875419582289</v>
      </c>
      <c r="P31" s="140">
        <v>-0.13742354275436236</v>
      </c>
      <c r="Q31" s="140">
        <v>-0.72736827672589288</v>
      </c>
      <c r="R31" s="140">
        <v>-0.27127375146352195</v>
      </c>
      <c r="S31" s="140">
        <v>1.2013705223576474</v>
      </c>
      <c r="T31" s="140">
        <v>0.39734410882212401</v>
      </c>
      <c r="U31" s="128">
        <v>0.91489878778883327</v>
      </c>
      <c r="V31" s="128">
        <v>0.87414007325875742</v>
      </c>
      <c r="W31" s="98">
        <v>0.6659411303560151</v>
      </c>
      <c r="X31" s="60"/>
      <c r="Y31" s="99">
        <v>30</v>
      </c>
      <c r="Z31" s="128">
        <f>(幕後結果!$AB$2+幕後結果!$AB$4*幕後結果_最佳化!$N1032)*12/3</f>
        <v>-9.7670984221986168E-2</v>
      </c>
      <c r="AA31" s="128">
        <f>(幕後結果!$AC$2+幕後結果!$AC$4*幕後結果_最佳化!$O1032)*12/3</f>
        <v>0.28555100541914141</v>
      </c>
      <c r="AB31" s="128">
        <f>(幕後結果!$AD$2+幕後結果!$AD$4*幕後結果_最佳化!$P1032)*12/3</f>
        <v>0.28501693988476928</v>
      </c>
      <c r="AC31" s="128">
        <f>(幕後結果!$AE$2+幕後結果!$AE$4*幕後結果_最佳化!$Q1032)*12/3</f>
        <v>-9.3258687574479637E-2</v>
      </c>
      <c r="AD31" s="128">
        <f>(幕後結果!$AF$2+幕後結果!$AF$4*幕後結果_最佳化!$R1032)*12/3</f>
        <v>-0.27828382834160947</v>
      </c>
      <c r="AE31" s="128">
        <f>(幕後結果!$AG$2+幕後結果!$AG$4*幕後結果_最佳化!$S1032)*12/3</f>
        <v>1.2590933772064505</v>
      </c>
      <c r="AF31" s="128">
        <f>(幕後結果!$AH$2+幕後結果!$AH$4*幕後結果_最佳化!$T1032)*12/3</f>
        <v>-0.24828273439068169</v>
      </c>
      <c r="AG31" s="128">
        <f>(幕後結果!$AI$2+幕後結果!$AI$4*幕後結果_最佳化!$U1032)*12/3</f>
        <v>1.8509105952502265</v>
      </c>
      <c r="AH31" s="128">
        <f>(幕後結果!$AJ$2+幕後結果!$AJ$4*幕後結果_最佳化!$V1032)*12/3</f>
        <v>1.1999529267668785E-2</v>
      </c>
      <c r="AI31" s="100">
        <f>(幕後結果!$AK$2+幕後結果!$AK$4*幕後結果_最佳化!$W1032)*12/3</f>
        <v>-1.6150548372220694</v>
      </c>
      <c r="AJ31" s="60"/>
      <c r="AK31" s="60"/>
      <c r="AL31" s="60"/>
      <c r="AM31" s="101">
        <v>30</v>
      </c>
      <c r="AN31" s="128">
        <f t="shared" si="1"/>
        <v>7.9232974665634365E-2</v>
      </c>
      <c r="AO31" s="128">
        <f t="shared" si="2"/>
        <v>9.5499188488817346E-2</v>
      </c>
      <c r="AP31" s="128">
        <f t="shared" si="3"/>
        <v>0.16520620135479439</v>
      </c>
      <c r="AQ31" s="128">
        <f t="shared" si="4"/>
        <v>4.0516271169974173E-2</v>
      </c>
      <c r="AR31" s="128">
        <f t="shared" si="5"/>
        <v>0.13593663675574824</v>
      </c>
      <c r="AS31" s="128">
        <f t="shared" si="6"/>
        <v>5.8251023917242364E-2</v>
      </c>
      <c r="AT31" s="128">
        <f t="shared" si="7"/>
        <v>0.12439635963190857</v>
      </c>
      <c r="AU31" s="128">
        <f t="shared" si="8"/>
        <v>0.11158862645136489</v>
      </c>
      <c r="AV31" s="128">
        <f t="shared" si="9"/>
        <v>3.213646342583619E-2</v>
      </c>
      <c r="AW31" s="128">
        <f t="shared" si="10"/>
        <v>0.15723625413867937</v>
      </c>
      <c r="AX31" s="128">
        <f t="shared" si="11"/>
        <v>0.99999999999999989</v>
      </c>
      <c r="AY31" s="128">
        <f>SUMPRODUCT(AN31:AW31,幕後結果_最佳化!$Z$1005:$AI$1005)</f>
        <v>-0.14507512450590346</v>
      </c>
      <c r="AZ31" s="128">
        <f>(SUMPRODUCT(AN31:AW31,MMULT(AN31:AW31,幕後結果!$AB$9:$AK$18)))*252</f>
        <v>6.7854741197876184E-2</v>
      </c>
      <c r="BA31" s="128">
        <f t="shared" si="12"/>
        <v>0.26048942626885296</v>
      </c>
      <c r="BB31" s="102">
        <f t="shared" si="13"/>
        <v>-0.7216228589328344</v>
      </c>
      <c r="BC31" s="60"/>
      <c r="BD31" s="60"/>
    </row>
    <row r="32" spans="1:56">
      <c r="A32" s="95">
        <v>31</v>
      </c>
      <c r="B32" s="128">
        <v>0.39630474961515816</v>
      </c>
      <c r="C32" s="128">
        <v>0.20740364327000638</v>
      </c>
      <c r="D32" s="128">
        <v>0.9712938124878705</v>
      </c>
      <c r="E32" s="128">
        <v>0.84189872830933909</v>
      </c>
      <c r="F32" s="128">
        <v>0.60161108153008924</v>
      </c>
      <c r="G32" s="128">
        <v>0.24400205062475555</v>
      </c>
      <c r="H32" s="128">
        <v>0.44405463068017914</v>
      </c>
      <c r="I32" s="128">
        <v>0.12270513639970293</v>
      </c>
      <c r="J32" s="128">
        <v>0.99895093944830693</v>
      </c>
      <c r="K32" s="104">
        <v>0.31571431581039699</v>
      </c>
      <c r="L32" s="105"/>
      <c r="M32" s="106">
        <v>31</v>
      </c>
      <c r="N32" s="140">
        <v>-0.26292355677171769</v>
      </c>
      <c r="O32" s="140">
        <v>-0.81546308529165479</v>
      </c>
      <c r="P32" s="140">
        <v>1.9001581000235619</v>
      </c>
      <c r="Q32" s="140">
        <v>1.0022920866043663</v>
      </c>
      <c r="R32" s="140">
        <v>0.25751940544596952</v>
      </c>
      <c r="S32" s="140">
        <v>-0.69348680883262681</v>
      </c>
      <c r="T32" s="140">
        <v>-0.14069706811619023</v>
      </c>
      <c r="U32" s="128">
        <v>-1.1615697566975365</v>
      </c>
      <c r="V32" s="128">
        <v>3.075979726730417</v>
      </c>
      <c r="W32" s="98">
        <v>-0.47971700912360193</v>
      </c>
      <c r="X32" s="60"/>
      <c r="Y32" s="99">
        <v>31</v>
      </c>
      <c r="Z32" s="128">
        <f>(幕後結果!$AB$2+幕後結果!$AB$4*幕後結果_最佳化!$N1033)*12/3</f>
        <v>-0.27810533128094284</v>
      </c>
      <c r="AA32" s="128">
        <f>(幕後結果!$AC$2+幕後結果!$AC$4*幕後結果_最佳化!$O1033)*12/3</f>
        <v>-1.1105214875230682</v>
      </c>
      <c r="AB32" s="128">
        <f>(幕後結果!$AD$2+幕後結果!$AD$4*幕後結果_最佳化!$P1033)*12/3</f>
        <v>1.8035407429686865</v>
      </c>
      <c r="AC32" s="128">
        <f>(幕後結果!$AE$2+幕後結果!$AE$4*幕後結果_最佳化!$Q1033)*12/3</f>
        <v>3.1068046071711053</v>
      </c>
      <c r="AD32" s="128">
        <f>(幕後結果!$AF$2+幕後結果!$AF$4*幕後結果_最佳化!$R1033)*12/3</f>
        <v>0.4240799857990718</v>
      </c>
      <c r="AE32" s="128">
        <f>(幕後結果!$AG$2+幕後結果!$AG$4*幕後結果_最佳化!$S1033)*12/3</f>
        <v>-0.43292748774780759</v>
      </c>
      <c r="AF32" s="128">
        <f>(幕後結果!$AH$2+幕後結果!$AH$4*幕後結果_最佳化!$T1033)*12/3</f>
        <v>-0.54560471137631439</v>
      </c>
      <c r="AG32" s="128">
        <f>(幕後結果!$AI$2+幕後結果!$AI$4*幕後結果_最佳化!$U1033)*12/3</f>
        <v>-0.14812245894383047</v>
      </c>
      <c r="AH32" s="128">
        <f>(幕後結果!$AJ$2+幕後結果!$AJ$4*幕後結果_最佳化!$V1033)*12/3</f>
        <v>1.3904797088576837</v>
      </c>
      <c r="AI32" s="100">
        <f>(幕後結果!$AK$2+幕後結果!$AK$4*幕後結果_最佳化!$W1033)*12/3</f>
        <v>-2.7904200580318737</v>
      </c>
      <c r="AJ32" s="60"/>
      <c r="AK32" s="60"/>
      <c r="AL32" s="60"/>
      <c r="AM32" s="101">
        <v>31</v>
      </c>
      <c r="AN32" s="128">
        <f t="shared" si="1"/>
        <v>7.494763702679666E-2</v>
      </c>
      <c r="AO32" s="128">
        <f t="shared" si="2"/>
        <v>7.0382844308621836E-2</v>
      </c>
      <c r="AP32" s="128">
        <f t="shared" si="3"/>
        <v>0.15697909276157962</v>
      </c>
      <c r="AQ32" s="128">
        <f t="shared" si="4"/>
        <v>1.7042050056287932E-2</v>
      </c>
      <c r="AR32" s="128">
        <f t="shared" si="5"/>
        <v>0.13717304877959449</v>
      </c>
      <c r="AS32" s="128">
        <f t="shared" si="6"/>
        <v>8.390495730498021E-2</v>
      </c>
      <c r="AT32" s="128">
        <f t="shared" si="7"/>
        <v>0.10110860110020484</v>
      </c>
      <c r="AU32" s="128">
        <f t="shared" si="8"/>
        <v>0.14974656430033265</v>
      </c>
      <c r="AV32" s="128">
        <f t="shared" si="9"/>
        <v>0.16234006055633629</v>
      </c>
      <c r="AW32" s="128">
        <f t="shared" si="10"/>
        <v>4.6375143805265306E-2</v>
      </c>
      <c r="AX32" s="128">
        <f t="shared" si="11"/>
        <v>0.99999999999999989</v>
      </c>
      <c r="AY32" s="128">
        <f>SUMPRODUCT(AN32:AW32,幕後結果_最佳化!$Z$1005:$AI$1005)</f>
        <v>-4.6418588995139745E-2</v>
      </c>
      <c r="AZ32" s="128">
        <f>(SUMPRODUCT(AN32:AW32,MMULT(AN32:AW32,幕後結果!$AB$9:$AK$18)))*252</f>
        <v>5.4799197709973393E-2</v>
      </c>
      <c r="BA32" s="128">
        <f t="shared" si="12"/>
        <v>0.23409228460155065</v>
      </c>
      <c r="BB32" s="102">
        <f t="shared" si="13"/>
        <v>-0.38155289546244231</v>
      </c>
      <c r="BC32" s="60"/>
      <c r="BD32" s="60"/>
    </row>
    <row r="33" spans="1:56">
      <c r="A33" s="95">
        <v>32</v>
      </c>
      <c r="B33" s="128">
        <v>2.3735932731843379E-2</v>
      </c>
      <c r="C33" s="128">
        <v>0.40113242049863485</v>
      </c>
      <c r="D33" s="128">
        <v>0.90920428154581878</v>
      </c>
      <c r="E33" s="128">
        <v>0.83192782557113776</v>
      </c>
      <c r="F33" s="128">
        <v>0.87462076387072507</v>
      </c>
      <c r="G33" s="128">
        <v>0.7304254162884305</v>
      </c>
      <c r="H33" s="128">
        <v>0.74725747849498392</v>
      </c>
      <c r="I33" s="128">
        <v>8.0065868668373064E-2</v>
      </c>
      <c r="J33" s="128">
        <v>4.7275623569027037E-2</v>
      </c>
      <c r="K33" s="104">
        <v>0.86642293913466983</v>
      </c>
      <c r="L33" s="105"/>
      <c r="M33" s="106">
        <v>32</v>
      </c>
      <c r="N33" s="140">
        <v>-1.9820659000775727</v>
      </c>
      <c r="O33" s="140">
        <v>-0.25041705592661284</v>
      </c>
      <c r="P33" s="140">
        <v>1.3358710131356817</v>
      </c>
      <c r="Q33" s="140">
        <v>0.96181140329608028</v>
      </c>
      <c r="R33" s="140">
        <v>1.1485090667199589</v>
      </c>
      <c r="S33" s="140">
        <v>0.61410012234088007</v>
      </c>
      <c r="T33" s="140">
        <v>0.66588432089007876</v>
      </c>
      <c r="U33" s="128">
        <v>-1.4046286340455272</v>
      </c>
      <c r="V33" s="128">
        <v>-1.6718634723919843</v>
      </c>
      <c r="W33" s="98">
        <v>1.109640152235648</v>
      </c>
      <c r="X33" s="60"/>
      <c r="Y33" s="99">
        <v>32</v>
      </c>
      <c r="Z33" s="128">
        <f>(幕後結果!$AB$2+幕後結果!$AB$4*幕後結果_最佳化!$N1034)*12/3</f>
        <v>-2.0965146696244097</v>
      </c>
      <c r="AA33" s="128">
        <f>(幕後結果!$AC$2+幕後結果!$AC$4*幕後結果_最佳化!$O1034)*12/3</f>
        <v>-1.2183288804934411</v>
      </c>
      <c r="AB33" s="128">
        <f>(幕後結果!$AD$2+幕後結果!$AD$4*幕後結果_最佳化!$P1034)*12/3</f>
        <v>0.89223776685092515</v>
      </c>
      <c r="AC33" s="128">
        <f>(幕後結果!$AE$2+幕後結果!$AE$4*幕後結果_最佳化!$Q1034)*12/3</f>
        <v>3.01523705862567</v>
      </c>
      <c r="AD33" s="128">
        <f>(幕後結果!$AF$2+幕後結果!$AF$4*幕後結果_最佳化!$R1034)*12/3</f>
        <v>0.68669408933205023</v>
      </c>
      <c r="AE33" s="128">
        <f>(幕後結果!$AG$2+幕後結果!$AG$4*幕後結果_最佳化!$S1034)*12/3</f>
        <v>0.31736480500250513</v>
      </c>
      <c r="AF33" s="128">
        <f>(幕後結果!$AH$2+幕後結果!$AH$4*幕後結果_最佳化!$T1034)*12/3</f>
        <v>-0.85653110014360967</v>
      </c>
      <c r="AG33" s="128">
        <f>(幕後結果!$AI$2+幕後結果!$AI$4*幕後結果_最佳化!$U1034)*12/3</f>
        <v>-0.11407669777320029</v>
      </c>
      <c r="AH33" s="128">
        <f>(幕後結果!$AJ$2+幕後結果!$AJ$4*幕後結果_最佳化!$V1034)*12/3</f>
        <v>-2.3272331382181339</v>
      </c>
      <c r="AI33" s="100">
        <f>(幕後結果!$AK$2+幕後結果!$AK$4*幕後結果_最佳化!$W1034)*12/3</f>
        <v>-2.566248223811618E-2</v>
      </c>
      <c r="AJ33" s="60"/>
      <c r="AK33" s="60"/>
      <c r="AL33" s="60"/>
      <c r="AM33" s="101">
        <v>32</v>
      </c>
      <c r="AN33" s="128">
        <f t="shared" si="1"/>
        <v>1.9667064735351843E-2</v>
      </c>
      <c r="AO33" s="128">
        <f t="shared" si="2"/>
        <v>0.11864885305313291</v>
      </c>
      <c r="AP33" s="128">
        <f t="shared" si="3"/>
        <v>7.6983030742620265E-2</v>
      </c>
      <c r="AQ33" s="128">
        <f t="shared" si="4"/>
        <v>6.5862894936806651E-2</v>
      </c>
      <c r="AR33" s="128">
        <f t="shared" si="5"/>
        <v>0.12016946461882892</v>
      </c>
      <c r="AS33" s="128">
        <f t="shared" si="6"/>
        <v>0.15604635499853284</v>
      </c>
      <c r="AT33" s="128">
        <f t="shared" si="7"/>
        <v>0.14294966112672994</v>
      </c>
      <c r="AU33" s="128">
        <f t="shared" si="8"/>
        <v>0.15589120879537052</v>
      </c>
      <c r="AV33" s="128">
        <f t="shared" si="9"/>
        <v>8.5508655970222919E-2</v>
      </c>
      <c r="AW33" s="128">
        <f t="shared" si="10"/>
        <v>5.8272811022403219E-2</v>
      </c>
      <c r="AX33" s="128">
        <f t="shared" si="11"/>
        <v>1</v>
      </c>
      <c r="AY33" s="128">
        <f>SUMPRODUCT(AN33:AW33,幕後結果_最佳化!$Z$1005:$AI$1005)</f>
        <v>3.0877968868155192E-2</v>
      </c>
      <c r="AZ33" s="128">
        <f>(SUMPRODUCT(AN33:AW33,MMULT(AN33:AW33,幕後結果!$AB$9:$AK$18)))*252</f>
        <v>5.2581581955583954E-2</v>
      </c>
      <c r="BA33" s="128">
        <f t="shared" si="12"/>
        <v>0.2293067420630801</v>
      </c>
      <c r="BB33" s="102">
        <f t="shared" si="13"/>
        <v>-5.2427726388165515E-2</v>
      </c>
      <c r="BC33" s="60"/>
      <c r="BD33" s="60"/>
    </row>
    <row r="34" spans="1:56">
      <c r="A34" s="95">
        <v>33</v>
      </c>
      <c r="B34" s="128">
        <v>0.23448816882581625</v>
      </c>
      <c r="C34" s="128">
        <v>0.23750022861488085</v>
      </c>
      <c r="D34" s="128">
        <v>0.40711204592222394</v>
      </c>
      <c r="E34" s="128">
        <v>0.60205492418263051</v>
      </c>
      <c r="F34" s="128">
        <v>0.38443499824533722</v>
      </c>
      <c r="G34" s="128">
        <v>0.97789276511030576</v>
      </c>
      <c r="H34" s="128">
        <v>5.9316222634440141E-3</v>
      </c>
      <c r="I34" s="128">
        <v>0.19101074794290707</v>
      </c>
      <c r="J34" s="128">
        <v>0.58337405489054017</v>
      </c>
      <c r="K34" s="104">
        <v>0.17592028283237826</v>
      </c>
      <c r="L34" s="105"/>
      <c r="M34" s="106">
        <v>33</v>
      </c>
      <c r="N34" s="140">
        <v>-0.72414562340959943</v>
      </c>
      <c r="O34" s="140">
        <v>-0.71436670065945351</v>
      </c>
      <c r="P34" s="140">
        <v>-0.2349802119415067</v>
      </c>
      <c r="Q34" s="140">
        <v>0.2586696330157448</v>
      </c>
      <c r="R34" s="140">
        <v>-0.29385331055420577</v>
      </c>
      <c r="S34" s="140">
        <v>2.0120518670659608</v>
      </c>
      <c r="T34" s="140">
        <v>-2.5161863317647244</v>
      </c>
      <c r="U34" s="128">
        <v>-0.87417768607981172</v>
      </c>
      <c r="V34" s="128">
        <v>0.21053275432335355</v>
      </c>
      <c r="W34" s="98">
        <v>-0.93102512887877098</v>
      </c>
      <c r="X34" s="60"/>
      <c r="Y34" s="99">
        <v>33</v>
      </c>
      <c r="Z34" s="128">
        <f>(幕後結果!$AB$2+幕後結果!$AB$4*幕後結果_最佳化!$N1035)*12/3</f>
        <v>-0.76595935703405316</v>
      </c>
      <c r="AA34" s="128">
        <f>(幕後結果!$AC$2+幕後結果!$AC$4*幕後結果_最佳化!$O1035)*12/3</f>
        <v>-1.1979974376481688</v>
      </c>
      <c r="AB34" s="128">
        <f>(幕後結果!$AD$2+幕後結果!$AD$4*幕後結果_最佳化!$P1035)*12/3</f>
        <v>-0.59672973816588737</v>
      </c>
      <c r="AC34" s="128">
        <f>(幕後結果!$AE$2+幕後結果!$AE$4*幕後結果_最佳化!$Q1035)*12/3</f>
        <v>1.1954883871753887</v>
      </c>
      <c r="AD34" s="128">
        <f>(幕後結果!$AF$2+幕後結果!$AF$4*幕後結果_最佳化!$R1035)*12/3</f>
        <v>-0.34599128555598985</v>
      </c>
      <c r="AE34" s="128">
        <f>(幕後結果!$AG$2+幕後結果!$AG$4*幕後結果_最佳化!$S1035)*12/3</f>
        <v>1.8523530305690474</v>
      </c>
      <c r="AF34" s="128">
        <f>(幕後結果!$AH$2+幕後結果!$AH$4*幕後結果_最佳化!$T1035)*12/3</f>
        <v>-3.6514436978523368</v>
      </c>
      <c r="AG34" s="128">
        <f>(幕後結果!$AI$2+幕後結果!$AI$4*幕後結果_最佳化!$U1035)*12/3</f>
        <v>0.5318940182329509</v>
      </c>
      <c r="AH34" s="128">
        <f>(幕後結果!$AJ$2+幕後結果!$AJ$4*幕後結果_最佳化!$V1035)*12/3</f>
        <v>-1.5108637789201704</v>
      </c>
      <c r="AI34" s="100">
        <f>(幕後結果!$AK$2+幕後結果!$AK$4*幕後結果_最佳化!$W1035)*12/3</f>
        <v>-4.8889557515254749</v>
      </c>
      <c r="AJ34" s="60"/>
      <c r="AK34" s="60"/>
      <c r="AL34" s="60"/>
      <c r="AM34" s="101">
        <v>33</v>
      </c>
      <c r="AN34" s="128">
        <f t="shared" si="1"/>
        <v>2.7758808204899579E-2</v>
      </c>
      <c r="AO34" s="128">
        <f t="shared" si="2"/>
        <v>6.6895760415139394E-2</v>
      </c>
      <c r="AP34" s="128">
        <f t="shared" si="3"/>
        <v>7.8897047166237896E-2</v>
      </c>
      <c r="AQ34" s="128">
        <f t="shared" si="4"/>
        <v>0.13130562313162905</v>
      </c>
      <c r="AR34" s="128">
        <f t="shared" si="5"/>
        <v>0.11874726704792359</v>
      </c>
      <c r="AS34" s="128">
        <f t="shared" si="6"/>
        <v>6.1093521773734866E-2</v>
      </c>
      <c r="AT34" s="128">
        <f t="shared" si="7"/>
        <v>0.15608597423335274</v>
      </c>
      <c r="AU34" s="128">
        <f t="shared" si="8"/>
        <v>5.0259636859489087E-2</v>
      </c>
      <c r="AV34" s="128">
        <f t="shared" si="9"/>
        <v>0.15740387965322805</v>
      </c>
      <c r="AW34" s="128">
        <f t="shared" si="10"/>
        <v>0.15155248151436571</v>
      </c>
      <c r="AX34" s="128">
        <f t="shared" si="11"/>
        <v>1</v>
      </c>
      <c r="AY34" s="128">
        <f>SUMPRODUCT(AN34:AW34,幕後結果_最佳化!$Z$1005:$AI$1005)</f>
        <v>-0.23558546313665174</v>
      </c>
      <c r="AZ34" s="128">
        <f>(SUMPRODUCT(AN34:AW34,MMULT(AN34:AW34,幕後結果!$AB$9:$AK$18)))*252</f>
        <v>8.3799027658463129E-2</v>
      </c>
      <c r="BA34" s="128">
        <f t="shared" si="12"/>
        <v>0.28948061706867895</v>
      </c>
      <c r="BB34" s="102">
        <f t="shared" si="13"/>
        <v>-0.9620176506345548</v>
      </c>
      <c r="BC34" s="60"/>
      <c r="BD34" s="60"/>
    </row>
    <row r="35" spans="1:56">
      <c r="A35" s="95">
        <v>34</v>
      </c>
      <c r="B35" s="128">
        <v>0.21671006065035225</v>
      </c>
      <c r="C35" s="128">
        <v>0.7469626228994044</v>
      </c>
      <c r="D35" s="128">
        <v>0.88378830553464405</v>
      </c>
      <c r="E35" s="128">
        <v>0.74610605119061191</v>
      </c>
      <c r="F35" s="128">
        <v>0.47189269152232916</v>
      </c>
      <c r="G35" s="128">
        <v>0.71541617840467397</v>
      </c>
      <c r="H35" s="128">
        <v>0.28426997300346768</v>
      </c>
      <c r="I35" s="128">
        <v>0.14063731080160702</v>
      </c>
      <c r="J35" s="128">
        <v>0.34546099816453024</v>
      </c>
      <c r="K35" s="104">
        <v>0.27206469703295588</v>
      </c>
      <c r="L35" s="105"/>
      <c r="M35" s="106">
        <v>34</v>
      </c>
      <c r="N35" s="140">
        <v>-0.78335253431978014</v>
      </c>
      <c r="O35" s="140">
        <v>0.66496206908184896</v>
      </c>
      <c r="P35" s="140">
        <v>1.1941395389952638</v>
      </c>
      <c r="Q35" s="140">
        <v>0.66228607772093917</v>
      </c>
      <c r="R35" s="140">
        <v>-7.0512963258670125E-2</v>
      </c>
      <c r="S35" s="140">
        <v>0.56927778062232182</v>
      </c>
      <c r="T35" s="140">
        <v>-0.57020311144832803</v>
      </c>
      <c r="U35" s="128">
        <v>-1.077460425365377</v>
      </c>
      <c r="V35" s="128">
        <v>-0.39760415627323897</v>
      </c>
      <c r="W35" s="98">
        <v>-0.60658042525097156</v>
      </c>
      <c r="X35" s="60"/>
      <c r="Y35" s="99">
        <v>34</v>
      </c>
      <c r="Z35" s="128">
        <f>(幕後結果!$AB$2+幕後結果!$AB$4*幕後結果_最佳化!$N1036)*12/3</f>
        <v>-0.8285850029631221</v>
      </c>
      <c r="AA35" s="128">
        <f>(幕後結果!$AC$2+幕後結果!$AC$4*幕後結果_最佳化!$O1036)*12/3</f>
        <v>0.37507666437919612</v>
      </c>
      <c r="AB35" s="128">
        <f>(幕後結果!$AD$2+幕後結果!$AD$4*幕後結果_最佳化!$P1036)*12/3</f>
        <v>1.6522257753268594</v>
      </c>
      <c r="AC35" s="128">
        <f>(幕後結果!$AE$2+幕後結果!$AE$4*幕後結果_最佳化!$Q1036)*12/3</f>
        <v>2.887745334054959</v>
      </c>
      <c r="AD35" s="128">
        <f>(幕後結果!$AF$2+幕後結果!$AF$4*幕後結果_最佳化!$R1036)*12/3</f>
        <v>-7.3187976126278101E-2</v>
      </c>
      <c r="AE35" s="128">
        <f>(幕後結果!$AG$2+幕後結果!$AG$4*幕後結果_最佳化!$S1036)*12/3</f>
        <v>0.66109955588778768</v>
      </c>
      <c r="AF35" s="128">
        <f>(幕後結果!$AH$2+幕後結果!$AH$4*幕後結果_最佳化!$T1036)*12/3</f>
        <v>-1.2358476965909744</v>
      </c>
      <c r="AG35" s="128">
        <f>(幕後結果!$AI$2+幕後結果!$AI$4*幕後結果_最佳化!$U1036)*12/3</f>
        <v>2.4270443114793316E-3</v>
      </c>
      <c r="AH35" s="128">
        <f>(幕後結果!$AJ$2+幕後結果!$AJ$4*幕後結果_最佳化!$V1036)*12/3</f>
        <v>-1.1989898767742277</v>
      </c>
      <c r="AI35" s="100">
        <f>(幕後結果!$AK$2+幕後結果!$AK$4*幕後結果_最佳化!$W1036)*12/3</f>
        <v>-2.5369153383299365</v>
      </c>
      <c r="AJ35" s="60"/>
      <c r="AK35" s="60"/>
      <c r="AL35" s="60"/>
      <c r="AM35" s="101">
        <v>34</v>
      </c>
      <c r="AN35" s="128">
        <f t="shared" si="1"/>
        <v>0.14416920882359338</v>
      </c>
      <c r="AO35" s="128">
        <f t="shared" si="2"/>
        <v>5.1057634407935787E-2</v>
      </c>
      <c r="AP35" s="128">
        <f t="shared" si="3"/>
        <v>1.5256067813317774E-2</v>
      </c>
      <c r="AQ35" s="128">
        <f t="shared" si="4"/>
        <v>9.2758272456565982E-2</v>
      </c>
      <c r="AR35" s="128">
        <f t="shared" si="5"/>
        <v>9.470350698949366E-2</v>
      </c>
      <c r="AS35" s="128">
        <f t="shared" si="6"/>
        <v>7.0072980260910189E-2</v>
      </c>
      <c r="AT35" s="128">
        <f t="shared" si="7"/>
        <v>8.5974696970518807E-2</v>
      </c>
      <c r="AU35" s="128">
        <f t="shared" si="8"/>
        <v>8.3030514554348289E-2</v>
      </c>
      <c r="AV35" s="128">
        <f t="shared" si="9"/>
        <v>0.17339208850434906</v>
      </c>
      <c r="AW35" s="128">
        <f t="shared" si="10"/>
        <v>0.18958502921896689</v>
      </c>
      <c r="AX35" s="128">
        <f t="shared" si="11"/>
        <v>0.99999999999999989</v>
      </c>
      <c r="AY35" s="128">
        <f>SUMPRODUCT(AN35:AW35,幕後結果_最佳化!$Z$1005:$AI$1005)</f>
        <v>-0.30614015050938503</v>
      </c>
      <c r="AZ35" s="128">
        <f>(SUMPRODUCT(AN35:AW35,MMULT(AN35:AW35,幕後結果!$AB$9:$AK$18)))*252</f>
        <v>7.7765413014417931E-2</v>
      </c>
      <c r="BA35" s="128">
        <f t="shared" si="12"/>
        <v>0.27886450655186995</v>
      </c>
      <c r="BB35" s="102">
        <f t="shared" si="13"/>
        <v>-1.2516478157268183</v>
      </c>
      <c r="BC35" s="60"/>
      <c r="BD35" s="60"/>
    </row>
    <row r="36" spans="1:56">
      <c r="A36" s="95">
        <v>35</v>
      </c>
      <c r="B36" s="128">
        <v>0.81729441495000654</v>
      </c>
      <c r="C36" s="128">
        <v>0.37764911719666716</v>
      </c>
      <c r="D36" s="128">
        <v>0.85327926578712798</v>
      </c>
      <c r="E36" s="128">
        <v>0.25538885805251699</v>
      </c>
      <c r="F36" s="128">
        <v>0.88378090087495065</v>
      </c>
      <c r="G36" s="128">
        <v>0.51671476160646779</v>
      </c>
      <c r="H36" s="128">
        <v>0.23420129377389398</v>
      </c>
      <c r="I36" s="128">
        <v>0.40734580069939885</v>
      </c>
      <c r="J36" s="128">
        <v>0.75824338274363412</v>
      </c>
      <c r="K36" s="104">
        <v>0.27285032807086029</v>
      </c>
      <c r="L36" s="105"/>
      <c r="M36" s="106">
        <v>35</v>
      </c>
      <c r="N36" s="140">
        <v>0.90510234468407036</v>
      </c>
      <c r="O36" s="140">
        <v>-0.31166091544275409</v>
      </c>
      <c r="P36" s="140">
        <v>1.0506018992383284</v>
      </c>
      <c r="Q36" s="140">
        <v>-0.65762719377773116</v>
      </c>
      <c r="R36" s="140">
        <v>1.1941016746452959</v>
      </c>
      <c r="S36" s="140">
        <v>4.1909959569227544E-2</v>
      </c>
      <c r="T36" s="140">
        <v>-0.7250805961663972</v>
      </c>
      <c r="U36" s="128">
        <v>-0.2343779163840024</v>
      </c>
      <c r="V36" s="128">
        <v>0.70066318793634674</v>
      </c>
      <c r="W36" s="98">
        <v>-0.60421508025680859</v>
      </c>
      <c r="X36" s="60"/>
      <c r="Y36" s="99">
        <v>35</v>
      </c>
      <c r="Z36" s="128">
        <f>(幕後結果!$AB$2+幕後結果!$AB$4*幕後結果_最佳化!$N1037)*12/3</f>
        <v>0.95736491055485873</v>
      </c>
      <c r="AA36" s="128">
        <f>(幕後結果!$AC$2+幕後結果!$AC$4*幕後結果_最佳化!$O1037)*12/3</f>
        <v>-7.9648836989399951E-3</v>
      </c>
      <c r="AB36" s="128">
        <f>(幕後結果!$AD$2+幕後結果!$AD$4*幕後結果_最佳化!$P1037)*12/3</f>
        <v>1.5734118167525935</v>
      </c>
      <c r="AC36" s="128">
        <f>(幕後結果!$AE$2+幕後結果!$AE$4*幕後結果_最佳化!$Q1037)*12/3</f>
        <v>0.14865497693806151</v>
      </c>
      <c r="AD36" s="128">
        <f>(幕後結果!$AF$2+幕後結果!$AF$4*幕後結果_最佳化!$R1037)*12/3</f>
        <v>1.0481828453069424</v>
      </c>
      <c r="AE36" s="128">
        <f>(幕後結果!$AG$2+幕後結果!$AG$4*幕後結果_最佳化!$S1037)*12/3</f>
        <v>0.36602013315444543</v>
      </c>
      <c r="AF36" s="128">
        <f>(幕後結果!$AH$2+幕後結果!$AH$4*幕後結果_最佳化!$T1037)*12/3</f>
        <v>-0.70871005975952306</v>
      </c>
      <c r="AG36" s="128">
        <f>(幕後結果!$AI$2+幕後結果!$AI$4*幕後結果_最佳化!$U1037)*12/3</f>
        <v>1.19728098079697</v>
      </c>
      <c r="AH36" s="128">
        <f>(幕後結果!$AJ$2+幕後結果!$AJ$4*幕後結果_最佳化!$V1037)*12/3</f>
        <v>-2.5074708409336344E-2</v>
      </c>
      <c r="AI36" s="100">
        <f>(幕後結果!$AK$2+幕後結果!$AK$4*幕後結果_最佳化!$W1037)*12/3</f>
        <v>-2.7433500709127774</v>
      </c>
      <c r="AJ36" s="60"/>
      <c r="AK36" s="60"/>
      <c r="AL36" s="60"/>
      <c r="AM36" s="101">
        <v>35</v>
      </c>
      <c r="AN36" s="128">
        <f t="shared" si="1"/>
        <v>8.9884887375986836E-2</v>
      </c>
      <c r="AO36" s="128">
        <f t="shared" si="2"/>
        <v>0.16571538280903902</v>
      </c>
      <c r="AP36" s="128">
        <f t="shared" si="3"/>
        <v>0.11894919820049241</v>
      </c>
      <c r="AQ36" s="128">
        <f t="shared" si="4"/>
        <v>1.3609478897026668E-2</v>
      </c>
      <c r="AR36" s="128">
        <f t="shared" si="5"/>
        <v>0.15718272989905424</v>
      </c>
      <c r="AS36" s="128">
        <f t="shared" si="6"/>
        <v>3.6378569433089356E-2</v>
      </c>
      <c r="AT36" s="128">
        <f t="shared" si="7"/>
        <v>0.13647735860572366</v>
      </c>
      <c r="AU36" s="128">
        <f t="shared" si="8"/>
        <v>9.0632842672094274E-2</v>
      </c>
      <c r="AV36" s="128">
        <f t="shared" si="9"/>
        <v>0.11699669396991839</v>
      </c>
      <c r="AW36" s="128">
        <f t="shared" si="10"/>
        <v>7.4172858137575098E-2</v>
      </c>
      <c r="AX36" s="128">
        <f t="shared" si="11"/>
        <v>1</v>
      </c>
      <c r="AY36" s="128">
        <f>SUMPRODUCT(AN36:AW36,幕後結果_最佳化!$Z$1005:$AI$1005)</f>
        <v>-0.14901332497627409</v>
      </c>
      <c r="AZ36" s="128">
        <f>(SUMPRODUCT(AN36:AW36,MMULT(AN36:AW36,幕後結果!$AB$9:$AK$18)))*252</f>
        <v>6.6236076130429047E-2</v>
      </c>
      <c r="BA36" s="128">
        <f t="shared" si="12"/>
        <v>0.25736370398801195</v>
      </c>
      <c r="BB36" s="102">
        <f t="shared" si="13"/>
        <v>-0.74568916285574383</v>
      </c>
      <c r="BC36" s="60"/>
      <c r="BD36" s="60"/>
    </row>
    <row r="37" spans="1:56">
      <c r="A37" s="95">
        <v>36</v>
      </c>
      <c r="B37" s="128">
        <v>0.13976861748876046</v>
      </c>
      <c r="C37" s="128">
        <v>0.70362812002766928</v>
      </c>
      <c r="D37" s="128">
        <v>0.31506626718766473</v>
      </c>
      <c r="E37" s="128">
        <v>0.9625880425708746</v>
      </c>
      <c r="F37" s="128">
        <v>0.28314152942370785</v>
      </c>
      <c r="G37" s="128">
        <v>0.63798200569612362</v>
      </c>
      <c r="H37" s="128">
        <v>0.89677121234815549</v>
      </c>
      <c r="I37" s="128">
        <v>0.62412322518303998</v>
      </c>
      <c r="J37" s="128">
        <v>0.40503769361326647</v>
      </c>
      <c r="K37" s="104">
        <v>0.28319347414217555</v>
      </c>
      <c r="L37" s="105"/>
      <c r="M37" s="106">
        <v>36</v>
      </c>
      <c r="N37" s="140">
        <v>-1.0813594881801945</v>
      </c>
      <c r="O37" s="140">
        <v>0.53486420773637733</v>
      </c>
      <c r="P37" s="140">
        <v>-0.48154031459095198</v>
      </c>
      <c r="Q37" s="140">
        <v>1.7815422150051266</v>
      </c>
      <c r="R37" s="140">
        <v>-0.57353418633393127</v>
      </c>
      <c r="S37" s="140">
        <v>0.35306996571147442</v>
      </c>
      <c r="T37" s="140">
        <v>1.2633662835360393</v>
      </c>
      <c r="U37" s="128">
        <v>0.31632801436733404</v>
      </c>
      <c r="V37" s="128">
        <v>-0.2403287777511329</v>
      </c>
      <c r="W37" s="98">
        <v>-0.57338071016510439</v>
      </c>
      <c r="X37" s="60"/>
      <c r="Y37" s="99">
        <v>36</v>
      </c>
      <c r="Z37" s="128">
        <f>(幕後結果!$AB$2+幕後結果!$AB$4*幕後結果_最佳化!$N1038)*12/3</f>
        <v>-1.1437995225176896</v>
      </c>
      <c r="AA37" s="128">
        <f>(幕後結果!$AC$2+幕後結果!$AC$4*幕後結果_最佳化!$O1038)*12/3</f>
        <v>9.1965518476705158E-2</v>
      </c>
      <c r="AB37" s="128">
        <f>(幕後結果!$AD$2+幕後結果!$AD$4*幕後結果_最佳化!$P1038)*12/3</f>
        <v>-0.32072591172928339</v>
      </c>
      <c r="AC37" s="128">
        <f>(幕後結果!$AE$2+幕後結果!$AE$4*幕後結果_最佳化!$Q1038)*12/3</f>
        <v>4.3891116382576811</v>
      </c>
      <c r="AD37" s="128">
        <f>(幕後結果!$AF$2+幕後結果!$AF$4*幕後結果_最佳化!$R1038)*12/3</f>
        <v>-0.79337914380929553</v>
      </c>
      <c r="AE37" s="128">
        <f>(幕後結果!$AG$2+幕後結果!$AG$4*幕後結果_最佳化!$S1038)*12/3</f>
        <v>0.36019771763066372</v>
      </c>
      <c r="AF37" s="128">
        <f>(幕後結果!$AH$2+幕後結果!$AH$4*幕後結果_最佳化!$T1038)*12/3</f>
        <v>0.66859979061952257</v>
      </c>
      <c r="AG37" s="128">
        <f>(幕後結果!$AI$2+幕後結果!$AI$4*幕後結果_最佳化!$U1038)*12/3</f>
        <v>0.81066342012733517</v>
      </c>
      <c r="AH37" s="128">
        <f>(幕後結果!$AJ$2+幕後結果!$AJ$4*幕後結果_最佳化!$V1038)*12/3</f>
        <v>-0.83803094998595773</v>
      </c>
      <c r="AI37" s="100">
        <f>(幕後結果!$AK$2+幕後結果!$AK$4*幕後結果_最佳化!$W1038)*12/3</f>
        <v>-1.1421358095020309</v>
      </c>
      <c r="AJ37" s="60"/>
      <c r="AK37" s="60"/>
      <c r="AL37" s="60"/>
      <c r="AM37" s="101">
        <v>36</v>
      </c>
      <c r="AN37" s="128">
        <f t="shared" si="1"/>
        <v>0.1366289126990009</v>
      </c>
      <c r="AO37" s="128">
        <f t="shared" si="2"/>
        <v>5.9880905696296845E-2</v>
      </c>
      <c r="AP37" s="128">
        <f t="shared" si="3"/>
        <v>7.7314561260344292E-2</v>
      </c>
      <c r="AQ37" s="128">
        <f t="shared" si="4"/>
        <v>0.20162365798531282</v>
      </c>
      <c r="AR37" s="128">
        <f t="shared" si="5"/>
        <v>0.16204225658053562</v>
      </c>
      <c r="AS37" s="128">
        <f t="shared" si="6"/>
        <v>3.399357098138775E-2</v>
      </c>
      <c r="AT37" s="128">
        <f t="shared" si="7"/>
        <v>2.5661871049614607E-2</v>
      </c>
      <c r="AU37" s="128">
        <f t="shared" si="8"/>
        <v>8.9978868236265011E-2</v>
      </c>
      <c r="AV37" s="128">
        <f t="shared" si="9"/>
        <v>0.19860796118913512</v>
      </c>
      <c r="AW37" s="128">
        <f t="shared" si="10"/>
        <v>1.4267434322107263E-2</v>
      </c>
      <c r="AX37" s="128">
        <f t="shared" si="11"/>
        <v>1.0000000000000002</v>
      </c>
      <c r="AY37" s="128">
        <f>SUMPRODUCT(AN37:AW37,幕後結果_最佳化!$Z$1005:$AI$1005)</f>
        <v>0.10121336748775442</v>
      </c>
      <c r="AZ37" s="128">
        <f>(SUMPRODUCT(AN37:AW37,MMULT(AN37:AW37,幕後結果!$AB$9:$AK$18)))*252</f>
        <v>7.3052562773342822E-2</v>
      </c>
      <c r="BA37" s="128">
        <f t="shared" si="12"/>
        <v>0.2702823759947045</v>
      </c>
      <c r="BB37" s="102">
        <f t="shared" si="13"/>
        <v>0.21574979601665525</v>
      </c>
      <c r="BC37" s="60"/>
      <c r="BD37" s="60"/>
    </row>
    <row r="38" spans="1:56">
      <c r="A38" s="95">
        <v>37</v>
      </c>
      <c r="B38" s="128">
        <v>0.6400540719274177</v>
      </c>
      <c r="C38" s="128">
        <v>0.64495843491346139</v>
      </c>
      <c r="D38" s="128">
        <v>0.21065386312694701</v>
      </c>
      <c r="E38" s="128">
        <v>0.78865992062844659</v>
      </c>
      <c r="F38" s="128">
        <v>0.20777055571507308</v>
      </c>
      <c r="G38" s="128">
        <v>7.7514757211285534E-3</v>
      </c>
      <c r="H38" s="128">
        <v>0.79459676958648151</v>
      </c>
      <c r="I38" s="128">
        <v>0.81550661261678181</v>
      </c>
      <c r="J38" s="128">
        <v>0.42113733478172177</v>
      </c>
      <c r="K38" s="104">
        <v>0.17362888372603402</v>
      </c>
      <c r="L38" s="105"/>
      <c r="M38" s="106">
        <v>37</v>
      </c>
      <c r="N38" s="140">
        <v>0.35860332886569274</v>
      </c>
      <c r="O38" s="140">
        <v>0.37174444521040267</v>
      </c>
      <c r="P38" s="140">
        <v>-0.80415454556373789</v>
      </c>
      <c r="Q38" s="140">
        <v>0.80178012268166998</v>
      </c>
      <c r="R38" s="140">
        <v>-0.81418127403782448</v>
      </c>
      <c r="S38" s="140">
        <v>-2.4204115232924432</v>
      </c>
      <c r="T38" s="140">
        <v>0.82247526116629932</v>
      </c>
      <c r="U38" s="128">
        <v>0.89837290840251083</v>
      </c>
      <c r="V38" s="128">
        <v>-0.19898475540699517</v>
      </c>
      <c r="W38" s="98">
        <v>-0.93992161833593213</v>
      </c>
      <c r="X38" s="60"/>
      <c r="Y38" s="99">
        <v>37</v>
      </c>
      <c r="Z38" s="128">
        <f>(幕後結果!$AB$2+幕後結果!$AB$4*幕後結果_最佳化!$N1039)*12/3</f>
        <v>0.37930986023907987</v>
      </c>
      <c r="AA38" s="128">
        <f>(幕後結果!$AC$2+幕後結果!$AC$4*幕後結果_最佳化!$O1039)*12/3</f>
        <v>0.54190720782530333</v>
      </c>
      <c r="AB38" s="128">
        <f>(幕後結果!$AD$2+幕後結果!$AD$4*幕後結果_最佳化!$P1039)*12/3</f>
        <v>-0.24528305646707085</v>
      </c>
      <c r="AC38" s="128">
        <f>(幕後結果!$AE$2+幕後結果!$AE$4*幕後結果_最佳化!$Q1039)*12/3</f>
        <v>2.5432974979339797</v>
      </c>
      <c r="AD38" s="128">
        <f>(幕後結果!$AF$2+幕後結果!$AF$4*幕後結果_最佳化!$R1039)*12/3</f>
        <v>-0.79891978942940634</v>
      </c>
      <c r="AE38" s="128">
        <f>(幕後結果!$AG$2+幕後結果!$AG$4*幕後結果_最佳化!$S1039)*12/3</f>
        <v>-1.9471762679679536</v>
      </c>
      <c r="AF38" s="128">
        <f>(幕後結果!$AH$2+幕後結果!$AH$4*幕後結果_最佳化!$T1039)*12/3</f>
        <v>1.3073118243015029</v>
      </c>
      <c r="AG38" s="128">
        <f>(幕後結果!$AI$2+幕後結果!$AI$4*幕後結果_最佳化!$U1039)*12/3</f>
        <v>1.1751726880967932</v>
      </c>
      <c r="AH38" s="128">
        <f>(幕後結果!$AJ$2+幕後結果!$AJ$4*幕後結果_最佳化!$V1039)*12/3</f>
        <v>-1.0680918621494209</v>
      </c>
      <c r="AI38" s="100">
        <f>(幕後結果!$AK$2+幕後結果!$AK$4*幕後結果_最佳化!$W1039)*12/3</f>
        <v>-1.3261756698978688</v>
      </c>
      <c r="AJ38" s="60"/>
      <c r="AK38" s="60"/>
      <c r="AL38" s="60"/>
      <c r="AM38" s="101">
        <v>37</v>
      </c>
      <c r="AN38" s="128">
        <f t="shared" si="1"/>
        <v>3.0172376651881754E-2</v>
      </c>
      <c r="AO38" s="128">
        <f t="shared" si="2"/>
        <v>1.1628434487226077E-2</v>
      </c>
      <c r="AP38" s="128">
        <f t="shared" si="3"/>
        <v>0.22766649585954746</v>
      </c>
      <c r="AQ38" s="128">
        <f t="shared" si="4"/>
        <v>1.8054730474155897E-2</v>
      </c>
      <c r="AR38" s="128">
        <f t="shared" si="5"/>
        <v>5.2419665419234096E-3</v>
      </c>
      <c r="AS38" s="128">
        <f t="shared" si="6"/>
        <v>0.19570604204033931</v>
      </c>
      <c r="AT38" s="128">
        <f t="shared" si="7"/>
        <v>0.19328020905091939</v>
      </c>
      <c r="AU38" s="128">
        <f t="shared" si="8"/>
        <v>0.16442473054206833</v>
      </c>
      <c r="AV38" s="128">
        <f t="shared" si="9"/>
        <v>0.11670040736944602</v>
      </c>
      <c r="AW38" s="128">
        <f t="shared" si="10"/>
        <v>3.7124606982492349E-2</v>
      </c>
      <c r="AX38" s="128">
        <f t="shared" si="11"/>
        <v>0.99999999999999989</v>
      </c>
      <c r="AY38" s="128">
        <f>SUMPRODUCT(AN38:AW38,幕後結果_最佳化!$Z$1005:$AI$1005)</f>
        <v>3.8160409160671392E-2</v>
      </c>
      <c r="AZ38" s="128">
        <f>(SUMPRODUCT(AN38:AW38,MMULT(AN38:AW38,幕後結果!$AB$9:$AK$18)))*252</f>
        <v>6.3053688316920195E-2</v>
      </c>
      <c r="BA38" s="128">
        <f t="shared" si="12"/>
        <v>0.25110493487169899</v>
      </c>
      <c r="BB38" s="102">
        <f t="shared" si="13"/>
        <v>-1.8874941035110612E-2</v>
      </c>
      <c r="BC38" s="60"/>
      <c r="BD38" s="60"/>
    </row>
    <row r="39" spans="1:56">
      <c r="A39" s="95">
        <v>38</v>
      </c>
      <c r="B39" s="128">
        <v>7.3311380382056646E-2</v>
      </c>
      <c r="C39" s="128">
        <v>5.9954676479312408E-2</v>
      </c>
      <c r="D39" s="128">
        <v>0.48428028913569632</v>
      </c>
      <c r="E39" s="128">
        <v>0.64305253688022868</v>
      </c>
      <c r="F39" s="128">
        <v>0.47243083332320635</v>
      </c>
      <c r="G39" s="128">
        <v>0.15571169647813954</v>
      </c>
      <c r="H39" s="128">
        <v>0.58633882428133144</v>
      </c>
      <c r="I39" s="128">
        <v>0.48370580134078778</v>
      </c>
      <c r="J39" s="128">
        <v>0.20463116780301638</v>
      </c>
      <c r="K39" s="104">
        <v>0.74506321067212467</v>
      </c>
      <c r="L39" s="105"/>
      <c r="M39" s="106">
        <v>38</v>
      </c>
      <c r="N39" s="140">
        <v>-1.4515644096805471</v>
      </c>
      <c r="O39" s="140">
        <v>-1.5551541839540854</v>
      </c>
      <c r="P39" s="140">
        <v>-3.9413673791805548E-2</v>
      </c>
      <c r="Q39" s="140">
        <v>0.36663013564366281</v>
      </c>
      <c r="R39" s="140">
        <v>-6.9160748217511461E-2</v>
      </c>
      <c r="S39" s="140">
        <v>-1.0122398371206187</v>
      </c>
      <c r="T39" s="140">
        <v>0.2181370233716225</v>
      </c>
      <c r="U39" s="128">
        <v>-4.0854861502453203E-2</v>
      </c>
      <c r="V39" s="128">
        <v>-0.82519245621152437</v>
      </c>
      <c r="W39" s="98">
        <v>0.65903455613709028</v>
      </c>
      <c r="X39" s="60"/>
      <c r="Y39" s="99">
        <v>38</v>
      </c>
      <c r="Z39" s="128">
        <f>(幕後結果!$AB$2+幕後結果!$AB$4*幕後結果_最佳化!$N1040)*12/3</f>
        <v>-1.5353808764284078</v>
      </c>
      <c r="AA39" s="128">
        <f>(幕後結果!$AC$2+幕後結果!$AC$4*幕後結果_最佳化!$O1040)*12/3</f>
        <v>-2.4957439220550066</v>
      </c>
      <c r="AB39" s="128">
        <f>(幕後結果!$AD$2+幕後結果!$AD$4*幕後結果_最佳化!$P1040)*12/3</f>
        <v>-1.0926294893353949</v>
      </c>
      <c r="AC39" s="128">
        <f>(幕後結果!$AE$2+幕後結果!$AE$4*幕後結果_最佳化!$Q1040)*12/3</f>
        <v>1.0495317271574505</v>
      </c>
      <c r="AD39" s="128">
        <f>(幕後結果!$AF$2+幕後結果!$AF$4*幕後結果_最佳化!$R1040)*12/3</f>
        <v>-0.17497991524184131</v>
      </c>
      <c r="AE39" s="128">
        <f>(幕後結果!$AG$2+幕後結果!$AG$4*幕後結果_最佳化!$S1040)*12/3</f>
        <v>-1.1830195195193531</v>
      </c>
      <c r="AF39" s="128">
        <f>(幕後結果!$AH$2+幕後結果!$AH$4*幕後結果_最佳化!$T1040)*12/3</f>
        <v>-1.0786767065878391</v>
      </c>
      <c r="AG39" s="128">
        <f>(幕後結果!$AI$2+幕後結果!$AI$4*幕後結果_最佳化!$U1040)*12/3</f>
        <v>0.80586772880256918</v>
      </c>
      <c r="AH39" s="128">
        <f>(幕後結果!$AJ$2+幕後結果!$AJ$4*幕後結果_最佳化!$V1040)*12/3</f>
        <v>-2.5954288630315676</v>
      </c>
      <c r="AI39" s="100">
        <f>(幕後結果!$AK$2+幕後結果!$AK$4*幕後結果_最佳化!$W1040)*12/3</f>
        <v>-1.4420366996227176</v>
      </c>
      <c r="AJ39" s="60"/>
      <c r="AK39" s="60"/>
      <c r="AL39" s="60"/>
      <c r="AM39" s="101">
        <v>38</v>
      </c>
      <c r="AN39" s="128">
        <f t="shared" si="1"/>
        <v>1.8519735712411195E-2</v>
      </c>
      <c r="AO39" s="128">
        <f t="shared" si="2"/>
        <v>2.1669176613505859E-2</v>
      </c>
      <c r="AP39" s="128">
        <f t="shared" si="3"/>
        <v>3.7276802865766098E-4</v>
      </c>
      <c r="AQ39" s="128">
        <f t="shared" si="4"/>
        <v>0.1644147472149631</v>
      </c>
      <c r="AR39" s="128">
        <f t="shared" si="5"/>
        <v>0.17980245976511106</v>
      </c>
      <c r="AS39" s="128">
        <f t="shared" si="6"/>
        <v>0.1612959999956089</v>
      </c>
      <c r="AT39" s="128">
        <f t="shared" si="7"/>
        <v>0.17786961013190036</v>
      </c>
      <c r="AU39" s="128">
        <f t="shared" si="8"/>
        <v>0.20645869877059947</v>
      </c>
      <c r="AV39" s="128">
        <f t="shared" si="9"/>
        <v>2.0620302840736529E-2</v>
      </c>
      <c r="AW39" s="128">
        <f t="shared" si="10"/>
        <v>4.8976500926505837E-2</v>
      </c>
      <c r="AX39" s="128">
        <f t="shared" si="11"/>
        <v>1</v>
      </c>
      <c r="AY39" s="128">
        <f>SUMPRODUCT(AN39:AW39,幕後結果_最佳化!$Z$1005:$AI$1005)</f>
        <v>0.22779796790735674</v>
      </c>
      <c r="AZ39" s="128">
        <f>(SUMPRODUCT(AN39:AW39,MMULT(AN39:AW39,幕後結果!$AB$9:$AK$18)))*252</f>
        <v>5.3724082329252541E-2</v>
      </c>
      <c r="BA39" s="128">
        <f t="shared" si="12"/>
        <v>0.23178456016148388</v>
      </c>
      <c r="BB39" s="102">
        <f t="shared" si="13"/>
        <v>0.79771477348853026</v>
      </c>
      <c r="BC39" s="60"/>
      <c r="BD39" s="60"/>
    </row>
    <row r="40" spans="1:56">
      <c r="A40" s="95">
        <v>39</v>
      </c>
      <c r="B40" s="128">
        <v>0.57080866543357978</v>
      </c>
      <c r="C40" s="128">
        <v>0.39775778076406576</v>
      </c>
      <c r="D40" s="128">
        <v>0.14154175267753133</v>
      </c>
      <c r="E40" s="128">
        <v>0.25898238944115248</v>
      </c>
      <c r="F40" s="128">
        <v>0.33977228314432795</v>
      </c>
      <c r="G40" s="128">
        <v>0.5101233559631595</v>
      </c>
      <c r="H40" s="128">
        <v>0.15033941721546284</v>
      </c>
      <c r="I40" s="128">
        <v>0.67894635318699748</v>
      </c>
      <c r="J40" s="128">
        <v>0.2242978604179986</v>
      </c>
      <c r="K40" s="104">
        <v>0.25701115659166351</v>
      </c>
      <c r="L40" s="105"/>
      <c r="M40" s="106">
        <v>39</v>
      </c>
      <c r="N40" s="140">
        <v>0.17843333840064329</v>
      </c>
      <c r="O40" s="140">
        <v>-0.25915511469422009</v>
      </c>
      <c r="P40" s="140">
        <v>-1.0734182376170829</v>
      </c>
      <c r="Q40" s="140">
        <v>-0.6464858178154167</v>
      </c>
      <c r="R40" s="140">
        <v>-0.41308468959427669</v>
      </c>
      <c r="S40" s="140">
        <v>2.5378214183945483E-2</v>
      </c>
      <c r="T40" s="140">
        <v>-1.0349787518101319</v>
      </c>
      <c r="U40" s="128">
        <v>0.46475447362201283</v>
      </c>
      <c r="V40" s="128">
        <v>-0.7577582491476057</v>
      </c>
      <c r="W40" s="98">
        <v>-0.65258739620943995</v>
      </c>
      <c r="X40" s="60"/>
      <c r="Y40" s="99">
        <v>39</v>
      </c>
      <c r="Z40" s="128">
        <f>(幕後結果!$AB$2+幕後結果!$AB$4*幕後結果_最佳化!$N1041)*12/3</f>
        <v>0.18873646506524488</v>
      </c>
      <c r="AA40" s="128">
        <f>(幕後結果!$AC$2+幕後結果!$AC$4*幕後結果_最佳化!$O1041)*12/3</f>
        <v>-0.26959242112341858</v>
      </c>
      <c r="AB40" s="128">
        <f>(幕後結果!$AD$2+幕後結果!$AD$4*幕後結果_最佳化!$P1041)*12/3</f>
        <v>-0.9346419262348209</v>
      </c>
      <c r="AC40" s="128">
        <f>(幕後結果!$AE$2+幕後結果!$AE$4*幕後結果_最佳化!$Q1041)*12/3</f>
        <v>-0.42817490105627631</v>
      </c>
      <c r="AD40" s="128">
        <f>(幕後結果!$AF$2+幕後結果!$AF$4*幕後結果_最佳化!$R1041)*12/3</f>
        <v>-0.47505271131548943</v>
      </c>
      <c r="AE40" s="128">
        <f>(幕後結果!$AG$2+幕後結果!$AG$4*幕後結果_最佳化!$S1041)*12/3</f>
        <v>0.1483282066154914</v>
      </c>
      <c r="AF40" s="128">
        <f>(幕後結果!$AH$2+幕後結果!$AH$4*幕後結果_最佳化!$T1041)*12/3</f>
        <v>-1.3992910491770321</v>
      </c>
      <c r="AG40" s="128">
        <f>(幕後結果!$AI$2+幕後結果!$AI$4*幕後結果_最佳化!$U1041)*12/3</f>
        <v>1.4584049648346145</v>
      </c>
      <c r="AH40" s="128">
        <f>(幕後結果!$AJ$2+幕後結果!$AJ$4*幕後結果_最佳化!$V1041)*12/3</f>
        <v>-1.9641790973542497</v>
      </c>
      <c r="AI40" s="100">
        <f>(幕後結果!$AK$2+幕後結果!$AK$4*幕後結果_最佳化!$W1041)*12/3</f>
        <v>-3.1370675736778133</v>
      </c>
      <c r="AJ40" s="60"/>
      <c r="AK40" s="60"/>
      <c r="AL40" s="60"/>
      <c r="AM40" s="101">
        <v>39</v>
      </c>
      <c r="AN40" s="128">
        <f t="shared" si="1"/>
        <v>3.5611187369605037E-2</v>
      </c>
      <c r="AO40" s="128">
        <f t="shared" si="2"/>
        <v>0.1280970671016671</v>
      </c>
      <c r="AP40" s="128">
        <f t="shared" si="3"/>
        <v>1.1041591133806318E-2</v>
      </c>
      <c r="AQ40" s="128">
        <f t="shared" si="4"/>
        <v>0.15168706335724153</v>
      </c>
      <c r="AR40" s="128">
        <f t="shared" si="5"/>
        <v>0.1371227754446834</v>
      </c>
      <c r="AS40" s="128">
        <f t="shared" si="6"/>
        <v>6.4039480940804624E-2</v>
      </c>
      <c r="AT40" s="128">
        <f t="shared" si="7"/>
        <v>0.12209683472659763</v>
      </c>
      <c r="AU40" s="128">
        <f t="shared" si="8"/>
        <v>0.1184472404918057</v>
      </c>
      <c r="AV40" s="128">
        <f t="shared" si="9"/>
        <v>0.13309493571209755</v>
      </c>
      <c r="AW40" s="128">
        <f t="shared" si="10"/>
        <v>9.8761823721691025E-2</v>
      </c>
      <c r="AX40" s="128">
        <f t="shared" si="11"/>
        <v>0.99999999999999978</v>
      </c>
      <c r="AY40" s="128">
        <f>SUMPRODUCT(AN40:AW40,幕後結果_最佳化!$Z$1005:$AI$1005)</f>
        <v>-4.9153874942627851E-2</v>
      </c>
      <c r="AZ40" s="128">
        <f>(SUMPRODUCT(AN40:AW40,MMULT(AN40:AW40,幕後結果!$AB$9:$AK$18)))*252</f>
        <v>7.0018397033785554E-2</v>
      </c>
      <c r="BA40" s="128">
        <f t="shared" si="12"/>
        <v>0.26460989594832912</v>
      </c>
      <c r="BB40" s="102">
        <f t="shared" si="13"/>
        <v>-0.34788523162642176</v>
      </c>
      <c r="BC40" s="60"/>
      <c r="BD40" s="60"/>
    </row>
    <row r="41" spans="1:56">
      <c r="A41" s="95">
        <v>40</v>
      </c>
      <c r="B41" s="128">
        <v>0.73896187996562279</v>
      </c>
      <c r="C41" s="128">
        <v>0.89945569775332879</v>
      </c>
      <c r="D41" s="128">
        <v>0.23284892377785593</v>
      </c>
      <c r="E41" s="128">
        <v>0.60258075635212194</v>
      </c>
      <c r="F41" s="128">
        <v>2.9722077971816141E-2</v>
      </c>
      <c r="G41" s="128">
        <v>0.52437345680090597</v>
      </c>
      <c r="H41" s="128">
        <v>0.45614284962254725</v>
      </c>
      <c r="I41" s="128">
        <v>0.31467754136824855</v>
      </c>
      <c r="J41" s="128">
        <v>0.32681607787314992</v>
      </c>
      <c r="K41" s="104">
        <v>0.40866868347384222</v>
      </c>
      <c r="L41" s="105"/>
      <c r="M41" s="106">
        <v>40</v>
      </c>
      <c r="N41" s="140">
        <v>0.64014822373821456</v>
      </c>
      <c r="O41" s="140">
        <v>1.2784562412253615</v>
      </c>
      <c r="P41" s="140">
        <v>-0.72949676231876515</v>
      </c>
      <c r="Q41" s="140">
        <v>0.26003278130521923</v>
      </c>
      <c r="R41" s="140">
        <v>-1.8848939585276239</v>
      </c>
      <c r="S41" s="140">
        <v>6.1133253256915966E-2</v>
      </c>
      <c r="T41" s="140">
        <v>-0.11015594642370323</v>
      </c>
      <c r="U41" s="128">
        <v>-0.48263477531634763</v>
      </c>
      <c r="V41" s="128">
        <v>-0.44872207834684985</v>
      </c>
      <c r="W41" s="98">
        <v>-0.23097095446117899</v>
      </c>
      <c r="X41" s="60"/>
      <c r="Y41" s="99">
        <v>40</v>
      </c>
      <c r="Z41" s="128">
        <f>(幕後結果!$AB$2+幕後結果!$AB$4*幕後結果_最佳化!$N1042)*12/3</f>
        <v>0.6771117659350524</v>
      </c>
      <c r="AA41" s="128">
        <f>(幕後結果!$AC$2+幕後結果!$AC$4*幕後結果_最佳化!$O1042)*12/3</f>
        <v>1.7182070237039138</v>
      </c>
      <c r="AB41" s="128">
        <f>(幕後結果!$AD$2+幕後結果!$AD$4*幕後結果_最佳化!$P1042)*12/3</f>
        <v>0.41827059673847805</v>
      </c>
      <c r="AC41" s="128">
        <f>(幕後結果!$AE$2+幕後結果!$AE$4*幕後結果_最佳化!$Q1042)*12/3</f>
        <v>1.977863034004993</v>
      </c>
      <c r="AD41" s="128">
        <f>(幕後結果!$AF$2+幕後結果!$AF$4*幕後結果_最佳化!$R1042)*12/3</f>
        <v>-1.5002528638379633</v>
      </c>
      <c r="AE41" s="128">
        <f>(幕後結果!$AG$2+幕後結果!$AG$4*幕後結果_最佳化!$S1042)*12/3</f>
        <v>0.52939098165246756</v>
      </c>
      <c r="AF41" s="128">
        <f>(幕後結果!$AH$2+幕後結果!$AH$4*幕後結果_最佳化!$T1042)*12/3</f>
        <v>0.24003455286538544</v>
      </c>
      <c r="AG41" s="128">
        <f>(幕後結果!$AI$2+幕後結果!$AI$4*幕後結果_最佳化!$U1042)*12/3</f>
        <v>1.1432316112413465E-2</v>
      </c>
      <c r="AH41" s="128">
        <f>(幕後結果!$AJ$2+幕後結果!$AJ$4*幕後結果_最佳化!$V1042)*12/3</f>
        <v>-1.0290584411566821</v>
      </c>
      <c r="AI41" s="100">
        <f>(幕後結果!$AK$2+幕後結果!$AK$4*幕後結果_最佳化!$W1042)*12/3</f>
        <v>-1.1990736756071694</v>
      </c>
      <c r="AJ41" s="60"/>
      <c r="AK41" s="60"/>
      <c r="AL41" s="60"/>
      <c r="AM41" s="101">
        <v>40</v>
      </c>
      <c r="AN41" s="128">
        <f t="shared" si="1"/>
        <v>1.931413505627004E-2</v>
      </c>
      <c r="AO41" s="128">
        <f t="shared" si="2"/>
        <v>9.3464718689473494E-2</v>
      </c>
      <c r="AP41" s="128">
        <f t="shared" si="3"/>
        <v>6.9982915360118789E-2</v>
      </c>
      <c r="AQ41" s="128">
        <f t="shared" si="4"/>
        <v>0.13565587115824254</v>
      </c>
      <c r="AR41" s="128">
        <f t="shared" si="5"/>
        <v>0.15403923462162272</v>
      </c>
      <c r="AS41" s="128">
        <f t="shared" si="6"/>
        <v>0.12354720570522996</v>
      </c>
      <c r="AT41" s="128">
        <f t="shared" si="7"/>
        <v>0.13906696981090796</v>
      </c>
      <c r="AU41" s="128">
        <f t="shared" si="8"/>
        <v>0.12490511291987426</v>
      </c>
      <c r="AV41" s="128">
        <f t="shared" si="9"/>
        <v>3.624403965560466E-2</v>
      </c>
      <c r="AW41" s="128">
        <f t="shared" si="10"/>
        <v>0.10377979702265572</v>
      </c>
      <c r="AX41" s="128">
        <f t="shared" si="11"/>
        <v>1</v>
      </c>
      <c r="AY41" s="128">
        <f>SUMPRODUCT(AN41:AW41,幕後結果_最佳化!$Z$1005:$AI$1005)</f>
        <v>3.1348432812947441E-2</v>
      </c>
      <c r="AZ41" s="128">
        <f>(SUMPRODUCT(AN41:AW41,MMULT(AN41:AW41,幕後結果!$AB$9:$AK$18)))*252</f>
        <v>6.1779088650256921E-2</v>
      </c>
      <c r="BA41" s="128">
        <f t="shared" si="12"/>
        <v>0.2485539954421512</v>
      </c>
      <c r="BB41" s="102">
        <f t="shared" si="13"/>
        <v>-4.6475081466719317E-2</v>
      </c>
      <c r="BC41" s="60"/>
      <c r="BD41" s="60"/>
    </row>
    <row r="42" spans="1:56">
      <c r="A42" s="95">
        <v>41</v>
      </c>
      <c r="B42" s="128">
        <v>0.6831363414450573</v>
      </c>
      <c r="C42" s="128">
        <v>0.51367870945588834</v>
      </c>
      <c r="D42" s="128">
        <v>0.60808455006861317</v>
      </c>
      <c r="E42" s="128">
        <v>0.2755182329294843</v>
      </c>
      <c r="F42" s="128">
        <v>0.23309168468491448</v>
      </c>
      <c r="G42" s="128">
        <v>0.34119506721779702</v>
      </c>
      <c r="H42" s="128">
        <v>0.69088566127139472</v>
      </c>
      <c r="I42" s="128">
        <v>0.6028324992955687</v>
      </c>
      <c r="J42" s="128">
        <v>0.94450597075231735</v>
      </c>
      <c r="K42" s="104">
        <v>0.72452502845689559</v>
      </c>
      <c r="L42" s="105"/>
      <c r="M42" s="106">
        <v>41</v>
      </c>
      <c r="N42" s="140">
        <v>0.4764872100318544</v>
      </c>
      <c r="O42" s="140">
        <v>3.4294160863786394E-2</v>
      </c>
      <c r="P42" s="140">
        <v>0.27433017175043178</v>
      </c>
      <c r="Q42" s="140">
        <v>-0.59620772462374283</v>
      </c>
      <c r="R42" s="140">
        <v>-0.72870298029517466</v>
      </c>
      <c r="S42" s="140">
        <v>-0.40920376117257201</v>
      </c>
      <c r="T42" s="140">
        <v>0.49836233761785187</v>
      </c>
      <c r="U42" s="128">
        <v>0.26068556152331512</v>
      </c>
      <c r="V42" s="128">
        <v>1.5937677715611027</v>
      </c>
      <c r="W42" s="98">
        <v>0.59633726199808035</v>
      </c>
      <c r="X42" s="60"/>
      <c r="Y42" s="99">
        <v>41</v>
      </c>
      <c r="Z42" s="128">
        <f>(幕後結果!$AB$2+幕後結果!$AB$4*幕後結果_最佳化!$N1043)*12/3</f>
        <v>0.50400061152411335</v>
      </c>
      <c r="AA42" s="128">
        <f>(幕後結果!$AC$2+幕後結果!$AC$4*幕後結果_最佳化!$O1043)*12/3</f>
        <v>0.20294781994580802</v>
      </c>
      <c r="AB42" s="128">
        <f>(幕後結果!$AD$2+幕後結果!$AD$4*幕後結果_最佳化!$P1043)*12/3</f>
        <v>0.77360314715902267</v>
      </c>
      <c r="AC42" s="128">
        <f>(幕後結果!$AE$2+幕後結果!$AE$4*幕後結果_最佳化!$Q1043)*12/3</f>
        <v>0.16877984198775697</v>
      </c>
      <c r="AD42" s="128">
        <f>(幕後結果!$AF$2+幕後結果!$AF$4*幕後結果_最佳化!$R1043)*12/3</f>
        <v>-0.42827715124961063</v>
      </c>
      <c r="AE42" s="128">
        <f>(幕後結果!$AG$2+幕後結果!$AG$4*幕後結果_最佳化!$S1043)*12/3</f>
        <v>-6.3740962360591291E-2</v>
      </c>
      <c r="AF42" s="128">
        <f>(幕後結果!$AH$2+幕後結果!$AH$4*幕後結果_最佳化!$T1043)*12/3</f>
        <v>0.38908145523261456</v>
      </c>
      <c r="AG42" s="128">
        <f>(幕後結果!$AI$2+幕後結果!$AI$4*幕後結果_最佳化!$U1043)*12/3</f>
        <v>0.9869544977565875</v>
      </c>
      <c r="AH42" s="128">
        <f>(幕後結果!$AJ$2+幕後結果!$AJ$4*幕後結果_最佳化!$V1043)*12/3</f>
        <v>0.42372738995582554</v>
      </c>
      <c r="AI42" s="100">
        <f>(幕後結果!$AK$2+幕後結果!$AK$4*幕後結果_最佳化!$W1043)*12/3</f>
        <v>-1.2824643388763954</v>
      </c>
      <c r="AJ42" s="60"/>
      <c r="AK42" s="60"/>
      <c r="AL42" s="60"/>
      <c r="AM42" s="101">
        <v>41</v>
      </c>
      <c r="AN42" s="128">
        <f t="shared" si="1"/>
        <v>0.17898808416149373</v>
      </c>
      <c r="AO42" s="128">
        <f t="shared" si="2"/>
        <v>0.14990078877212829</v>
      </c>
      <c r="AP42" s="128">
        <f t="shared" si="3"/>
        <v>6.1999076422983735E-3</v>
      </c>
      <c r="AQ42" s="128">
        <f t="shared" si="4"/>
        <v>0.13042237110833094</v>
      </c>
      <c r="AR42" s="128">
        <f t="shared" si="5"/>
        <v>0.11218963828897795</v>
      </c>
      <c r="AS42" s="128">
        <f t="shared" si="6"/>
        <v>5.9195827833742977E-2</v>
      </c>
      <c r="AT42" s="128">
        <f t="shared" si="7"/>
        <v>0.15847151324273959</v>
      </c>
      <c r="AU42" s="128">
        <f t="shared" si="8"/>
        <v>8.6449319236877376E-2</v>
      </c>
      <c r="AV42" s="128">
        <f t="shared" si="9"/>
        <v>4.909982935093294E-2</v>
      </c>
      <c r="AW42" s="128">
        <f t="shared" si="10"/>
        <v>6.9082720362477909E-2</v>
      </c>
      <c r="AX42" s="128">
        <f t="shared" si="11"/>
        <v>1</v>
      </c>
      <c r="AY42" s="128">
        <f>SUMPRODUCT(AN42:AW42,幕後結果_最佳化!$Z$1005:$AI$1005)</f>
        <v>8.0764126050659885E-3</v>
      </c>
      <c r="AZ42" s="128">
        <f>(SUMPRODUCT(AN42:AW42,MMULT(AN42:AW42,幕後結果!$AB$9:$AK$18)))*252</f>
        <v>7.4700032948007963E-2</v>
      </c>
      <c r="BA42" s="128">
        <f t="shared" si="12"/>
        <v>0.27331306764955088</v>
      </c>
      <c r="BB42" s="102">
        <f t="shared" si="13"/>
        <v>-0.1274128152539919</v>
      </c>
      <c r="BC42" s="60"/>
      <c r="BD42" s="60"/>
    </row>
    <row r="43" spans="1:56">
      <c r="A43" s="95">
        <v>42</v>
      </c>
      <c r="B43" s="128">
        <v>0.79836087972889214</v>
      </c>
      <c r="C43" s="128">
        <v>0.20113342906248555</v>
      </c>
      <c r="D43" s="128">
        <v>0.64908567991155652</v>
      </c>
      <c r="E43" s="128">
        <v>2.5081992790134677E-3</v>
      </c>
      <c r="F43" s="128">
        <v>0.92065487596995776</v>
      </c>
      <c r="G43" s="128">
        <v>0.17200476313146651</v>
      </c>
      <c r="H43" s="128">
        <v>0.26993371637622099</v>
      </c>
      <c r="I43" s="128">
        <v>0.12331019739688509</v>
      </c>
      <c r="J43" s="128">
        <v>0.99900768125963224</v>
      </c>
      <c r="K43" s="104">
        <v>0.91373771913015922</v>
      </c>
      <c r="L43" s="105"/>
      <c r="M43" s="106">
        <v>42</v>
      </c>
      <c r="N43" s="140">
        <v>0.83578078080657869</v>
      </c>
      <c r="O43" s="140">
        <v>-0.83757959269590287</v>
      </c>
      <c r="P43" s="140">
        <v>0.38285316371282385</v>
      </c>
      <c r="Q43" s="140">
        <v>-2.8059788451254648</v>
      </c>
      <c r="R43" s="140">
        <v>1.4094902716591751</v>
      </c>
      <c r="S43" s="140">
        <v>-0.94627267580856034</v>
      </c>
      <c r="T43" s="140">
        <v>-0.61301347066021972</v>
      </c>
      <c r="U43" s="128">
        <v>-1.1585972391207053</v>
      </c>
      <c r="V43" s="128">
        <v>3.0925216626451331</v>
      </c>
      <c r="W43" s="98">
        <v>1.3641366501560461</v>
      </c>
      <c r="X43" s="60"/>
      <c r="Y43" s="99">
        <v>42</v>
      </c>
      <c r="Z43" s="128">
        <f>(幕後結果!$AB$2+幕後結果!$AB$4*幕後結果_最佳化!$N1044)*12/3</f>
        <v>0.88404056973209455</v>
      </c>
      <c r="AA43" s="128">
        <f>(幕後結果!$AC$2+幕後結果!$AC$4*幕後結果_最佳化!$O1044)*12/3</f>
        <v>-0.64854117387374011</v>
      </c>
      <c r="AB43" s="128">
        <f>(幕後結果!$AD$2+幕後結果!$AD$4*幕後結果_最佳化!$P1044)*12/3</f>
        <v>0.55162141154690358</v>
      </c>
      <c r="AC43" s="128">
        <f>(幕後結果!$AE$2+幕後結果!$AE$4*幕後結果_最佳化!$Q1044)*12/3</f>
        <v>-4.1488430193601253</v>
      </c>
      <c r="AD43" s="128">
        <f>(幕後結果!$AF$2+幕後結果!$AF$4*幕後結果_最佳化!$R1044)*12/3</f>
        <v>1.2177652314855221</v>
      </c>
      <c r="AE43" s="128">
        <f>(幕後結果!$AG$2+幕後結果!$AG$4*幕後結果_最佳化!$S1044)*12/3</f>
        <v>-0.75726442404316108</v>
      </c>
      <c r="AF43" s="128">
        <f>(幕後結果!$AH$2+幕後結果!$AH$4*幕後結果_最佳化!$T1044)*12/3</f>
        <v>-0.98799772403221653</v>
      </c>
      <c r="AG43" s="128">
        <f>(幕後結果!$AI$2+幕後結果!$AI$4*幕後結果_最佳化!$U1044)*12/3</f>
        <v>0.55836093391321162</v>
      </c>
      <c r="AH43" s="128">
        <f>(幕後結果!$AJ$2+幕後結果!$AJ$4*幕後結果_最佳化!$V1044)*12/3</f>
        <v>1.2302824565415409</v>
      </c>
      <c r="AI43" s="100">
        <f>(幕後結果!$AK$2+幕後結果!$AK$4*幕後結果_最佳化!$W1044)*12/3</f>
        <v>-1.8968662058928312</v>
      </c>
      <c r="AJ43" s="60"/>
      <c r="AK43" s="60"/>
      <c r="AL43" s="60"/>
      <c r="AM43" s="101">
        <v>42</v>
      </c>
      <c r="AN43" s="128">
        <f t="shared" si="1"/>
        <v>0.10080094346269605</v>
      </c>
      <c r="AO43" s="128">
        <f t="shared" si="2"/>
        <v>8.2967450300396768E-3</v>
      </c>
      <c r="AP43" s="128">
        <f t="shared" si="3"/>
        <v>2.0928549668254845E-2</v>
      </c>
      <c r="AQ43" s="128">
        <f t="shared" si="4"/>
        <v>0.17898533954875176</v>
      </c>
      <c r="AR43" s="128">
        <f t="shared" si="5"/>
        <v>0.16016281063119167</v>
      </c>
      <c r="AS43" s="128">
        <f t="shared" si="6"/>
        <v>0.15434077976820926</v>
      </c>
      <c r="AT43" s="128">
        <f t="shared" si="7"/>
        <v>0.2002988689222531</v>
      </c>
      <c r="AU43" s="128">
        <f t="shared" si="8"/>
        <v>3.4976825454397037E-2</v>
      </c>
      <c r="AV43" s="128">
        <f t="shared" si="9"/>
        <v>9.893467468376875E-2</v>
      </c>
      <c r="AW43" s="128">
        <f t="shared" si="10"/>
        <v>4.2274462830437856E-2</v>
      </c>
      <c r="AX43" s="128">
        <f t="shared" si="11"/>
        <v>1</v>
      </c>
      <c r="AY43" s="128">
        <f>SUMPRODUCT(AN43:AW43,幕後結果_最佳化!$Z$1005:$AI$1005)</f>
        <v>1.8404214610060185E-2</v>
      </c>
      <c r="AZ43" s="128">
        <f>(SUMPRODUCT(AN43:AW43,MMULT(AN43:AW43,幕後結果!$AB$9:$AK$18)))*252</f>
        <v>7.3537711287115462E-2</v>
      </c>
      <c r="BA43" s="128">
        <f t="shared" si="12"/>
        <v>0.27117837540466877</v>
      </c>
      <c r="BB43" s="102">
        <f t="shared" si="13"/>
        <v>-9.0330895129029823E-2</v>
      </c>
      <c r="BC43" s="60"/>
      <c r="BD43" s="60"/>
    </row>
    <row r="44" spans="1:56">
      <c r="A44" s="95">
        <v>43</v>
      </c>
      <c r="B44" s="128">
        <v>0.54528660947035257</v>
      </c>
      <c r="C44" s="128">
        <v>0.22235007394880402</v>
      </c>
      <c r="D44" s="128">
        <v>0.98940876645763431</v>
      </c>
      <c r="E44" s="128">
        <v>0.48423157337370615</v>
      </c>
      <c r="F44" s="128">
        <v>7.604130067585757E-2</v>
      </c>
      <c r="G44" s="128">
        <v>0.85363429286525139</v>
      </c>
      <c r="H44" s="128">
        <v>0.21599902023855355</v>
      </c>
      <c r="I44" s="128">
        <v>0.85960544772063785</v>
      </c>
      <c r="J44" s="128">
        <v>0.8269071478254677</v>
      </c>
      <c r="K44" s="104">
        <v>0.99558032292963095</v>
      </c>
      <c r="L44" s="105"/>
      <c r="M44" s="106">
        <v>43</v>
      </c>
      <c r="N44" s="140">
        <v>0.11376159825482902</v>
      </c>
      <c r="O44" s="140">
        <v>-0.76428042525296924</v>
      </c>
      <c r="P44" s="140">
        <v>2.3047163055452935</v>
      </c>
      <c r="Q44" s="140">
        <v>-3.9535881276622456E-2</v>
      </c>
      <c r="R44" s="140">
        <v>-1.4322139473406024</v>
      </c>
      <c r="S44" s="140">
        <v>1.0521485197294547</v>
      </c>
      <c r="T44" s="140">
        <v>-0.7857771756791474</v>
      </c>
      <c r="U44" s="128">
        <v>1.0785483775555937</v>
      </c>
      <c r="V44" s="128">
        <v>0.94201354668335557</v>
      </c>
      <c r="W44" s="98">
        <v>2.6182055506745461</v>
      </c>
      <c r="X44" s="60"/>
      <c r="Y44" s="99">
        <v>43</v>
      </c>
      <c r="Z44" s="128">
        <f>(幕後結果!$AB$2+幕後結果!$AB$4*幕後結果_最佳化!$N1045)*12/3</f>
        <v>0.12033043884758431</v>
      </c>
      <c r="AA44" s="128">
        <f>(幕後結果!$AC$2+幕後結果!$AC$4*幕後結果_最佳化!$O1045)*12/3</f>
        <v>-0.8839948336198914</v>
      </c>
      <c r="AB44" s="128">
        <f>(幕後結果!$AD$2+幕後結果!$AD$4*幕後結果_最佳化!$P1045)*12/3</f>
        <v>2.3980827770464348</v>
      </c>
      <c r="AC44" s="128">
        <f>(幕後結果!$AE$2+幕後結果!$AE$4*幕後結果_最佳化!$Q1045)*12/3</f>
        <v>1.3726115926279501</v>
      </c>
      <c r="AD44" s="128">
        <f>(幕後結果!$AF$2+幕後結果!$AF$4*幕後結果_最佳化!$R1045)*12/3</f>
        <v>-0.51634677857727185</v>
      </c>
      <c r="AE44" s="128">
        <f>(幕後結果!$AG$2+幕後結果!$AG$4*幕後結果_最佳化!$S1045)*12/3</f>
        <v>1.3698558234720906</v>
      </c>
      <c r="AF44" s="128">
        <f>(幕後結果!$AH$2+幕後結果!$AH$4*幕後結果_最佳化!$T1045)*12/3</f>
        <v>-1.4421098532977572</v>
      </c>
      <c r="AG44" s="128">
        <f>(幕後結果!$AI$2+幕後結果!$AI$4*幕後結果_最佳化!$U1045)*12/3</f>
        <v>1.7755317222935076</v>
      </c>
      <c r="AH44" s="128">
        <f>(幕後結果!$AJ$2+幕後結果!$AJ$4*幕後結果_最佳化!$V1045)*12/3</f>
        <v>-0.44438465690719448</v>
      </c>
      <c r="AI44" s="100">
        <f>(幕後結果!$AK$2+幕後結果!$AK$4*幕後結果_最佳化!$W1045)*12/3</f>
        <v>-0.71720472851532469</v>
      </c>
      <c r="AJ44" s="60"/>
      <c r="AK44" s="60"/>
      <c r="AL44" s="60"/>
      <c r="AM44" s="101">
        <v>43</v>
      </c>
      <c r="AN44" s="128">
        <f t="shared" si="1"/>
        <v>0.14767717496129396</v>
      </c>
      <c r="AO44" s="128">
        <f t="shared" si="2"/>
        <v>5.0050327994994169E-2</v>
      </c>
      <c r="AP44" s="128">
        <f t="shared" si="3"/>
        <v>6.8867590480616386E-2</v>
      </c>
      <c r="AQ44" s="128">
        <f t="shared" si="4"/>
        <v>0.12976308259212035</v>
      </c>
      <c r="AR44" s="128">
        <f t="shared" si="5"/>
        <v>0.14775074413774919</v>
      </c>
      <c r="AS44" s="128">
        <f t="shared" si="6"/>
        <v>0.13961236638621272</v>
      </c>
      <c r="AT44" s="128">
        <f t="shared" si="7"/>
        <v>0.15458452837921127</v>
      </c>
      <c r="AU44" s="128">
        <f t="shared" si="8"/>
        <v>7.564002827202658E-2</v>
      </c>
      <c r="AV44" s="128">
        <f t="shared" si="9"/>
        <v>5.9009310191843307E-2</v>
      </c>
      <c r="AW44" s="128">
        <f t="shared" si="10"/>
        <v>2.704484660393202E-2</v>
      </c>
      <c r="AX44" s="128">
        <f t="shared" si="11"/>
        <v>1</v>
      </c>
      <c r="AY44" s="128">
        <f>SUMPRODUCT(AN44:AW44,幕後結果_最佳化!$Z$1005:$AI$1005)</f>
        <v>8.810649291147965E-2</v>
      </c>
      <c r="AZ44" s="128">
        <f>(SUMPRODUCT(AN44:AW44,MMULT(AN44:AW44,幕後結果!$AB$9:$AK$18)))*252</f>
        <v>6.101020285625678E-2</v>
      </c>
      <c r="BA44" s="128">
        <f t="shared" si="12"/>
        <v>0.2470024349196922</v>
      </c>
      <c r="BB44" s="102">
        <f t="shared" si="13"/>
        <v>0.18302043429724738</v>
      </c>
      <c r="BC44" s="60"/>
      <c r="BD44" s="60"/>
    </row>
    <row r="45" spans="1:56">
      <c r="A45" s="95">
        <v>44</v>
      </c>
      <c r="B45" s="128">
        <v>0.90186723440628014</v>
      </c>
      <c r="C45" s="128">
        <v>0.34891380906585545</v>
      </c>
      <c r="D45" s="128">
        <v>7.3680263752522457E-3</v>
      </c>
      <c r="E45" s="128">
        <v>0.9199155084627848</v>
      </c>
      <c r="F45" s="128">
        <v>0.84229142152468683</v>
      </c>
      <c r="G45" s="128">
        <v>0.19330213910561578</v>
      </c>
      <c r="H45" s="128">
        <v>0.62614659227587688</v>
      </c>
      <c r="I45" s="128">
        <v>0.91237146389641932</v>
      </c>
      <c r="J45" s="128">
        <v>1.7804447589688799E-3</v>
      </c>
      <c r="K45" s="104">
        <v>0.21304465062326039</v>
      </c>
      <c r="L45" s="105"/>
      <c r="M45" s="106">
        <v>44</v>
      </c>
      <c r="N45" s="140">
        <v>1.2922645874639271</v>
      </c>
      <c r="O45" s="140">
        <v>-0.38825461745383555</v>
      </c>
      <c r="P45" s="140">
        <v>-2.4388016847658651</v>
      </c>
      <c r="Q45" s="140">
        <v>1.4045034566677561</v>
      </c>
      <c r="R45" s="140">
        <v>1.0039200386717151</v>
      </c>
      <c r="S45" s="140">
        <v>-0.86579192503106273</v>
      </c>
      <c r="T45" s="140">
        <v>0.32166457793364583</v>
      </c>
      <c r="U45" s="128">
        <v>1.3555038832661115</v>
      </c>
      <c r="V45" s="128">
        <v>-2.9146488516267777</v>
      </c>
      <c r="W45" s="98">
        <v>-0.79590147951779411</v>
      </c>
      <c r="X45" s="60"/>
      <c r="Y45" s="99">
        <v>44</v>
      </c>
      <c r="Z45" s="128">
        <f>(幕後結果!$AB$2+幕後結果!$AB$4*幕後結果_最佳化!$N1046)*12/3</f>
        <v>1.3668827381310706</v>
      </c>
      <c r="AA45" s="128">
        <f>(幕後結果!$AC$2+幕後結果!$AC$4*幕後結果_最佳化!$O1046)*12/3</f>
        <v>7.5053193189243431E-2</v>
      </c>
      <c r="AB45" s="128">
        <f>(幕後結果!$AD$2+幕後結果!$AD$4*幕後結果_最佳化!$P1046)*12/3</f>
        <v>-2.075288728706866</v>
      </c>
      <c r="AC45" s="128">
        <f>(幕後結果!$AE$2+幕後結果!$AE$4*幕後結果_最佳化!$Q1046)*12/3</f>
        <v>2.9292226379165425</v>
      </c>
      <c r="AD45" s="128">
        <f>(幕後結果!$AF$2+幕後結果!$AF$4*幕後結果_最佳化!$R1046)*12/3</f>
        <v>0.21045644222567803</v>
      </c>
      <c r="AE45" s="128">
        <f>(幕後結果!$AG$2+幕後結果!$AG$4*幕後結果_最佳化!$S1046)*12/3</f>
        <v>-0.50493896667388272</v>
      </c>
      <c r="AF45" s="128">
        <f>(幕後結果!$AH$2+幕後結果!$AH$4*幕後結果_最佳化!$T1046)*12/3</f>
        <v>1.188372858527595</v>
      </c>
      <c r="AG45" s="128">
        <f>(幕後結果!$AI$2+幕後結果!$AI$4*幕後結果_最佳化!$U1046)*12/3</f>
        <v>2.1738241271517444</v>
      </c>
      <c r="AH45" s="128">
        <f>(幕後結果!$AJ$2+幕後結果!$AJ$4*幕後結果_最佳化!$V1046)*12/3</f>
        <v>-2.5924942912227764</v>
      </c>
      <c r="AI45" s="100">
        <f>(幕後結果!$AK$2+幕後結果!$AK$4*幕後結果_最佳化!$W1046)*12/3</f>
        <v>4.0453401204636696E-2</v>
      </c>
      <c r="AJ45" s="60"/>
      <c r="AK45" s="60"/>
      <c r="AL45" s="60"/>
      <c r="AM45" s="101">
        <v>44</v>
      </c>
      <c r="AN45" s="128">
        <f t="shared" si="1"/>
        <v>3.66061544173064E-2</v>
      </c>
      <c r="AO45" s="128">
        <f t="shared" si="2"/>
        <v>9.9543897274758333E-2</v>
      </c>
      <c r="AP45" s="128">
        <f t="shared" si="3"/>
        <v>0.16503558710703589</v>
      </c>
      <c r="AQ45" s="128">
        <f t="shared" si="4"/>
        <v>9.1206751099615554E-2</v>
      </c>
      <c r="AR45" s="128">
        <f t="shared" si="5"/>
        <v>2.7032327886578552E-2</v>
      </c>
      <c r="AS45" s="128">
        <f t="shared" si="6"/>
        <v>0.10029431887236004</v>
      </c>
      <c r="AT45" s="128">
        <f t="shared" si="7"/>
        <v>0.13366175246524709</v>
      </c>
      <c r="AU45" s="128">
        <f t="shared" si="8"/>
        <v>0.17329543771207884</v>
      </c>
      <c r="AV45" s="128">
        <f t="shared" si="9"/>
        <v>0.14981314988670333</v>
      </c>
      <c r="AW45" s="128">
        <f t="shared" si="10"/>
        <v>2.3510623278315906E-2</v>
      </c>
      <c r="AX45" s="128">
        <f t="shared" si="11"/>
        <v>1</v>
      </c>
      <c r="AY45" s="128">
        <f>SUMPRODUCT(AN45:AW45,幕後結果_最佳化!$Z$1005:$AI$1005)</f>
        <v>9.8592226207320596E-2</v>
      </c>
      <c r="AZ45" s="128">
        <f>(SUMPRODUCT(AN45:AW45,MMULT(AN45:AW45,幕後結果!$AB$9:$AK$18)))*252</f>
        <v>6.5131310919753313E-2</v>
      </c>
      <c r="BA45" s="128">
        <f t="shared" si="12"/>
        <v>0.25520836765230348</v>
      </c>
      <c r="BB45" s="102">
        <f t="shared" si="13"/>
        <v>0.21822257130375844</v>
      </c>
      <c r="BC45" s="60"/>
      <c r="BD45" s="60"/>
    </row>
    <row r="46" spans="1:56">
      <c r="A46" s="95">
        <v>45</v>
      </c>
      <c r="B46" s="128">
        <v>0.84904216034364044</v>
      </c>
      <c r="C46" s="128">
        <v>0.41932563635193554</v>
      </c>
      <c r="D46" s="128">
        <v>0.98152643376327164</v>
      </c>
      <c r="E46" s="128">
        <v>2.1141314360226149E-2</v>
      </c>
      <c r="F46" s="128">
        <v>0.77596118365492206</v>
      </c>
      <c r="G46" s="128">
        <v>0.84700651805178961</v>
      </c>
      <c r="H46" s="128">
        <v>0.65619079411763459</v>
      </c>
      <c r="I46" s="128">
        <v>0.72929295410679362</v>
      </c>
      <c r="J46" s="128">
        <v>0.7954899096131125</v>
      </c>
      <c r="K46" s="104">
        <v>0.75452408791901915</v>
      </c>
      <c r="L46" s="105"/>
      <c r="M46" s="106">
        <v>45</v>
      </c>
      <c r="N46" s="140">
        <v>1.0323339985633533</v>
      </c>
      <c r="O46" s="140">
        <v>-0.20361896370712571</v>
      </c>
      <c r="P46" s="140">
        <v>2.086347769810784</v>
      </c>
      <c r="Q46" s="140">
        <v>-2.030727661309629</v>
      </c>
      <c r="R46" s="140">
        <v>0.75862379778906297</v>
      </c>
      <c r="S46" s="140">
        <v>1.0236789017160075</v>
      </c>
      <c r="T46" s="140">
        <v>0.40208915782689608</v>
      </c>
      <c r="U46" s="128">
        <v>0.61067600888197437</v>
      </c>
      <c r="V46" s="128">
        <v>0.8256191284129879</v>
      </c>
      <c r="W46" s="98">
        <v>0.68879572834840763</v>
      </c>
      <c r="X46" s="60"/>
      <c r="Y46" s="99">
        <v>45</v>
      </c>
      <c r="Z46" s="128">
        <f>(幕後結果!$AB$2+幕後結果!$AB$4*幕後結果_最佳化!$N1047)*12/3</f>
        <v>1.0919431951558158</v>
      </c>
      <c r="AA46" s="128">
        <f>(幕後結果!$AC$2+幕後結果!$AC$4*幕後結果_最佳化!$O1047)*12/3</f>
        <v>0.17377897841216824</v>
      </c>
      <c r="AB46" s="128">
        <f>(幕後結果!$AD$2+幕後結果!$AD$4*幕後結果_最佳化!$P1047)*12/3</f>
        <v>2.7875236417644982</v>
      </c>
      <c r="AC46" s="128">
        <f>(幕後結果!$AE$2+幕後結果!$AE$4*幕後結果_最佳化!$Q1047)*12/3</f>
        <v>-2.0054902563557064</v>
      </c>
      <c r="AD46" s="128">
        <f>(幕後結果!$AF$2+幕後結果!$AF$4*幕後結果_最佳化!$R1047)*12/3</f>
        <v>1.0339945120996035</v>
      </c>
      <c r="AE46" s="128">
        <f>(幕後結果!$AG$2+幕後結果!$AG$4*幕後結果_最佳化!$S1047)*12/3</f>
        <v>1.3459619061199521</v>
      </c>
      <c r="AF46" s="128">
        <f>(幕後結果!$AH$2+幕後結果!$AH$4*幕後結果_最佳化!$T1047)*12/3</f>
        <v>5.7676311509687717E-2</v>
      </c>
      <c r="AG46" s="128">
        <f>(幕後結果!$AI$2+幕後結果!$AI$4*幕後結果_最佳化!$U1047)*12/3</f>
        <v>1.9615823335029734</v>
      </c>
      <c r="AH46" s="128">
        <f>(幕後結果!$AJ$2+幕後結果!$AJ$4*幕後結果_最佳化!$V1047)*12/3</f>
        <v>0.37557709624325514</v>
      </c>
      <c r="AI46" s="100">
        <f>(幕後結果!$AK$2+幕後結果!$AK$4*幕後結果_最佳化!$W1047)*12/3</f>
        <v>-1.7249053642708205</v>
      </c>
      <c r="AJ46" s="60"/>
      <c r="AK46" s="60"/>
      <c r="AL46" s="60"/>
      <c r="AM46" s="101">
        <v>45</v>
      </c>
      <c r="AN46" s="128">
        <f t="shared" si="1"/>
        <v>8.3544401025228907E-2</v>
      </c>
      <c r="AO46" s="128">
        <f t="shared" si="2"/>
        <v>1.8057528135238504E-2</v>
      </c>
      <c r="AP46" s="128">
        <f t="shared" si="3"/>
        <v>0.12341530479441018</v>
      </c>
      <c r="AQ46" s="128">
        <f t="shared" si="4"/>
        <v>0.12379528845060364</v>
      </c>
      <c r="AR46" s="128">
        <f t="shared" si="5"/>
        <v>5.8564821349791213E-2</v>
      </c>
      <c r="AS46" s="128">
        <f t="shared" si="6"/>
        <v>0.1260216522919671</v>
      </c>
      <c r="AT46" s="128">
        <f t="shared" si="7"/>
        <v>9.4293287657514976E-2</v>
      </c>
      <c r="AU46" s="128">
        <f t="shared" si="8"/>
        <v>0.10960509407423645</v>
      </c>
      <c r="AV46" s="128">
        <f t="shared" si="9"/>
        <v>0.12996473704984479</v>
      </c>
      <c r="AW46" s="128">
        <f t="shared" si="10"/>
        <v>0.13273788517116419</v>
      </c>
      <c r="AX46" s="128">
        <f t="shared" si="11"/>
        <v>1</v>
      </c>
      <c r="AY46" s="128">
        <f>SUMPRODUCT(AN46:AW46,幕後結果_最佳化!$Z$1005:$AI$1005)</f>
        <v>-8.5672224718711748E-2</v>
      </c>
      <c r="AZ46" s="128">
        <f>(SUMPRODUCT(AN46:AW46,MMULT(AN46:AW46,幕後結果!$AB$9:$AK$18)))*252</f>
        <v>6.9745808124525174E-2</v>
      </c>
      <c r="BA46" s="128">
        <f t="shared" si="12"/>
        <v>0.26409431672136602</v>
      </c>
      <c r="BB46" s="102">
        <f t="shared" si="13"/>
        <v>-0.48684207337321267</v>
      </c>
      <c r="BC46" s="60"/>
      <c r="BD46" s="60"/>
    </row>
    <row r="47" spans="1:56">
      <c r="A47" s="95">
        <v>46</v>
      </c>
      <c r="B47" s="128">
        <v>0.43658203540188656</v>
      </c>
      <c r="C47" s="128">
        <v>5.2444151404367201E-3</v>
      </c>
      <c r="D47" s="128">
        <v>0.64592014558216593</v>
      </c>
      <c r="E47" s="128">
        <v>8.3420000382804949E-2</v>
      </c>
      <c r="F47" s="128">
        <v>0.52493729522166244</v>
      </c>
      <c r="G47" s="128">
        <v>0.20203803273848364</v>
      </c>
      <c r="H47" s="128">
        <v>0.58956002172631239</v>
      </c>
      <c r="I47" s="128">
        <v>0.69278280903659284</v>
      </c>
      <c r="J47" s="128">
        <v>0.7438682052041643</v>
      </c>
      <c r="K47" s="104">
        <v>0.13054435661957409</v>
      </c>
      <c r="L47" s="105"/>
      <c r="M47" s="106">
        <v>46</v>
      </c>
      <c r="N47" s="140">
        <v>-0.15964075756361085</v>
      </c>
      <c r="O47" s="140">
        <v>-2.5592830452635402</v>
      </c>
      <c r="P47" s="140">
        <v>0.37432879850283696</v>
      </c>
      <c r="Q47" s="140">
        <v>-1.3824290523917093</v>
      </c>
      <c r="R47" s="140">
        <v>6.2549291823768435E-2</v>
      </c>
      <c r="S47" s="140">
        <v>-0.834363701231986</v>
      </c>
      <c r="T47" s="140">
        <v>0.22641333606033334</v>
      </c>
      <c r="U47" s="128">
        <v>0.50375382134921043</v>
      </c>
      <c r="V47" s="128">
        <v>0.65531713692239735</v>
      </c>
      <c r="W47" s="98">
        <v>-1.1238216069255018</v>
      </c>
      <c r="X47" s="60"/>
      <c r="Y47" s="99">
        <v>46</v>
      </c>
      <c r="Z47" s="128">
        <f>(幕後結果!$AB$2+幕後結果!$AB$4*幕後結果_最佳化!$N1048)*12/3</f>
        <v>-0.16885875998823571</v>
      </c>
      <c r="AA47" s="128">
        <f>(幕後結果!$AC$2+幕後結果!$AC$4*幕後結果_最佳化!$O1048)*12/3</f>
        <v>-3.0866666025071745</v>
      </c>
      <c r="AB47" s="128">
        <f>(幕後結果!$AD$2+幕後結果!$AD$4*幕後結果_最佳化!$P1048)*12/3</f>
        <v>-0.72817790523182657</v>
      </c>
      <c r="AC47" s="128">
        <f>(幕後結果!$AE$2+幕後結果!$AE$4*幕後結果_最佳化!$Q1048)*12/3</f>
        <v>-2.3508496571476942</v>
      </c>
      <c r="AD47" s="128">
        <f>(幕後結果!$AF$2+幕後結果!$AF$4*幕後結果_最佳化!$R1048)*12/3</f>
        <v>0.29357248336503905</v>
      </c>
      <c r="AE47" s="128">
        <f>(幕後結果!$AG$2+幕後結果!$AG$4*幕後結果_最佳化!$S1048)*12/3</f>
        <v>-0.82947839726786787</v>
      </c>
      <c r="AF47" s="128">
        <f>(幕後結果!$AH$2+幕後結果!$AH$4*幕後結果_最佳化!$T1048)*12/3</f>
        <v>-0.85645530124807256</v>
      </c>
      <c r="AG47" s="128">
        <f>(幕後結果!$AI$2+幕後結果!$AI$4*幕後結果_最佳化!$U1048)*12/3</f>
        <v>1.5444037534951045</v>
      </c>
      <c r="AH47" s="128">
        <f>(幕後結果!$AJ$2+幕後結果!$AJ$4*幕後結果_最佳化!$V1048)*12/3</f>
        <v>-1.3796491872668362</v>
      </c>
      <c r="AI47" s="100">
        <f>(幕後結果!$AK$2+幕後結果!$AK$4*幕後結果_最佳化!$W1048)*12/3</f>
        <v>-4.2384987206739524</v>
      </c>
      <c r="AJ47" s="60"/>
      <c r="AK47" s="60"/>
      <c r="AL47" s="60"/>
      <c r="AM47" s="101">
        <v>46</v>
      </c>
      <c r="AN47" s="128">
        <f t="shared" si="1"/>
        <v>9.7027333872360844E-2</v>
      </c>
      <c r="AO47" s="128">
        <f t="shared" si="2"/>
        <v>0.17296458548346746</v>
      </c>
      <c r="AP47" s="128">
        <f t="shared" si="3"/>
        <v>0.10674769036398271</v>
      </c>
      <c r="AQ47" s="128">
        <f t="shared" si="4"/>
        <v>0.10267409961539674</v>
      </c>
      <c r="AR47" s="128">
        <f t="shared" si="5"/>
        <v>7.5996059489849804E-2</v>
      </c>
      <c r="AS47" s="128">
        <f t="shared" si="6"/>
        <v>0.14282741611676142</v>
      </c>
      <c r="AT47" s="128">
        <f t="shared" si="7"/>
        <v>2.3768459216628124E-2</v>
      </c>
      <c r="AU47" s="128">
        <f t="shared" si="8"/>
        <v>7.388340928872264E-2</v>
      </c>
      <c r="AV47" s="128">
        <f t="shared" si="9"/>
        <v>0.10874386341925958</v>
      </c>
      <c r="AW47" s="128">
        <f t="shared" si="10"/>
        <v>9.5367083133570729E-2</v>
      </c>
      <c r="AX47" s="128">
        <f t="shared" si="11"/>
        <v>1</v>
      </c>
      <c r="AY47" s="128">
        <f>SUMPRODUCT(AN47:AW47,幕後結果_最佳化!$Z$1005:$AI$1005)</f>
        <v>-5.5336097398550138E-2</v>
      </c>
      <c r="AZ47" s="128">
        <f>(SUMPRODUCT(AN47:AW47,MMULT(AN47:AW47,幕後結果!$AB$9:$AK$18)))*252</f>
        <v>7.0392672267722181E-2</v>
      </c>
      <c r="BA47" s="128">
        <f t="shared" si="12"/>
        <v>0.26531617415401232</v>
      </c>
      <c r="BB47" s="102">
        <f t="shared" si="13"/>
        <v>-0.37026049283194268</v>
      </c>
      <c r="BC47" s="60"/>
      <c r="BD47" s="60"/>
    </row>
    <row r="48" spans="1:56">
      <c r="A48" s="95">
        <v>47</v>
      </c>
      <c r="B48" s="128">
        <v>0.55763258051391307</v>
      </c>
      <c r="C48" s="128">
        <v>0.34937962778316178</v>
      </c>
      <c r="D48" s="128">
        <v>0.90140617679814139</v>
      </c>
      <c r="E48" s="128">
        <v>0.16265373453952336</v>
      </c>
      <c r="F48" s="128">
        <v>0.4178912052853927</v>
      </c>
      <c r="G48" s="128">
        <v>0.62789416809436305</v>
      </c>
      <c r="H48" s="128">
        <v>0.65548651633529653</v>
      </c>
      <c r="I48" s="128">
        <v>0.51788780536804868</v>
      </c>
      <c r="J48" s="128">
        <v>0.40514014279243815</v>
      </c>
      <c r="K48" s="104">
        <v>3.7079563694330187E-2</v>
      </c>
      <c r="L48" s="105"/>
      <c r="M48" s="106">
        <v>47</v>
      </c>
      <c r="N48" s="140">
        <v>0.1449696442143355</v>
      </c>
      <c r="O48" s="140">
        <v>-0.38699588337386193</v>
      </c>
      <c r="P48" s="140">
        <v>1.2896055539002815</v>
      </c>
      <c r="Q48" s="140">
        <v>-0.98360966925944582</v>
      </c>
      <c r="R48" s="140">
        <v>-0.20729124572735552</v>
      </c>
      <c r="S48" s="140">
        <v>0.32628112997045966</v>
      </c>
      <c r="T48" s="140">
        <v>0.40017589534680803</v>
      </c>
      <c r="U48" s="128">
        <v>4.4853113431605293E-2</v>
      </c>
      <c r="V48" s="128">
        <v>-0.24006445983499233</v>
      </c>
      <c r="W48" s="98">
        <v>-1.7856303626732619</v>
      </c>
      <c r="X48" s="60"/>
      <c r="Y48" s="99">
        <v>47</v>
      </c>
      <c r="Z48" s="128">
        <f>(幕後結果!$AB$2+幕後結果!$AB$4*幕後結果_最佳化!$N1049)*12/3</f>
        <v>0.15334050484077727</v>
      </c>
      <c r="AA48" s="128">
        <f>(幕後結果!$AC$2+幕後結果!$AC$4*幕後結果_最佳化!$O1049)*12/3</f>
        <v>-0.43267738668265004</v>
      </c>
      <c r="AB48" s="128">
        <f>(幕後結果!$AD$2+幕後結果!$AD$4*幕後結果_最佳化!$P1049)*12/3</f>
        <v>1.5211394695912874</v>
      </c>
      <c r="AC48" s="128">
        <f>(幕後結果!$AE$2+幕後結果!$AE$4*幕後結果_最佳化!$Q1049)*12/3</f>
        <v>-0.45352083130338494</v>
      </c>
      <c r="AD48" s="128">
        <f>(幕後結果!$AF$2+幕後結果!$AF$4*幕後結果_最佳化!$R1049)*12/3</f>
        <v>0.12221906987703018</v>
      </c>
      <c r="AE48" s="128">
        <f>(幕後結果!$AG$2+幕後結果!$AG$4*幕後結果_最佳化!$S1049)*12/3</f>
        <v>0.53492013141144157</v>
      </c>
      <c r="AF48" s="128">
        <f>(幕後結果!$AH$2+幕後結果!$AH$4*幕後結果_最佳化!$T1049)*12/3</f>
        <v>-0.20149228353178708</v>
      </c>
      <c r="AG48" s="128">
        <f>(幕後結果!$AI$2+幕後結果!$AI$4*幕後結果_最佳化!$U1049)*12/3</f>
        <v>1.0508786472208875</v>
      </c>
      <c r="AH48" s="128">
        <f>(幕後結果!$AJ$2+幕後結果!$AJ$4*幕後結果_最佳化!$V1049)*12/3</f>
        <v>-1.0700921979667726</v>
      </c>
      <c r="AI48" s="100">
        <f>(幕後結果!$AK$2+幕後結果!$AK$4*幕後結果_最佳化!$W1049)*12/3</f>
        <v>-3.9451942110241958</v>
      </c>
      <c r="AJ48" s="60"/>
      <c r="AK48" s="60"/>
      <c r="AL48" s="60"/>
      <c r="AM48" s="101">
        <v>47</v>
      </c>
      <c r="AN48" s="128">
        <f t="shared" si="1"/>
        <v>0.19515688402155421</v>
      </c>
      <c r="AO48" s="128">
        <f t="shared" si="2"/>
        <v>0.12665587306976958</v>
      </c>
      <c r="AP48" s="128">
        <f t="shared" si="3"/>
        <v>8.256690540925557E-2</v>
      </c>
      <c r="AQ48" s="128">
        <f t="shared" si="4"/>
        <v>2.654042407857328E-2</v>
      </c>
      <c r="AR48" s="128">
        <f t="shared" si="5"/>
        <v>0.15212174276753776</v>
      </c>
      <c r="AS48" s="128">
        <f t="shared" si="6"/>
        <v>0.1203878101738759</v>
      </c>
      <c r="AT48" s="128">
        <f t="shared" si="7"/>
        <v>0.1917525202096434</v>
      </c>
      <c r="AU48" s="128">
        <f t="shared" si="8"/>
        <v>6.2108607612031699E-2</v>
      </c>
      <c r="AV48" s="128">
        <f t="shared" si="9"/>
        <v>2.2303812907384667E-2</v>
      </c>
      <c r="AW48" s="128">
        <f t="shared" si="10"/>
        <v>2.0405419750373886E-2</v>
      </c>
      <c r="AX48" s="128">
        <f t="shared" si="11"/>
        <v>1</v>
      </c>
      <c r="AY48" s="128">
        <f>SUMPRODUCT(AN48:AW48,幕後結果_最佳化!$Z$1005:$AI$1005)</f>
        <v>-2.60241682288085E-3</v>
      </c>
      <c r="AZ48" s="128">
        <f>(SUMPRODUCT(AN48:AW48,MMULT(AN48:AW48,幕後結果!$AB$9:$AK$18)))*252</f>
        <v>6.4193330336487692E-2</v>
      </c>
      <c r="BA48" s="128">
        <f t="shared" si="12"/>
        <v>0.25336402731344421</v>
      </c>
      <c r="BB48" s="102">
        <f t="shared" si="13"/>
        <v>-0.17959304367461942</v>
      </c>
      <c r="BC48" s="60"/>
      <c r="BD48" s="60"/>
    </row>
    <row r="49" spans="1:56">
      <c r="A49" s="95">
        <v>48</v>
      </c>
      <c r="B49" s="128">
        <v>0.46725369810119854</v>
      </c>
      <c r="C49" s="128">
        <v>0.96245855851599504</v>
      </c>
      <c r="D49" s="128">
        <v>0.50298040210479789</v>
      </c>
      <c r="E49" s="128">
        <v>0.48315081834980278</v>
      </c>
      <c r="F49" s="128">
        <v>0.69557706732699009</v>
      </c>
      <c r="G49" s="128">
        <v>0.32149264851950377</v>
      </c>
      <c r="H49" s="128">
        <v>0.75053607706260594</v>
      </c>
      <c r="I49" s="128">
        <v>0.92612767318051237</v>
      </c>
      <c r="J49" s="128">
        <v>0.99047458467225225</v>
      </c>
      <c r="K49" s="104">
        <v>0.22100711707479559</v>
      </c>
      <c r="L49" s="105"/>
      <c r="M49" s="106">
        <v>48</v>
      </c>
      <c r="N49" s="140">
        <v>-8.2175197565303434E-2</v>
      </c>
      <c r="O49" s="140">
        <v>1.7799577037850638</v>
      </c>
      <c r="P49" s="140">
        <v>7.4708296803458439E-3</v>
      </c>
      <c r="Q49" s="140">
        <v>-4.2247199080284112E-2</v>
      </c>
      <c r="R49" s="140">
        <v>0.51172160198817762</v>
      </c>
      <c r="S49" s="140">
        <v>-0.4635289105870114</v>
      </c>
      <c r="T49" s="140">
        <v>0.67617767366070236</v>
      </c>
      <c r="U49" s="128">
        <v>1.4475438884559417</v>
      </c>
      <c r="V49" s="128">
        <v>2.3445348381328501</v>
      </c>
      <c r="W49" s="98">
        <v>-0.76879631949337168</v>
      </c>
      <c r="X49" s="60"/>
      <c r="Y49" s="99">
        <v>48</v>
      </c>
      <c r="Z49" s="128">
        <f>(幕後結果!$AB$2+幕後結果!$AB$4*幕後結果_最佳化!$N1050)*12/3</f>
        <v>-8.6920171104402352E-2</v>
      </c>
      <c r="AA49" s="128">
        <f>(幕後結果!$AC$2+幕後結果!$AC$4*幕後結果_最佳化!$O1050)*12/3</f>
        <v>1.9791249471416148</v>
      </c>
      <c r="AB49" s="128">
        <f>(幕後結果!$AD$2+幕後結果!$AD$4*幕後結果_最佳化!$P1050)*12/3</f>
        <v>1.2216320831789376</v>
      </c>
      <c r="AC49" s="128">
        <f>(幕後結果!$AE$2+幕後結果!$AE$4*幕後結果_最佳化!$Q1050)*12/3</f>
        <v>1.7971741804890522</v>
      </c>
      <c r="AD49" s="128">
        <f>(幕後結果!$AF$2+幕後結果!$AF$4*幕後結果_最佳化!$R1050)*12/3</f>
        <v>0.1086445630092564</v>
      </c>
      <c r="AE49" s="128">
        <f>(幕後結果!$AG$2+幕後結果!$AG$4*幕後結果_最佳化!$S1050)*12/3</f>
        <v>-0.22176544683219013</v>
      </c>
      <c r="AF49" s="128">
        <f>(幕後結果!$AH$2+幕後結果!$AH$4*幕後結果_最佳化!$T1050)*12/3</f>
        <v>0.70593598189498696</v>
      </c>
      <c r="AG49" s="128">
        <f>(幕後結果!$AI$2+幕後結果!$AI$4*幕後結果_最佳化!$U1050)*12/3</f>
        <v>2.2425493151554745</v>
      </c>
      <c r="AH49" s="128">
        <f>(幕後結果!$AJ$2+幕後結果!$AJ$4*幕後結果_最佳化!$V1050)*12/3</f>
        <v>1.6604453475742289</v>
      </c>
      <c r="AI49" s="100">
        <f>(幕後結果!$AK$2+幕後結果!$AK$4*幕後結果_最佳化!$W1050)*12/3</f>
        <v>-2.4829299728735403</v>
      </c>
      <c r="AJ49" s="60"/>
      <c r="AK49" s="60"/>
      <c r="AL49" s="60"/>
      <c r="AM49" s="101">
        <v>48</v>
      </c>
      <c r="AN49" s="128">
        <f t="shared" si="1"/>
        <v>0.16216377531882153</v>
      </c>
      <c r="AO49" s="128">
        <f t="shared" si="2"/>
        <v>8.9654646002994776E-2</v>
      </c>
      <c r="AP49" s="128">
        <f t="shared" si="3"/>
        <v>0.1244758165640326</v>
      </c>
      <c r="AQ49" s="128">
        <f t="shared" si="4"/>
        <v>9.5331714191315947E-2</v>
      </c>
      <c r="AR49" s="128">
        <f t="shared" si="5"/>
        <v>8.5125399930988541E-2</v>
      </c>
      <c r="AS49" s="128">
        <f t="shared" si="6"/>
        <v>0.15889128001924402</v>
      </c>
      <c r="AT49" s="128">
        <f t="shared" si="7"/>
        <v>0.10280767845317079</v>
      </c>
      <c r="AU49" s="128">
        <f t="shared" si="8"/>
        <v>1.9848891037459723E-2</v>
      </c>
      <c r="AV49" s="128">
        <f t="shared" si="9"/>
        <v>7.6626631925498595E-2</v>
      </c>
      <c r="AW49" s="128">
        <f t="shared" si="10"/>
        <v>8.5074166556473457E-2</v>
      </c>
      <c r="AX49" s="128">
        <f t="shared" si="11"/>
        <v>1</v>
      </c>
      <c r="AY49" s="128">
        <f>SUMPRODUCT(AN49:AW49,幕後結果_最佳化!$Z$1005:$AI$1005)</f>
        <v>-8.2316959434382719E-2</v>
      </c>
      <c r="AZ49" s="128">
        <f>(SUMPRODUCT(AN49:AW49,MMULT(AN49:AW49,幕後結果!$AB$9:$AK$18)))*252</f>
        <v>7.3808548320508677E-2</v>
      </c>
      <c r="BA49" s="128">
        <f t="shared" si="12"/>
        <v>0.27167728708986455</v>
      </c>
      <c r="BB49" s="102">
        <f t="shared" si="13"/>
        <v>-0.46090330471006158</v>
      </c>
      <c r="BC49" s="60"/>
      <c r="BD49" s="60"/>
    </row>
    <row r="50" spans="1:56">
      <c r="A50" s="95">
        <v>49</v>
      </c>
      <c r="B50" s="128">
        <v>0.53915923843497504</v>
      </c>
      <c r="C50" s="128">
        <v>0.38947193037660233</v>
      </c>
      <c r="D50" s="128">
        <v>0.87050347515353366</v>
      </c>
      <c r="E50" s="128">
        <v>0.90500083173113799</v>
      </c>
      <c r="F50" s="128">
        <v>0.67051460493619253</v>
      </c>
      <c r="G50" s="128">
        <v>0.11982623705405349</v>
      </c>
      <c r="H50" s="128">
        <v>0.81327857684679006</v>
      </c>
      <c r="I50" s="128">
        <v>0.25251032593604905</v>
      </c>
      <c r="J50" s="128">
        <v>0.26985830633456009</v>
      </c>
      <c r="K50" s="104">
        <v>0.39520890448544077</v>
      </c>
      <c r="L50" s="105"/>
      <c r="M50" s="106">
        <v>49</v>
      </c>
      <c r="N50" s="140">
        <v>9.8315811646429524E-2</v>
      </c>
      <c r="O50" s="140">
        <v>-0.28069563007892839</v>
      </c>
      <c r="P50" s="140">
        <v>1.1287743167164397</v>
      </c>
      <c r="Q50" s="140">
        <v>1.3105840331324947</v>
      </c>
      <c r="R50" s="140">
        <v>0.44133458729716873</v>
      </c>
      <c r="S50" s="140">
        <v>-1.1758558746616057</v>
      </c>
      <c r="T50" s="140">
        <v>0.89004290902644734</v>
      </c>
      <c r="U50" s="128">
        <v>-0.66661098292892174</v>
      </c>
      <c r="V50" s="128">
        <v>-0.61324158378370563</v>
      </c>
      <c r="W50" s="98">
        <v>-0.26576810448634436</v>
      </c>
      <c r="X50" s="60"/>
      <c r="Y50" s="99">
        <v>49</v>
      </c>
      <c r="Z50" s="128">
        <f>(幕後結果!$AB$2+幕後結果!$AB$4*幕後結果_最佳化!$N1051)*12/3</f>
        <v>0.10399277913247067</v>
      </c>
      <c r="AA50" s="128">
        <f>(幕後結果!$AC$2+幕後結果!$AC$4*幕後結果_最佳化!$O1051)*12/3</f>
        <v>-0.33012655017046794</v>
      </c>
      <c r="AB50" s="128">
        <f>(幕後結果!$AD$2+幕後結果!$AD$4*幕後結果_最佳化!$P1051)*12/3</f>
        <v>1.3888031514703429</v>
      </c>
      <c r="AC50" s="128">
        <f>(幕後結果!$AE$2+幕後結果!$AE$4*幕後結果_最佳化!$Q1051)*12/3</f>
        <v>3.7011382576191196</v>
      </c>
      <c r="AD50" s="128">
        <f>(幕後結果!$AF$2+幕後結果!$AF$4*幕後結果_最佳化!$R1051)*12/3</f>
        <v>0.37863209465231201</v>
      </c>
      <c r="AE50" s="128">
        <f>(幕後結果!$AG$2+幕後結果!$AG$4*幕後結果_最佳化!$S1051)*12/3</f>
        <v>-0.81474281382816682</v>
      </c>
      <c r="AF50" s="128">
        <f>(幕後結果!$AH$2+幕後結果!$AH$4*幕後結果_最佳化!$T1051)*12/3</f>
        <v>0.95822304674798675</v>
      </c>
      <c r="AG50" s="128">
        <f>(幕後結果!$AI$2+幕後結果!$AI$4*幕後結果_最佳化!$U1051)*12/3</f>
        <v>0.14587705321231936</v>
      </c>
      <c r="AH50" s="128">
        <f>(幕後結果!$AJ$2+幕後結果!$AJ$4*幕後結果_最佳化!$V1051)*12/3</f>
        <v>-1.0338399978560919</v>
      </c>
      <c r="AI50" s="100">
        <f>(幕後結果!$AK$2+幕後結果!$AK$4*幕後結果_最佳化!$W1051)*12/3</f>
        <v>-0.35929639556593451</v>
      </c>
      <c r="AJ50" s="60"/>
      <c r="AK50" s="60"/>
      <c r="AL50" s="60"/>
      <c r="AM50" s="101">
        <v>49</v>
      </c>
      <c r="AN50" s="128">
        <f t="shared" si="1"/>
        <v>0.17537666550238784</v>
      </c>
      <c r="AO50" s="128">
        <f t="shared" si="2"/>
        <v>6.8704435469292682E-2</v>
      </c>
      <c r="AP50" s="128">
        <f t="shared" si="3"/>
        <v>2.0668629528404675E-2</v>
      </c>
      <c r="AQ50" s="128">
        <f t="shared" si="4"/>
        <v>2.9804040244516329E-3</v>
      </c>
      <c r="AR50" s="128">
        <f t="shared" si="5"/>
        <v>5.0076782961507034E-2</v>
      </c>
      <c r="AS50" s="128">
        <f t="shared" si="6"/>
        <v>0.17066650423799942</v>
      </c>
      <c r="AT50" s="128">
        <f t="shared" si="7"/>
        <v>7.108758187940703E-2</v>
      </c>
      <c r="AU50" s="128">
        <f t="shared" si="8"/>
        <v>0.1549237745820376</v>
      </c>
      <c r="AV50" s="128">
        <f t="shared" si="9"/>
        <v>0.17895348022551208</v>
      </c>
      <c r="AW50" s="128">
        <f t="shared" si="10"/>
        <v>0.10656174158899985</v>
      </c>
      <c r="AX50" s="128">
        <f t="shared" si="11"/>
        <v>0.99999999999999989</v>
      </c>
      <c r="AY50" s="128">
        <f>SUMPRODUCT(AN50:AW50,幕後結果_最佳化!$Z$1005:$AI$1005)</f>
        <v>-0.171072924616543</v>
      </c>
      <c r="AZ50" s="128">
        <f>(SUMPRODUCT(AN50:AW50,MMULT(AN50:AW50,幕後結果!$AB$9:$AK$18)))*252</f>
        <v>5.9607277807029582E-2</v>
      </c>
      <c r="BA50" s="128">
        <f t="shared" si="12"/>
        <v>0.24414601738924513</v>
      </c>
      <c r="BB50" s="102">
        <f t="shared" si="13"/>
        <v>-0.8764137416806731</v>
      </c>
      <c r="BC50" s="60"/>
      <c r="BD50" s="60"/>
    </row>
    <row r="51" spans="1:56">
      <c r="A51" s="95">
        <v>50</v>
      </c>
      <c r="B51" s="128">
        <v>0.78835010093780356</v>
      </c>
      <c r="C51" s="128">
        <v>0.7087773946826299</v>
      </c>
      <c r="D51" s="128">
        <v>0.75864635355690568</v>
      </c>
      <c r="E51" s="128">
        <v>1.9818048335812355E-2</v>
      </c>
      <c r="F51" s="128">
        <v>0.98601977535324292</v>
      </c>
      <c r="G51" s="128">
        <v>0.6497912028693551</v>
      </c>
      <c r="H51" s="128">
        <v>0.16059623138313994</v>
      </c>
      <c r="I51" s="128">
        <v>0.5260136833338025</v>
      </c>
      <c r="J51" s="128">
        <v>0.50398020281958922</v>
      </c>
      <c r="K51" s="104">
        <v>0.28165886647484473</v>
      </c>
      <c r="L51" s="105"/>
      <c r="M51" s="106">
        <v>50</v>
      </c>
      <c r="N51" s="140">
        <v>0.8007095749562998</v>
      </c>
      <c r="O51" s="140">
        <v>0.54981654327893115</v>
      </c>
      <c r="P51" s="140">
        <v>0.70195489495130503</v>
      </c>
      <c r="Q51" s="140">
        <v>-2.0575214199370091</v>
      </c>
      <c r="R51" s="140">
        <v>2.1978408494549484</v>
      </c>
      <c r="S51" s="140">
        <v>0.38475681891864938</v>
      </c>
      <c r="T51" s="140">
        <v>-0.99201037831501371</v>
      </c>
      <c r="U51" s="128">
        <v>6.5252911801842145E-2</v>
      </c>
      <c r="V51" s="128">
        <v>9.9770544458963866E-3</v>
      </c>
      <c r="W51" s="98">
        <v>-0.57792059071055002</v>
      </c>
      <c r="X51" s="60"/>
      <c r="Y51" s="99">
        <v>50</v>
      </c>
      <c r="Z51" s="128">
        <f>(幕後結果!$AB$2+幕後結果!$AB$4*幕後結果_最佳化!$N1052)*12/3</f>
        <v>0.84694427664534633</v>
      </c>
      <c r="AA51" s="128">
        <f>(幕後結果!$AC$2+幕後結果!$AC$4*幕後結果_最佳化!$O1052)*12/3</f>
        <v>0.94459901261097201</v>
      </c>
      <c r="AB51" s="128">
        <f>(幕後結果!$AD$2+幕後結果!$AD$4*幕後結果_最佳化!$P1052)*12/3</f>
        <v>1.622212066478572</v>
      </c>
      <c r="AC51" s="128">
        <f>(幕後結果!$AE$2+幕後結果!$AE$4*幕後結果_最佳化!$Q1052)*12/3</f>
        <v>-2.1280664975645096</v>
      </c>
      <c r="AD51" s="128">
        <f>(幕後結果!$AF$2+幕後結果!$AF$4*幕後結果_最佳化!$R1052)*12/3</f>
        <v>1.637943734010163</v>
      </c>
      <c r="AE51" s="128">
        <f>(幕後結果!$AG$2+幕後結果!$AG$4*幕後結果_最佳化!$S1052)*12/3</f>
        <v>0.55650218484399638</v>
      </c>
      <c r="AF51" s="128">
        <f>(幕後結果!$AH$2+幕後結果!$AH$4*幕後結果_最佳化!$T1052)*12/3</f>
        <v>-1.1672333822119336</v>
      </c>
      <c r="AG51" s="128">
        <f>(幕後結果!$AI$2+幕後結果!$AI$4*幕後結果_最佳化!$U1052)*12/3</f>
        <v>1.8995632202651844</v>
      </c>
      <c r="AH51" s="128">
        <f>(幕後結果!$AJ$2+幕後結果!$AJ$4*幕後結果_最佳化!$V1052)*12/3</f>
        <v>-0.40289556844634977</v>
      </c>
      <c r="AI51" s="100">
        <f>(幕後結果!$AK$2+幕後結果!$AK$4*幕後結果_最佳化!$W1052)*12/3</f>
        <v>-3.1191161419927185</v>
      </c>
      <c r="AJ51" s="60"/>
      <c r="AK51" s="60"/>
      <c r="AL51" s="60"/>
      <c r="AM51" s="101">
        <v>50</v>
      </c>
      <c r="AN51" s="128">
        <f t="shared" si="1"/>
        <v>0.14061365636536655</v>
      </c>
      <c r="AO51" s="128">
        <f t="shared" si="2"/>
        <v>6.9103165159058899E-2</v>
      </c>
      <c r="AP51" s="128">
        <f t="shared" si="3"/>
        <v>0.12241513323179611</v>
      </c>
      <c r="AQ51" s="128">
        <f t="shared" si="4"/>
        <v>0.10459414753968747</v>
      </c>
      <c r="AR51" s="128">
        <f t="shared" si="5"/>
        <v>4.5781463990690593E-2</v>
      </c>
      <c r="AS51" s="128">
        <f t="shared" si="6"/>
        <v>3.1307944817467424E-2</v>
      </c>
      <c r="AT51" s="128">
        <f t="shared" si="7"/>
        <v>0.11454728663549189</v>
      </c>
      <c r="AU51" s="128">
        <f t="shared" si="8"/>
        <v>0.13946510163523321</v>
      </c>
      <c r="AV51" s="128">
        <f t="shared" si="9"/>
        <v>0.11455128750486532</v>
      </c>
      <c r="AW51" s="128">
        <f t="shared" si="10"/>
        <v>0.11762081312034255</v>
      </c>
      <c r="AX51" s="128">
        <f t="shared" si="11"/>
        <v>1</v>
      </c>
      <c r="AY51" s="128">
        <f>SUMPRODUCT(AN51:AW51,幕後結果_最佳化!$Z$1005:$AI$1005)</f>
        <v>-5.8106181671775337E-2</v>
      </c>
      <c r="AZ51" s="128">
        <f>(SUMPRODUCT(AN51:AW51,MMULT(AN51:AW51,幕後結果!$AB$9:$AK$18)))*252</f>
        <v>7.3181711373645514E-2</v>
      </c>
      <c r="BA51" s="128">
        <f t="shared" si="12"/>
        <v>0.27052118470398118</v>
      </c>
      <c r="BB51" s="102">
        <f t="shared" si="13"/>
        <v>-0.3733762358844529</v>
      </c>
      <c r="BC51" s="60"/>
      <c r="BD51" s="60"/>
    </row>
    <row r="52" spans="1:56">
      <c r="A52" s="95">
        <v>51</v>
      </c>
      <c r="B52" s="128">
        <v>0.49974224134803857</v>
      </c>
      <c r="C52" s="128">
        <v>0.38064386523946525</v>
      </c>
      <c r="D52" s="128">
        <v>0.4938179451371012</v>
      </c>
      <c r="E52" s="128">
        <v>0.84987423135767881</v>
      </c>
      <c r="F52" s="128">
        <v>0.80000753862931639</v>
      </c>
      <c r="G52" s="128">
        <v>0.80879148456721617</v>
      </c>
      <c r="H52" s="128">
        <v>0.25369104231645712</v>
      </c>
      <c r="I52" s="128">
        <v>0.15145127657211566</v>
      </c>
      <c r="J52" s="128">
        <v>0.56587168304952185</v>
      </c>
      <c r="K52" s="104">
        <v>0.27493772050851017</v>
      </c>
      <c r="L52" s="105"/>
      <c r="M52" s="106">
        <v>51</v>
      </c>
      <c r="N52" s="140">
        <v>-6.4610516999025018E-4</v>
      </c>
      <c r="O52" s="140">
        <v>-0.30379020380810762</v>
      </c>
      <c r="P52" s="140">
        <v>-1.549673374587711E-2</v>
      </c>
      <c r="Q52" s="140">
        <v>1.0358941281900844</v>
      </c>
      <c r="R52" s="140">
        <v>0.84164816121625252</v>
      </c>
      <c r="S52" s="140">
        <v>0.87345149980634329</v>
      </c>
      <c r="T52" s="140">
        <v>-0.66291954289960708</v>
      </c>
      <c r="U52" s="128">
        <v>-1.0302289279940919</v>
      </c>
      <c r="V52" s="128">
        <v>0.165873333037034</v>
      </c>
      <c r="W52" s="98">
        <v>-0.59794678535431556</v>
      </c>
      <c r="X52" s="60"/>
      <c r="Y52" s="99">
        <v>51</v>
      </c>
      <c r="Z52" s="128">
        <f>(幕後結果!$AB$2+幕後結果!$AB$4*幕後結果_最佳化!$N1053)*12/3</f>
        <v>-6.8341267914092741E-4</v>
      </c>
      <c r="AA52" s="128">
        <f>(幕後結果!$AC$2+幕後結果!$AC$4*幕後結果_最佳化!$O1053)*12/3</f>
        <v>-0.40082611055158845</v>
      </c>
      <c r="AB52" s="128">
        <f>(幕後結果!$AD$2+幕後結果!$AD$4*幕後結果_最佳化!$P1053)*12/3</f>
        <v>0.11355844362622985</v>
      </c>
      <c r="AC52" s="128">
        <f>(幕後結果!$AE$2+幕後結果!$AE$4*幕後結果_最佳化!$Q1053)*12/3</f>
        <v>2.877612697256962</v>
      </c>
      <c r="AD52" s="128">
        <f>(幕後結果!$AF$2+幕後結果!$AF$4*幕後結果_最佳化!$R1053)*12/3</f>
        <v>0.43574506784161821</v>
      </c>
      <c r="AE52" s="128">
        <f>(幕後結果!$AG$2+幕後結果!$AG$4*幕後結果_最佳化!$S1053)*12/3</f>
        <v>0.96247179670119765</v>
      </c>
      <c r="AF52" s="128">
        <f>(幕後結果!$AH$2+幕後結果!$AH$4*幕後結果_最佳化!$T1053)*12/3</f>
        <v>-0.96518102926816429</v>
      </c>
      <c r="AG52" s="128">
        <f>(幕後結果!$AI$2+幕後結果!$AI$4*幕後結果_最佳化!$U1053)*12/3</f>
        <v>0.28610867514393834</v>
      </c>
      <c r="AH52" s="128">
        <f>(幕後結果!$AJ$2+幕後結果!$AJ$4*幕後結果_最佳化!$V1053)*12/3</f>
        <v>-0.54003091777532086</v>
      </c>
      <c r="AI52" s="100">
        <f>(幕後結果!$AK$2+幕後結果!$AK$4*幕後結果_最佳化!$W1053)*12/3</f>
        <v>-2.0944174497836006</v>
      </c>
      <c r="AJ52" s="60"/>
      <c r="AK52" s="60"/>
      <c r="AL52" s="60"/>
      <c r="AM52" s="101">
        <v>51</v>
      </c>
      <c r="AN52" s="128">
        <f t="shared" si="1"/>
        <v>0.15266743722416995</v>
      </c>
      <c r="AO52" s="128">
        <f t="shared" si="2"/>
        <v>0.10269329122003142</v>
      </c>
      <c r="AP52" s="128">
        <f t="shared" si="3"/>
        <v>0.15060159236168438</v>
      </c>
      <c r="AQ52" s="128">
        <f t="shared" si="4"/>
        <v>6.1182318872349394E-2</v>
      </c>
      <c r="AR52" s="128">
        <f t="shared" si="5"/>
        <v>6.6136826294211526E-2</v>
      </c>
      <c r="AS52" s="128">
        <f t="shared" si="6"/>
        <v>4.8764808334539972E-2</v>
      </c>
      <c r="AT52" s="128">
        <f t="shared" si="7"/>
        <v>0.11884470083740244</v>
      </c>
      <c r="AU52" s="128">
        <f t="shared" si="8"/>
        <v>7.0610039123608651E-2</v>
      </c>
      <c r="AV52" s="128">
        <f t="shared" si="9"/>
        <v>0.17855380993363906</v>
      </c>
      <c r="AW52" s="128">
        <f t="shared" si="10"/>
        <v>4.9945175798363467E-2</v>
      </c>
      <c r="AX52" s="128">
        <f t="shared" si="11"/>
        <v>1.0000000000000004</v>
      </c>
      <c r="AY52" s="128">
        <f>SUMPRODUCT(AN52:AW52,幕後結果_最佳化!$Z$1005:$AI$1005)</f>
        <v>-0.10781096226386398</v>
      </c>
      <c r="AZ52" s="128">
        <f>(SUMPRODUCT(AN52:AW52,MMULT(AN52:AW52,幕後結果!$AB$9:$AK$18)))*252</f>
        <v>7.4893048421181427E-2</v>
      </c>
      <c r="BA52" s="128">
        <f t="shared" si="12"/>
        <v>0.27366594311529052</v>
      </c>
      <c r="BB52" s="102">
        <f t="shared" si="13"/>
        <v>-0.5507114277656836</v>
      </c>
      <c r="BC52" s="60"/>
      <c r="BD52" s="60"/>
    </row>
    <row r="53" spans="1:56">
      <c r="A53" s="95">
        <v>52</v>
      </c>
      <c r="B53" s="128">
        <v>0.51910330573861829</v>
      </c>
      <c r="C53" s="128">
        <v>0.49256235078323618</v>
      </c>
      <c r="D53" s="128">
        <v>0.74982993403648845</v>
      </c>
      <c r="E53" s="128">
        <v>0.41177161551593522</v>
      </c>
      <c r="F53" s="128">
        <v>0.85134947665723537</v>
      </c>
      <c r="G53" s="128">
        <v>0.48874335333111518</v>
      </c>
      <c r="H53" s="128">
        <v>5.2413778691428492E-2</v>
      </c>
      <c r="I53" s="128">
        <v>0.59653893406436787</v>
      </c>
      <c r="J53" s="128">
        <v>0.43607320736094679</v>
      </c>
      <c r="K53" s="104">
        <v>0.25108675801984393</v>
      </c>
      <c r="L53" s="105"/>
      <c r="M53" s="106">
        <v>52</v>
      </c>
      <c r="N53" s="140">
        <v>4.7903200710887446E-2</v>
      </c>
      <c r="O53" s="140">
        <v>-1.8644501959587188E-2</v>
      </c>
      <c r="P53" s="140">
        <v>0.67395467209629134</v>
      </c>
      <c r="Q53" s="140">
        <v>-0.22299007501277621</v>
      </c>
      <c r="R53" s="140">
        <v>1.0422386527204024</v>
      </c>
      <c r="S53" s="140">
        <v>-2.8219973946039149E-2</v>
      </c>
      <c r="T53" s="140">
        <v>-1.621886944776058</v>
      </c>
      <c r="U53" s="128">
        <v>0.24439859235067685</v>
      </c>
      <c r="V53" s="128">
        <v>-0.16093269032447946</v>
      </c>
      <c r="W53" s="98">
        <v>-0.67107380091414193</v>
      </c>
      <c r="X53" s="60"/>
      <c r="Y53" s="99">
        <v>52</v>
      </c>
      <c r="Z53" s="128">
        <f>(幕後結果!$AB$2+幕後結果!$AB$4*幕後結果_最佳化!$N1054)*12/3</f>
        <v>5.0669235068524339E-2</v>
      </c>
      <c r="AA53" s="128">
        <f>(幕後結果!$AC$2+幕後結果!$AC$4*幕後結果_最佳化!$O1054)*12/3</f>
        <v>-4.8648587566174205E-2</v>
      </c>
      <c r="AB53" s="128">
        <f>(幕後結果!$AD$2+幕後結果!$AD$4*幕後結果_最佳化!$P1054)*12/3</f>
        <v>1.0227842436079826</v>
      </c>
      <c r="AC53" s="128">
        <f>(幕後結果!$AE$2+幕後結果!$AE$4*幕後結果_最佳化!$Q1054)*12/3</f>
        <v>0.90590704295044888</v>
      </c>
      <c r="AD53" s="128">
        <f>(幕後結果!$AF$2+幕後結果!$AF$4*幕後結果_最佳化!$R1054)*12/3</f>
        <v>0.74554851785112097</v>
      </c>
      <c r="AE53" s="128">
        <f>(幕後結果!$AG$2+幕後結果!$AG$4*幕後結果_最佳化!$S1054)*12/3</f>
        <v>0.11962077077356657</v>
      </c>
      <c r="AF53" s="128">
        <f>(幕後結果!$AH$2+幕後結果!$AH$4*幕後結果_最佳化!$T1054)*12/3</f>
        <v>-1.958132152831034</v>
      </c>
      <c r="AG53" s="128">
        <f>(幕後結果!$AI$2+幕後結果!$AI$4*幕後結果_最佳化!$U1054)*12/3</f>
        <v>1.6294847935234804</v>
      </c>
      <c r="AH53" s="128">
        <f>(幕後結果!$AJ$2+幕後結果!$AJ$4*幕後結果_最佳化!$V1054)*12/3</f>
        <v>-1.1640730377285777</v>
      </c>
      <c r="AI53" s="100">
        <f>(幕後結果!$AK$2+幕後結果!$AK$4*幕後結果_最佳化!$W1054)*12/3</f>
        <v>-3.4642200070799105</v>
      </c>
      <c r="AJ53" s="60"/>
      <c r="AK53" s="60"/>
      <c r="AL53" s="60"/>
      <c r="AM53" s="101">
        <v>52</v>
      </c>
      <c r="AN53" s="128">
        <f t="shared" si="1"/>
        <v>0.13807236895348768</v>
      </c>
      <c r="AO53" s="128">
        <f t="shared" si="2"/>
        <v>0.10801639168128237</v>
      </c>
      <c r="AP53" s="128">
        <f t="shared" si="3"/>
        <v>2.1461918188499843E-3</v>
      </c>
      <c r="AQ53" s="128">
        <f t="shared" si="4"/>
        <v>0.10640430883801744</v>
      </c>
      <c r="AR53" s="128">
        <f t="shared" si="5"/>
        <v>0.17674018689225299</v>
      </c>
      <c r="AS53" s="128">
        <f t="shared" si="6"/>
        <v>5.9058713734459201E-2</v>
      </c>
      <c r="AT53" s="128">
        <f t="shared" si="7"/>
        <v>0.11375556084069449</v>
      </c>
      <c r="AU53" s="128">
        <f t="shared" si="8"/>
        <v>8.0729771479811863E-2</v>
      </c>
      <c r="AV53" s="128">
        <f t="shared" si="9"/>
        <v>0.18191665262829954</v>
      </c>
      <c r="AW53" s="128">
        <f t="shared" si="10"/>
        <v>3.315985313284437E-2</v>
      </c>
      <c r="AX53" s="128">
        <f t="shared" si="11"/>
        <v>0.99999999999999989</v>
      </c>
      <c r="AY53" s="128">
        <f>SUMPRODUCT(AN53:AW53,幕後結果_最佳化!$Z$1005:$AI$1005)</f>
        <v>-6.3627691340635659E-2</v>
      </c>
      <c r="AZ53" s="128">
        <f>(SUMPRODUCT(AN53:AW53,MMULT(AN53:AW53,幕後結果!$AB$9:$AK$18)))*252</f>
        <v>6.2169237861080119E-2</v>
      </c>
      <c r="BA53" s="128">
        <f t="shared" si="12"/>
        <v>0.2493375981697909</v>
      </c>
      <c r="BB53" s="102">
        <f t="shared" si="13"/>
        <v>-0.42724279098932255</v>
      </c>
      <c r="BC53" s="60"/>
      <c r="BD53" s="60"/>
    </row>
    <row r="54" spans="1:56">
      <c r="A54" s="95">
        <v>53</v>
      </c>
      <c r="B54" s="128">
        <v>0.74625969117326996</v>
      </c>
      <c r="C54" s="128">
        <v>0.75363358038930195</v>
      </c>
      <c r="D54" s="128">
        <v>0.4360653138145989</v>
      </c>
      <c r="E54" s="128">
        <v>0.56139860495465044</v>
      </c>
      <c r="F54" s="128">
        <v>0.57041691569966191</v>
      </c>
      <c r="G54" s="128">
        <v>0.83992578381086003</v>
      </c>
      <c r="H54" s="128">
        <v>0.1873923473238821</v>
      </c>
      <c r="I54" s="128">
        <v>0.17113049805280944</v>
      </c>
      <c r="J54" s="128">
        <v>0.3596678918661067</v>
      </c>
      <c r="K54" s="104">
        <v>0.78839705573631758</v>
      </c>
      <c r="L54" s="105"/>
      <c r="M54" s="106">
        <v>53</v>
      </c>
      <c r="N54" s="140">
        <v>0.6627657105680641</v>
      </c>
      <c r="O54" s="140">
        <v>0.68596871119553182</v>
      </c>
      <c r="P54" s="140">
        <v>-0.16095273443396177</v>
      </c>
      <c r="Q54" s="140">
        <v>0.15451613501859823</v>
      </c>
      <c r="R54" s="140">
        <v>0.17743569876773227</v>
      </c>
      <c r="S54" s="140">
        <v>0.99415290435358872</v>
      </c>
      <c r="T54" s="140">
        <v>-0.88754658943677101</v>
      </c>
      <c r="U54" s="128">
        <v>-0.94970730661191116</v>
      </c>
      <c r="V54" s="128">
        <v>-0.35934664498542712</v>
      </c>
      <c r="W54" s="98">
        <v>0.80087176305854002</v>
      </c>
      <c r="X54" s="60"/>
      <c r="Y54" s="99">
        <v>53</v>
      </c>
      <c r="Z54" s="128">
        <f>(幕後結果!$AB$2+幕後結果!$AB$4*幕後結果_最佳化!$N1055)*12/3</f>
        <v>0.7010352353449042</v>
      </c>
      <c r="AA54" s="128">
        <f>(幕後結果!$AC$2+幕後結果!$AC$4*幕後結果_最佳化!$O1055)*12/3</f>
        <v>1.0412474102250455</v>
      </c>
      <c r="AB54" s="128">
        <f>(幕後結果!$AD$2+幕後結果!$AD$4*幕後結果_最佳化!$P1055)*12/3</f>
        <v>0.72013631836274916</v>
      </c>
      <c r="AC54" s="128">
        <f>(幕後結果!$AE$2+幕後結果!$AE$4*幕後結果_最佳化!$Q1055)*12/3</f>
        <v>1.6944237722648066</v>
      </c>
      <c r="AD54" s="128">
        <f>(幕後結果!$AF$2+幕後結果!$AF$4*幕後結果_最佳化!$R1055)*12/3</f>
        <v>1.0196932615722562E-2</v>
      </c>
      <c r="AE54" s="128">
        <f>(幕後結果!$AG$2+幕後結果!$AG$4*幕後結果_最佳化!$S1055)*12/3</f>
        <v>1.2756827277475795</v>
      </c>
      <c r="AF54" s="128">
        <f>(幕後結果!$AH$2+幕後結果!$AH$4*幕後結果_最佳化!$T1055)*12/3</f>
        <v>-0.78328507054847174</v>
      </c>
      <c r="AG54" s="128">
        <f>(幕後結果!$AI$2+幕後結果!$AI$4*幕後結果_最佳化!$U1055)*12/3</f>
        <v>0.29087853708574973</v>
      </c>
      <c r="AH54" s="128">
        <f>(幕後結果!$AJ$2+幕後結果!$AJ$4*幕後結果_最佳化!$V1055)*12/3</f>
        <v>-0.72849643290715027</v>
      </c>
      <c r="AI54" s="100">
        <f>(幕後結果!$AK$2+幕後結果!$AK$4*幕後結果_最佳化!$W1055)*12/3</f>
        <v>-0.56513610616520782</v>
      </c>
      <c r="AJ54" s="60"/>
      <c r="AK54" s="60"/>
      <c r="AL54" s="60"/>
      <c r="AM54" s="101">
        <v>53</v>
      </c>
      <c r="AN54" s="128">
        <f t="shared" si="1"/>
        <v>7.7502514458699406E-2</v>
      </c>
      <c r="AO54" s="128">
        <f t="shared" si="2"/>
        <v>8.4766714414782923E-2</v>
      </c>
      <c r="AP54" s="128">
        <f t="shared" si="3"/>
        <v>0.20406408073455704</v>
      </c>
      <c r="AQ54" s="128">
        <f t="shared" si="4"/>
        <v>6.2565795493437545E-3</v>
      </c>
      <c r="AR54" s="128">
        <f t="shared" si="5"/>
        <v>0.15696040161378846</v>
      </c>
      <c r="AS54" s="128">
        <f t="shared" si="6"/>
        <v>7.9311859720583213E-3</v>
      </c>
      <c r="AT54" s="128">
        <f t="shared" si="7"/>
        <v>0.1741405341511873</v>
      </c>
      <c r="AU54" s="128">
        <f t="shared" si="8"/>
        <v>0.17622388053511059</v>
      </c>
      <c r="AV54" s="128">
        <f t="shared" si="9"/>
        <v>7.4608588662027936E-2</v>
      </c>
      <c r="AW54" s="128">
        <f t="shared" si="10"/>
        <v>3.7545519908444305E-2</v>
      </c>
      <c r="AX54" s="128">
        <f t="shared" si="11"/>
        <v>1</v>
      </c>
      <c r="AY54" s="128">
        <f>SUMPRODUCT(AN54:AW54,幕後結果_最佳化!$Z$1005:$AI$1005)</f>
        <v>3.4086242647442359E-2</v>
      </c>
      <c r="AZ54" s="128">
        <f>(SUMPRODUCT(AN54:AW54,MMULT(AN54:AW54,幕後結果!$AB$9:$AK$18)))*252</f>
        <v>6.112152463549303E-2</v>
      </c>
      <c r="BA54" s="128">
        <f t="shared" si="12"/>
        <v>0.2472276777294424</v>
      </c>
      <c r="BB54" s="102">
        <f t="shared" si="13"/>
        <v>-3.5650366631696954E-2</v>
      </c>
      <c r="BC54" s="60"/>
      <c r="BD54" s="60"/>
    </row>
    <row r="55" spans="1:56">
      <c r="A55" s="95">
        <v>54</v>
      </c>
      <c r="B55" s="128">
        <v>3.7002210979373507E-2</v>
      </c>
      <c r="C55" s="128">
        <v>0.20464413100881251</v>
      </c>
      <c r="D55" s="128">
        <v>0.7582239756874305</v>
      </c>
      <c r="E55" s="128">
        <v>0.4894901025312044</v>
      </c>
      <c r="F55" s="128">
        <v>7.5768961084328401E-2</v>
      </c>
      <c r="G55" s="128">
        <v>0.83099195107951407</v>
      </c>
      <c r="H55" s="128">
        <v>0.5071302590546487</v>
      </c>
      <c r="I55" s="128">
        <v>0.9993874549187165</v>
      </c>
      <c r="J55" s="128">
        <v>0.86601383109242769</v>
      </c>
      <c r="K55" s="104">
        <v>0.45273258842395547</v>
      </c>
      <c r="L55" s="105"/>
      <c r="M55" s="106">
        <v>54</v>
      </c>
      <c r="N55" s="140">
        <v>-1.786586025698224</v>
      </c>
      <c r="O55" s="140">
        <v>-0.82514678327129343</v>
      </c>
      <c r="P55" s="140">
        <v>0.70060100889894195</v>
      </c>
      <c r="Q55" s="140">
        <v>-2.6347454190620984E-2</v>
      </c>
      <c r="R55" s="140">
        <v>-1.4341203478555857</v>
      </c>
      <c r="S55" s="140">
        <v>0.95809253808927552</v>
      </c>
      <c r="T55" s="140">
        <v>1.7873860614506191E-2</v>
      </c>
      <c r="U55" s="128">
        <v>3.2329732903970201</v>
      </c>
      <c r="V55" s="128">
        <v>1.1077441233643008</v>
      </c>
      <c r="W55" s="98">
        <v>-0.11876040752074987</v>
      </c>
      <c r="X55" s="60"/>
      <c r="Y55" s="99">
        <v>54</v>
      </c>
      <c r="Z55" s="128">
        <f>(幕後結果!$AB$2+幕後結果!$AB$4*幕後結果_最佳化!$N1056)*12/3</f>
        <v>-1.8897473647448892</v>
      </c>
      <c r="AA55" s="128">
        <f>(幕後結果!$AC$2+幕後結果!$AC$4*幕後結果_最佳化!$O1056)*12/3</f>
        <v>-1.7979786389291192</v>
      </c>
      <c r="AB55" s="128">
        <f>(幕後結果!$AD$2+幕後結果!$AD$4*幕後結果_最佳化!$P1056)*12/3</f>
        <v>-2.7201591922315138E-2</v>
      </c>
      <c r="AC55" s="128">
        <f>(幕後結果!$AE$2+幕後結果!$AE$4*幕後結果_最佳化!$Q1056)*12/3</f>
        <v>0.82378263874107527</v>
      </c>
      <c r="AD55" s="128">
        <f>(幕後結果!$AF$2+幕後結果!$AF$4*幕後結果_最佳化!$R1056)*12/3</f>
        <v>-1.0020013481549286</v>
      </c>
      <c r="AE55" s="128">
        <f>(幕後結果!$AG$2+幕後結果!$AG$4*幕後結果_最佳化!$S1056)*12/3</f>
        <v>0.72873136646294157</v>
      </c>
      <c r="AF55" s="128">
        <f>(幕後結果!$AH$2+幕後結果!$AH$4*幕後結果_最佳化!$T1056)*12/3</f>
        <v>-1.7487336069092647</v>
      </c>
      <c r="AG55" s="128">
        <f>(幕後結果!$AI$2+幕後結果!$AI$4*幕後結果_最佳化!$U1056)*12/3</f>
        <v>3.6349911121705447</v>
      </c>
      <c r="AH55" s="128">
        <f>(幕後結果!$AJ$2+幕後結果!$AJ$4*幕後結果_最佳化!$V1056)*12/3</f>
        <v>-0.94652359134520359</v>
      </c>
      <c r="AI55" s="100">
        <f>(幕後結果!$AK$2+幕後結果!$AK$4*幕後結果_最佳化!$W1056)*12/3</f>
        <v>-4.4448171425127967</v>
      </c>
      <c r="AJ55" s="60"/>
      <c r="AK55" s="60"/>
      <c r="AL55" s="60"/>
      <c r="AM55" s="101">
        <v>54</v>
      </c>
      <c r="AN55" s="128">
        <f t="shared" si="1"/>
        <v>0.10944991167371301</v>
      </c>
      <c r="AO55" s="128">
        <f t="shared" si="2"/>
        <v>0.10387859368980264</v>
      </c>
      <c r="AP55" s="128">
        <f t="shared" si="3"/>
        <v>0.1312952100581799</v>
      </c>
      <c r="AQ55" s="128">
        <f t="shared" si="4"/>
        <v>0.15273352590276904</v>
      </c>
      <c r="AR55" s="128">
        <f t="shared" si="5"/>
        <v>9.3996490806247737E-2</v>
      </c>
      <c r="AS55" s="128">
        <f t="shared" si="6"/>
        <v>0.10376138186037641</v>
      </c>
      <c r="AT55" s="128">
        <f t="shared" si="7"/>
        <v>8.8918574483401819E-2</v>
      </c>
      <c r="AU55" s="128">
        <f t="shared" si="8"/>
        <v>0.10167226977325264</v>
      </c>
      <c r="AV55" s="128">
        <f t="shared" si="9"/>
        <v>1.8304565124015567E-2</v>
      </c>
      <c r="AW55" s="128">
        <f t="shared" si="10"/>
        <v>9.5989476628241172E-2</v>
      </c>
      <c r="AX55" s="128">
        <f t="shared" si="11"/>
        <v>0.99999999999999989</v>
      </c>
      <c r="AY55" s="128">
        <f>SUMPRODUCT(AN55:AW55,幕後結果_最佳化!$Z$1005:$AI$1005)</f>
        <v>8.3034577971556806E-2</v>
      </c>
      <c r="AZ55" s="128">
        <f>(SUMPRODUCT(AN55:AW55,MMULT(AN55:AW55,幕後結果!$AB$9:$AK$18)))*252</f>
        <v>7.2163396254463219E-2</v>
      </c>
      <c r="BA55" s="128">
        <f t="shared" si="12"/>
        <v>0.26863245569823319</v>
      </c>
      <c r="BB55" s="102">
        <f t="shared" si="13"/>
        <v>0.14940330969032933</v>
      </c>
      <c r="BC55" s="60"/>
      <c r="BD55" s="60"/>
    </row>
    <row r="56" spans="1:56">
      <c r="A56" s="95">
        <v>55</v>
      </c>
      <c r="B56" s="128">
        <v>0.94377958727013933</v>
      </c>
      <c r="C56" s="128">
        <v>0.70178410920448231</v>
      </c>
      <c r="D56" s="128">
        <v>0.27288425181690434</v>
      </c>
      <c r="E56" s="128">
        <v>0.68867582154301399</v>
      </c>
      <c r="F56" s="128">
        <v>3.5555041502166818E-2</v>
      </c>
      <c r="G56" s="128">
        <v>0.5578858184406652</v>
      </c>
      <c r="H56" s="128">
        <v>0.29374149448554587</v>
      </c>
      <c r="I56" s="128">
        <v>0.9116525817255543</v>
      </c>
      <c r="J56" s="128">
        <v>0.14201956093800994</v>
      </c>
      <c r="K56" s="104">
        <v>0.48168024280405963</v>
      </c>
      <c r="L56" s="105"/>
      <c r="M56" s="106">
        <v>55</v>
      </c>
      <c r="N56" s="140">
        <v>1.5873171830050339</v>
      </c>
      <c r="O56" s="140">
        <v>0.52953873450359334</v>
      </c>
      <c r="P56" s="140">
        <v>-0.60411302025679836</v>
      </c>
      <c r="Q56" s="140">
        <v>0.49210041780876901</v>
      </c>
      <c r="R56" s="140">
        <v>-1.8047738182269943</v>
      </c>
      <c r="S56" s="140">
        <v>0.14561115286479115</v>
      </c>
      <c r="T56" s="140">
        <v>-0.54248710405150913</v>
      </c>
      <c r="U56" s="128">
        <v>1.351001861013627</v>
      </c>
      <c r="V56" s="128">
        <v>-1.0712898507630244</v>
      </c>
      <c r="W56" s="98">
        <v>-4.5936972333829124E-2</v>
      </c>
      <c r="X56" s="60"/>
      <c r="Y56" s="99">
        <v>55</v>
      </c>
      <c r="Z56" s="128">
        <f>(幕後結果!$AB$2+幕後結果!$AB$4*幕後結果_最佳化!$N1057)*12/3</f>
        <v>1.6789723083307688</v>
      </c>
      <c r="AA56" s="128">
        <f>(幕後結果!$AC$2+幕後結果!$AC$4*幕後結果_最佳化!$O1057)*12/3</f>
        <v>1.2701971898552447</v>
      </c>
      <c r="AB56" s="128">
        <f>(幕後結果!$AD$2+幕後結果!$AD$4*幕後結果_最佳化!$P1057)*12/3</f>
        <v>0.4877003688122945</v>
      </c>
      <c r="AC56" s="128">
        <f>(幕後結果!$AE$2+幕後結果!$AE$4*幕後結果_最佳化!$Q1057)*12/3</f>
        <v>2.1750238998469777</v>
      </c>
      <c r="AD56" s="128">
        <f>(幕後結果!$AF$2+幕後結果!$AF$4*幕後結果_最佳化!$R1057)*12/3</f>
        <v>-1.282081759620932</v>
      </c>
      <c r="AE56" s="128">
        <f>(幕後結果!$AG$2+幕後結果!$AG$4*幕後結果_最佳化!$S1057)*12/3</f>
        <v>0.80612508055003873</v>
      </c>
      <c r="AF56" s="128">
        <f>(幕後結果!$AH$2+幕後結果!$AH$4*幕後結果_最佳化!$T1057)*12/3</f>
        <v>0.27117391875866437</v>
      </c>
      <c r="AG56" s="128">
        <f>(幕後結果!$AI$2+幕後結果!$AI$4*幕後結果_最佳化!$U1057)*12/3</f>
        <v>1.7232767400859004</v>
      </c>
      <c r="AH56" s="128">
        <f>(幕後結果!$AJ$2+幕後結果!$AJ$4*幕後結果_最佳化!$V1057)*12/3</f>
        <v>-1.3790900054780286</v>
      </c>
      <c r="AI56" s="100">
        <f>(幕後結果!$AK$2+幕後結果!$AK$4*幕後結果_最佳化!$W1057)*12/3</f>
        <v>-1.1189154425854042</v>
      </c>
      <c r="AJ56" s="60"/>
      <c r="AK56" s="60"/>
      <c r="AL56" s="60"/>
      <c r="AM56" s="101">
        <v>55</v>
      </c>
      <c r="AN56" s="128">
        <f t="shared" si="1"/>
        <v>5.5229733202167945E-2</v>
      </c>
      <c r="AO56" s="128">
        <f t="shared" si="2"/>
        <v>0.17911809011020591</v>
      </c>
      <c r="AP56" s="128">
        <f t="shared" si="3"/>
        <v>9.7981887708718157E-2</v>
      </c>
      <c r="AQ56" s="128">
        <f t="shared" si="4"/>
        <v>0.17443420394394313</v>
      </c>
      <c r="AR56" s="128">
        <f t="shared" si="5"/>
        <v>0.11572468792310414</v>
      </c>
      <c r="AS56" s="128">
        <f t="shared" si="6"/>
        <v>6.9847361420169715E-2</v>
      </c>
      <c r="AT56" s="128">
        <f t="shared" si="7"/>
        <v>8.8944358158244766E-2</v>
      </c>
      <c r="AU56" s="128">
        <f t="shared" si="8"/>
        <v>0.10911182162404107</v>
      </c>
      <c r="AV56" s="128">
        <f t="shared" si="9"/>
        <v>7.3334445799563108E-2</v>
      </c>
      <c r="AW56" s="128">
        <f t="shared" si="10"/>
        <v>3.6273410109842273E-2</v>
      </c>
      <c r="AX56" s="128">
        <f t="shared" si="11"/>
        <v>1.0000000000000002</v>
      </c>
      <c r="AY56" s="128">
        <f>SUMPRODUCT(AN56:AW56,幕後結果_最佳化!$Z$1005:$AI$1005)</f>
        <v>0.1456081307331083</v>
      </c>
      <c r="AZ56" s="128">
        <f>(SUMPRODUCT(AN56:AW56,MMULT(AN56:AW56,幕後結果!$AB$9:$AK$18)))*252</f>
        <v>7.4298381132133023E-2</v>
      </c>
      <c r="BA56" s="128">
        <f t="shared" si="12"/>
        <v>0.27257729386750656</v>
      </c>
      <c r="BB56" s="102">
        <f t="shared" si="13"/>
        <v>0.37680369217779497</v>
      </c>
      <c r="BC56" s="60"/>
      <c r="BD56" s="60"/>
    </row>
    <row r="57" spans="1:56">
      <c r="A57" s="95">
        <v>56</v>
      </c>
      <c r="B57" s="128">
        <v>0.12147544960056367</v>
      </c>
      <c r="C57" s="128">
        <v>0.85876726920677848</v>
      </c>
      <c r="D57" s="128">
        <v>0.35877108218229692</v>
      </c>
      <c r="E57" s="128">
        <v>0.81334298151223616</v>
      </c>
      <c r="F57" s="128">
        <v>0.79938586873320694</v>
      </c>
      <c r="G57" s="128">
        <v>1.2613489313786364E-3</v>
      </c>
      <c r="H57" s="128">
        <v>0.4970474804068481</v>
      </c>
      <c r="I57" s="128">
        <v>0.98606018853303268</v>
      </c>
      <c r="J57" s="128">
        <v>0.79215894090438566</v>
      </c>
      <c r="K57" s="104">
        <v>0.25106648475657178</v>
      </c>
      <c r="L57" s="105"/>
      <c r="M57" s="106">
        <v>56</v>
      </c>
      <c r="N57" s="140">
        <v>-1.1676427483932883</v>
      </c>
      <c r="O57" s="140">
        <v>1.0747973624548852</v>
      </c>
      <c r="P57" s="140">
        <v>-0.36174557756977554</v>
      </c>
      <c r="Q57" s="140">
        <v>0.89028283239561068</v>
      </c>
      <c r="R57" s="140">
        <v>0.83942962998333959</v>
      </c>
      <c r="S57" s="140">
        <v>-3.0206055240924186</v>
      </c>
      <c r="T57" s="140">
        <v>-7.4009366560237018E-3</v>
      </c>
      <c r="U57" s="128">
        <v>2.1989760835779206</v>
      </c>
      <c r="V57" s="128">
        <v>0.81393512318544836</v>
      </c>
      <c r="W57" s="98">
        <v>-0.67113745304819139</v>
      </c>
      <c r="X57" s="60"/>
      <c r="Y57" s="99">
        <v>56</v>
      </c>
      <c r="Z57" s="128">
        <f>(幕後結果!$AB$2+幕後結果!$AB$4*幕後結果_最佳化!$N1058)*12/3</f>
        <v>-1.2350649646872418</v>
      </c>
      <c r="AA57" s="128">
        <f>(幕後結果!$AC$2+幕後結果!$AC$4*幕後結果_最佳化!$O1058)*12/3</f>
        <v>0.67973157783324911</v>
      </c>
      <c r="AB57" s="128">
        <f>(幕後結果!$AD$2+幕後結果!$AD$4*幕後結果_最佳化!$P1058)*12/3</f>
        <v>6.5544037134465966E-2</v>
      </c>
      <c r="AC57" s="128">
        <f>(幕後結果!$AE$2+幕後結果!$AE$4*幕後結果_最佳化!$Q1058)*12/3</f>
        <v>3.0275615113958962</v>
      </c>
      <c r="AD57" s="128">
        <f>(幕後結果!$AF$2+幕後結果!$AF$4*幕後結果_最佳化!$R1058)*12/3</f>
        <v>0.15063501858433342</v>
      </c>
      <c r="AE57" s="128">
        <f>(幕後結果!$AG$2+幕後結果!$AG$4*幕後結果_最佳化!$S1058)*12/3</f>
        <v>-2.9019651972009228</v>
      </c>
      <c r="AF57" s="128">
        <f>(幕後結果!$AH$2+幕後結果!$AH$4*幕後結果_最佳化!$T1058)*12/3</f>
        <v>-0.19259139043598703</v>
      </c>
      <c r="AG57" s="128">
        <f>(幕後結果!$AI$2+幕後結果!$AI$4*幕後結果_最佳化!$U1058)*12/3</f>
        <v>2.7738424863175761</v>
      </c>
      <c r="AH57" s="128">
        <f>(幕後結果!$AJ$2+幕後結果!$AJ$4*幕後結果_最佳化!$V1058)*12/3</f>
        <v>-0.56053870254516425</v>
      </c>
      <c r="AI57" s="100">
        <f>(幕後結果!$AK$2+幕後結果!$AK$4*幕後結果_最佳化!$W1058)*12/3</f>
        <v>-2.5067675094951305</v>
      </c>
      <c r="AJ57" s="60"/>
      <c r="AK57" s="60"/>
      <c r="AL57" s="60"/>
      <c r="AM57" s="101">
        <v>56</v>
      </c>
      <c r="AN57" s="128">
        <f t="shared" si="1"/>
        <v>0.13158591691220956</v>
      </c>
      <c r="AO57" s="128">
        <f t="shared" si="2"/>
        <v>0.12823058211826488</v>
      </c>
      <c r="AP57" s="128">
        <f t="shared" si="3"/>
        <v>8.4101326940101667E-2</v>
      </c>
      <c r="AQ57" s="128">
        <f t="shared" si="4"/>
        <v>0.12459661662756981</v>
      </c>
      <c r="AR57" s="128">
        <f t="shared" si="5"/>
        <v>8.3002585456619898E-2</v>
      </c>
      <c r="AS57" s="128">
        <f t="shared" si="6"/>
        <v>0.10561108709552146</v>
      </c>
      <c r="AT57" s="128">
        <f t="shared" si="7"/>
        <v>6.3795358288858559E-2</v>
      </c>
      <c r="AU57" s="128">
        <f t="shared" si="8"/>
        <v>0.10889417246542142</v>
      </c>
      <c r="AV57" s="128">
        <f t="shared" si="9"/>
        <v>0.10438194186615408</v>
      </c>
      <c r="AW57" s="128">
        <f t="shared" si="10"/>
        <v>6.5800412229278724E-2</v>
      </c>
      <c r="AX57" s="128">
        <f t="shared" si="11"/>
        <v>1</v>
      </c>
      <c r="AY57" s="128">
        <f>SUMPRODUCT(AN57:AW57,幕後結果_最佳化!$Z$1005:$AI$1005)</f>
        <v>3.6146597458589447E-2</v>
      </c>
      <c r="AZ57" s="128">
        <f>(SUMPRODUCT(AN57:AW57,MMULT(AN57:AW57,幕後結果!$AB$9:$AK$18)))*252</f>
        <v>6.5922303772722637E-2</v>
      </c>
      <c r="BA57" s="128">
        <f t="shared" si="12"/>
        <v>0.25675339096635635</v>
      </c>
      <c r="BB57" s="102">
        <f t="shared" si="13"/>
        <v>-2.6303070491074779E-2</v>
      </c>
      <c r="BC57" s="60"/>
      <c r="BD57" s="60"/>
    </row>
    <row r="58" spans="1:56">
      <c r="A58" s="95">
        <v>57</v>
      </c>
      <c r="B58" s="128">
        <v>0.52236089057290314</v>
      </c>
      <c r="C58" s="128">
        <v>0.31831408044768361</v>
      </c>
      <c r="D58" s="128">
        <v>9.3495540149939327E-3</v>
      </c>
      <c r="E58" s="128">
        <v>9.8517329652165753E-2</v>
      </c>
      <c r="F58" s="128">
        <v>0.81170133683289825</v>
      </c>
      <c r="G58" s="128">
        <v>0.46556452042566443</v>
      </c>
      <c r="H58" s="128">
        <v>0.7199077078595042</v>
      </c>
      <c r="I58" s="128">
        <v>7.978557960014987E-2</v>
      </c>
      <c r="J58" s="128">
        <v>0.86729248601904696</v>
      </c>
      <c r="K58" s="104">
        <v>0.58748247882113169</v>
      </c>
      <c r="L58" s="105"/>
      <c r="M58" s="106">
        <v>57</v>
      </c>
      <c r="N58" s="140">
        <v>5.6079821366179859E-2</v>
      </c>
      <c r="O58" s="140">
        <v>-0.47241841750661384</v>
      </c>
      <c r="P58" s="140">
        <v>-2.3514757580837573</v>
      </c>
      <c r="Q58" s="140">
        <v>-1.2900460802523075</v>
      </c>
      <c r="R58" s="140">
        <v>0.88418319901538711</v>
      </c>
      <c r="S58" s="140">
        <v>-8.6424412891483782E-2</v>
      </c>
      <c r="T58" s="140">
        <v>0.5825673588207827</v>
      </c>
      <c r="U58" s="128">
        <v>-1.4065153181698269</v>
      </c>
      <c r="V58" s="128">
        <v>1.1136834122712975</v>
      </c>
      <c r="W58" s="98">
        <v>0.22107370722906361</v>
      </c>
      <c r="X58" s="60"/>
      <c r="Y58" s="99">
        <v>57</v>
      </c>
      <c r="Z58" s="128">
        <f>(幕後結果!$AB$2+幕後結果!$AB$4*幕後結果_最佳化!$N1059)*12/3</f>
        <v>5.9317991475212738E-2</v>
      </c>
      <c r="AA58" s="128">
        <f>(幕後結果!$AC$2+幕後結果!$AC$4*幕後結果_最佳化!$O1059)*12/3</f>
        <v>-0.57117692138653098</v>
      </c>
      <c r="AB58" s="128">
        <f>(幕後結果!$AD$2+幕後結果!$AD$4*幕後結果_最佳化!$P1059)*12/3</f>
        <v>-2.4632265295850373</v>
      </c>
      <c r="AC58" s="128">
        <f>(幕後結果!$AE$2+幕後結果!$AE$4*幕後結果_最佳化!$Q1059)*12/3</f>
        <v>-2.037214498889016</v>
      </c>
      <c r="AD58" s="128">
        <f>(幕後結果!$AF$2+幕後結果!$AF$4*幕後結果_最佳化!$R1059)*12/3</f>
        <v>0.17736263476968842</v>
      </c>
      <c r="AE58" s="128">
        <f>(幕後結果!$AG$2+幕後結果!$AG$4*幕後結果_最佳化!$S1059)*12/3</f>
        <v>-0.18847887066988989</v>
      </c>
      <c r="AF58" s="128">
        <f>(幕後結果!$AH$2+幕後結果!$AH$4*幕後結果_最佳化!$T1059)*12/3</f>
        <v>3.5706447580310108E-2</v>
      </c>
      <c r="AG58" s="128">
        <f>(幕後結果!$AI$2+幕後結果!$AI$4*幕後結果_最佳化!$U1059)*12/3</f>
        <v>-9.6569381127838971E-3</v>
      </c>
      <c r="AH58" s="128">
        <f>(幕後結果!$AJ$2+幕後結果!$AJ$4*幕後結果_最佳化!$V1059)*12/3</f>
        <v>-0.16018662736701683</v>
      </c>
      <c r="AI58" s="100">
        <f>(幕後結果!$AK$2+幕後結果!$AK$4*幕後結果_最佳化!$W1059)*12/3</f>
        <v>-1.1931238291075721</v>
      </c>
      <c r="AJ58" s="60"/>
      <c r="AK58" s="60"/>
      <c r="AL58" s="60"/>
      <c r="AM58" s="101">
        <v>57</v>
      </c>
      <c r="AN58" s="128">
        <f t="shared" si="1"/>
        <v>2.9706278683511372E-2</v>
      </c>
      <c r="AO58" s="128">
        <f t="shared" si="2"/>
        <v>4.1195834943193725E-2</v>
      </c>
      <c r="AP58" s="128">
        <f t="shared" si="3"/>
        <v>0.22908640587658055</v>
      </c>
      <c r="AQ58" s="128">
        <f t="shared" si="4"/>
        <v>6.4534726309820128E-2</v>
      </c>
      <c r="AR58" s="128">
        <f t="shared" si="5"/>
        <v>8.0834663008381505E-2</v>
      </c>
      <c r="AS58" s="128">
        <f t="shared" si="6"/>
        <v>5.8386213661875776E-2</v>
      </c>
      <c r="AT58" s="128">
        <f t="shared" si="7"/>
        <v>7.3634893021538972E-2</v>
      </c>
      <c r="AU58" s="128">
        <f t="shared" si="8"/>
        <v>6.7054229548790534E-2</v>
      </c>
      <c r="AV58" s="128">
        <f t="shared" si="9"/>
        <v>0.30679012526401483</v>
      </c>
      <c r="AW58" s="128">
        <f t="shared" si="10"/>
        <v>4.8776629682292683E-2</v>
      </c>
      <c r="AX58" s="128">
        <f t="shared" si="11"/>
        <v>1.0000000000000002</v>
      </c>
      <c r="AY58" s="128">
        <f>SUMPRODUCT(AN58:AW58,幕後結果_最佳化!$Z$1005:$AI$1005)</f>
        <v>-0.18147276930043316</v>
      </c>
      <c r="AZ58" s="128">
        <f>(SUMPRODUCT(AN58:AW58,MMULT(AN58:AW58,幕後結果!$AB$9:$AK$18)))*252</f>
        <v>7.7299828236093424E-2</v>
      </c>
      <c r="BA58" s="128">
        <f t="shared" si="12"/>
        <v>0.27802846659306923</v>
      </c>
      <c r="BB58" s="102">
        <f t="shared" si="13"/>
        <v>-0.80701365601110131</v>
      </c>
      <c r="BC58" s="60"/>
      <c r="BD58" s="60"/>
    </row>
    <row r="59" spans="1:56">
      <c r="A59" s="95">
        <v>58</v>
      </c>
      <c r="B59" s="128">
        <v>0.79751134745422259</v>
      </c>
      <c r="C59" s="128">
        <v>0.37485671472308035</v>
      </c>
      <c r="D59" s="128">
        <v>2.7156521129127587E-2</v>
      </c>
      <c r="E59" s="128">
        <v>0.16338940554190962</v>
      </c>
      <c r="F59" s="128">
        <v>0.65044418825554873</v>
      </c>
      <c r="G59" s="128">
        <v>0.59034317655068547</v>
      </c>
      <c r="H59" s="128">
        <v>0.15745062809368005</v>
      </c>
      <c r="I59" s="128">
        <v>0.6201871336814031</v>
      </c>
      <c r="J59" s="128">
        <v>0.85492210257823498</v>
      </c>
      <c r="K59" s="104">
        <v>0.70691152786902078</v>
      </c>
      <c r="L59" s="105"/>
      <c r="M59" s="106">
        <v>58</v>
      </c>
      <c r="N59" s="140">
        <v>0.83276495132716699</v>
      </c>
      <c r="O59" s="140">
        <v>-0.31901725348154164</v>
      </c>
      <c r="P59" s="140">
        <v>-1.9243315186994241</v>
      </c>
      <c r="Q59" s="140">
        <v>-0.98062275031330626</v>
      </c>
      <c r="R59" s="140">
        <v>0.38651995942514022</v>
      </c>
      <c r="S59" s="140">
        <v>0.22842784182136738</v>
      </c>
      <c r="T59" s="140">
        <v>-1.0049908492060133</v>
      </c>
      <c r="U59" s="128">
        <v>0.30597230490831084</v>
      </c>
      <c r="V59" s="128">
        <v>1.0577799080700772</v>
      </c>
      <c r="W59" s="98">
        <v>0.54438444981719492</v>
      </c>
      <c r="X59" s="60"/>
      <c r="Y59" s="99">
        <v>58</v>
      </c>
      <c r="Z59" s="128">
        <f>(幕後結果!$AB$2+幕後結果!$AB$4*幕後結果_最佳化!$N1060)*12/3</f>
        <v>0.88085059973945956</v>
      </c>
      <c r="AA59" s="128">
        <f>(幕後結果!$AC$2+幕後結果!$AC$4*幕後結果_最佳化!$O1060)*12/3</f>
        <v>-4.8599295829927967E-2</v>
      </c>
      <c r="AB59" s="128">
        <f>(幕後結果!$AD$2+幕後結果!$AD$4*幕後結果_最佳化!$P1060)*12/3</f>
        <v>-1.648571778378656</v>
      </c>
      <c r="AC59" s="128">
        <f>(幕後結果!$AE$2+幕後結果!$AE$4*幕後結果_最佳化!$Q1060)*12/3</f>
        <v>-1.2507421145089501</v>
      </c>
      <c r="AD59" s="128">
        <f>(幕後結果!$AF$2+幕後結果!$AF$4*幕後結果_最佳化!$R1060)*12/3</f>
        <v>-2.0131057953951814E-2</v>
      </c>
      <c r="AE59" s="128">
        <f>(幕後結果!$AG$2+幕後結果!$AG$4*幕後結果_最佳化!$S1060)*12/3</f>
        <v>0.36986982564425502</v>
      </c>
      <c r="AF59" s="128">
        <f>(幕後結果!$AH$2+幕後結果!$AH$4*幕後結果_最佳化!$T1060)*12/3</f>
        <v>-1.041774432397677</v>
      </c>
      <c r="AG59" s="128">
        <f>(幕後結果!$AI$2+幕後結果!$AI$4*幕後結果_最佳化!$U1060)*12/3</f>
        <v>1.5599143130066448</v>
      </c>
      <c r="AH59" s="128">
        <f>(幕後結果!$AJ$2+幕後結果!$AJ$4*幕後結果_最佳化!$V1060)*12/3</f>
        <v>-0.19921550687664369</v>
      </c>
      <c r="AI59" s="100">
        <f>(幕後結果!$AK$2+幕後結果!$AK$4*幕後結果_最佳化!$W1060)*12/3</f>
        <v>-1.8757519029924161</v>
      </c>
      <c r="AJ59" s="60"/>
      <c r="AK59" s="60"/>
      <c r="AL59" s="60"/>
      <c r="AM59" s="108">
        <v>58</v>
      </c>
      <c r="AN59" s="128">
        <f t="shared" si="1"/>
        <v>7.8195553549595093E-2</v>
      </c>
      <c r="AO59" s="128">
        <f t="shared" si="2"/>
        <v>5.7223477053959977E-2</v>
      </c>
      <c r="AP59" s="128">
        <f t="shared" si="3"/>
        <v>0.10137475803890482</v>
      </c>
      <c r="AQ59" s="128">
        <f t="shared" si="4"/>
        <v>0.1326827217058483</v>
      </c>
      <c r="AR59" s="128">
        <f t="shared" si="5"/>
        <v>0.10764385347149842</v>
      </c>
      <c r="AS59" s="128">
        <f t="shared" si="6"/>
        <v>0.11472558373760272</v>
      </c>
      <c r="AT59" s="128">
        <f t="shared" si="7"/>
        <v>0.12854009388625023</v>
      </c>
      <c r="AU59" s="128">
        <f t="shared" si="8"/>
        <v>8.6444145020858495E-2</v>
      </c>
      <c r="AV59" s="128">
        <f t="shared" si="9"/>
        <v>9.5666162345326905E-2</v>
      </c>
      <c r="AW59" s="128">
        <f t="shared" si="10"/>
        <v>9.7503651190155111E-2</v>
      </c>
      <c r="AX59" s="128">
        <f t="shared" si="11"/>
        <v>1</v>
      </c>
      <c r="AY59" s="128">
        <f>SUMPRODUCT(AN59:AW59,幕後結果_最佳化!$Z$1005:$AI$1005)</f>
        <v>-3.4308078986837326E-2</v>
      </c>
      <c r="AZ59" s="128">
        <f>(SUMPRODUCT(AN59:AW59,MMULT(AN59:AW59,幕後結果!$AB$9:$AK$18)))*252</f>
        <v>6.8363105071246766E-2</v>
      </c>
      <c r="BA59" s="128">
        <f t="shared" si="12"/>
        <v>0.26146339145518394</v>
      </c>
      <c r="BB59" s="102">
        <f t="shared" si="13"/>
        <v>-0.29529211931786309</v>
      </c>
      <c r="BC59" s="60"/>
      <c r="BD59" s="60"/>
    </row>
    <row r="60" spans="1:56">
      <c r="A60" s="95">
        <v>59</v>
      </c>
      <c r="B60" s="128">
        <v>0.19450568751246711</v>
      </c>
      <c r="C60" s="128">
        <v>0.11126155108682645</v>
      </c>
      <c r="D60" s="128">
        <v>0.41971354078305079</v>
      </c>
      <c r="E60" s="128">
        <v>0.64754948680270585</v>
      </c>
      <c r="F60" s="128">
        <v>0.47749895356545768</v>
      </c>
      <c r="G60" s="128">
        <v>0.75586809465246718</v>
      </c>
      <c r="H60" s="128">
        <v>0.7787615020821399</v>
      </c>
      <c r="I60" s="128">
        <v>0.6303873561020148</v>
      </c>
      <c r="J60" s="128">
        <v>0.22957092566728088</v>
      </c>
      <c r="K60" s="104">
        <v>0.74146414550079398</v>
      </c>
      <c r="L60" s="105"/>
      <c r="M60" s="106">
        <v>59</v>
      </c>
      <c r="N60" s="140">
        <v>-0.86141162619705003</v>
      </c>
      <c r="O60" s="140">
        <v>-1.2198464153920072</v>
      </c>
      <c r="P60" s="140">
        <v>-0.20262636448585034</v>
      </c>
      <c r="Q60" s="140">
        <v>0.37871296260597564</v>
      </c>
      <c r="R60" s="140">
        <v>-5.6431696364572556E-2</v>
      </c>
      <c r="S60" s="140">
        <v>0.69307288858375415</v>
      </c>
      <c r="T60" s="140">
        <v>0.76801715044987262</v>
      </c>
      <c r="U60" s="128">
        <v>0.33287944256395668</v>
      </c>
      <c r="V60" s="128">
        <v>-0.74026065233232441</v>
      </c>
      <c r="W60" s="98">
        <v>0.64786586713944194</v>
      </c>
      <c r="X60" s="60"/>
      <c r="Y60" s="99">
        <v>59</v>
      </c>
      <c r="Z60" s="128">
        <f>(幕後結果!$AB$2+幕後結果!$AB$4*幕後結果_最佳化!$N1061)*12/3</f>
        <v>-0.91115139553960045</v>
      </c>
      <c r="AA60" s="128">
        <f>(幕後結果!$AC$2+幕後結果!$AC$4*幕後結果_最佳化!$O1061)*12/3</f>
        <v>-1.8450294242542296</v>
      </c>
      <c r="AB60" s="128">
        <f>(幕後結果!$AD$2+幕後結果!$AD$4*幕後結果_最佳化!$P1061)*12/3</f>
        <v>-0.88031070538755962</v>
      </c>
      <c r="AC60" s="128">
        <f>(幕後結果!$AE$2+幕後結果!$AE$4*幕後結果_最佳化!$Q1061)*12/3</f>
        <v>1.2022402090847839</v>
      </c>
      <c r="AD60" s="128">
        <f>(幕後結果!$AF$2+幕後結果!$AF$4*幕後結果_最佳化!$R1061)*12/3</f>
        <v>-0.16471321424719843</v>
      </c>
      <c r="AE60" s="128">
        <f>(幕後結果!$AG$2+幕後結果!$AG$4*幕後結果_最佳化!$S1061)*12/3</f>
        <v>0.55507856073694595</v>
      </c>
      <c r="AF60" s="128">
        <f>(幕後結果!$AH$2+幕後結果!$AH$4*幕後結果_最佳化!$T1061)*12/3</f>
        <v>-0.35586129819965184</v>
      </c>
      <c r="AG60" s="128">
        <f>(幕後結果!$AI$2+幕後結果!$AI$4*幕後結果_最佳化!$U1061)*12/3</f>
        <v>1.2245308351227562</v>
      </c>
      <c r="AH60" s="128">
        <f>(幕後結果!$AJ$2+幕後結果!$AJ$4*幕後結果_最佳化!$V1061)*12/3</f>
        <v>-1.7963753319096643</v>
      </c>
      <c r="AI60" s="100">
        <f>(幕後結果!$AK$2+幕後結果!$AK$4*幕後結果_最佳化!$W1061)*12/3</f>
        <v>-0.98019751961603963</v>
      </c>
      <c r="AJ60" s="60"/>
      <c r="AK60" s="60"/>
      <c r="AL60" s="60"/>
      <c r="AM60" s="108">
        <v>59</v>
      </c>
      <c r="AN60" s="128">
        <f t="shared" si="1"/>
        <v>0.10146703818896093</v>
      </c>
      <c r="AO60" s="128">
        <f t="shared" si="2"/>
        <v>2.5152132318403096E-2</v>
      </c>
      <c r="AP60" s="128">
        <f t="shared" si="3"/>
        <v>0.10512454419343763</v>
      </c>
      <c r="AQ60" s="128">
        <f t="shared" si="4"/>
        <v>0.10551895323579651</v>
      </c>
      <c r="AR60" s="128">
        <f t="shared" si="5"/>
        <v>9.8610360421960808E-2</v>
      </c>
      <c r="AS60" s="128">
        <f t="shared" si="6"/>
        <v>1.6027162435511468E-2</v>
      </c>
      <c r="AT60" s="128">
        <f t="shared" si="7"/>
        <v>0.202145601992954</v>
      </c>
      <c r="AU60" s="128">
        <f t="shared" si="8"/>
        <v>0.10315167296610911</v>
      </c>
      <c r="AV60" s="128">
        <f t="shared" si="9"/>
        <v>0.17536829382627941</v>
      </c>
      <c r="AW60" s="128">
        <f t="shared" si="10"/>
        <v>6.7434240420587058E-2</v>
      </c>
      <c r="AX60" s="128">
        <f t="shared" si="11"/>
        <v>1</v>
      </c>
      <c r="AY60" s="128">
        <f>SUMPRODUCT(AN60:AW60,幕後結果_最佳化!$Z$1005:$AI$1005)</f>
        <v>-9.2818469730698488E-2</v>
      </c>
      <c r="AZ60" s="128">
        <f>(SUMPRODUCT(AN60:AW60,MMULT(AN60:AW60,幕後結果!$AB$9:$AK$18)))*252</f>
        <v>7.447870315663524E-2</v>
      </c>
      <c r="BA60" s="128">
        <f t="shared" si="12"/>
        <v>0.27290786569213288</v>
      </c>
      <c r="BB60" s="102">
        <f t="shared" si="13"/>
        <v>-0.49730508641257842</v>
      </c>
      <c r="BC60" s="60"/>
      <c r="BD60" s="60"/>
    </row>
    <row r="61" spans="1:56">
      <c r="A61" s="95">
        <v>60</v>
      </c>
      <c r="B61" s="128">
        <v>0.80158777271952664</v>
      </c>
      <c r="C61" s="128">
        <v>0.45575541740440562</v>
      </c>
      <c r="D61" s="128">
        <v>0.46268399004537586</v>
      </c>
      <c r="E61" s="128">
        <v>0.11217918987755682</v>
      </c>
      <c r="F61" s="128">
        <v>0.58763874058640475</v>
      </c>
      <c r="G61" s="128">
        <v>0.34974454110225106</v>
      </c>
      <c r="H61" s="128">
        <v>0.15971168948481074</v>
      </c>
      <c r="I61" s="128">
        <v>0.97571008359360745</v>
      </c>
      <c r="J61" s="128">
        <v>0.72286491129885166</v>
      </c>
      <c r="K61" s="104">
        <v>0.7627972521287385</v>
      </c>
      <c r="L61" s="105"/>
      <c r="M61" s="106">
        <v>60</v>
      </c>
      <c r="N61" s="140">
        <v>0.84730623083666023</v>
      </c>
      <c r="O61" s="140">
        <v>-0.11113305774546306</v>
      </c>
      <c r="P61" s="140">
        <v>-9.3674181703757908E-2</v>
      </c>
      <c r="Q61" s="140">
        <v>-1.2150202194556969</v>
      </c>
      <c r="R61" s="140">
        <v>0.22147510476773913</v>
      </c>
      <c r="S61" s="140">
        <v>-0.38601024382352789</v>
      </c>
      <c r="T61" s="140">
        <v>-0.99564352507190323</v>
      </c>
      <c r="U61" s="128">
        <v>1.9722608814862341</v>
      </c>
      <c r="V61" s="128">
        <v>0.59137352200190618</v>
      </c>
      <c r="W61" s="98">
        <v>0.71532944888795558</v>
      </c>
      <c r="X61" s="60"/>
      <c r="Y61" s="99">
        <v>60</v>
      </c>
      <c r="Z61" s="128">
        <f>(幕後結果!$AB$2+幕後結果!$AB$4*幕後結果_最佳化!$N1062)*12/3</f>
        <v>0.89623152416057417</v>
      </c>
      <c r="AA61" s="128">
        <f>(幕後結果!$AC$2+幕後結果!$AC$4*幕後結果_最佳化!$O1062)*12/3</f>
        <v>0.19889904660648461</v>
      </c>
      <c r="AB61" s="128">
        <f>(幕後結果!$AD$2+幕後結果!$AD$4*幕後結果_最佳化!$P1062)*12/3</f>
        <v>0.43206659184045543</v>
      </c>
      <c r="AC61" s="128">
        <f>(幕後結果!$AE$2+幕後結果!$AE$4*幕後結果_最佳化!$Q1062)*12/3</f>
        <v>-1.0911100579521333</v>
      </c>
      <c r="AD61" s="128">
        <f>(幕後結果!$AF$2+幕後結果!$AF$4*幕後結果_最佳化!$R1062)*12/3</f>
        <v>0.2083497568116626</v>
      </c>
      <c r="AE61" s="128">
        <f>(幕後結果!$AG$2+幕後結果!$AG$4*幕後結果_最佳化!$S1062)*12/3</f>
        <v>-7.3945724878928171E-2</v>
      </c>
      <c r="AF61" s="128">
        <f>(幕後結果!$AH$2+幕後結果!$AH$4*幕後結果_最佳化!$T1062)*12/3</f>
        <v>-0.99456516567090814</v>
      </c>
      <c r="AG61" s="128">
        <f>(幕後結果!$AI$2+幕後結果!$AI$4*幕後結果_最佳化!$U1062)*12/3</f>
        <v>2.986453891717558</v>
      </c>
      <c r="AH61" s="128">
        <f>(幕後結果!$AJ$2+幕後結果!$AJ$4*幕後結果_最佳化!$V1062)*12/3</f>
        <v>-0.53005780935311675</v>
      </c>
      <c r="AI61" s="100">
        <f>(幕後結果!$AK$2+幕後結果!$AK$4*幕後結果_最佳化!$W1062)*12/3</f>
        <v>-2.2060001242796492</v>
      </c>
      <c r="AJ61" s="60"/>
      <c r="AK61" s="60"/>
      <c r="AL61" s="60"/>
      <c r="AM61" s="108">
        <v>60</v>
      </c>
      <c r="AN61" s="128">
        <f t="shared" si="1"/>
        <v>0.1609926517796523</v>
      </c>
      <c r="AO61" s="128">
        <f t="shared" si="2"/>
        <v>0.1358042453993677</v>
      </c>
      <c r="AP61" s="128">
        <f t="shared" si="3"/>
        <v>6.9421594698355543E-2</v>
      </c>
      <c r="AQ61" s="128">
        <f t="shared" si="4"/>
        <v>6.1276731854682234E-3</v>
      </c>
      <c r="AR61" s="128">
        <f t="shared" si="5"/>
        <v>1.5985199297995523E-2</v>
      </c>
      <c r="AS61" s="128">
        <f t="shared" si="6"/>
        <v>0.1652701323253688</v>
      </c>
      <c r="AT61" s="128">
        <f t="shared" si="7"/>
        <v>0.1501858810526949</v>
      </c>
      <c r="AU61" s="128">
        <f t="shared" si="8"/>
        <v>0.12234536580868789</v>
      </c>
      <c r="AV61" s="128">
        <f t="shared" si="9"/>
        <v>1.5316995967789236E-2</v>
      </c>
      <c r="AW61" s="128">
        <f t="shared" si="10"/>
        <v>0.15855026048461973</v>
      </c>
      <c r="AX61" s="128">
        <f t="shared" si="11"/>
        <v>0.99999999999999989</v>
      </c>
      <c r="AY61" s="128">
        <f>SUMPRODUCT(AN61:AW61,幕後結果_最佳化!$Z$1005:$AI$1005)</f>
        <v>-0.1647418408975822</v>
      </c>
      <c r="AZ61" s="128">
        <f>(SUMPRODUCT(AN61:AW61,MMULT(AN61:AW61,幕後結果!$AB$9:$AK$18)))*252</f>
        <v>7.4792462581696723E-2</v>
      </c>
      <c r="BA61" s="128">
        <f t="shared" si="12"/>
        <v>0.27348210651100507</v>
      </c>
      <c r="BB61" s="102">
        <f t="shared" si="13"/>
        <v>-0.75925201669172671</v>
      </c>
      <c r="BC61" s="60"/>
      <c r="BD61" s="60"/>
    </row>
    <row r="62" spans="1:56">
      <c r="A62" s="95">
        <v>61</v>
      </c>
      <c r="B62" s="128">
        <v>0.38015061584512799</v>
      </c>
      <c r="C62" s="128">
        <v>0.33453914239968063</v>
      </c>
      <c r="D62" s="128">
        <v>3.0527229560108005E-2</v>
      </c>
      <c r="E62" s="128">
        <v>0.52845954941876738</v>
      </c>
      <c r="F62" s="128">
        <v>0.49854722700670506</v>
      </c>
      <c r="G62" s="128">
        <v>0.11917227491082572</v>
      </c>
      <c r="H62" s="128">
        <v>0.16314300796814041</v>
      </c>
      <c r="I62" s="128">
        <v>0.44672483104171334</v>
      </c>
      <c r="J62" s="128">
        <v>0.54529306951026579</v>
      </c>
      <c r="K62" s="104">
        <v>0.57791911955433029</v>
      </c>
      <c r="L62" s="105"/>
      <c r="M62" s="106">
        <v>61</v>
      </c>
      <c r="N62" s="140">
        <v>-0.30508524097887368</v>
      </c>
      <c r="O62" s="140">
        <v>-0.42741335090899862</v>
      </c>
      <c r="P62" s="140">
        <v>-1.8731008565010832</v>
      </c>
      <c r="Q62" s="140">
        <v>7.1398125846795349E-2</v>
      </c>
      <c r="R62" s="140">
        <v>-3.6415699100928872E-3</v>
      </c>
      <c r="S62" s="140">
        <v>-1.17913468321952</v>
      </c>
      <c r="T62" s="140">
        <v>-0.98162218076242613</v>
      </c>
      <c r="U62" s="128">
        <v>-0.13394045239440244</v>
      </c>
      <c r="V62" s="128">
        <v>0.11377789631034517</v>
      </c>
      <c r="W62" s="98">
        <v>0.19657292374656493</v>
      </c>
      <c r="X62" s="60"/>
      <c r="Y62" s="99">
        <v>61</v>
      </c>
      <c r="Z62" s="128">
        <f>(幕後結果!$AB$2+幕後結果!$AB$4*幕後結果_最佳化!$N1063)*12/3</f>
        <v>-0.32270152227182503</v>
      </c>
      <c r="AA62" s="128">
        <f>(幕後結果!$AC$2+幕後結果!$AC$4*幕後結果_最佳化!$O1063)*12/3</f>
        <v>-0.67928445169100771</v>
      </c>
      <c r="AB62" s="128">
        <f>(幕後結果!$AD$2+幕後結果!$AD$4*幕後結果_最佳化!$P1063)*12/3</f>
        <v>-2.0534387353411461</v>
      </c>
      <c r="AC62" s="128">
        <f>(幕後結果!$AE$2+幕後結果!$AE$4*幕後結果_最佳化!$Q1063)*12/3</f>
        <v>0.55666502292047193</v>
      </c>
      <c r="AD62" s="128">
        <f>(幕後結果!$AF$2+幕後結果!$AF$4*幕後結果_最佳化!$R1063)*12/3</f>
        <v>-0.42958372667005912</v>
      </c>
      <c r="AE62" s="128">
        <f>(幕後結果!$AG$2+幕後結果!$AG$4*幕後結果_最佳化!$S1063)*12/3</f>
        <v>-1.141234566256593</v>
      </c>
      <c r="AF62" s="128">
        <f>(幕後結果!$AH$2+幕後結果!$AH$4*幕後結果_最佳化!$T1063)*12/3</f>
        <v>-1.3251920646393214</v>
      </c>
      <c r="AG62" s="128">
        <f>(幕後結果!$AI$2+幕後結果!$AI$4*幕後結果_最佳化!$U1063)*12/3</f>
        <v>0.84097597374495969</v>
      </c>
      <c r="AH62" s="128">
        <f>(幕後結果!$AJ$2+幕後結果!$AJ$4*幕後結果_最佳化!$V1063)*12/3</f>
        <v>-1.562213632329831</v>
      </c>
      <c r="AI62" s="100">
        <f>(幕後結果!$AK$2+幕後結果!$AK$4*幕後結果_最佳化!$W1063)*12/3</f>
        <v>-1.9314527732429789</v>
      </c>
      <c r="AJ62" s="60"/>
      <c r="AK62" s="60"/>
      <c r="AL62" s="60"/>
      <c r="AM62" s="108">
        <v>61</v>
      </c>
      <c r="AN62" s="128">
        <f t="shared" si="1"/>
        <v>7.4708629748689317E-2</v>
      </c>
      <c r="AO62" s="128">
        <f t="shared" si="2"/>
        <v>0.10780566234006812</v>
      </c>
      <c r="AP62" s="128">
        <f t="shared" si="3"/>
        <v>7.7930588348288449E-2</v>
      </c>
      <c r="AQ62" s="128">
        <f t="shared" si="4"/>
        <v>0.12621269803130239</v>
      </c>
      <c r="AR62" s="128">
        <f t="shared" si="5"/>
        <v>0.14588517942771226</v>
      </c>
      <c r="AS62" s="128">
        <f t="shared" si="6"/>
        <v>0.11909117582561037</v>
      </c>
      <c r="AT62" s="128">
        <f t="shared" si="7"/>
        <v>5.4875167623965958E-2</v>
      </c>
      <c r="AU62" s="128">
        <f t="shared" si="8"/>
        <v>0.10672661164104159</v>
      </c>
      <c r="AV62" s="128">
        <f t="shared" si="9"/>
        <v>7.0914841842336707E-2</v>
      </c>
      <c r="AW62" s="128">
        <f t="shared" si="10"/>
        <v>0.11584944517098485</v>
      </c>
      <c r="AX62" s="128">
        <f t="shared" si="11"/>
        <v>1</v>
      </c>
      <c r="AY62" s="128">
        <f>SUMPRODUCT(AN62:AW62,幕後結果_最佳化!$Z$1005:$AI$1005)</f>
        <v>-1.9587013726527436E-2</v>
      </c>
      <c r="AZ62" s="128">
        <f>(SUMPRODUCT(AN62:AW62,MMULT(AN62:AW62,幕後結果!$AB$9:$AK$18)))*252</f>
        <v>6.1480205617949958E-2</v>
      </c>
      <c r="BA62" s="128">
        <f t="shared" si="12"/>
        <v>0.2479520228147977</v>
      </c>
      <c r="BB62" s="102">
        <f t="shared" si="13"/>
        <v>-0.2520125184588663</v>
      </c>
      <c r="BC62" s="60"/>
      <c r="BD62" s="60"/>
    </row>
    <row r="63" spans="1:56">
      <c r="A63" s="95">
        <v>62</v>
      </c>
      <c r="B63" s="128">
        <v>0.11419218951607668</v>
      </c>
      <c r="C63" s="128">
        <v>0.13507271095427198</v>
      </c>
      <c r="D63" s="128">
        <v>0.88645076820092772</v>
      </c>
      <c r="E63" s="128">
        <v>0.55859985761327113</v>
      </c>
      <c r="F63" s="128">
        <v>0.18611787741334496</v>
      </c>
      <c r="G63" s="128">
        <v>0.29106953081064724</v>
      </c>
      <c r="H63" s="128">
        <v>0.29102104234155846</v>
      </c>
      <c r="I63" s="128">
        <v>0.70450162999540544</v>
      </c>
      <c r="J63" s="128">
        <v>0.16328917462133874</v>
      </c>
      <c r="K63" s="104">
        <v>0.90532030630462534</v>
      </c>
      <c r="L63" s="105"/>
      <c r="M63" s="106">
        <v>62</v>
      </c>
      <c r="N63" s="140">
        <v>-1.2045310742436588</v>
      </c>
      <c r="O63" s="140">
        <v>-1.1027277273749563</v>
      </c>
      <c r="P63" s="140">
        <v>1.2078668991740078</v>
      </c>
      <c r="Q63" s="140">
        <v>0.14742029837685736</v>
      </c>
      <c r="R63" s="140">
        <v>-0.89229328074987924</v>
      </c>
      <c r="S63" s="140">
        <v>-0.55026290745791739</v>
      </c>
      <c r="T63" s="140">
        <v>-0.55040432235421644</v>
      </c>
      <c r="U63" s="128">
        <v>0.53739218556609292</v>
      </c>
      <c r="V63" s="128">
        <v>-0.98102918573527331</v>
      </c>
      <c r="W63" s="98">
        <v>1.3124765671845429</v>
      </c>
      <c r="X63" s="60"/>
      <c r="Y63" s="99">
        <v>62</v>
      </c>
      <c r="Z63" s="128">
        <f>(幕後結果!$AB$2+幕後結果!$AB$4*幕後結果_最佳化!$N1064)*12/3</f>
        <v>-1.2740833022108127</v>
      </c>
      <c r="AA63" s="128">
        <f>(幕後結果!$AC$2+幕後結果!$AC$4*幕後結果_最佳化!$O1064)*12/3</f>
        <v>-1.8615112241714737</v>
      </c>
      <c r="AB63" s="128">
        <f>(幕後結果!$AD$2+幕後結果!$AD$4*幕後結果_最佳化!$P1064)*12/3</f>
        <v>0.57463161355350256</v>
      </c>
      <c r="AC63" s="128">
        <f>(幕後結果!$AE$2+幕後結果!$AE$4*幕後結果_最佳化!$Q1064)*12/3</f>
        <v>1.1944627125697298</v>
      </c>
      <c r="AD63" s="128">
        <f>(幕後結果!$AF$2+幕後結果!$AF$4*幕後結果_最佳化!$R1064)*12/3</f>
        <v>-0.48211336647749015</v>
      </c>
      <c r="AE63" s="128">
        <f>(幕後結果!$AG$2+幕後結果!$AG$4*幕後結果_最佳化!$S1064)*12/3</f>
        <v>-0.54943303800920995</v>
      </c>
      <c r="AF63" s="128">
        <f>(幕後結果!$AH$2+幕後結果!$AH$4*幕後結果_最佳化!$T1064)*12/3</f>
        <v>-1.7616984332621426</v>
      </c>
      <c r="AG63" s="128">
        <f>(幕後結果!$AI$2+幕後結果!$AI$4*幕後結果_最佳化!$U1064)*12/3</f>
        <v>1.2536805282606318</v>
      </c>
      <c r="AH63" s="128">
        <f>(幕後結果!$AJ$2+幕後結果!$AJ$4*幕後結果_最佳化!$V1064)*12/3</f>
        <v>-2.7153779818546524</v>
      </c>
      <c r="AI63" s="100">
        <f>(幕後結果!$AK$2+幕後結果!$AK$4*幕後結果_最佳化!$W1064)*12/3</f>
        <v>-1.5840800440906218</v>
      </c>
      <c r="AJ63" s="60"/>
      <c r="AK63" s="60"/>
      <c r="AL63" s="60"/>
      <c r="AM63" s="108">
        <v>62</v>
      </c>
      <c r="AN63" s="128">
        <f t="shared" si="1"/>
        <v>0.13309860943964028</v>
      </c>
      <c r="AO63" s="128">
        <f t="shared" si="2"/>
        <v>2.0690702507974917E-2</v>
      </c>
      <c r="AP63" s="128">
        <f t="shared" si="3"/>
        <v>0.15990766410338425</v>
      </c>
      <c r="AQ63" s="128">
        <f t="shared" si="4"/>
        <v>4.2816087396748337E-3</v>
      </c>
      <c r="AR63" s="128">
        <f t="shared" si="5"/>
        <v>0.1594988240844577</v>
      </c>
      <c r="AS63" s="128">
        <f t="shared" si="6"/>
        <v>2.2799877549045514E-2</v>
      </c>
      <c r="AT63" s="128">
        <f t="shared" si="7"/>
        <v>0.12547347523439537</v>
      </c>
      <c r="AU63" s="128">
        <f t="shared" si="8"/>
        <v>3.7325403968720743E-2</v>
      </c>
      <c r="AV63" s="128">
        <f t="shared" si="9"/>
        <v>0.16350742739024665</v>
      </c>
      <c r="AW63" s="128">
        <f t="shared" si="10"/>
        <v>0.17341640698245983</v>
      </c>
      <c r="AX63" s="128">
        <f t="shared" si="11"/>
        <v>1</v>
      </c>
      <c r="AY63" s="128">
        <f>SUMPRODUCT(AN63:AW63,幕後結果_最佳化!$Z$1005:$AI$1005)</f>
        <v>-0.39398260968777588</v>
      </c>
      <c r="AZ63" s="128">
        <f>(SUMPRODUCT(AN63:AW63,MMULT(AN63:AW63,幕後結果!$AB$9:$AK$18)))*252</f>
        <v>7.8390914627708419E-2</v>
      </c>
      <c r="BA63" s="128">
        <f t="shared" si="12"/>
        <v>0.27998377565085519</v>
      </c>
      <c r="BB63" s="102">
        <f t="shared" si="13"/>
        <v>-1.5603854497361174</v>
      </c>
      <c r="BC63" s="60"/>
      <c r="BD63" s="60"/>
    </row>
    <row r="64" spans="1:56">
      <c r="A64" s="95">
        <v>63</v>
      </c>
      <c r="B64" s="128">
        <v>0.36249039970560037</v>
      </c>
      <c r="C64" s="128">
        <v>0.42411055994863567</v>
      </c>
      <c r="D64" s="128">
        <v>0.28415323130778902</v>
      </c>
      <c r="E64" s="128">
        <v>7.1177979930816981E-2</v>
      </c>
      <c r="F64" s="128">
        <v>0.81490508960711061</v>
      </c>
      <c r="G64" s="128">
        <v>0.31179336547786973</v>
      </c>
      <c r="H64" s="128">
        <v>0.79629706183950755</v>
      </c>
      <c r="I64" s="128">
        <v>0.42742339872797341</v>
      </c>
      <c r="J64" s="128">
        <v>0.7052275009555764</v>
      </c>
      <c r="K64" s="104">
        <v>0.80618821142425245</v>
      </c>
      <c r="L64" s="105"/>
      <c r="M64" s="106">
        <v>63</v>
      </c>
      <c r="N64" s="140">
        <v>-0.35180994546155037</v>
      </c>
      <c r="O64" s="140">
        <v>-0.19138863953125332</v>
      </c>
      <c r="P64" s="140">
        <v>-0.57054742966426053</v>
      </c>
      <c r="Q64" s="140">
        <v>-1.467073875795738</v>
      </c>
      <c r="R64" s="140">
        <v>0.89611785710178116</v>
      </c>
      <c r="S64" s="140">
        <v>-0.49077339243024271</v>
      </c>
      <c r="T64" s="140">
        <v>0.82846735316178688</v>
      </c>
      <c r="U64" s="128">
        <v>-0.18293783284858942</v>
      </c>
      <c r="V64" s="128">
        <v>0.53949550447600059</v>
      </c>
      <c r="W64" s="98">
        <v>0.86393503903755819</v>
      </c>
      <c r="X64" s="60"/>
      <c r="Y64" s="99">
        <v>63</v>
      </c>
      <c r="Z64" s="128">
        <f>(幕後結果!$AB$2+幕後結果!$AB$4*幕後結果_最佳化!$N1065)*12/3</f>
        <v>-0.3721242121924595</v>
      </c>
      <c r="AA64" s="128">
        <f>(幕後結果!$AC$2+幕後結果!$AC$4*幕後結果_最佳化!$O1065)*12/3</f>
        <v>-0.42634772782351554</v>
      </c>
      <c r="AB64" s="128">
        <f>(幕後結果!$AD$2+幕後結果!$AD$4*幕後結果_最佳化!$P1065)*12/3</f>
        <v>-0.54615047546355378</v>
      </c>
      <c r="AC64" s="128">
        <f>(幕後結果!$AE$2+幕後結果!$AE$4*幕後結果_最佳化!$Q1065)*12/3</f>
        <v>-1.7814782398977773</v>
      </c>
      <c r="AD64" s="128">
        <f>(幕後結果!$AF$2+幕後結果!$AF$4*幕後結果_最佳化!$R1065)*12/3</f>
        <v>0.46092810659941447</v>
      </c>
      <c r="AE64" s="128">
        <f>(幕後結果!$AG$2+幕後結果!$AG$4*幕後結果_最佳化!$S1065)*12/3</f>
        <v>-0.5437942861913192</v>
      </c>
      <c r="AF64" s="128">
        <f>(幕後結果!$AH$2+幕後結果!$AH$4*幕後結果_最佳化!$T1065)*12/3</f>
        <v>5.808731738605627E-2</v>
      </c>
      <c r="AG64" s="128">
        <f>(幕後結果!$AI$2+幕後結果!$AI$4*幕後結果_最佳化!$U1065)*12/3</f>
        <v>1.0508505473093037</v>
      </c>
      <c r="AH64" s="128">
        <f>(幕後結果!$AJ$2+幕後結果!$AJ$4*幕後結果_最佳化!$V1065)*12/3</f>
        <v>-0.59108932940804615</v>
      </c>
      <c r="AI64" s="100">
        <f>(幕後結果!$AK$2+幕後結果!$AK$4*幕後結果_最佳化!$W1065)*12/3</f>
        <v>-0.90995229363567764</v>
      </c>
      <c r="AJ64" s="60"/>
      <c r="AK64" s="60"/>
      <c r="AL64" s="60"/>
      <c r="AM64" s="108">
        <v>63</v>
      </c>
      <c r="AN64" s="128">
        <f t="shared" si="1"/>
        <v>0.10267029635150771</v>
      </c>
      <c r="AO64" s="128">
        <f t="shared" si="2"/>
        <v>6.8141174472383645E-2</v>
      </c>
      <c r="AP64" s="128">
        <f t="shared" si="3"/>
        <v>0.10065204626517631</v>
      </c>
      <c r="AQ64" s="128">
        <f t="shared" si="4"/>
        <v>0.17573384809045089</v>
      </c>
      <c r="AR64" s="128">
        <f t="shared" si="5"/>
        <v>0.12818949010415848</v>
      </c>
      <c r="AS64" s="128">
        <f t="shared" si="6"/>
        <v>6.1971488823653158E-2</v>
      </c>
      <c r="AT64" s="128">
        <f t="shared" si="7"/>
        <v>9.6410516229762794E-2</v>
      </c>
      <c r="AU64" s="128">
        <f t="shared" si="8"/>
        <v>0.12092759029994517</v>
      </c>
      <c r="AV64" s="128">
        <f t="shared" si="9"/>
        <v>4.603713989117373E-2</v>
      </c>
      <c r="AW64" s="128">
        <f t="shared" si="10"/>
        <v>9.9266409471788108E-2</v>
      </c>
      <c r="AX64" s="128">
        <f t="shared" si="11"/>
        <v>1</v>
      </c>
      <c r="AY64" s="128">
        <f>SUMPRODUCT(AN64:AW64,幕後結果_最佳化!$Z$1005:$AI$1005)</f>
        <v>8.243379498683448E-2</v>
      </c>
      <c r="AZ64" s="128">
        <f>(SUMPRODUCT(AN64:AW64,MMULT(AN64:AW64,幕後結果!$AB$9:$AK$18)))*252</f>
        <v>7.1239947829576836E-2</v>
      </c>
      <c r="BA64" s="128">
        <f t="shared" si="12"/>
        <v>0.26690812619621912</v>
      </c>
      <c r="BB64" s="102">
        <f t="shared" si="13"/>
        <v>0.14811761466479656</v>
      </c>
      <c r="BC64" s="60"/>
      <c r="BD64" s="60"/>
    </row>
    <row r="65" spans="1:56">
      <c r="A65" s="95">
        <v>64</v>
      </c>
      <c r="B65" s="128">
        <v>0.47270272894602905</v>
      </c>
      <c r="C65" s="128">
        <v>0.7160169696498162</v>
      </c>
      <c r="D65" s="128">
        <v>0.37570775515872157</v>
      </c>
      <c r="E65" s="128">
        <v>0.38804727135064709</v>
      </c>
      <c r="F65" s="128">
        <v>0.4008651316052636</v>
      </c>
      <c r="G65" s="128">
        <v>0.73749590795411102</v>
      </c>
      <c r="H65" s="128">
        <v>0.11871443545419735</v>
      </c>
      <c r="I65" s="128">
        <v>8.3138460355322685E-2</v>
      </c>
      <c r="J65" s="128">
        <v>0.73088933429518388</v>
      </c>
      <c r="K65" s="104">
        <v>0.58751312480242746</v>
      </c>
      <c r="L65" s="105"/>
      <c r="M65" s="106">
        <v>64</v>
      </c>
      <c r="N65" s="140">
        <v>-6.84775911196433E-2</v>
      </c>
      <c r="O65" s="140">
        <v>0.5710495419836521</v>
      </c>
      <c r="P65" s="140">
        <v>-0.31677345133624452</v>
      </c>
      <c r="Q65" s="140">
        <v>-0.28441215815420007</v>
      </c>
      <c r="R65" s="140">
        <v>-0.25110844975561641</v>
      </c>
      <c r="S65" s="140">
        <v>0.6356444600718707</v>
      </c>
      <c r="T65" s="140">
        <v>-1.1814377451975913</v>
      </c>
      <c r="U65" s="128">
        <v>-1.3842663267969055</v>
      </c>
      <c r="V65" s="128">
        <v>0.6155049044350368</v>
      </c>
      <c r="W65" s="98">
        <v>0.22115242630904303</v>
      </c>
      <c r="X65" s="60"/>
      <c r="Y65" s="99">
        <v>64</v>
      </c>
      <c r="Z65" s="128">
        <f>(幕後結果!$AB$2+幕後結果!$AB$4*幕後結果_最佳化!$N1066)*12/3</f>
        <v>-7.2431635253528553E-2</v>
      </c>
      <c r="AA65" s="128">
        <f>(幕後結果!$AC$2+幕後結果!$AC$4*幕後結果_最佳化!$O1066)*12/3</f>
        <v>0.5834581007028492</v>
      </c>
      <c r="AB65" s="128">
        <f>(幕後結果!$AD$2+幕後結果!$AD$4*幕後結果_最佳化!$P1066)*12/3</f>
        <v>0.2332422349931188</v>
      </c>
      <c r="AC65" s="128">
        <f>(幕後結果!$AE$2+幕後結果!$AE$4*幕後結果_最佳化!$Q1066)*12/3</f>
        <v>0.76568203794176559</v>
      </c>
      <c r="AD65" s="128">
        <f>(幕後結果!$AF$2+幕後結果!$AF$4*幕後結果_最佳化!$R1066)*12/3</f>
        <v>-0.33979228257622102</v>
      </c>
      <c r="AE65" s="128">
        <f>(幕後結果!$AG$2+幕後結果!$AG$4*幕後結果_最佳化!$S1066)*12/3</f>
        <v>0.75836521670354473</v>
      </c>
      <c r="AF65" s="128">
        <f>(幕後結果!$AH$2+幕後結果!$AH$4*幕後結果_最佳化!$T1066)*12/3</f>
        <v>-1.57446491873488</v>
      </c>
      <c r="AG65" s="128">
        <f>(幕後結果!$AI$2+幕後結果!$AI$4*幕後結果_最佳化!$U1066)*12/3</f>
        <v>-0.15451969832588042</v>
      </c>
      <c r="AH65" s="128">
        <f>(幕後結果!$AJ$2+幕後結果!$AJ$4*幕後結果_最佳化!$V1066)*12/3</f>
        <v>-0.56344632878100209</v>
      </c>
      <c r="AI65" s="100">
        <f>(幕後結果!$AK$2+幕後結果!$AK$4*幕後結果_最佳化!$W1066)*12/3</f>
        <v>-2.165924887631185</v>
      </c>
      <c r="AJ65" s="60"/>
      <c r="AK65" s="60"/>
      <c r="AL65" s="60"/>
      <c r="AM65" s="108">
        <v>64</v>
      </c>
      <c r="AN65" s="128">
        <f t="shared" si="1"/>
        <v>0.16063513793288919</v>
      </c>
      <c r="AO65" s="128">
        <f t="shared" si="2"/>
        <v>6.6890983163696752E-2</v>
      </c>
      <c r="AP65" s="128">
        <f t="shared" si="3"/>
        <v>1.0530645404970821E-2</v>
      </c>
      <c r="AQ65" s="128">
        <f t="shared" si="4"/>
        <v>0.15990638560017761</v>
      </c>
      <c r="AR65" s="128">
        <f t="shared" si="5"/>
        <v>0.12430121924031516</v>
      </c>
      <c r="AS65" s="128">
        <f t="shared" si="6"/>
        <v>2.150300837174255E-2</v>
      </c>
      <c r="AT65" s="128">
        <f t="shared" si="7"/>
        <v>0.10027075996051238</v>
      </c>
      <c r="AU65" s="128">
        <f t="shared" si="8"/>
        <v>0.16542912811179294</v>
      </c>
      <c r="AV65" s="128">
        <f t="shared" si="9"/>
        <v>0.17996326678331834</v>
      </c>
      <c r="AW65" s="128">
        <f t="shared" si="10"/>
        <v>1.0569465430584301E-2</v>
      </c>
      <c r="AX65" s="128">
        <f t="shared" si="11"/>
        <v>1</v>
      </c>
      <c r="AY65" s="128">
        <f>SUMPRODUCT(AN65:AW65,幕後結果_最佳化!$Z$1005:$AI$1005)</f>
        <v>0.12045286421394517</v>
      </c>
      <c r="AZ65" s="128">
        <f>(SUMPRODUCT(AN65:AW65,MMULT(AN65:AW65,幕後結果!$AB$9:$AK$18)))*252</f>
        <v>6.419695308288341E-2</v>
      </c>
      <c r="BA65" s="128">
        <f t="shared" si="12"/>
        <v>0.25337117650372826</v>
      </c>
      <c r="BB65" s="102">
        <f t="shared" si="13"/>
        <v>0.30608400404536151</v>
      </c>
      <c r="BC65" s="60"/>
      <c r="BD65" s="60"/>
    </row>
    <row r="66" spans="1:56">
      <c r="A66" s="95">
        <v>65</v>
      </c>
      <c r="B66" s="128">
        <v>0.44075354693606328</v>
      </c>
      <c r="C66" s="128">
        <v>0.52228097190218747</v>
      </c>
      <c r="D66" s="128">
        <v>0.50300857376623265</v>
      </c>
      <c r="E66" s="128">
        <v>0.63375133429043173</v>
      </c>
      <c r="F66" s="128">
        <v>0.58929317885721821</v>
      </c>
      <c r="G66" s="128">
        <v>0.49611113934618678</v>
      </c>
      <c r="H66" s="128">
        <v>1.4638387887798254E-2</v>
      </c>
      <c r="I66" s="128">
        <v>0.20267922337517263</v>
      </c>
      <c r="J66" s="128">
        <v>0.62689898745952743</v>
      </c>
      <c r="K66" s="104">
        <v>0.19322381896982654</v>
      </c>
      <c r="L66" s="105"/>
      <c r="M66" s="106">
        <v>65</v>
      </c>
      <c r="N66" s="140">
        <v>-0.14905897943988761</v>
      </c>
      <c r="O66" s="140">
        <v>5.5879180838251365E-2</v>
      </c>
      <c r="P66" s="140">
        <v>7.5414475528084142E-3</v>
      </c>
      <c r="Q66" s="140">
        <v>0.34180541868638392</v>
      </c>
      <c r="R66" s="140">
        <v>0.22572714753459414</v>
      </c>
      <c r="S66" s="140">
        <v>-9.7480824541847418E-3</v>
      </c>
      <c r="T66" s="140">
        <v>-2.1797395139730904</v>
      </c>
      <c r="U66" s="128">
        <v>-0.832089466968716</v>
      </c>
      <c r="V66" s="128">
        <v>0.32365132602002067</v>
      </c>
      <c r="W66" s="98">
        <v>-0.86607754574311335</v>
      </c>
      <c r="X66" s="60"/>
      <c r="Y66" s="99">
        <v>65</v>
      </c>
      <c r="Z66" s="128">
        <f>(幕後結果!$AB$2+幕後結果!$AB$4*幕後結果_最佳化!$N1067)*12/3</f>
        <v>-0.15766596712184908</v>
      </c>
      <c r="AA66" s="128">
        <f>(幕後結果!$AC$2+幕後結果!$AC$4*幕後結果_最佳化!$O1067)*12/3</f>
        <v>-4.9652677418787129E-2</v>
      </c>
      <c r="AB66" s="128">
        <f>(幕後結果!$AD$2+幕後結果!$AD$4*幕後結果_最佳化!$P1067)*12/3</f>
        <v>0.27782786275781157</v>
      </c>
      <c r="AC66" s="128">
        <f>(幕後結果!$AE$2+幕後結果!$AE$4*幕後結果_最佳化!$Q1067)*12/3</f>
        <v>1.7679890875482742</v>
      </c>
      <c r="AD66" s="128">
        <f>(幕後結果!$AF$2+幕後結果!$AF$4*幕後結果_最佳化!$R1067)*12/3</f>
        <v>3.1098625940453983E-2</v>
      </c>
      <c r="AE66" s="128">
        <f>(幕後結果!$AG$2+幕後結果!$AG$4*幕後結果_最佳化!$S1067)*12/3</f>
        <v>0.12978052293566603</v>
      </c>
      <c r="AF66" s="128">
        <f>(幕後結果!$AH$2+幕後結果!$AH$4*幕後結果_最佳化!$T1067)*12/3</f>
        <v>-2.5000404696098046</v>
      </c>
      <c r="AG66" s="128">
        <f>(幕後結果!$AI$2+幕後結果!$AI$4*幕後結果_最佳化!$U1067)*12/3</f>
        <v>0.45580140032946009</v>
      </c>
      <c r="AH66" s="128">
        <f>(幕後結果!$AJ$2+幕後結果!$AJ$4*幕後結果_最佳化!$V1067)*12/3</f>
        <v>-1.1027223596490787</v>
      </c>
      <c r="AI66" s="100">
        <f>(幕後結果!$AK$2+幕後結果!$AK$4*幕後結果_最佳化!$W1067)*12/3</f>
        <v>-3.7967416756699262</v>
      </c>
      <c r="AJ66" s="60"/>
      <c r="AK66" s="60"/>
      <c r="AL66" s="60"/>
      <c r="AM66" s="108">
        <v>65</v>
      </c>
      <c r="AN66" s="128">
        <f t="shared" si="1"/>
        <v>3.2854846196774555E-2</v>
      </c>
      <c r="AO66" s="128">
        <f t="shared" si="2"/>
        <v>1.1949816152916902E-2</v>
      </c>
      <c r="AP66" s="128">
        <f t="shared" si="3"/>
        <v>0.11243761561024708</v>
      </c>
      <c r="AQ66" s="128">
        <f t="shared" si="4"/>
        <v>0.15561750227490131</v>
      </c>
      <c r="AR66" s="128">
        <f t="shared" si="5"/>
        <v>0.16687102168181273</v>
      </c>
      <c r="AS66" s="128">
        <f t="shared" si="6"/>
        <v>0.15471115063277094</v>
      </c>
      <c r="AT66" s="128">
        <f t="shared" si="7"/>
        <v>0.12309952826862192</v>
      </c>
      <c r="AU66" s="128">
        <f t="shared" si="8"/>
        <v>0.11045623783848524</v>
      </c>
      <c r="AV66" s="128">
        <f t="shared" si="9"/>
        <v>7.6501908227827597E-2</v>
      </c>
      <c r="AW66" s="128">
        <f t="shared" si="10"/>
        <v>5.5500373115641738E-2</v>
      </c>
      <c r="AX66" s="128">
        <f t="shared" si="11"/>
        <v>0.99999999999999989</v>
      </c>
      <c r="AY66" s="128">
        <f>SUMPRODUCT(AN66:AW66,幕後結果_最佳化!$Z$1005:$AI$1005)</f>
        <v>0.1066684677458096</v>
      </c>
      <c r="AZ66" s="128">
        <f>(SUMPRODUCT(AN66:AW66,MMULT(AN66:AW66,幕後結果!$AB$9:$AK$18)))*252</f>
        <v>5.9205307193009239E-2</v>
      </c>
      <c r="BA66" s="128">
        <f t="shared" si="12"/>
        <v>0.24332140718196013</v>
      </c>
      <c r="BB66" s="102">
        <f t="shared" si="13"/>
        <v>0.26207504092774869</v>
      </c>
      <c r="BC66" s="60"/>
      <c r="BD66" s="60"/>
    </row>
    <row r="67" spans="1:56">
      <c r="A67" s="95">
        <v>66</v>
      </c>
      <c r="B67" s="128">
        <v>0.92222970333387733</v>
      </c>
      <c r="C67" s="128">
        <v>0.24457597171173528</v>
      </c>
      <c r="D67" s="128">
        <v>0.82673615599208317</v>
      </c>
      <c r="E67" s="128">
        <v>0.15446282092121222</v>
      </c>
      <c r="F67" s="128">
        <v>5.4120702028293E-2</v>
      </c>
      <c r="G67" s="128">
        <v>0.15033353580262054</v>
      </c>
      <c r="H67" s="128">
        <v>0.31571742501206357</v>
      </c>
      <c r="I67" s="128">
        <v>0.91015938361304527</v>
      </c>
      <c r="J67" s="128">
        <v>0.99198693183739062</v>
      </c>
      <c r="K67" s="104">
        <v>0.45339304811414682</v>
      </c>
      <c r="L67" s="105"/>
      <c r="M67" s="106">
        <v>66</v>
      </c>
      <c r="N67" s="140">
        <v>1.4202304781412227</v>
      </c>
      <c r="O67" s="140">
        <v>-0.69165829485254471</v>
      </c>
      <c r="P67" s="140">
        <v>0.94134578280990722</v>
      </c>
      <c r="Q67" s="140">
        <v>-1.0174789484196349</v>
      </c>
      <c r="R67" s="140">
        <v>-1.6061479611533487</v>
      </c>
      <c r="S67" s="140">
        <v>-1.0350039390897046</v>
      </c>
      <c r="T67" s="140">
        <v>-0.47970826513336179</v>
      </c>
      <c r="U67" s="128">
        <v>1.3417371630261785</v>
      </c>
      <c r="V67" s="128">
        <v>2.4083197863942307</v>
      </c>
      <c r="W67" s="98">
        <v>-0.11709332878543978</v>
      </c>
      <c r="X67" s="60"/>
      <c r="Y67" s="99">
        <v>66</v>
      </c>
      <c r="Z67" s="128">
        <f>(幕後結果!$AB$2+幕後結果!$AB$4*幕後結果_最佳化!$N1068)*12/3</f>
        <v>1.5022376559498998</v>
      </c>
      <c r="AA67" s="128">
        <f>(幕後結果!$AC$2+幕後結果!$AC$4*幕後結果_最佳化!$O1068)*12/3</f>
        <v>-0.21995409612361935</v>
      </c>
      <c r="AB67" s="128">
        <f>(幕後結果!$AD$2+幕後結果!$AD$4*幕後結果_最佳化!$P1068)*12/3</f>
        <v>1.4353239915365841</v>
      </c>
      <c r="AC67" s="128">
        <f>(幕後結果!$AE$2+幕後結果!$AE$4*幕後結果_最佳化!$Q1068)*12/3</f>
        <v>-0.66146350265656517</v>
      </c>
      <c r="AD67" s="128">
        <f>(幕後結果!$AF$2+幕後結果!$AF$4*幕後結果_最佳化!$R1068)*12/3</f>
        <v>-0.70318481938245636</v>
      </c>
      <c r="AE67" s="128">
        <f>(幕後結果!$AG$2+幕後結果!$AG$4*幕後結果_最佳化!$S1068)*12/3</f>
        <v>-0.38597716400342436</v>
      </c>
      <c r="AF67" s="128">
        <f>(幕後結果!$AH$2+幕後結果!$AH$4*幕後結果_最佳化!$T1068)*12/3</f>
        <v>-0.16763664874052275</v>
      </c>
      <c r="AG67" s="128">
        <f>(幕後結果!$AI$2+幕後結果!$AI$4*幕後結果_最佳化!$U1068)*12/3</f>
        <v>1.8459882336736779</v>
      </c>
      <c r="AH67" s="128">
        <f>(幕後結果!$AJ$2+幕後結果!$AJ$4*幕後結果_最佳化!$V1068)*12/3</f>
        <v>0.70634455400381169</v>
      </c>
      <c r="AI67" s="100">
        <f>(幕後結果!$AK$2+幕後結果!$AK$4*幕後結果_最佳化!$W1068)*12/3</f>
        <v>-3.1660574749917436</v>
      </c>
      <c r="AJ67" s="60"/>
      <c r="AK67" s="60"/>
      <c r="AL67" s="60"/>
      <c r="AM67" s="108">
        <v>66</v>
      </c>
      <c r="AN67" s="128">
        <f t="shared" si="1"/>
        <v>3.8293249441436444E-2</v>
      </c>
      <c r="AO67" s="128">
        <f t="shared" si="2"/>
        <v>0.10858337962010278</v>
      </c>
      <c r="AP67" s="128">
        <f t="shared" si="3"/>
        <v>9.5350352670956429E-2</v>
      </c>
      <c r="AQ67" s="128">
        <f t="shared" si="4"/>
        <v>5.5726742381579077E-2</v>
      </c>
      <c r="AR67" s="128">
        <f t="shared" si="5"/>
        <v>0.16337862811744133</v>
      </c>
      <c r="AS67" s="128">
        <f t="shared" si="6"/>
        <v>0.11846177945860617</v>
      </c>
      <c r="AT67" s="128">
        <f t="shared" si="7"/>
        <v>4.7513700861736528E-2</v>
      </c>
      <c r="AU67" s="128">
        <f t="shared" si="8"/>
        <v>0.10845937850741759</v>
      </c>
      <c r="AV67" s="128">
        <f t="shared" si="9"/>
        <v>9.1226974642035774E-2</v>
      </c>
      <c r="AW67" s="128">
        <f t="shared" si="10"/>
        <v>0.17300581429868783</v>
      </c>
      <c r="AX67" s="128">
        <f t="shared" si="11"/>
        <v>1</v>
      </c>
      <c r="AY67" s="128">
        <f>SUMPRODUCT(AN67:AW67,幕後結果_最佳化!$Z$1005:$AI$1005)</f>
        <v>-0.19684679631021995</v>
      </c>
      <c r="AZ67" s="128">
        <f>(SUMPRODUCT(AN67:AW67,MMULT(AN67:AW67,幕後結果!$AB$9:$AK$18)))*252</f>
        <v>5.8850872727909738E-2</v>
      </c>
      <c r="BA67" s="128">
        <f t="shared" si="12"/>
        <v>0.24259198817749472</v>
      </c>
      <c r="BB67" s="102">
        <f t="shared" si="13"/>
        <v>-0.98827169895984746</v>
      </c>
      <c r="BC67" s="60"/>
      <c r="BD67" s="60"/>
    </row>
    <row r="68" spans="1:56">
      <c r="A68" s="95">
        <v>67</v>
      </c>
      <c r="B68" s="128">
        <v>0.78134280650425025</v>
      </c>
      <c r="C68" s="128">
        <v>0.17370737839151484</v>
      </c>
      <c r="D68" s="128">
        <v>0.98870454773487482</v>
      </c>
      <c r="E68" s="128">
        <v>0.37220724555551166</v>
      </c>
      <c r="F68" s="128">
        <v>0.85334373306585753</v>
      </c>
      <c r="G68" s="128">
        <v>0.58843311959282829</v>
      </c>
      <c r="H68" s="128">
        <v>0.77582077788095516</v>
      </c>
      <c r="I68" s="128">
        <v>0.28591904980289118</v>
      </c>
      <c r="J68" s="128">
        <v>0.76300799891457038</v>
      </c>
      <c r="K68" s="104">
        <v>0.38766866227363295</v>
      </c>
      <c r="L68" s="105"/>
      <c r="M68" s="106">
        <v>67</v>
      </c>
      <c r="N68" s="140">
        <v>0.7767362638734836</v>
      </c>
      <c r="O68" s="140">
        <v>-0.93961562854657532</v>
      </c>
      <c r="P68" s="140">
        <v>2.2802830820960098</v>
      </c>
      <c r="Q68" s="140">
        <v>-0.32601303743774773</v>
      </c>
      <c r="R68" s="140">
        <v>1.0508825541759979</v>
      </c>
      <c r="S68" s="140">
        <v>0.22351621984396308</v>
      </c>
      <c r="T68" s="140">
        <v>0.75815458694115623</v>
      </c>
      <c r="U68" s="128">
        <v>-0.56534650985446855</v>
      </c>
      <c r="V68" s="128">
        <v>0.71601189812395216</v>
      </c>
      <c r="W68" s="98">
        <v>-0.28540049995729277</v>
      </c>
      <c r="X68" s="60"/>
      <c r="Y68" s="99">
        <v>67</v>
      </c>
      <c r="Z68" s="128">
        <f>(幕後結果!$AB$2+幕後結果!$AB$4*幕後結果_最佳化!$N1069)*12/3</f>
        <v>0.82158669475938251</v>
      </c>
      <c r="AA68" s="128">
        <f>(幕後結果!$AC$2+幕後結果!$AC$4*幕後結果_最佳化!$O1069)*12/3</f>
        <v>-0.79305841574532998</v>
      </c>
      <c r="AB68" s="128">
        <f>(幕後結果!$AD$2+幕後結果!$AD$4*幕後結果_最佳化!$P1069)*12/3</f>
        <v>2.5124946297745723</v>
      </c>
      <c r="AC68" s="128">
        <f>(幕後結果!$AE$2+幕後結果!$AE$4*幕後結果_最佳化!$Q1069)*12/3</f>
        <v>0.81276397268950584</v>
      </c>
      <c r="AD68" s="128">
        <f>(幕後結果!$AF$2+幕後結果!$AF$4*幕後結果_最佳化!$R1069)*12/3</f>
        <v>1.2010057223462511</v>
      </c>
      <c r="AE68" s="128">
        <f>(幕後結果!$AG$2+幕後結果!$AG$4*幕後結果_最佳化!$S1069)*12/3</f>
        <v>0.57385950194817537</v>
      </c>
      <c r="AF68" s="128">
        <f>(幕後結果!$AH$2+幕後結果!$AH$4*幕後結果_最佳化!$T1069)*12/3</f>
        <v>0.55857043653323435</v>
      </c>
      <c r="AG68" s="128">
        <f>(幕後結果!$AI$2+幕後結果!$AI$4*幕後結果_最佳化!$U1069)*12/3</f>
        <v>0.70945799436182755</v>
      </c>
      <c r="AH68" s="128">
        <f>(幕後結果!$AJ$2+幕後結果!$AJ$4*幕後結果_最佳化!$V1069)*12/3</f>
        <v>0.24402938870218571</v>
      </c>
      <c r="AI68" s="100">
        <f>(幕後結果!$AK$2+幕後結果!$AK$4*幕後結果_最佳化!$W1069)*12/3</f>
        <v>-1.6132324890776042</v>
      </c>
      <c r="AJ68" s="60"/>
      <c r="AK68" s="60"/>
      <c r="AL68" s="60"/>
      <c r="AM68" s="108">
        <v>67</v>
      </c>
      <c r="AN68" s="128">
        <f t="shared" ref="AN68:AN131" si="14">B1069/SUM($B1069:$K1069)</f>
        <v>5.408562509211081E-2</v>
      </c>
      <c r="AO68" s="128">
        <f t="shared" ref="AO68:AO131" si="15">C1069/SUM($B1069:$K1069)</f>
        <v>0.21474970761158463</v>
      </c>
      <c r="AP68" s="128">
        <f t="shared" ref="AP68:AP131" si="16">D1069/SUM($B1069:$K1069)</f>
        <v>0.12720921098032115</v>
      </c>
      <c r="AQ68" s="128">
        <f t="shared" ref="AQ68:AQ131" si="17">E1069/SUM($B1069:$K1069)</f>
        <v>0.20489101765371973</v>
      </c>
      <c r="AR68" s="128">
        <f t="shared" ref="AR68:AR131" si="18">F1069/SUM($B1069:$K1069)</f>
        <v>1.9343293783822688E-2</v>
      </c>
      <c r="AS68" s="128">
        <f t="shared" ref="AS68:AS131" si="19">G1069/SUM($B1069:$K1069)</f>
        <v>1.579343861149925E-2</v>
      </c>
      <c r="AT68" s="128">
        <f t="shared" ref="AT68:AT131" si="20">H1069/SUM($B1069:$K1069)</f>
        <v>0.10596346809443796</v>
      </c>
      <c r="AU68" s="128">
        <f t="shared" ref="AU68:AU131" si="21">I1069/SUM($B1069:$K1069)</f>
        <v>0.16435648365552599</v>
      </c>
      <c r="AV68" s="128">
        <f t="shared" ref="AV68:AV131" si="22">J1069/SUM($B1069:$K1069)</f>
        <v>8.6816818492305908E-2</v>
      </c>
      <c r="AW68" s="128">
        <f t="shared" ref="AW68:AW131" si="23">K1069/SUM($B1069:$K1069)</f>
        <v>6.7909360246719511E-3</v>
      </c>
      <c r="AX68" s="128">
        <f t="shared" ref="AX68:AX131" si="24">SUM(AN68:AW68)</f>
        <v>1</v>
      </c>
      <c r="AY68" s="128">
        <f>SUMPRODUCT(AN68:AW68,幕後結果_最佳化!$Z$1005:$AI$1005)</f>
        <v>0.26593366685172187</v>
      </c>
      <c r="AZ68" s="128">
        <f>(SUMPRODUCT(AN68:AW68,MMULT(AN68:AW68,幕後結果!$AB$9:$AK$18)))*252</f>
        <v>9.1932425673307339E-2</v>
      </c>
      <c r="BA68" s="128">
        <f t="shared" ref="BA68:BA131" si="25">AZ68^0.5</f>
        <v>0.30320360432110194</v>
      </c>
      <c r="BB68" s="102">
        <f t="shared" ref="BB68:BB131" si="26">(AY68-$BC$2)/$BA68</f>
        <v>0.73559042067165659</v>
      </c>
      <c r="BC68" s="60"/>
      <c r="BD68" s="60"/>
    </row>
    <row r="69" spans="1:56">
      <c r="A69" s="95">
        <v>68</v>
      </c>
      <c r="B69" s="128">
        <v>0.97359204874296079</v>
      </c>
      <c r="C69" s="128">
        <v>0.4147355280647369</v>
      </c>
      <c r="D69" s="128">
        <v>0.56653693331213617</v>
      </c>
      <c r="E69" s="128">
        <v>0.79123165866470724</v>
      </c>
      <c r="F69" s="128">
        <v>0.80794340219208194</v>
      </c>
      <c r="G69" s="128">
        <v>0.20602428940431339</v>
      </c>
      <c r="H69" s="128">
        <v>0.60363573106842794</v>
      </c>
      <c r="I69" s="128">
        <v>0.16733781195808639</v>
      </c>
      <c r="J69" s="128">
        <v>0.43351183254580494</v>
      </c>
      <c r="K69" s="104">
        <v>6.0436310562608231E-2</v>
      </c>
      <c r="L69" s="105"/>
      <c r="M69" s="106">
        <v>68</v>
      </c>
      <c r="N69" s="140">
        <v>1.9364231002776167</v>
      </c>
      <c r="O69" s="140">
        <v>-0.21538000726731271</v>
      </c>
      <c r="P69" s="140">
        <v>0.16756420482807147</v>
      </c>
      <c r="Q69" s="140">
        <v>0.81070224696959448</v>
      </c>
      <c r="R69" s="140">
        <v>0.87034261722607498</v>
      </c>
      <c r="S69" s="140">
        <v>-0.8202939073362675</v>
      </c>
      <c r="T69" s="140">
        <v>0.26276912018989457</v>
      </c>
      <c r="U69" s="128">
        <v>-0.96473886433514533</v>
      </c>
      <c r="V69" s="128">
        <v>-0.16744024005132754</v>
      </c>
      <c r="W69" s="98">
        <v>-1.5511212853619758</v>
      </c>
      <c r="X69" s="60"/>
      <c r="Y69" s="99">
        <v>68</v>
      </c>
      <c r="Z69" s="128">
        <f>(幕後結果!$AB$2+幕後結果!$AB$4*幕後結果_最佳化!$N1070)*12/3</f>
        <v>2.048236355901544</v>
      </c>
      <c r="AA69" s="128">
        <f>(幕後結果!$AC$2+幕後結果!$AC$4*幕後結果_最佳化!$O1070)*12/3</f>
        <v>0.56139286193955829</v>
      </c>
      <c r="AB69" s="128">
        <f>(幕後結果!$AD$2+幕後結果!$AD$4*幕後結果_最佳化!$P1070)*12/3</f>
        <v>1.0415366315616275</v>
      </c>
      <c r="AC69" s="128">
        <f>(幕後結果!$AE$2+幕後結果!$AE$4*幕後結果_最佳化!$Q1070)*12/3</f>
        <v>2.6706119955949874</v>
      </c>
      <c r="AD69" s="128">
        <f>(幕後結果!$AF$2+幕後結果!$AF$4*幕後結果_最佳化!$R1070)*12/3</f>
        <v>0.68900688118296538</v>
      </c>
      <c r="AE69" s="128">
        <f>(幕後結果!$AG$2+幕後結果!$AG$4*幕後結果_最佳化!$S1070)*12/3</f>
        <v>-0.15581141203381049</v>
      </c>
      <c r="AF69" s="128">
        <f>(幕後結果!$AH$2+幕後結果!$AH$4*幕後結果_最佳化!$T1070)*12/3</f>
        <v>1.3530260399107892</v>
      </c>
      <c r="AG69" s="128">
        <f>(幕後結果!$AI$2+幕後結果!$AI$4*幕後結果_最佳化!$U1070)*12/3</f>
        <v>0.11758589913271411</v>
      </c>
      <c r="AH69" s="128">
        <f>(幕後結果!$AJ$2+幕後結果!$AJ$4*幕後結果_最佳化!$V1070)*12/3</f>
        <v>-0.10847705389787365</v>
      </c>
      <c r="AI69" s="100">
        <f>(幕後結果!$AK$2+幕後結果!$AK$4*幕後結果_最佳化!$W1070)*12/3</f>
        <v>-1.2473456277460366</v>
      </c>
      <c r="AJ69" s="60"/>
      <c r="AK69" s="60"/>
      <c r="AL69" s="60"/>
      <c r="AM69" s="108">
        <v>68</v>
      </c>
      <c r="AN69" s="128">
        <f t="shared" si="14"/>
        <v>0.170628538432641</v>
      </c>
      <c r="AO69" s="128">
        <f t="shared" si="15"/>
        <v>5.942926412806462E-3</v>
      </c>
      <c r="AP69" s="128">
        <f t="shared" si="16"/>
        <v>6.4417171829650732E-2</v>
      </c>
      <c r="AQ69" s="128">
        <f t="shared" si="17"/>
        <v>8.9921159658178346E-2</v>
      </c>
      <c r="AR69" s="128">
        <f t="shared" si="18"/>
        <v>0.11655208749134849</v>
      </c>
      <c r="AS69" s="128">
        <f t="shared" si="19"/>
        <v>0.17354577794798737</v>
      </c>
      <c r="AT69" s="128">
        <f t="shared" si="20"/>
        <v>8.5950016343796343E-2</v>
      </c>
      <c r="AU69" s="128">
        <f t="shared" si="21"/>
        <v>0.10046842824164061</v>
      </c>
      <c r="AV69" s="128">
        <f t="shared" si="22"/>
        <v>3.5867657698073478E-2</v>
      </c>
      <c r="AW69" s="128">
        <f t="shared" si="23"/>
        <v>0.15670623594387734</v>
      </c>
      <c r="AX69" s="128">
        <f t="shared" si="24"/>
        <v>1</v>
      </c>
      <c r="AY69" s="128">
        <f>SUMPRODUCT(AN69:AW69,幕後結果_最佳化!$Z$1005:$AI$1005)</f>
        <v>-9.4327048911813483E-2</v>
      </c>
      <c r="AZ69" s="128">
        <f>(SUMPRODUCT(AN69:AW69,MMULT(AN69:AW69,幕後結果!$AB$9:$AK$18)))*252</f>
        <v>6.3182926844112863E-2</v>
      </c>
      <c r="BA69" s="128">
        <f t="shared" si="25"/>
        <v>0.25136214282209018</v>
      </c>
      <c r="BB69" s="102">
        <f t="shared" si="26"/>
        <v>-0.54593363730567979</v>
      </c>
      <c r="BC69" s="60"/>
      <c r="BD69" s="60"/>
    </row>
    <row r="70" spans="1:56">
      <c r="A70" s="95">
        <v>69</v>
      </c>
      <c r="B70" s="128">
        <v>0.72595546129357968</v>
      </c>
      <c r="C70" s="128">
        <v>8.9679935451755899E-2</v>
      </c>
      <c r="D70" s="128">
        <v>7.7554400458980988E-2</v>
      </c>
      <c r="E70" s="128">
        <v>0.92145497899901674</v>
      </c>
      <c r="F70" s="128">
        <v>0.48580484295051241</v>
      </c>
      <c r="G70" s="128">
        <v>6.8150676484538319E-2</v>
      </c>
      <c r="H70" s="128">
        <v>0.99951019470234703</v>
      </c>
      <c r="I70" s="128">
        <v>0.87048758316965635</v>
      </c>
      <c r="J70" s="128">
        <v>0.75799110345256748</v>
      </c>
      <c r="K70" s="104">
        <v>0.22221412808403196</v>
      </c>
      <c r="L70" s="105"/>
      <c r="M70" s="106">
        <v>69</v>
      </c>
      <c r="N70" s="140">
        <v>0.60062605891867915</v>
      </c>
      <c r="O70" s="140">
        <v>-1.3427285983181654</v>
      </c>
      <c r="P70" s="140">
        <v>-1.4217156985566839</v>
      </c>
      <c r="Q70" s="140">
        <v>1.414926517994153</v>
      </c>
      <c r="R70" s="140">
        <v>-3.5589493609485788E-2</v>
      </c>
      <c r="S70" s="140">
        <v>-1.4897067729815527</v>
      </c>
      <c r="T70" s="140">
        <v>3.2963180104525653</v>
      </c>
      <c r="U70" s="128">
        <v>1.1286989943911561</v>
      </c>
      <c r="V70" s="128">
        <v>0.699855111416264</v>
      </c>
      <c r="W70" s="98">
        <v>-0.76473685373417566</v>
      </c>
      <c r="X70" s="60"/>
      <c r="Y70" s="99">
        <v>69</v>
      </c>
      <c r="Z70" s="128">
        <f>(幕後結果!$AB$2+幕後結果!$AB$4*幕後結果_最佳化!$N1071)*12/3</f>
        <v>0.6353075058868739</v>
      </c>
      <c r="AA70" s="128">
        <f>(幕後結果!$AC$2+幕後結果!$AC$4*幕後結果_最佳化!$O1071)*12/3</f>
        <v>-1.338634470092537</v>
      </c>
      <c r="AB70" s="128">
        <f>(幕後結果!$AD$2+幕後結果!$AD$4*幕後結果_最佳化!$P1071)*12/3</f>
        <v>-1.7376293765348532</v>
      </c>
      <c r="AC70" s="128">
        <f>(幕後結果!$AE$2+幕後結果!$AE$4*幕後結果_最佳化!$Q1071)*12/3</f>
        <v>2.7839241930818681</v>
      </c>
      <c r="AD70" s="128">
        <f>(幕後結果!$AF$2+幕後結果!$AF$4*幕後結果_最佳化!$R1071)*12/3</f>
        <v>-0.27602833984964426</v>
      </c>
      <c r="AE70" s="128">
        <f>(幕後結果!$AG$2+幕後結果!$AG$4*幕後結果_最佳化!$S1071)*12/3</f>
        <v>-1.1718624377684261</v>
      </c>
      <c r="AF70" s="128">
        <f>(幕後結果!$AH$2+幕後結果!$AH$4*幕後結果_最佳化!$T1071)*12/3</f>
        <v>3.5804688664871072</v>
      </c>
      <c r="AG70" s="128">
        <f>(幕後結果!$AI$2+幕後結果!$AI$4*幕後結果_最佳化!$U1071)*12/3</f>
        <v>1.3780949041048027</v>
      </c>
      <c r="AH70" s="128">
        <f>(幕後結果!$AJ$2+幕後結果!$AJ$4*幕後結果_最佳化!$V1071)*12/3</f>
        <v>0.21312611216242494</v>
      </c>
      <c r="AI70" s="100">
        <f>(幕後結果!$AK$2+幕後結果!$AK$4*幕後結果_最佳化!$W1071)*12/3</f>
        <v>0.34397022501805496</v>
      </c>
      <c r="AJ70" s="60"/>
      <c r="AK70" s="60"/>
      <c r="AL70" s="60"/>
      <c r="AM70" s="108">
        <v>69</v>
      </c>
      <c r="AN70" s="128">
        <f t="shared" si="14"/>
        <v>0.17426722611314449</v>
      </c>
      <c r="AO70" s="128">
        <f t="shared" si="15"/>
        <v>7.4211648462185323E-2</v>
      </c>
      <c r="AP70" s="128">
        <f t="shared" si="16"/>
        <v>0.21080074757849224</v>
      </c>
      <c r="AQ70" s="128">
        <f t="shared" si="17"/>
        <v>0.21346337942381358</v>
      </c>
      <c r="AR70" s="128">
        <f t="shared" si="18"/>
        <v>2.225454565263894E-2</v>
      </c>
      <c r="AS70" s="128">
        <f t="shared" si="19"/>
        <v>5.7261544759643644E-2</v>
      </c>
      <c r="AT70" s="128">
        <f t="shared" si="20"/>
        <v>2.1486381928797135E-2</v>
      </c>
      <c r="AU70" s="128">
        <f t="shared" si="21"/>
        <v>1.9774787896969372E-2</v>
      </c>
      <c r="AV70" s="128">
        <f t="shared" si="22"/>
        <v>9.6011197301791487E-2</v>
      </c>
      <c r="AW70" s="128">
        <f t="shared" si="23"/>
        <v>0.11046854088252382</v>
      </c>
      <c r="AX70" s="128">
        <f t="shared" si="24"/>
        <v>1</v>
      </c>
      <c r="AY70" s="128">
        <f>SUMPRODUCT(AN70:AW70,幕後結果_最佳化!$Z$1005:$AI$1005)</f>
        <v>1.1449372895711019E-2</v>
      </c>
      <c r="AZ70" s="128">
        <f>(SUMPRODUCT(AN70:AW70,MMULT(AN70:AW70,幕後結果!$AB$9:$AK$18)))*252</f>
        <v>0.10794382053550278</v>
      </c>
      <c r="BA70" s="128">
        <f t="shared" si="25"/>
        <v>0.32854804905143292</v>
      </c>
      <c r="BB70" s="102">
        <f t="shared" si="26"/>
        <v>-9.5726111279892306E-2</v>
      </c>
      <c r="BC70" s="60"/>
      <c r="BD70" s="60"/>
    </row>
    <row r="71" spans="1:56">
      <c r="A71" s="95">
        <v>70</v>
      </c>
      <c r="B71" s="128">
        <v>0.54614098522727783</v>
      </c>
      <c r="C71" s="128">
        <v>0.29884811641536468</v>
      </c>
      <c r="D71" s="128">
        <v>0.33014272032589398</v>
      </c>
      <c r="E71" s="128">
        <v>0.98053540351274915</v>
      </c>
      <c r="F71" s="128">
        <v>0.11432047092068109</v>
      </c>
      <c r="G71" s="128">
        <v>0.50188941805689891</v>
      </c>
      <c r="H71" s="128">
        <v>0.59465041255341156</v>
      </c>
      <c r="I71" s="128">
        <v>0.9256774024665082</v>
      </c>
      <c r="J71" s="128">
        <v>0.61417862211251273</v>
      </c>
      <c r="K71" s="104">
        <v>0.63164119780290573</v>
      </c>
      <c r="L71" s="105"/>
      <c r="M71" s="106">
        <v>70</v>
      </c>
      <c r="N71" s="140">
        <v>0.11591736959990054</v>
      </c>
      <c r="O71" s="140">
        <v>-0.52771633650870853</v>
      </c>
      <c r="P71" s="140">
        <v>-0.43951910667850258</v>
      </c>
      <c r="Q71" s="140">
        <v>2.0649345553818579</v>
      </c>
      <c r="R71" s="140">
        <v>-1.2038671204346987</v>
      </c>
      <c r="S71" s="140">
        <v>4.7360864294376118E-3</v>
      </c>
      <c r="T71" s="140">
        <v>0.23952414676953698</v>
      </c>
      <c r="U71" s="128">
        <v>1.444333470584042</v>
      </c>
      <c r="V71" s="128">
        <v>0.29022677245071993</v>
      </c>
      <c r="W71" s="98">
        <v>0.33620324718377054</v>
      </c>
      <c r="X71" s="60"/>
      <c r="Y71" s="99">
        <v>70</v>
      </c>
      <c r="Z71" s="128">
        <f>(幕後結果!$AB$2+幕後結果!$AB$4*幕後結果_最佳化!$N1072)*12/3</f>
        <v>0.12261068909008203</v>
      </c>
      <c r="AA71" s="128">
        <f>(幕後結果!$AC$2+幕後結果!$AC$4*幕後結果_最佳化!$O1072)*12/3</f>
        <v>-0.60873866107140651</v>
      </c>
      <c r="AB71" s="128">
        <f>(幕後結果!$AD$2+幕後結果!$AD$4*幕後結果_最佳化!$P1072)*12/3</f>
        <v>-0.4198177120662771</v>
      </c>
      <c r="AC71" s="128">
        <f>(幕後結果!$AE$2+幕後結果!$AE$4*幕後結果_最佳化!$Q1072)*12/3</f>
        <v>4.5402339524446393</v>
      </c>
      <c r="AD71" s="128">
        <f>(幕後結果!$AF$2+幕後結果!$AF$4*幕後結果_最佳化!$R1072)*12/3</f>
        <v>-1.0082807485473491</v>
      </c>
      <c r="AE71" s="128">
        <f>(幕後結果!$AG$2+幕後結果!$AG$4*幕後結果_最佳化!$S1072)*12/3</f>
        <v>0.31708867507471061</v>
      </c>
      <c r="AF71" s="128">
        <f>(幕後結果!$AH$2+幕後結果!$AH$4*幕後結果_最佳化!$T1072)*12/3</f>
        <v>0.27227621492286636</v>
      </c>
      <c r="AG71" s="128">
        <f>(幕後結果!$AI$2+幕後結果!$AI$4*幕後結果_最佳化!$U1072)*12/3</f>
        <v>1.7344672973948516</v>
      </c>
      <c r="AH71" s="128">
        <f>(幕後結果!$AJ$2+幕後結果!$AJ$4*幕後結果_最佳化!$V1072)*12/3</f>
        <v>-0.63039151222703271</v>
      </c>
      <c r="AI71" s="100">
        <f>(幕後結果!$AK$2+幕後結果!$AK$4*幕後結果_最佳化!$W1072)*12/3</f>
        <v>-0.79194120275040969</v>
      </c>
      <c r="AJ71" s="60"/>
      <c r="AK71" s="60"/>
      <c r="AL71" s="60"/>
      <c r="AM71" s="108">
        <v>70</v>
      </c>
      <c r="AN71" s="128">
        <f t="shared" si="14"/>
        <v>7.7335726498377291E-2</v>
      </c>
      <c r="AO71" s="128">
        <f t="shared" si="15"/>
        <v>4.0657314182181742E-2</v>
      </c>
      <c r="AP71" s="128">
        <f t="shared" si="16"/>
        <v>9.0135281052451541E-2</v>
      </c>
      <c r="AQ71" s="128">
        <f t="shared" si="17"/>
        <v>0.12834471701355207</v>
      </c>
      <c r="AR71" s="128">
        <f t="shared" si="18"/>
        <v>3.9613033661352659E-2</v>
      </c>
      <c r="AS71" s="128">
        <f t="shared" si="19"/>
        <v>0.14004166935256027</v>
      </c>
      <c r="AT71" s="128">
        <f t="shared" si="20"/>
        <v>9.7683953827593872E-2</v>
      </c>
      <c r="AU71" s="128">
        <f t="shared" si="21"/>
        <v>0.11130974099064993</v>
      </c>
      <c r="AV71" s="128">
        <f t="shared" si="22"/>
        <v>0.14004446414705413</v>
      </c>
      <c r="AW71" s="128">
        <f t="shared" si="23"/>
        <v>0.13483409927422632</v>
      </c>
      <c r="AX71" s="128">
        <f t="shared" si="24"/>
        <v>0.99999999999999978</v>
      </c>
      <c r="AY71" s="128">
        <f>SUMPRODUCT(AN71:AW71,幕後結果_最佳化!$Z$1005:$AI$1005)</f>
        <v>-9.8187687009949703E-2</v>
      </c>
      <c r="AZ71" s="128">
        <f>(SUMPRODUCT(AN71:AW71,MMULT(AN71:AW71,幕後結果!$AB$9:$AK$18)))*252</f>
        <v>7.1651823670884712E-2</v>
      </c>
      <c r="BA71" s="128">
        <f t="shared" si="25"/>
        <v>0.26767858276463719</v>
      </c>
      <c r="BB71" s="102">
        <f t="shared" si="26"/>
        <v>-0.52707872834938174</v>
      </c>
      <c r="BC71" s="60"/>
      <c r="BD71" s="60"/>
    </row>
    <row r="72" spans="1:56">
      <c r="A72" s="95">
        <v>71</v>
      </c>
      <c r="B72" s="128">
        <v>0.68998702053065775</v>
      </c>
      <c r="C72" s="128">
        <v>0.74488689311217238</v>
      </c>
      <c r="D72" s="128">
        <v>0.70273695704348715</v>
      </c>
      <c r="E72" s="128">
        <v>0.49170276155399351</v>
      </c>
      <c r="F72" s="128">
        <v>0.93467099557985023</v>
      </c>
      <c r="G72" s="128">
        <v>0.23701176157488058</v>
      </c>
      <c r="H72" s="128">
        <v>0.66487697942537771</v>
      </c>
      <c r="I72" s="128">
        <v>0.62894155539665997</v>
      </c>
      <c r="J72" s="128">
        <v>0.17412011176651032</v>
      </c>
      <c r="K72" s="104">
        <v>0.66895254385150538</v>
      </c>
      <c r="L72" s="105"/>
      <c r="M72" s="106">
        <v>71</v>
      </c>
      <c r="N72" s="140">
        <v>0.49581355712839481</v>
      </c>
      <c r="O72" s="140">
        <v>0.65848549619840901</v>
      </c>
      <c r="P72" s="140">
        <v>0.53228865880018139</v>
      </c>
      <c r="Q72" s="140">
        <v>-2.0799592123234081E-2</v>
      </c>
      <c r="R72" s="140">
        <v>1.511512175710368</v>
      </c>
      <c r="S72" s="140">
        <v>-0.71594789469872366</v>
      </c>
      <c r="T72" s="140">
        <v>0.42581035465815659</v>
      </c>
      <c r="U72" s="128">
        <v>0.32905133179329843</v>
      </c>
      <c r="V72" s="128">
        <v>-0.93800814659332077</v>
      </c>
      <c r="W72" s="98">
        <v>0.43702266312449045</v>
      </c>
      <c r="X72" s="60"/>
      <c r="Y72" s="99">
        <v>71</v>
      </c>
      <c r="Z72" s="128">
        <f>(幕後結果!$AB$2+幕後結果!$AB$4*幕後結果_最佳化!$N1073)*12/3</f>
        <v>0.5244429036782563</v>
      </c>
      <c r="AA72" s="128">
        <f>(幕後結果!$AC$2+幕後結果!$AC$4*幕後結果_最佳化!$O1073)*12/3</f>
        <v>0.93528387026722692</v>
      </c>
      <c r="AB72" s="128">
        <f>(幕後結果!$AD$2+幕後結果!$AD$4*幕後結果_最佳化!$P1073)*12/3</f>
        <v>1.3904256279185701</v>
      </c>
      <c r="AC72" s="128">
        <f>(幕後結果!$AE$2+幕後結果!$AE$4*幕後結果_最佳化!$Q1073)*12/3</f>
        <v>1.5434569909555533</v>
      </c>
      <c r="AD72" s="128">
        <f>(幕後結果!$AF$2+幕後結果!$AF$4*幕後結果_最佳化!$R1073)*12/3</f>
        <v>1.0066969875840714</v>
      </c>
      <c r="AE72" s="128">
        <f>(幕後結果!$AG$2+幕後結果!$AG$4*幕後結果_最佳化!$S1073)*12/3</f>
        <v>-0.40876348698099668</v>
      </c>
      <c r="AF72" s="128">
        <f>(幕後結果!$AH$2+幕後結果!$AH$4*幕後結果_最佳化!$T1073)*12/3</f>
        <v>0.62902057878774986</v>
      </c>
      <c r="AG72" s="128">
        <f>(幕後結果!$AI$2+幕後結果!$AI$4*幕後結果_最佳化!$U1073)*12/3</f>
        <v>1.509561806672558</v>
      </c>
      <c r="AH72" s="128">
        <f>(幕後結果!$AJ$2+幕後結果!$AJ$4*幕後結果_最佳化!$V1073)*12/3</f>
        <v>-0.919456729456408</v>
      </c>
      <c r="AI72" s="100">
        <f>(幕後結果!$AK$2+幕後結果!$AK$4*幕後結果_最佳化!$W1073)*12/3</f>
        <v>-5.4304067913140353E-2</v>
      </c>
      <c r="AJ72" s="60"/>
      <c r="AK72" s="60"/>
      <c r="AL72" s="60"/>
      <c r="AM72" s="108">
        <v>71</v>
      </c>
      <c r="AN72" s="128">
        <f t="shared" si="14"/>
        <v>8.8251287947280682E-2</v>
      </c>
      <c r="AO72" s="128">
        <f t="shared" si="15"/>
        <v>6.2052749834274466E-2</v>
      </c>
      <c r="AP72" s="128">
        <f t="shared" si="16"/>
        <v>0.17909958428674072</v>
      </c>
      <c r="AQ72" s="128">
        <f t="shared" si="17"/>
        <v>7.8005905689812874E-2</v>
      </c>
      <c r="AR72" s="128">
        <f t="shared" si="18"/>
        <v>7.2485217772575664E-3</v>
      </c>
      <c r="AS72" s="128">
        <f t="shared" si="19"/>
        <v>9.0851067289371687E-2</v>
      </c>
      <c r="AT72" s="128">
        <f t="shared" si="20"/>
        <v>0.17795816767676306</v>
      </c>
      <c r="AU72" s="128">
        <f t="shared" si="21"/>
        <v>0.12027056506151532</v>
      </c>
      <c r="AV72" s="128">
        <f t="shared" si="22"/>
        <v>0.17946988579324427</v>
      </c>
      <c r="AW72" s="128">
        <f t="shared" si="23"/>
        <v>1.6792264643739476E-2</v>
      </c>
      <c r="AX72" s="128">
        <f t="shared" si="24"/>
        <v>1.0000000000000002</v>
      </c>
      <c r="AY72" s="128">
        <f>SUMPRODUCT(AN72:AW72,幕後結果_最佳化!$Z$1005:$AI$1005)</f>
        <v>1.274499904800008E-2</v>
      </c>
      <c r="AZ72" s="128">
        <f>(SUMPRODUCT(AN72:AW72,MMULT(AN72:AW72,幕後結果!$AB$9:$AK$18)))*252</f>
        <v>7.3181564615855621E-2</v>
      </c>
      <c r="BA72" s="128">
        <f t="shared" si="25"/>
        <v>0.27052091345375801</v>
      </c>
      <c r="BB72" s="102">
        <f t="shared" si="26"/>
        <v>-0.11147012837938876</v>
      </c>
      <c r="BC72" s="60"/>
      <c r="BD72" s="60"/>
    </row>
    <row r="73" spans="1:56">
      <c r="A73" s="95">
        <v>72</v>
      </c>
      <c r="B73" s="128">
        <v>0.22562262546010015</v>
      </c>
      <c r="C73" s="128">
        <v>0.68458601343269798</v>
      </c>
      <c r="D73" s="128">
        <v>0.34159383547816913</v>
      </c>
      <c r="E73" s="128">
        <v>0.93384731323606052</v>
      </c>
      <c r="F73" s="128">
        <v>0.69372258500160378</v>
      </c>
      <c r="G73" s="128">
        <v>0.79129631576396076</v>
      </c>
      <c r="H73" s="128">
        <v>4.169000609548168E-2</v>
      </c>
      <c r="I73" s="128">
        <v>9.1352071593112205E-2</v>
      </c>
      <c r="J73" s="128">
        <v>0.83922817149340334</v>
      </c>
      <c r="K73" s="104">
        <v>0.27051411871040765</v>
      </c>
      <c r="L73" s="105"/>
      <c r="M73" s="106">
        <v>72</v>
      </c>
      <c r="N73" s="140">
        <v>-0.75334062744027164</v>
      </c>
      <c r="O73" s="140">
        <v>0.48056179638075425</v>
      </c>
      <c r="P73" s="140">
        <v>-0.40811714827370316</v>
      </c>
      <c r="Q73" s="140">
        <v>1.5050727518076064</v>
      </c>
      <c r="R73" s="140">
        <v>0.50642998395075023</v>
      </c>
      <c r="S73" s="140">
        <v>0.81092739245152601</v>
      </c>
      <c r="T73" s="140">
        <v>-1.7314024374718389</v>
      </c>
      <c r="U73" s="128">
        <v>-1.3324750244525418</v>
      </c>
      <c r="V73" s="128">
        <v>0.99129069143750526</v>
      </c>
      <c r="W73" s="98">
        <v>-0.61125883679302362</v>
      </c>
      <c r="X73" s="60"/>
      <c r="Y73" s="99">
        <v>72</v>
      </c>
      <c r="Z73" s="128">
        <f>(幕後結果!$AB$2+幕後結果!$AB$4*幕後結果_最佳化!$N1074)*12/3</f>
        <v>-0.7968401437060062</v>
      </c>
      <c r="AA73" s="128">
        <f>(幕後結果!$AC$2+幕後結果!$AC$4*幕後結果_最佳化!$O1074)*12/3</f>
        <v>0.1745817666663193</v>
      </c>
      <c r="AB73" s="128">
        <f>(幕後結果!$AD$2+幕後結果!$AD$4*幕後結果_最佳化!$P1074)*12/3</f>
        <v>-0.15503328195546801</v>
      </c>
      <c r="AC73" s="128">
        <f>(幕後結果!$AE$2+幕後結果!$AE$4*幕後結果_最佳化!$Q1074)*12/3</f>
        <v>3.9047794635178348</v>
      </c>
      <c r="AD73" s="128">
        <f>(幕後結果!$AF$2+幕後結果!$AF$4*幕後結果_最佳化!$R1074)*12/3</f>
        <v>-2.0359409115531128E-2</v>
      </c>
      <c r="AE73" s="128">
        <f>(幕後結果!$AG$2+幕後結果!$AG$4*幕後結果_最佳化!$S1074)*12/3</f>
        <v>0.78618958434514352</v>
      </c>
      <c r="AF73" s="128">
        <f>(幕後結果!$AH$2+幕後結果!$AH$4*幕後結果_最佳化!$T1074)*12/3</f>
        <v>-2.2214329442341842</v>
      </c>
      <c r="AG73" s="128">
        <f>(幕後結果!$AI$2+幕後結果!$AI$4*幕後結果_最佳化!$U1074)*12/3</f>
        <v>-2.8845524209869966E-2</v>
      </c>
      <c r="AH73" s="128">
        <f>(幕後結果!$AJ$2+幕後結果!$AJ$4*幕後結果_最佳化!$V1074)*12/3</f>
        <v>-0.24727967300302212</v>
      </c>
      <c r="AI73" s="100">
        <f>(幕後結果!$AK$2+幕後結果!$AK$4*幕後結果_最佳化!$W1074)*12/3</f>
        <v>-2.9775725257906198</v>
      </c>
      <c r="AJ73" s="60"/>
      <c r="AK73" s="60"/>
      <c r="AL73" s="60"/>
      <c r="AM73" s="108">
        <v>72</v>
      </c>
      <c r="AN73" s="128">
        <f t="shared" si="14"/>
        <v>3.3200009221916849E-2</v>
      </c>
      <c r="AO73" s="128">
        <f t="shared" si="15"/>
        <v>0.18074592810090245</v>
      </c>
      <c r="AP73" s="128">
        <f t="shared" si="16"/>
        <v>0.1696727126109932</v>
      </c>
      <c r="AQ73" s="128">
        <f t="shared" si="17"/>
        <v>0.12721084582988468</v>
      </c>
      <c r="AR73" s="128">
        <f t="shared" si="18"/>
        <v>2.6259406992445646E-2</v>
      </c>
      <c r="AS73" s="128">
        <f t="shared" si="19"/>
        <v>0.13084008617103923</v>
      </c>
      <c r="AT73" s="128">
        <f t="shared" si="20"/>
        <v>7.9904261785944383E-2</v>
      </c>
      <c r="AU73" s="128">
        <f t="shared" si="21"/>
        <v>0.11926890843307503</v>
      </c>
      <c r="AV73" s="128">
        <f t="shared" si="22"/>
        <v>4.1594720104098691E-3</v>
      </c>
      <c r="AW73" s="128">
        <f t="shared" si="23"/>
        <v>0.12873836884338866</v>
      </c>
      <c r="AX73" s="128">
        <f t="shared" si="24"/>
        <v>1</v>
      </c>
      <c r="AY73" s="128">
        <f>SUMPRODUCT(AN73:AW73,幕後結果_最佳化!$Z$1005:$AI$1005)</f>
        <v>4.40511832229325E-2</v>
      </c>
      <c r="AZ73" s="128">
        <f>(SUMPRODUCT(AN73:AW73,MMULT(AN73:AW73,幕後結果!$AB$9:$AK$18)))*252</f>
        <v>8.1239966132139435E-2</v>
      </c>
      <c r="BA73" s="128">
        <f t="shared" si="25"/>
        <v>0.28502625516281732</v>
      </c>
      <c r="BB73" s="102">
        <f t="shared" si="26"/>
        <v>4.0388673046098909E-3</v>
      </c>
      <c r="BC73" s="60"/>
      <c r="BD73" s="60"/>
    </row>
    <row r="74" spans="1:56">
      <c r="A74" s="95">
        <v>73</v>
      </c>
      <c r="B74" s="128">
        <v>0.69727056349723515</v>
      </c>
      <c r="C74" s="128">
        <v>0.54353985757654621</v>
      </c>
      <c r="D74" s="128">
        <v>0.9136489411097215</v>
      </c>
      <c r="E74" s="128">
        <v>0.25794156893218756</v>
      </c>
      <c r="F74" s="128">
        <v>0.75449207806346497</v>
      </c>
      <c r="G74" s="128">
        <v>0.65641029461125511</v>
      </c>
      <c r="H74" s="128">
        <v>0.76222863602147473</v>
      </c>
      <c r="I74" s="128">
        <v>0.41190345578462506</v>
      </c>
      <c r="J74" s="128">
        <v>0.84012909198675212</v>
      </c>
      <c r="K74" s="104">
        <v>0.45767347235366107</v>
      </c>
      <c r="L74" s="105"/>
      <c r="M74" s="106">
        <v>73</v>
      </c>
      <c r="N74" s="140">
        <v>0.51656640415688271</v>
      </c>
      <c r="O74" s="140">
        <v>0.10935580639719059</v>
      </c>
      <c r="P74" s="140">
        <v>1.3635726089276441</v>
      </c>
      <c r="Q74" s="140">
        <v>-0.64970446709581176</v>
      </c>
      <c r="R74" s="140">
        <v>0.68869401412765274</v>
      </c>
      <c r="S74" s="140">
        <v>0.40268576020643615</v>
      </c>
      <c r="T74" s="140">
        <v>0.71348979140689395</v>
      </c>
      <c r="U74" s="128">
        <v>-0.22265129391463184</v>
      </c>
      <c r="V74" s="128">
        <v>0.99498858534621837</v>
      </c>
      <c r="W74" s="98">
        <v>-0.10629670638947591</v>
      </c>
      <c r="X74" s="60"/>
      <c r="Y74" s="99">
        <v>73</v>
      </c>
      <c r="Z74" s="128">
        <f>(幕後結果!$AB$2+幕後結果!$AB$4*幕後結果_最佳化!$N1075)*12/3</f>
        <v>0.54639406495397036</v>
      </c>
      <c r="AA74" s="128">
        <f>(幕後結果!$AC$2+幕後結果!$AC$4*幕後結果_最佳化!$O1075)*12/3</f>
        <v>0.30777072435880848</v>
      </c>
      <c r="AB74" s="128">
        <f>(幕後結果!$AD$2+幕後結果!$AD$4*幕後結果_最佳化!$P1075)*12/3</f>
        <v>1.9967305110278957</v>
      </c>
      <c r="AC74" s="128">
        <f>(幕後結果!$AE$2+幕後結果!$AE$4*幕後結果_最佳化!$Q1075)*12/3</f>
        <v>0.40103650216353087</v>
      </c>
      <c r="AD74" s="128">
        <f>(幕後結果!$AF$2+幕後結果!$AF$4*幕後結果_最佳化!$R1075)*12/3</f>
        <v>0.70211487556801233</v>
      </c>
      <c r="AE74" s="128">
        <f>(幕後結果!$AG$2+幕後結果!$AG$4*幕後結果_最佳化!$S1075)*12/3</f>
        <v>0.68495951607396111</v>
      </c>
      <c r="AF74" s="128">
        <f>(幕後結果!$AH$2+幕後結果!$AH$4*幕後結果_最佳化!$T1075)*12/3</f>
        <v>0.49483513208618007</v>
      </c>
      <c r="AG74" s="128">
        <f>(幕後結果!$AI$2+幕後結果!$AI$4*幕後結果_最佳化!$U1075)*12/3</f>
        <v>0.95700441801646685</v>
      </c>
      <c r="AH74" s="128">
        <f>(幕後結果!$AJ$2+幕後結果!$AJ$4*幕後結果_最佳化!$V1075)*12/3</f>
        <v>0.50714849192784761</v>
      </c>
      <c r="AI74" s="100">
        <f>(幕後結果!$AK$2+幕後結果!$AK$4*幕後結果_最佳化!$W1075)*12/3</f>
        <v>-1.6145375133143673</v>
      </c>
      <c r="AJ74" s="60"/>
      <c r="AK74" s="60"/>
      <c r="AL74" s="60"/>
      <c r="AM74" s="108">
        <v>73</v>
      </c>
      <c r="AN74" s="128">
        <f t="shared" si="14"/>
        <v>3.3005903858218721E-2</v>
      </c>
      <c r="AO74" s="128">
        <f t="shared" si="15"/>
        <v>0.14477547916347563</v>
      </c>
      <c r="AP74" s="128">
        <f t="shared" si="16"/>
        <v>6.5523317141087418E-4</v>
      </c>
      <c r="AQ74" s="128">
        <f t="shared" si="17"/>
        <v>9.7351861062076661E-2</v>
      </c>
      <c r="AR74" s="128">
        <f t="shared" si="18"/>
        <v>0.12257538674459778</v>
      </c>
      <c r="AS74" s="128">
        <f t="shared" si="19"/>
        <v>0.15320877379224085</v>
      </c>
      <c r="AT74" s="128">
        <f t="shared" si="20"/>
        <v>6.9624290575625192E-2</v>
      </c>
      <c r="AU74" s="128">
        <f t="shared" si="21"/>
        <v>0.12505813119677864</v>
      </c>
      <c r="AV74" s="128">
        <f t="shared" si="22"/>
        <v>0.16691466384469744</v>
      </c>
      <c r="AW74" s="128">
        <f t="shared" si="23"/>
        <v>8.6830276590878178E-2</v>
      </c>
      <c r="AX74" s="128">
        <f t="shared" si="24"/>
        <v>1</v>
      </c>
      <c r="AY74" s="128">
        <f>SUMPRODUCT(AN74:AW74,幕後結果_最佳化!$Z$1005:$AI$1005)</f>
        <v>-8.1380429468581567E-2</v>
      </c>
      <c r="AZ74" s="128">
        <f>(SUMPRODUCT(AN74:AW74,MMULT(AN74:AW74,幕後結果!$AB$9:$AK$18)))*252</f>
        <v>5.8269964416740178E-2</v>
      </c>
      <c r="BA74" s="128">
        <f t="shared" si="25"/>
        <v>0.24139172400217074</v>
      </c>
      <c r="BB74" s="102">
        <f t="shared" si="26"/>
        <v>-0.5148495872520632</v>
      </c>
      <c r="BC74" s="60"/>
      <c r="BD74" s="60"/>
    </row>
    <row r="75" spans="1:56">
      <c r="A75" s="95">
        <v>74</v>
      </c>
      <c r="B75" s="128">
        <v>0.45837582416604405</v>
      </c>
      <c r="C75" s="128">
        <v>0.37137214005294039</v>
      </c>
      <c r="D75" s="128">
        <v>0.18118059108603624</v>
      </c>
      <c r="E75" s="128">
        <v>0.37415968189579529</v>
      </c>
      <c r="F75" s="128">
        <v>0.34023483478375893</v>
      </c>
      <c r="G75" s="128">
        <v>6.2939587688750187E-2</v>
      </c>
      <c r="H75" s="128">
        <v>0.60558573099837898</v>
      </c>
      <c r="I75" s="128">
        <v>0.72578779818517525</v>
      </c>
      <c r="J75" s="128">
        <v>0.17021862358555317</v>
      </c>
      <c r="K75" s="104">
        <v>0.74469955760580975</v>
      </c>
      <c r="L75" s="105"/>
      <c r="M75" s="106">
        <v>74</v>
      </c>
      <c r="N75" s="140">
        <v>-0.1045263628552181</v>
      </c>
      <c r="O75" s="140">
        <v>-0.32822138458336247</v>
      </c>
      <c r="P75" s="140">
        <v>-0.91087510867000521</v>
      </c>
      <c r="Q75" s="140">
        <v>-0.32085620511294932</v>
      </c>
      <c r="R75" s="140">
        <v>-0.41182230753790183</v>
      </c>
      <c r="S75" s="140">
        <v>-1.5305559508969924</v>
      </c>
      <c r="T75" s="140">
        <v>0.26783212971127324</v>
      </c>
      <c r="U75" s="128">
        <v>0.60012279238166888</v>
      </c>
      <c r="V75" s="128">
        <v>-0.95330166691416496</v>
      </c>
      <c r="W75" s="98">
        <v>0.65790234335433684</v>
      </c>
      <c r="X75" s="60"/>
      <c r="Y75" s="99">
        <v>74</v>
      </c>
      <c r="Z75" s="128">
        <f>(幕後結果!$AB$2+幕後結果!$AB$4*幕後結果_最佳化!$N1076)*12/3</f>
        <v>-0.11056194099291718</v>
      </c>
      <c r="AA75" s="128">
        <f>(幕後結果!$AC$2+幕後結果!$AC$4*幕後結果_最佳化!$O1076)*12/3</f>
        <v>-0.47525833368794101</v>
      </c>
      <c r="AB75" s="128">
        <f>(幕後結果!$AD$2+幕後結果!$AD$4*幕後結果_最佳化!$P1076)*12/3</f>
        <v>-0.89704216237521939</v>
      </c>
      <c r="AC75" s="128">
        <f>(幕後結果!$AE$2+幕後結果!$AE$4*幕後結果_最佳化!$Q1076)*12/3</f>
        <v>0.16028578429614515</v>
      </c>
      <c r="AD75" s="128">
        <f>(幕後結果!$AF$2+幕後結果!$AF$4*幕後結果_最佳化!$R1076)*12/3</f>
        <v>-0.4849508311704398</v>
      </c>
      <c r="AE75" s="128">
        <f>(幕後結果!$AG$2+幕後結果!$AG$4*幕後結果_最佳化!$S1076)*12/3</f>
        <v>-1.3485409812754459</v>
      </c>
      <c r="AF75" s="128">
        <f>(幕後結果!$AH$2+幕後結果!$AH$4*幕後結果_最佳化!$T1076)*12/3</f>
        <v>-3.1203902521558247E-3</v>
      </c>
      <c r="AG75" s="128">
        <f>(幕後結果!$AI$2+幕後結果!$AI$4*幕後結果_最佳化!$U1076)*12/3</f>
        <v>1.2795750952372336</v>
      </c>
      <c r="AH75" s="128">
        <f>(幕後結果!$AJ$2+幕後結果!$AJ$4*幕後結果_最佳化!$V1076)*12/3</f>
        <v>-2.1255807160395728</v>
      </c>
      <c r="AI75" s="100">
        <f>(幕後結果!$AK$2+幕後結果!$AK$4*幕後結果_最佳化!$W1076)*12/3</f>
        <v>-0.69956519293885744</v>
      </c>
      <c r="AJ75" s="60"/>
      <c r="AK75" s="60"/>
      <c r="AL75" s="60"/>
      <c r="AM75" s="108">
        <v>74</v>
      </c>
      <c r="AN75" s="128">
        <f t="shared" si="14"/>
        <v>6.3632899441325219E-2</v>
      </c>
      <c r="AO75" s="128">
        <f t="shared" si="15"/>
        <v>5.1393904314737449E-2</v>
      </c>
      <c r="AP75" s="128">
        <f t="shared" si="16"/>
        <v>0.16449323750259554</v>
      </c>
      <c r="AQ75" s="128">
        <f t="shared" si="17"/>
        <v>7.0986693282225441E-2</v>
      </c>
      <c r="AR75" s="128">
        <f t="shared" si="18"/>
        <v>0.16943117497279289</v>
      </c>
      <c r="AS75" s="128">
        <f t="shared" si="19"/>
        <v>3.4571497194491464E-2</v>
      </c>
      <c r="AT75" s="128">
        <f t="shared" si="20"/>
        <v>0.14695291497718971</v>
      </c>
      <c r="AU75" s="128">
        <f t="shared" si="21"/>
        <v>0.11827735172622685</v>
      </c>
      <c r="AV75" s="128">
        <f t="shared" si="22"/>
        <v>4.1824907195379679E-2</v>
      </c>
      <c r="AW75" s="128">
        <f t="shared" si="23"/>
        <v>0.13843541939303577</v>
      </c>
      <c r="AX75" s="128">
        <f t="shared" si="24"/>
        <v>1</v>
      </c>
      <c r="AY75" s="128">
        <f>SUMPRODUCT(AN75:AW75,幕後結果_最佳化!$Z$1005:$AI$1005)</f>
        <v>-9.3713640878316268E-2</v>
      </c>
      <c r="AZ75" s="128">
        <f>(SUMPRODUCT(AN75:AW75,MMULT(AN75:AW75,幕後結果!$AB$9:$AK$18)))*252</f>
        <v>6.5837279238228227E-2</v>
      </c>
      <c r="BA75" s="128">
        <f t="shared" si="25"/>
        <v>0.25658776127911526</v>
      </c>
      <c r="BB75" s="102">
        <f t="shared" si="26"/>
        <v>-0.53242461837339317</v>
      </c>
      <c r="BC75" s="60"/>
      <c r="BD75" s="60"/>
    </row>
    <row r="76" spans="1:56">
      <c r="A76" s="95">
        <v>75</v>
      </c>
      <c r="B76" s="128">
        <v>5.8960826829633994E-2</v>
      </c>
      <c r="C76" s="128">
        <v>0.45217470661942882</v>
      </c>
      <c r="D76" s="128">
        <v>0.98684112801466117</v>
      </c>
      <c r="E76" s="128">
        <v>0.78122900951116625</v>
      </c>
      <c r="F76" s="128">
        <v>0.37605193703302575</v>
      </c>
      <c r="G76" s="128">
        <v>0.48305506266133036</v>
      </c>
      <c r="H76" s="128">
        <v>4.9249495772969887E-2</v>
      </c>
      <c r="I76" s="128">
        <v>6.3414681690902919E-2</v>
      </c>
      <c r="J76" s="128">
        <v>0.50265971048753033</v>
      </c>
      <c r="K76" s="104">
        <v>0.34472125169144174</v>
      </c>
      <c r="L76" s="105"/>
      <c r="M76" s="106">
        <v>75</v>
      </c>
      <c r="N76" s="140">
        <v>-1.5635569409435119</v>
      </c>
      <c r="O76" s="140">
        <v>-0.12016882448465502</v>
      </c>
      <c r="P76" s="140">
        <v>2.2214906991681844</v>
      </c>
      <c r="Q76" s="140">
        <v>0.77635063921838365</v>
      </c>
      <c r="R76" s="140">
        <v>-0.3158664554246095</v>
      </c>
      <c r="S76" s="140">
        <v>-4.2487438513969619E-2</v>
      </c>
      <c r="T76" s="140">
        <v>-1.6521744589086584</v>
      </c>
      <c r="U76" s="128">
        <v>-1.5267251798157553</v>
      </c>
      <c r="V76" s="128">
        <v>6.666954899168338E-3</v>
      </c>
      <c r="W76" s="98">
        <v>-0.39961174641529312</v>
      </c>
      <c r="X76" s="60"/>
      <c r="Y76" s="99">
        <v>75</v>
      </c>
      <c r="Z76" s="128">
        <f>(幕後結果!$AB$2+幕後結果!$AB$4*幕後結果_最佳化!$N1077)*12/3</f>
        <v>-1.6538400985319648</v>
      </c>
      <c r="AA76" s="128">
        <f>(幕後結果!$AC$2+幕後結果!$AC$4*幕後結果_最佳化!$O1077)*12/3</f>
        <v>-0.88156242433199183</v>
      </c>
      <c r="AB76" s="128">
        <f>(幕後結果!$AD$2+幕後結果!$AD$4*幕後結果_最佳化!$P1077)*12/3</f>
        <v>2.0600011892115604</v>
      </c>
      <c r="AC76" s="128">
        <f>(幕後結果!$AE$2+幕後結果!$AE$4*幕後結果_最佳化!$Q1077)*12/3</f>
        <v>2.9986029689398221</v>
      </c>
      <c r="AD76" s="128">
        <f>(幕後結果!$AF$2+幕後結果!$AF$4*幕後結果_最佳化!$R1077)*12/3</f>
        <v>-6.600752854476849E-2</v>
      </c>
      <c r="AE76" s="128">
        <f>(幕後結果!$AG$2+幕後結果!$AG$4*幕後結果_最佳化!$S1077)*12/3</f>
        <v>-5.0530687831656262E-2</v>
      </c>
      <c r="AF76" s="128">
        <f>(幕後結果!$AH$2+幕後結果!$AH$4*幕後結果_最佳化!$T1077)*12/3</f>
        <v>-2.8579152560809997</v>
      </c>
      <c r="AG76" s="128">
        <f>(幕後結果!$AI$2+幕後結果!$AI$4*幕後結果_最佳化!$U1077)*12/3</f>
        <v>-0.39123216069278371</v>
      </c>
      <c r="AH76" s="128">
        <f>(幕後結果!$AJ$2+幕後結果!$AJ$4*幕後結果_最佳化!$V1077)*12/3</f>
        <v>-1.7329819182892303</v>
      </c>
      <c r="AI76" s="100">
        <f>(幕後結果!$AK$2+幕後結果!$AK$4*幕後結果_最佳化!$W1077)*12/3</f>
        <v>-3.7009406553610824</v>
      </c>
      <c r="AJ76" s="60"/>
      <c r="AK76" s="60"/>
      <c r="AL76" s="60"/>
      <c r="AM76" s="108">
        <v>75</v>
      </c>
      <c r="AN76" s="128">
        <f t="shared" si="14"/>
        <v>2.640848323577584E-2</v>
      </c>
      <c r="AO76" s="128">
        <f t="shared" si="15"/>
        <v>4.4425326184001794E-2</v>
      </c>
      <c r="AP76" s="128">
        <f t="shared" si="16"/>
        <v>0.16059508385858789</v>
      </c>
      <c r="AQ76" s="128">
        <f t="shared" si="17"/>
        <v>0.13030866408120709</v>
      </c>
      <c r="AR76" s="128">
        <f t="shared" si="18"/>
        <v>0.11441431161556416</v>
      </c>
      <c r="AS76" s="128">
        <f t="shared" si="19"/>
        <v>0.15032270051901764</v>
      </c>
      <c r="AT76" s="128">
        <f t="shared" si="20"/>
        <v>0.12898513449643575</v>
      </c>
      <c r="AU76" s="128">
        <f t="shared" si="21"/>
        <v>5.685182594019722E-2</v>
      </c>
      <c r="AV76" s="128">
        <f t="shared" si="22"/>
        <v>0.15343195206474433</v>
      </c>
      <c r="AW76" s="128">
        <f t="shared" si="23"/>
        <v>3.4256518004468356E-2</v>
      </c>
      <c r="AX76" s="128">
        <f t="shared" si="24"/>
        <v>1</v>
      </c>
      <c r="AY76" s="128">
        <f>SUMPRODUCT(AN76:AW76,幕後結果_最佳化!$Z$1005:$AI$1005)</f>
        <v>7.3674766197201966E-3</v>
      </c>
      <c r="AZ76" s="128">
        <f>(SUMPRODUCT(AN76:AW76,MMULT(AN76:AW76,幕後結果!$AB$9:$AK$18)))*252</f>
        <v>6.8565638431339351E-2</v>
      </c>
      <c r="BA76" s="128">
        <f t="shared" si="25"/>
        <v>0.26185041231844441</v>
      </c>
      <c r="BB76" s="102">
        <f t="shared" si="26"/>
        <v>-0.13569779426991163</v>
      </c>
      <c r="BC76" s="60"/>
      <c r="BD76" s="60"/>
    </row>
    <row r="77" spans="1:56">
      <c r="A77" s="95">
        <v>76</v>
      </c>
      <c r="B77" s="128">
        <v>0.28858855070288847</v>
      </c>
      <c r="C77" s="128">
        <v>2.8429237639114424E-2</v>
      </c>
      <c r="D77" s="128">
        <v>0.15308666691157424</v>
      </c>
      <c r="E77" s="128">
        <v>0.57970156243161175</v>
      </c>
      <c r="F77" s="128">
        <v>0.37840103624928267</v>
      </c>
      <c r="G77" s="128">
        <v>0.39758525735322992</v>
      </c>
      <c r="H77" s="128">
        <v>0.61794758882339584</v>
      </c>
      <c r="I77" s="128">
        <v>0.35148365603359322</v>
      </c>
      <c r="J77" s="128">
        <v>0.75134136994112599</v>
      </c>
      <c r="K77" s="104">
        <v>0.93025027003477057</v>
      </c>
      <c r="L77" s="105"/>
      <c r="M77" s="106">
        <v>76</v>
      </c>
      <c r="N77" s="140">
        <v>-0.5575128215645706</v>
      </c>
      <c r="O77" s="140">
        <v>-1.9043971871092924</v>
      </c>
      <c r="P77" s="140">
        <v>-1.0232845345700423</v>
      </c>
      <c r="Q77" s="140">
        <v>0.20113006335992212</v>
      </c>
      <c r="R77" s="140">
        <v>-0.30968294636263588</v>
      </c>
      <c r="S77" s="140">
        <v>-0.25960236130663011</v>
      </c>
      <c r="T77" s="140">
        <v>0.30009483037341012</v>
      </c>
      <c r="U77" s="128">
        <v>-0.3813179820766982</v>
      </c>
      <c r="V77" s="128">
        <v>0.67871689340375019</v>
      </c>
      <c r="W77" s="98">
        <v>1.4776575577750055</v>
      </c>
      <c r="X77" s="60"/>
      <c r="Y77" s="99">
        <v>76</v>
      </c>
      <c r="Z77" s="128">
        <f>(幕後結果!$AB$2+幕後結果!$AB$4*幕後結果_最佳化!$N1078)*12/3</f>
        <v>-0.58970481701343735</v>
      </c>
      <c r="AA77" s="128">
        <f>(幕後結果!$AC$2+幕後結果!$AC$4*幕後結果_最佳化!$O1078)*12/3</f>
        <v>-2.5038999666121948</v>
      </c>
      <c r="AB77" s="128">
        <f>(幕後結果!$AD$2+幕後結果!$AD$4*幕後結果_最佳化!$P1078)*12/3</f>
        <v>-2.0190119865041858</v>
      </c>
      <c r="AC77" s="128">
        <f>(幕後結果!$AE$2+幕後結果!$AE$4*幕後結果_最佳化!$Q1078)*12/3</f>
        <v>0.38956117969404391</v>
      </c>
      <c r="AD77" s="128">
        <f>(幕後結果!$AF$2+幕後結果!$AF$4*幕後結果_最佳化!$R1078)*12/3</f>
        <v>-0.38749669317572044</v>
      </c>
      <c r="AE77" s="128">
        <f>(幕後結果!$AG$2+幕後結果!$AG$4*幕後結果_最佳化!$S1078)*12/3</f>
        <v>-0.34284538483698435</v>
      </c>
      <c r="AF77" s="128">
        <f>(幕後結果!$AH$2+幕後結果!$AH$4*幕後結果_最佳化!$T1078)*12/3</f>
        <v>-0.6389563722110212</v>
      </c>
      <c r="AG77" s="128">
        <f>(幕後結果!$AI$2+幕後結果!$AI$4*幕後結果_最佳化!$U1078)*12/3</f>
        <v>0.51608295994985931</v>
      </c>
      <c r="AH77" s="128">
        <f>(幕後結果!$AJ$2+幕後結果!$AJ$4*幕後結果_最佳化!$V1078)*12/3</f>
        <v>-1.1576809136232198</v>
      </c>
      <c r="AI77" s="100">
        <f>(幕後結果!$AK$2+幕後結果!$AK$4*幕後結果_最佳化!$W1078)*12/3</f>
        <v>-0.50437598412594409</v>
      </c>
      <c r="AJ77" s="60"/>
      <c r="AK77" s="60"/>
      <c r="AL77" s="60"/>
      <c r="AM77" s="108">
        <v>76</v>
      </c>
      <c r="AN77" s="128">
        <f t="shared" si="14"/>
        <v>3.6138084819740769E-2</v>
      </c>
      <c r="AO77" s="128">
        <f t="shared" si="15"/>
        <v>0.11228019571081732</v>
      </c>
      <c r="AP77" s="128">
        <f t="shared" si="16"/>
        <v>0.25608241501575296</v>
      </c>
      <c r="AQ77" s="128">
        <f t="shared" si="17"/>
        <v>9.7795450260550462E-2</v>
      </c>
      <c r="AR77" s="128">
        <f t="shared" si="18"/>
        <v>6.629918267639065E-2</v>
      </c>
      <c r="AS77" s="128">
        <f t="shared" si="19"/>
        <v>5.951767443028802E-2</v>
      </c>
      <c r="AT77" s="128">
        <f t="shared" si="20"/>
        <v>0.14914265285780048</v>
      </c>
      <c r="AU77" s="128">
        <f t="shared" si="21"/>
        <v>6.5448521337567137E-2</v>
      </c>
      <c r="AV77" s="128">
        <f t="shared" si="22"/>
        <v>0.13273433357973563</v>
      </c>
      <c r="AW77" s="128">
        <f t="shared" si="23"/>
        <v>2.4561489311356606E-2</v>
      </c>
      <c r="AX77" s="128">
        <f t="shared" si="24"/>
        <v>1.0000000000000002</v>
      </c>
      <c r="AY77" s="128">
        <f>SUMPRODUCT(AN77:AW77,幕後結果_最佳化!$Z$1005:$AI$1005)</f>
        <v>1.730866932445195E-2</v>
      </c>
      <c r="AZ77" s="128">
        <f>(SUMPRODUCT(AN77:AW77,MMULT(AN77:AW77,幕後結果!$AB$9:$AK$18)))*252</f>
        <v>8.3536894867541026E-2</v>
      </c>
      <c r="BA77" s="128">
        <f t="shared" si="25"/>
        <v>0.28902749846258752</v>
      </c>
      <c r="BB77" s="102">
        <f t="shared" si="26"/>
        <v>-8.8542892325730246E-2</v>
      </c>
      <c r="BC77" s="60"/>
      <c r="BD77" s="60"/>
    </row>
    <row r="78" spans="1:56">
      <c r="A78" s="95">
        <v>77</v>
      </c>
      <c r="B78" s="128">
        <v>0.31398585088282083</v>
      </c>
      <c r="C78" s="128">
        <v>0.96317309051618905</v>
      </c>
      <c r="D78" s="128">
        <v>3.9522301321679665E-2</v>
      </c>
      <c r="E78" s="128">
        <v>0.3503479331877688</v>
      </c>
      <c r="F78" s="128">
        <v>0.61996116685552449</v>
      </c>
      <c r="G78" s="128">
        <v>0.20698649350510423</v>
      </c>
      <c r="H78" s="128">
        <v>0.63305667799794407</v>
      </c>
      <c r="I78" s="128">
        <v>0.58958205462812585</v>
      </c>
      <c r="J78" s="128">
        <v>0.44378611124045952</v>
      </c>
      <c r="K78" s="104">
        <v>0.54793845549864462</v>
      </c>
      <c r="L78" s="105"/>
      <c r="M78" s="106">
        <v>77</v>
      </c>
      <c r="N78" s="140">
        <v>-0.48458366710020545</v>
      </c>
      <c r="O78" s="140">
        <v>1.7887578676658091</v>
      </c>
      <c r="P78" s="140">
        <v>-1.7562566090160621</v>
      </c>
      <c r="Q78" s="140">
        <v>-0.38438128924234799</v>
      </c>
      <c r="R78" s="140">
        <v>0.30537879997957462</v>
      </c>
      <c r="S78" s="140">
        <v>-0.81692203053035828</v>
      </c>
      <c r="T78" s="140">
        <v>0.33996000943002708</v>
      </c>
      <c r="U78" s="128">
        <v>0.22646999860025485</v>
      </c>
      <c r="V78" s="128">
        <v>-0.14137687419427525</v>
      </c>
      <c r="W78" s="98">
        <v>0.1204545402390287</v>
      </c>
      <c r="X78" s="60"/>
      <c r="Y78" s="99">
        <v>77</v>
      </c>
      <c r="Z78" s="128">
        <f>(幕後結果!$AB$2+幕後結果!$AB$4*幕後結果_最佳化!$N1079)*12/3</f>
        <v>-0.51256457552506807</v>
      </c>
      <c r="AA78" s="128">
        <f>(幕後結果!$AC$2+幕後結果!$AC$4*幕後結果_最佳化!$O1079)*12/3</f>
        <v>1.8107327559290252</v>
      </c>
      <c r="AB78" s="128">
        <f>(幕後結果!$AD$2+幕後結果!$AD$4*幕後結果_最佳化!$P1079)*12/3</f>
        <v>-0.80855125829349517</v>
      </c>
      <c r="AC78" s="128">
        <f>(幕後結果!$AE$2+幕後結果!$AE$4*幕後結果_最佳化!$Q1079)*12/3</f>
        <v>0.67887045577126859</v>
      </c>
      <c r="AD78" s="128">
        <f>(幕後結果!$AF$2+幕後結果!$AF$4*幕後結果_最佳化!$R1079)*12/3</f>
        <v>-0.37546392389798749</v>
      </c>
      <c r="AE78" s="128">
        <f>(幕後結果!$AG$2+幕後結果!$AG$4*幕後結果_最佳化!$S1079)*12/3</f>
        <v>-0.7608603041054014</v>
      </c>
      <c r="AF78" s="128">
        <f>(幕後結果!$AH$2+幕後結果!$AH$4*幕後結果_最佳化!$T1079)*12/3</f>
        <v>0.16697972106451187</v>
      </c>
      <c r="AG78" s="128">
        <f>(幕後結果!$AI$2+幕後結果!$AI$4*幕後結果_最佳化!$U1079)*12/3</f>
        <v>1.1315336984915123</v>
      </c>
      <c r="AH78" s="128">
        <f>(幕後結果!$AJ$2+幕後結果!$AJ$4*幕後結果_最佳化!$V1079)*12/3</f>
        <v>-0.82124059129028248</v>
      </c>
      <c r="AI78" s="100">
        <f>(幕後結果!$AK$2+幕後結果!$AK$4*幕後結果_最佳化!$W1079)*12/3</f>
        <v>-0.95245162217909929</v>
      </c>
      <c r="AJ78" s="60"/>
      <c r="AK78" s="60"/>
      <c r="AL78" s="60"/>
      <c r="AM78" s="108">
        <v>77</v>
      </c>
      <c r="AN78" s="128">
        <f t="shared" si="14"/>
        <v>2.5124802079633901E-3</v>
      </c>
      <c r="AO78" s="128">
        <f t="shared" si="15"/>
        <v>9.7426388884761198E-2</v>
      </c>
      <c r="AP78" s="128">
        <f t="shared" si="16"/>
        <v>8.728107557698218E-3</v>
      </c>
      <c r="AQ78" s="128">
        <f t="shared" si="17"/>
        <v>0.13099863084466137</v>
      </c>
      <c r="AR78" s="128">
        <f t="shared" si="18"/>
        <v>0.17861603085597696</v>
      </c>
      <c r="AS78" s="128">
        <f t="shared" si="19"/>
        <v>0.1732578568235304</v>
      </c>
      <c r="AT78" s="128">
        <f t="shared" si="20"/>
        <v>4.2805924264232818E-3</v>
      </c>
      <c r="AU78" s="128">
        <f t="shared" si="21"/>
        <v>0.16620373888504281</v>
      </c>
      <c r="AV78" s="128">
        <f t="shared" si="22"/>
        <v>0.14396464531923134</v>
      </c>
      <c r="AW78" s="128">
        <f t="shared" si="23"/>
        <v>9.4011528194710967E-2</v>
      </c>
      <c r="AX78" s="128">
        <f t="shared" si="24"/>
        <v>1</v>
      </c>
      <c r="AY78" s="128">
        <f>SUMPRODUCT(AN78:AW78,幕後結果_最佳化!$Z$1005:$AI$1005)</f>
        <v>2.3404310226397329E-2</v>
      </c>
      <c r="AZ78" s="128">
        <f>(SUMPRODUCT(AN78:AW78,MMULT(AN78:AW78,幕後結果!$AB$9:$AK$18)))*252</f>
        <v>5.2164525691267644E-2</v>
      </c>
      <c r="BA78" s="128">
        <f t="shared" si="25"/>
        <v>0.22839554656618777</v>
      </c>
      <c r="BB78" s="102">
        <f t="shared" si="26"/>
        <v>-8.5359325375256076E-2</v>
      </c>
      <c r="BC78" s="60"/>
      <c r="BD78" s="60"/>
    </row>
    <row r="79" spans="1:56">
      <c r="A79" s="95">
        <v>78</v>
      </c>
      <c r="B79" s="128">
        <v>0.84028174905237663</v>
      </c>
      <c r="C79" s="128">
        <v>0.54622047428050946</v>
      </c>
      <c r="D79" s="128">
        <v>5.9888398063903336E-2</v>
      </c>
      <c r="E79" s="128">
        <v>1.6820540732340739E-2</v>
      </c>
      <c r="F79" s="128">
        <v>0.55173312882307446</v>
      </c>
      <c r="G79" s="128">
        <v>0.84004373803035426</v>
      </c>
      <c r="H79" s="128">
        <v>0.25129835859661354</v>
      </c>
      <c r="I79" s="128">
        <v>3.2927448913014246E-2</v>
      </c>
      <c r="J79" s="128">
        <v>0.538433192532773</v>
      </c>
      <c r="K79" s="104">
        <v>0.37820541587145184</v>
      </c>
      <c r="L79" s="105"/>
      <c r="M79" s="106">
        <v>78</v>
      </c>
      <c r="N79" s="140">
        <v>0.99561652629202979</v>
      </c>
      <c r="O79" s="140">
        <v>0.11611796459014855</v>
      </c>
      <c r="P79" s="140">
        <v>-1.5557111410352433</v>
      </c>
      <c r="Q79" s="140">
        <v>-2.124347680448591</v>
      </c>
      <c r="R79" s="140">
        <v>0.13004131146280906</v>
      </c>
      <c r="S79" s="140">
        <v>0.99463766056176117</v>
      </c>
      <c r="T79" s="140">
        <v>-0.67040959900513442</v>
      </c>
      <c r="U79" s="128">
        <v>-1.839410044637376</v>
      </c>
      <c r="V79" s="128">
        <v>9.6487230823510101E-2</v>
      </c>
      <c r="W79" s="98">
        <v>-0.31019742083373675</v>
      </c>
      <c r="X79" s="60"/>
      <c r="Y79" s="99">
        <v>78</v>
      </c>
      <c r="Z79" s="128">
        <f>(幕後結果!$AB$2+幕後結果!$AB$4*幕後結果_最佳化!$N1080)*12/3</f>
        <v>1.0531055766662669</v>
      </c>
      <c r="AA79" s="128">
        <f>(幕後結果!$AC$2+幕後結果!$AC$4*幕後結果_最佳化!$O1080)*12/3</f>
        <v>0.52822258965677316</v>
      </c>
      <c r="AB79" s="128">
        <f>(幕後結果!$AD$2+幕後結果!$AD$4*幕後結果_最佳化!$P1080)*12/3</f>
        <v>-0.96320019570229365</v>
      </c>
      <c r="AC79" s="128">
        <f>(幕後結果!$AE$2+幕後結果!$AE$4*幕後結果_最佳化!$Q1080)*12/3</f>
        <v>-3.031339200077559</v>
      </c>
      <c r="AD79" s="128">
        <f>(幕後結果!$AF$2+幕後結果!$AF$4*幕後結果_最佳化!$R1080)*12/3</f>
        <v>-7.5608354148577903E-2</v>
      </c>
      <c r="AE79" s="128">
        <f>(幕後結果!$AG$2+幕後結果!$AG$4*幕後結果_最佳化!$S1080)*12/3</f>
        <v>1.1320156820845815</v>
      </c>
      <c r="AF79" s="128">
        <f>(幕後結果!$AH$2+幕後結果!$AH$4*幕後結果_最佳化!$T1080)*12/3</f>
        <v>-0.8762647188990661</v>
      </c>
      <c r="AG79" s="128">
        <f>(幕後結果!$AI$2+幕後結果!$AI$4*幕後結果_最佳化!$U1080)*12/3</f>
        <v>-0.29513840884094444</v>
      </c>
      <c r="AH79" s="128">
        <f>(幕後結果!$AJ$2+幕後結果!$AJ$4*幕後結果_最佳化!$V1080)*12/3</f>
        <v>-0.79611468595203505</v>
      </c>
      <c r="AI79" s="100">
        <f>(幕後結果!$AK$2+幕後結果!$AK$4*幕後結果_最佳化!$W1080)*12/3</f>
        <v>-2.3353546608286777</v>
      </c>
      <c r="AJ79" s="60"/>
      <c r="AK79" s="60"/>
      <c r="AL79" s="60"/>
      <c r="AM79" s="108">
        <v>78</v>
      </c>
      <c r="AN79" s="128">
        <f t="shared" si="14"/>
        <v>0.15776215543157396</v>
      </c>
      <c r="AO79" s="128">
        <f t="shared" si="15"/>
        <v>7.1397311927951521E-3</v>
      </c>
      <c r="AP79" s="128">
        <f t="shared" si="16"/>
        <v>6.5347424402612098E-2</v>
      </c>
      <c r="AQ79" s="128">
        <f t="shared" si="17"/>
        <v>0.12315733209968616</v>
      </c>
      <c r="AR79" s="128">
        <f t="shared" si="18"/>
        <v>4.3749353096338227E-2</v>
      </c>
      <c r="AS79" s="128">
        <f t="shared" si="19"/>
        <v>0.16016090201602273</v>
      </c>
      <c r="AT79" s="128">
        <f t="shared" si="20"/>
        <v>0.14420730557667921</v>
      </c>
      <c r="AU79" s="128">
        <f t="shared" si="21"/>
        <v>0.13046797131154445</v>
      </c>
      <c r="AV79" s="128">
        <f t="shared" si="22"/>
        <v>5.546459575970792E-2</v>
      </c>
      <c r="AW79" s="128">
        <f t="shared" si="23"/>
        <v>0.11254322911303985</v>
      </c>
      <c r="AX79" s="128">
        <f t="shared" si="24"/>
        <v>0.99999999999999967</v>
      </c>
      <c r="AY79" s="128">
        <f>SUMPRODUCT(AN79:AW79,幕後結果_最佳化!$Z$1005:$AI$1005)</f>
        <v>1.1390057754477489E-2</v>
      </c>
      <c r="AZ79" s="128">
        <f>(SUMPRODUCT(AN79:AW79,MMULT(AN79:AW79,幕後結果!$AB$9:$AK$18)))*252</f>
        <v>6.8173095917808027E-2</v>
      </c>
      <c r="BA79" s="128">
        <f t="shared" si="25"/>
        <v>0.26109978153535102</v>
      </c>
      <c r="BB79" s="102">
        <f t="shared" si="26"/>
        <v>-0.12068161091607919</v>
      </c>
      <c r="BC79" s="60"/>
      <c r="BD79" s="60"/>
    </row>
    <row r="80" spans="1:56">
      <c r="A80" s="95">
        <v>79</v>
      </c>
      <c r="B80" s="128">
        <v>0.48296941016785855</v>
      </c>
      <c r="C80" s="128">
        <v>0.975335492315347</v>
      </c>
      <c r="D80" s="128">
        <v>0.72176884129747476</v>
      </c>
      <c r="E80" s="128">
        <v>0.80891202995633016</v>
      </c>
      <c r="F80" s="128">
        <v>0.75430051185778391</v>
      </c>
      <c r="G80" s="128">
        <v>0.52207384904012266</v>
      </c>
      <c r="H80" s="128">
        <v>0.14096842220273698</v>
      </c>
      <c r="I80" s="128">
        <v>0.89799694075210956</v>
      </c>
      <c r="J80" s="128">
        <v>0.40111768935175118</v>
      </c>
      <c r="K80" s="104">
        <v>0.13557233089145404</v>
      </c>
      <c r="L80" s="105"/>
      <c r="M80" s="106">
        <v>79</v>
      </c>
      <c r="N80" s="140">
        <v>-4.2702332331448746E-2</v>
      </c>
      <c r="O80" s="140">
        <v>1.9657368537941269</v>
      </c>
      <c r="P80" s="140">
        <v>0.58810425481391315</v>
      </c>
      <c r="Q80" s="140">
        <v>0.87389407791308671</v>
      </c>
      <c r="R80" s="140">
        <v>0.68808544395816174</v>
      </c>
      <c r="S80" s="140">
        <v>5.5359197148476945E-2</v>
      </c>
      <c r="T80" s="140">
        <v>-1.0759785616665209</v>
      </c>
      <c r="U80" s="128">
        <v>1.2702204406301989</v>
      </c>
      <c r="V80" s="128">
        <v>-0.25045515773491123</v>
      </c>
      <c r="W80" s="98">
        <v>-1.1004303479815831</v>
      </c>
      <c r="X80" s="60"/>
      <c r="Y80" s="99">
        <v>79</v>
      </c>
      <c r="Z80" s="128">
        <f>(幕後結果!$AB$2+幕後結果!$AB$4*幕後結果_最佳化!$N1081)*12/3</f>
        <v>-4.516805730654886E-2</v>
      </c>
      <c r="AA80" s="128">
        <f>(幕後結果!$AC$2+幕後結果!$AC$4*幕後結果_最佳化!$O1081)*12/3</f>
        <v>2.2120572622953816</v>
      </c>
      <c r="AB80" s="128">
        <f>(幕後結果!$AD$2+幕後結果!$AD$4*幕後結果_最佳化!$P1081)*12/3</f>
        <v>1.9578367840244366</v>
      </c>
      <c r="AC80" s="128">
        <f>(幕後結果!$AE$2+幕後結果!$AE$4*幕後結果_最佳化!$Q1081)*12/3</f>
        <v>3.6945289997242878</v>
      </c>
      <c r="AD80" s="128">
        <f>(幕後結果!$AF$2+幕後結果!$AF$4*幕後結果_最佳化!$R1081)*12/3</f>
        <v>0.27072572450356247</v>
      </c>
      <c r="AE80" s="128">
        <f>(幕後結果!$AG$2+幕後結果!$AG$4*幕後結果_最佳化!$S1081)*12/3</f>
        <v>0.35042329533510785</v>
      </c>
      <c r="AF80" s="128">
        <f>(幕後結果!$AH$2+幕後結果!$AH$4*幕後結果_最佳化!$T1081)*12/3</f>
        <v>-0.88618541717047694</v>
      </c>
      <c r="AG80" s="128">
        <f>(幕後結果!$AI$2+幕後結果!$AI$4*幕後結果_最佳化!$U1081)*12/3</f>
        <v>2.2525658399670689</v>
      </c>
      <c r="AH80" s="128">
        <f>(幕後結果!$AJ$2+幕後結果!$AJ$4*幕後結果_最佳化!$V1081)*12/3</f>
        <v>-0.46271831658275064</v>
      </c>
      <c r="AI80" s="100">
        <f>(幕後結果!$AK$2+幕後結果!$AK$4*幕後結果_最佳化!$W1081)*12/3</f>
        <v>-2.9109650649355054</v>
      </c>
      <c r="AJ80" s="60"/>
      <c r="AK80" s="60"/>
      <c r="AL80" s="60"/>
      <c r="AM80" s="108">
        <v>79</v>
      </c>
      <c r="AN80" s="128">
        <f t="shared" si="14"/>
        <v>1.6686695717207236E-2</v>
      </c>
      <c r="AO80" s="128">
        <f t="shared" si="15"/>
        <v>0.18766341186314142</v>
      </c>
      <c r="AP80" s="128">
        <f t="shared" si="16"/>
        <v>9.7711377027207363E-2</v>
      </c>
      <c r="AQ80" s="128">
        <f t="shared" si="17"/>
        <v>3.7507711188031179E-3</v>
      </c>
      <c r="AR80" s="128">
        <f t="shared" si="18"/>
        <v>1.4717617053544473E-2</v>
      </c>
      <c r="AS80" s="128">
        <f t="shared" si="19"/>
        <v>7.0716479326597428E-2</v>
      </c>
      <c r="AT80" s="128">
        <f t="shared" si="20"/>
        <v>4.1717008818338105E-2</v>
      </c>
      <c r="AU80" s="128">
        <f t="shared" si="21"/>
        <v>0.21384956916056416</v>
      </c>
      <c r="AV80" s="128">
        <f t="shared" si="22"/>
        <v>0.17528111845257213</v>
      </c>
      <c r="AW80" s="128">
        <f t="shared" si="23"/>
        <v>0.17790595146202456</v>
      </c>
      <c r="AX80" s="128">
        <f t="shared" si="24"/>
        <v>1</v>
      </c>
      <c r="AY80" s="128">
        <f>SUMPRODUCT(AN80:AW80,幕後結果_最佳化!$Z$1005:$AI$1005)</f>
        <v>-0.22503598373177278</v>
      </c>
      <c r="AZ80" s="128">
        <f>(SUMPRODUCT(AN80:AW80,MMULT(AN80:AW80,幕後結果!$AB$9:$AK$18)))*252</f>
        <v>6.8021388978185091E-2</v>
      </c>
      <c r="BA80" s="128">
        <f t="shared" si="25"/>
        <v>0.26080910447717326</v>
      </c>
      <c r="BB80" s="102">
        <f t="shared" si="26"/>
        <v>-1.0273260370602717</v>
      </c>
      <c r="BC80" s="60"/>
      <c r="BD80" s="60"/>
    </row>
    <row r="81" spans="1:56">
      <c r="A81" s="95">
        <v>80</v>
      </c>
      <c r="B81" s="128">
        <v>0.46793798461470781</v>
      </c>
      <c r="C81" s="128">
        <v>9.8027176157487128E-2</v>
      </c>
      <c r="D81" s="128">
        <v>0.15738209152945704</v>
      </c>
      <c r="E81" s="128">
        <v>0.56688284468640227</v>
      </c>
      <c r="F81" s="128">
        <v>0.31723091018603089</v>
      </c>
      <c r="G81" s="128">
        <v>3.5943019550339628E-2</v>
      </c>
      <c r="H81" s="128">
        <v>0.88628945037495566</v>
      </c>
      <c r="I81" s="128">
        <v>0.63452772936477619</v>
      </c>
      <c r="J81" s="128">
        <v>0.22325401776659715</v>
      </c>
      <c r="K81" s="104">
        <v>0.68834501779269419</v>
      </c>
      <c r="L81" s="105"/>
      <c r="M81" s="106">
        <v>80</v>
      </c>
      <c r="N81" s="140">
        <v>-8.0454265351284096E-2</v>
      </c>
      <c r="O81" s="140">
        <v>-1.2928748352508455</v>
      </c>
      <c r="P81" s="140">
        <v>-1.0052755538473523</v>
      </c>
      <c r="Q81" s="140">
        <v>0.16844359951813939</v>
      </c>
      <c r="R81" s="140">
        <v>-0.47545623489913397</v>
      </c>
      <c r="S81" s="140">
        <v>-1.799839156762582</v>
      </c>
      <c r="T81" s="140">
        <v>1.2070286795936176</v>
      </c>
      <c r="U81" s="128">
        <v>0.34386935224052384</v>
      </c>
      <c r="V81" s="128">
        <v>-0.76124953668771711</v>
      </c>
      <c r="W81" s="98">
        <v>0.49116469887468345</v>
      </c>
      <c r="X81" s="60"/>
      <c r="Y81" s="99">
        <v>80</v>
      </c>
      <c r="Z81" s="128">
        <f>(幕後結果!$AB$2+幕後結果!$AB$4*幕後結果_最佳化!$N1082)*12/3</f>
        <v>-8.5099868544341373E-2</v>
      </c>
      <c r="AA81" s="128">
        <f>(幕後結果!$AC$2+幕後結果!$AC$4*幕後結果_最佳化!$O1082)*12/3</f>
        <v>-1.5831040068758842</v>
      </c>
      <c r="AB81" s="128">
        <f>(幕後結果!$AD$2+幕後結果!$AD$4*幕後結果_最佳化!$P1082)*12/3</f>
        <v>-1.5047393346721494</v>
      </c>
      <c r="AC81" s="128">
        <f>(幕後結果!$AE$2+幕後結果!$AE$4*幕後結果_最佳化!$Q1082)*12/3</f>
        <v>0.6191536940347121</v>
      </c>
      <c r="AD81" s="128">
        <f>(幕後結果!$AF$2+幕後結果!$AF$4*幕後結果_最佳化!$R1082)*12/3</f>
        <v>-0.49150295134887512</v>
      </c>
      <c r="AE81" s="128">
        <f>(幕後結果!$AG$2+幕後結果!$AG$4*幕後結果_最佳化!$S1082)*12/3</f>
        <v>-1.624532990678933</v>
      </c>
      <c r="AF81" s="128">
        <f>(幕後結果!$AH$2+幕後結果!$AH$4*幕後結果_最佳化!$T1082)*12/3</f>
        <v>0.89102036117912709</v>
      </c>
      <c r="AG81" s="128">
        <f>(幕後結果!$AI$2+幕後結果!$AI$4*幕後結果_最佳化!$U1082)*12/3</f>
        <v>0.88487539663732606</v>
      </c>
      <c r="AH81" s="128">
        <f>(幕後結果!$AJ$2+幕後結果!$AJ$4*幕後結果_最佳化!$V1082)*12/3</f>
        <v>-2.0032970245038153</v>
      </c>
      <c r="AI81" s="100">
        <f>(幕後結果!$AK$2+幕後結果!$AK$4*幕後結果_最佳化!$W1082)*12/3</f>
        <v>-0.18437864797169712</v>
      </c>
      <c r="AJ81" s="60"/>
      <c r="AK81" s="60"/>
      <c r="AL81" s="60"/>
      <c r="AM81" s="108">
        <v>80</v>
      </c>
      <c r="AN81" s="128">
        <f t="shared" si="14"/>
        <v>1.373344049461305E-5</v>
      </c>
      <c r="AO81" s="128">
        <f t="shared" si="15"/>
        <v>0.11167169070047782</v>
      </c>
      <c r="AP81" s="128">
        <f t="shared" si="16"/>
        <v>0.18784294996852491</v>
      </c>
      <c r="AQ81" s="128">
        <f t="shared" si="17"/>
        <v>0.17432194126621584</v>
      </c>
      <c r="AR81" s="128">
        <f t="shared" si="18"/>
        <v>9.5013037191723493E-2</v>
      </c>
      <c r="AS81" s="128">
        <f t="shared" si="19"/>
        <v>0.12989313412420234</v>
      </c>
      <c r="AT81" s="128">
        <f t="shared" si="20"/>
        <v>1.6092875459742986E-2</v>
      </c>
      <c r="AU81" s="128">
        <f t="shared" si="21"/>
        <v>6.811710717517061E-2</v>
      </c>
      <c r="AV81" s="128">
        <f t="shared" si="22"/>
        <v>1.2261402972186733E-2</v>
      </c>
      <c r="AW81" s="128">
        <f t="shared" si="23"/>
        <v>0.20477212770126058</v>
      </c>
      <c r="AX81" s="128">
        <f t="shared" si="24"/>
        <v>1</v>
      </c>
      <c r="AY81" s="128">
        <f>SUMPRODUCT(AN81:AW81,幕後結果_最佳化!$Z$1005:$AI$1005)</f>
        <v>-6.9888167806014756E-2</v>
      </c>
      <c r="AZ81" s="128">
        <f>(SUMPRODUCT(AN81:AW81,MMULT(AN81:AW81,幕後結果!$AB$9:$AK$18)))*252</f>
        <v>9.1768643047555193E-2</v>
      </c>
      <c r="BA81" s="128">
        <f t="shared" si="25"/>
        <v>0.30293339704884831</v>
      </c>
      <c r="BB81" s="102">
        <f t="shared" si="26"/>
        <v>-0.37232001788111713</v>
      </c>
      <c r="BC81" s="60"/>
      <c r="BD81" s="60"/>
    </row>
    <row r="82" spans="1:56">
      <c r="A82" s="95">
        <v>81</v>
      </c>
      <c r="B82" s="128">
        <v>0.86109407036356589</v>
      </c>
      <c r="C82" s="128">
        <v>0.89062513811525235</v>
      </c>
      <c r="D82" s="128">
        <v>0.82160935649551714</v>
      </c>
      <c r="E82" s="128">
        <v>0.37504980905373686</v>
      </c>
      <c r="F82" s="128">
        <v>0.40227007377399882</v>
      </c>
      <c r="G82" s="128">
        <v>0.56184439885491066</v>
      </c>
      <c r="H82" s="128">
        <v>0.96286478959792365</v>
      </c>
      <c r="I82" s="128">
        <v>0.82147045274229979</v>
      </c>
      <c r="J82" s="128">
        <v>0.78938864402147968</v>
      </c>
      <c r="K82" s="104">
        <v>0.25615474259319049</v>
      </c>
      <c r="L82" s="105"/>
      <c r="M82" s="106">
        <v>81</v>
      </c>
      <c r="N82" s="140">
        <v>1.0852479339590695</v>
      </c>
      <c r="O82" s="140">
        <v>1.2298594967443792</v>
      </c>
      <c r="P82" s="140">
        <v>0.92151562567983158</v>
      </c>
      <c r="Q82" s="140">
        <v>-0.31850801207495488</v>
      </c>
      <c r="R82" s="140">
        <v>-0.24747563250013818</v>
      </c>
      <c r="S82" s="140">
        <v>0.15564709317326855</v>
      </c>
      <c r="T82" s="140">
        <v>1.7849438762449059</v>
      </c>
      <c r="U82" s="128">
        <v>0.920983398654732</v>
      </c>
      <c r="V82" s="128">
        <v>0.80430177648704992</v>
      </c>
      <c r="W82" s="98">
        <v>-0.65524583969759287</v>
      </c>
      <c r="X82" s="60"/>
      <c r="Y82" s="99">
        <v>81</v>
      </c>
      <c r="Z82" s="128">
        <f>(幕後結果!$AB$2+幕後結果!$AB$4*幕後結果_最佳化!$N1083)*12/3</f>
        <v>1.1479124955611837</v>
      </c>
      <c r="AA82" s="128">
        <f>(幕後結果!$AC$2+幕後結果!$AC$4*幕後結果_最佳化!$O1083)*12/3</f>
        <v>1.8594016568581508</v>
      </c>
      <c r="AB82" s="128">
        <f>(幕後結果!$AD$2+幕後結果!$AD$4*幕後結果_最佳化!$P1083)*12/3</f>
        <v>2.3213358529540904</v>
      </c>
      <c r="AC82" s="128">
        <f>(幕後結果!$AE$2+幕後結果!$AE$4*幕後結果_最佳化!$Q1083)*12/3</f>
        <v>1.3834120784393924</v>
      </c>
      <c r="AD82" s="128">
        <f>(幕後結果!$AF$2+幕後結果!$AF$4*幕後結果_最佳化!$R1083)*12/3</f>
        <v>-4.2507461197159986E-2</v>
      </c>
      <c r="AE82" s="128">
        <f>(幕後結果!$AG$2+幕後結果!$AG$4*幕後結果_最佳化!$S1083)*12/3</f>
        <v>0.69496430905045781</v>
      </c>
      <c r="AF82" s="128">
        <f>(幕後結果!$AH$2+幕後結果!$AH$4*幕後結果_最佳化!$T1083)*12/3</f>
        <v>2.2247246668050216</v>
      </c>
      <c r="AG82" s="128">
        <f>(幕後結果!$AI$2+幕後結果!$AI$4*幕後結果_最佳化!$U1083)*12/3</f>
        <v>1.5557043182613546</v>
      </c>
      <c r="AH82" s="128">
        <f>(幕後結果!$AJ$2+幕後結果!$AJ$4*幕後結果_最佳化!$V1083)*12/3</f>
        <v>0.95932003683374922</v>
      </c>
      <c r="AI82" s="100">
        <f>(幕後結果!$AK$2+幕後結果!$AK$4*幕後結果_最佳化!$W1083)*12/3</f>
        <v>-1.037846881854148</v>
      </c>
      <c r="AJ82" s="60"/>
      <c r="AK82" s="60"/>
      <c r="AL82" s="60"/>
      <c r="AM82" s="108">
        <v>81</v>
      </c>
      <c r="AN82" s="128">
        <f t="shared" si="14"/>
        <v>9.1596105008780751E-2</v>
      </c>
      <c r="AO82" s="128">
        <f t="shared" si="15"/>
        <v>0.18688661605752357</v>
      </c>
      <c r="AP82" s="128">
        <f t="shared" si="16"/>
        <v>4.7428173916398711E-2</v>
      </c>
      <c r="AQ82" s="128">
        <f t="shared" si="17"/>
        <v>0.15748912160913553</v>
      </c>
      <c r="AR82" s="128">
        <f t="shared" si="18"/>
        <v>7.0780620823508666E-2</v>
      </c>
      <c r="AS82" s="128">
        <f t="shared" si="19"/>
        <v>0.10944151400602385</v>
      </c>
      <c r="AT82" s="128">
        <f t="shared" si="20"/>
        <v>6.7278204822923751E-2</v>
      </c>
      <c r="AU82" s="128">
        <f t="shared" si="21"/>
        <v>0.1911099250651595</v>
      </c>
      <c r="AV82" s="128">
        <f t="shared" si="22"/>
        <v>4.8199957558127039E-2</v>
      </c>
      <c r="AW82" s="128">
        <f t="shared" si="23"/>
        <v>2.9789761132418716E-2</v>
      </c>
      <c r="AX82" s="128">
        <f t="shared" si="24"/>
        <v>1.0000000000000002</v>
      </c>
      <c r="AY82" s="128">
        <f>SUMPRODUCT(AN82:AW82,幕後結果_最佳化!$Z$1005:$AI$1005)</f>
        <v>0.24526777591884705</v>
      </c>
      <c r="AZ82" s="128">
        <f>(SUMPRODUCT(AN82:AW82,MMULT(AN82:AW82,幕後結果!$AB$9:$AK$18)))*252</f>
        <v>6.4243424053975109E-2</v>
      </c>
      <c r="BA82" s="128">
        <f t="shared" si="25"/>
        <v>0.25346286523665573</v>
      </c>
      <c r="BB82" s="102">
        <f t="shared" si="26"/>
        <v>0.79841193198024607</v>
      </c>
      <c r="BC82" s="60"/>
      <c r="BD82" s="60"/>
    </row>
    <row r="83" spans="1:56">
      <c r="A83" s="95">
        <v>82</v>
      </c>
      <c r="B83" s="128">
        <v>0.68895079225906652</v>
      </c>
      <c r="C83" s="128">
        <v>0.43744836221113781</v>
      </c>
      <c r="D83" s="128">
        <v>0.96167210498329214</v>
      </c>
      <c r="E83" s="128">
        <v>0.56934861178710694</v>
      </c>
      <c r="F83" s="128">
        <v>0.40648901621521705</v>
      </c>
      <c r="G83" s="128">
        <v>0.67373091461195833</v>
      </c>
      <c r="H83" s="128">
        <v>0.96701497611679943</v>
      </c>
      <c r="I83" s="128">
        <v>0.72442093633503157</v>
      </c>
      <c r="J83" s="128">
        <v>0.65839857451029027</v>
      </c>
      <c r="K83" s="104">
        <v>2.2754297232574494E-2</v>
      </c>
      <c r="L83" s="105"/>
      <c r="M83" s="106">
        <v>82</v>
      </c>
      <c r="N83" s="140">
        <v>0.49287853418684896</v>
      </c>
      <c r="O83" s="140">
        <v>-0.15744173421525529</v>
      </c>
      <c r="P83" s="140">
        <v>1.7704284729483275</v>
      </c>
      <c r="Q83" s="140">
        <v>0.17471602360240521</v>
      </c>
      <c r="R83" s="140">
        <v>-0.23658593536477521</v>
      </c>
      <c r="S83" s="140">
        <v>0.45023892673845284</v>
      </c>
      <c r="T83" s="140">
        <v>1.8386271320244016</v>
      </c>
      <c r="U83" s="128">
        <v>0.59602559634817565</v>
      </c>
      <c r="V83" s="128">
        <v>0.4080964707514434</v>
      </c>
      <c r="W83" s="98">
        <v>-1.9999228581490769</v>
      </c>
      <c r="X83" s="60"/>
      <c r="Y83" s="99">
        <v>82</v>
      </c>
      <c r="Z83" s="128">
        <f>(幕後結果!$AB$2+幕後結果!$AB$4*幕後結果_最佳化!$N1084)*12/3</f>
        <v>0.5213384061676567</v>
      </c>
      <c r="AA83" s="128">
        <f>(幕後結果!$AC$2+幕後結果!$AC$4*幕後結果_最佳化!$O1084)*12/3</f>
        <v>-1.2097894756450067E-2</v>
      </c>
      <c r="AB83" s="128">
        <f>(幕後結果!$AD$2+幕後結果!$AD$4*幕後結果_最佳化!$P1084)*12/3</f>
        <v>2.2825657544868196</v>
      </c>
      <c r="AC83" s="128">
        <f>(幕後結果!$AE$2+幕後結果!$AE$4*幕後結果_最佳化!$Q1084)*12/3</f>
        <v>1.8920682251346725</v>
      </c>
      <c r="AD83" s="128">
        <f>(幕後結果!$AF$2+幕後結果!$AF$4*幕後結果_最佳化!$R1084)*12/3</f>
        <v>0.14560314477634256</v>
      </c>
      <c r="AE83" s="128">
        <f>(幕後結果!$AG$2+幕後結果!$AG$4*幕後結果_最佳化!$S1084)*12/3</f>
        <v>0.83186292630370184</v>
      </c>
      <c r="AF83" s="128">
        <f>(幕後結果!$AH$2+幕後結果!$AH$4*幕後結果_最佳化!$T1084)*12/3</f>
        <v>1.6719299317099727</v>
      </c>
      <c r="AG83" s="128">
        <f>(幕後結果!$AI$2+幕後結果!$AI$4*幕後結果_最佳化!$U1084)*12/3</f>
        <v>1.2735137859841059</v>
      </c>
      <c r="AH83" s="128">
        <f>(幕後結果!$AJ$2+幕後結果!$AJ$4*幕後結果_最佳化!$V1084)*12/3</f>
        <v>0.21349398141841902</v>
      </c>
      <c r="AI83" s="100">
        <f>(幕後結果!$AK$2+幕後結果!$AK$4*幕後結果_最佳化!$W1084)*12/3</f>
        <v>-2.8140312111943864</v>
      </c>
      <c r="AJ83" s="60"/>
      <c r="AK83" s="60"/>
      <c r="AL83" s="60"/>
      <c r="AM83" s="108">
        <v>82</v>
      </c>
      <c r="AN83" s="128">
        <f t="shared" si="14"/>
        <v>1.4261509666326269E-2</v>
      </c>
      <c r="AO83" s="128">
        <f t="shared" si="15"/>
        <v>0.19454324764954914</v>
      </c>
      <c r="AP83" s="128">
        <f t="shared" si="16"/>
        <v>0.13752554730745684</v>
      </c>
      <c r="AQ83" s="128">
        <f t="shared" si="17"/>
        <v>5.8416726022956833E-2</v>
      </c>
      <c r="AR83" s="128">
        <f t="shared" si="18"/>
        <v>0.10570202827586619</v>
      </c>
      <c r="AS83" s="128">
        <f t="shared" si="19"/>
        <v>0.10284118390936729</v>
      </c>
      <c r="AT83" s="128">
        <f t="shared" si="20"/>
        <v>0.10443753971043931</v>
      </c>
      <c r="AU83" s="128">
        <f t="shared" si="21"/>
        <v>2.3080633792059498E-2</v>
      </c>
      <c r="AV83" s="128">
        <f t="shared" si="22"/>
        <v>5.1953254588092549E-4</v>
      </c>
      <c r="AW83" s="128">
        <f t="shared" si="23"/>
        <v>0.25867205112009767</v>
      </c>
      <c r="AX83" s="128">
        <f t="shared" si="24"/>
        <v>1</v>
      </c>
      <c r="AY83" s="128">
        <f>SUMPRODUCT(AN83:AW83,幕後結果_最佳化!$Z$1005:$AI$1005)</f>
        <v>-0.35712301522506862</v>
      </c>
      <c r="AZ83" s="128">
        <f>(SUMPRODUCT(AN83:AW83,MMULT(AN83:AW83,幕後結果!$AB$9:$AK$18)))*252</f>
        <v>9.7896227155600965E-2</v>
      </c>
      <c r="BA83" s="128">
        <f t="shared" si="25"/>
        <v>0.31288372785365648</v>
      </c>
      <c r="BB83" s="102">
        <f t="shared" si="26"/>
        <v>-1.2785037367368921</v>
      </c>
      <c r="BC83" s="60"/>
      <c r="BD83" s="60"/>
    </row>
    <row r="84" spans="1:56">
      <c r="A84" s="95">
        <v>83</v>
      </c>
      <c r="B84" s="128">
        <v>0.42399429995897542</v>
      </c>
      <c r="C84" s="128">
        <v>0.61672059057762074</v>
      </c>
      <c r="D84" s="128">
        <v>0.89131132769335486</v>
      </c>
      <c r="E84" s="128">
        <v>0.62483060755069464</v>
      </c>
      <c r="F84" s="128">
        <v>0.62858994800019596</v>
      </c>
      <c r="G84" s="128">
        <v>6.8337290892798164E-2</v>
      </c>
      <c r="H84" s="128">
        <v>0.19584229240891293</v>
      </c>
      <c r="I84" s="128">
        <v>0.64617454051249368</v>
      </c>
      <c r="J84" s="128">
        <v>0.43399654775412655</v>
      </c>
      <c r="K84" s="104">
        <v>0.60109876473161838</v>
      </c>
      <c r="L84" s="105"/>
      <c r="M84" s="106">
        <v>83</v>
      </c>
      <c r="N84" s="140">
        <v>-0.19168545503026457</v>
      </c>
      <c r="O84" s="140">
        <v>0.29687909232696447</v>
      </c>
      <c r="P84" s="140">
        <v>1.2335320022042136</v>
      </c>
      <c r="Q84" s="140">
        <v>0.31819268008909846</v>
      </c>
      <c r="R84" s="140">
        <v>0.32812109588621835</v>
      </c>
      <c r="S84" s="140">
        <v>-1.4882894280935719</v>
      </c>
      <c r="T84" s="140">
        <v>-0.8565663581251941</v>
      </c>
      <c r="U84" s="128">
        <v>0.37501283793429185</v>
      </c>
      <c r="V84" s="128">
        <v>-0.16620821401754865</v>
      </c>
      <c r="W84" s="98">
        <v>0.25619214905370596</v>
      </c>
      <c r="X84" s="60"/>
      <c r="Y84" s="99">
        <v>83</v>
      </c>
      <c r="Z84" s="128">
        <f>(幕後結果!$AB$2+幕後結果!$AB$4*幕後結果_最佳化!$N1085)*12/3</f>
        <v>-0.20275378755512252</v>
      </c>
      <c r="AA84" s="128">
        <f>(幕後結果!$AC$2+幕後結果!$AC$4*幕後結果_最佳化!$O1085)*12/3</f>
        <v>0.2108717288366436</v>
      </c>
      <c r="AB84" s="128">
        <f>(幕後結果!$AD$2+幕後結果!$AD$4*幕後結果_最佳化!$P1085)*12/3</f>
        <v>1.7070573538858647</v>
      </c>
      <c r="AC84" s="128">
        <f>(幕後結果!$AE$2+幕後結果!$AE$4*幕後結果_最佳化!$Q1085)*12/3</f>
        <v>2.1559957443655193</v>
      </c>
      <c r="AD84" s="128">
        <f>(幕後結果!$AF$2+幕後結果!$AF$4*幕後結果_最佳化!$R1085)*12/3</f>
        <v>0.30282073255596353</v>
      </c>
      <c r="AE84" s="128">
        <f>(幕後結果!$AG$2+幕後結果!$AG$4*幕後結果_最佳化!$S1085)*12/3</f>
        <v>-1.1770530715167358</v>
      </c>
      <c r="AF84" s="128">
        <f>(幕後結果!$AH$2+幕後結果!$AH$4*幕後結果_最佳化!$T1085)*12/3</f>
        <v>-0.98704764312688986</v>
      </c>
      <c r="AG84" s="128">
        <f>(幕後結果!$AI$2+幕後結果!$AI$4*幕後結果_最佳化!$U1085)*12/3</f>
        <v>1.3006462915728585</v>
      </c>
      <c r="AH84" s="128">
        <f>(幕後結果!$AJ$2+幕後結果!$AJ$4*幕後結果_最佳化!$V1085)*12/3</f>
        <v>-1.2489700579777416</v>
      </c>
      <c r="AI84" s="100">
        <f>(幕後結果!$AK$2+幕後結果!$AK$4*幕後結果_最佳化!$W1085)*12/3</f>
        <v>-1.8147568913819041</v>
      </c>
      <c r="AJ84" s="60"/>
      <c r="AK84" s="60"/>
      <c r="AL84" s="60"/>
      <c r="AM84" s="108">
        <v>83</v>
      </c>
      <c r="AN84" s="128">
        <f t="shared" si="14"/>
        <v>0.12370934322977471</v>
      </c>
      <c r="AO84" s="128">
        <f t="shared" si="15"/>
        <v>3.6322782125254097E-2</v>
      </c>
      <c r="AP84" s="128">
        <f t="shared" si="16"/>
        <v>8.3688523357771272E-2</v>
      </c>
      <c r="AQ84" s="128">
        <f t="shared" si="17"/>
        <v>0.14513962616280043</v>
      </c>
      <c r="AR84" s="128">
        <f t="shared" si="18"/>
        <v>2.586467125356769E-2</v>
      </c>
      <c r="AS84" s="128">
        <f t="shared" si="19"/>
        <v>0.10236967949646719</v>
      </c>
      <c r="AT84" s="128">
        <f t="shared" si="20"/>
        <v>0.17680241666762017</v>
      </c>
      <c r="AU84" s="128">
        <f t="shared" si="21"/>
        <v>0.14295978492042336</v>
      </c>
      <c r="AV84" s="128">
        <f t="shared" si="22"/>
        <v>0.1368173738187981</v>
      </c>
      <c r="AW84" s="128">
        <f t="shared" si="23"/>
        <v>2.6325798967522789E-2</v>
      </c>
      <c r="AX84" s="128">
        <f t="shared" si="24"/>
        <v>0.99999999999999978</v>
      </c>
      <c r="AY84" s="128">
        <f>SUMPRODUCT(AN84:AW84,幕後結果_最佳化!$Z$1005:$AI$1005)</f>
        <v>0.10564688865152397</v>
      </c>
      <c r="AZ84" s="128">
        <f>(SUMPRODUCT(AN84:AW84,MMULT(AN84:AW84,幕後結果!$AB$9:$AK$18)))*252</f>
        <v>7.0305989597960583E-2</v>
      </c>
      <c r="BA84" s="128">
        <f t="shared" si="25"/>
        <v>0.26515276652895892</v>
      </c>
      <c r="BB84" s="102">
        <f t="shared" si="26"/>
        <v>0.23664429179044982</v>
      </c>
      <c r="BC84" s="60"/>
      <c r="BD84" s="60"/>
    </row>
    <row r="85" spans="1:56">
      <c r="A85" s="95">
        <v>84</v>
      </c>
      <c r="B85" s="128">
        <v>0.99647033980181732</v>
      </c>
      <c r="C85" s="128">
        <v>0.21868547726544008</v>
      </c>
      <c r="D85" s="128">
        <v>0.55694456757618127</v>
      </c>
      <c r="E85" s="128">
        <v>0.99326235174566024</v>
      </c>
      <c r="F85" s="128">
        <v>0.61849393384633533</v>
      </c>
      <c r="G85" s="128">
        <v>0.31325449422678942</v>
      </c>
      <c r="H85" s="128">
        <v>0.65533827353242957</v>
      </c>
      <c r="I85" s="128">
        <v>0.86220098153707436</v>
      </c>
      <c r="J85" s="128">
        <v>0.85042636211113498</v>
      </c>
      <c r="K85" s="104">
        <v>0.96549212050948396</v>
      </c>
      <c r="L85" s="105"/>
      <c r="M85" s="106">
        <v>84</v>
      </c>
      <c r="N85" s="140">
        <v>2.6940328632667567</v>
      </c>
      <c r="O85" s="140">
        <v>-0.7766404076832627</v>
      </c>
      <c r="P85" s="140">
        <v>0.1432270530371948</v>
      </c>
      <c r="Q85" s="140">
        <v>2.4709544934717851</v>
      </c>
      <c r="R85" s="140">
        <v>0.30152769793855017</v>
      </c>
      <c r="S85" s="140">
        <v>-0.48664632541361574</v>
      </c>
      <c r="T85" s="140">
        <v>0.39977336122017149</v>
      </c>
      <c r="U85" s="128">
        <v>1.0902613465033393</v>
      </c>
      <c r="V85" s="128">
        <v>1.0382637597781974</v>
      </c>
      <c r="W85" s="98">
        <v>1.8183165874289251</v>
      </c>
      <c r="X85" s="60"/>
      <c r="Y85" s="99">
        <v>84</v>
      </c>
      <c r="Z85" s="128">
        <f>(幕後結果!$AB$2+幕後結果!$AB$4*幕後結果_最佳化!$N1086)*12/3</f>
        <v>2.8495921442712651</v>
      </c>
      <c r="AA85" s="128">
        <f>(幕後結果!$AC$2+幕後結果!$AC$4*幕後結果_最佳化!$O1086)*12/3</f>
        <v>0.24684431806551674</v>
      </c>
      <c r="AB85" s="128">
        <f>(幕後結果!$AD$2+幕後結果!$AD$4*幕後結果_最佳化!$P1086)*12/3</f>
        <v>0.98349187797241999</v>
      </c>
      <c r="AC85" s="128">
        <f>(幕後結果!$AE$2+幕後結果!$AE$4*幕後結果_最佳化!$Q1086)*12/3</f>
        <v>5.4820158002458683</v>
      </c>
      <c r="AD85" s="128">
        <f>(幕後結果!$AF$2+幕後結果!$AF$4*幕後結果_最佳化!$R1086)*12/3</f>
        <v>0.3426559563548201</v>
      </c>
      <c r="AE85" s="128">
        <f>(幕後結果!$AG$2+幕後結果!$AG$4*幕後結果_最佳化!$S1086)*12/3</f>
        <v>0.41693720779925186</v>
      </c>
      <c r="AF85" s="128">
        <f>(幕後結果!$AH$2+幕後結果!$AH$4*幕後結果_最佳化!$T1086)*12/3</f>
        <v>2.1054519793066429</v>
      </c>
      <c r="AG85" s="128">
        <f>(幕後結果!$AI$2+幕後結果!$AI$4*幕後結果_最佳化!$U1086)*12/3</f>
        <v>1.6773446924488635</v>
      </c>
      <c r="AH85" s="128">
        <f>(幕後結果!$AJ$2+幕後結果!$AJ$4*幕後結果_最佳化!$V1086)*12/3</f>
        <v>1.2253053637437206</v>
      </c>
      <c r="AI85" s="100">
        <f>(幕後結果!$AK$2+幕後結果!$AK$4*幕後結果_最佳化!$W1086)*12/3</f>
        <v>2.5443430733704644</v>
      </c>
      <c r="AJ85" s="60"/>
      <c r="AK85" s="60"/>
      <c r="AL85" s="60"/>
      <c r="AM85" s="108">
        <v>84</v>
      </c>
      <c r="AN85" s="128">
        <f t="shared" si="14"/>
        <v>2.2979067601564744E-4</v>
      </c>
      <c r="AO85" s="128">
        <f t="shared" si="15"/>
        <v>0.13108846299816157</v>
      </c>
      <c r="AP85" s="128">
        <f t="shared" si="16"/>
        <v>7.6558745296043784E-2</v>
      </c>
      <c r="AQ85" s="128">
        <f t="shared" si="17"/>
        <v>0.15018996213988256</v>
      </c>
      <c r="AR85" s="128">
        <f t="shared" si="18"/>
        <v>0.14017841696636957</v>
      </c>
      <c r="AS85" s="128">
        <f t="shared" si="19"/>
        <v>0.122601137343545</v>
      </c>
      <c r="AT85" s="128">
        <f t="shared" si="20"/>
        <v>0.15357241191682852</v>
      </c>
      <c r="AU85" s="128">
        <f t="shared" si="21"/>
        <v>3.1235358876000825E-2</v>
      </c>
      <c r="AV85" s="128">
        <f t="shared" si="22"/>
        <v>0.18410436415178788</v>
      </c>
      <c r="AW85" s="128">
        <f t="shared" si="23"/>
        <v>1.0241349635364692E-2</v>
      </c>
      <c r="AX85" s="128">
        <f t="shared" si="24"/>
        <v>1</v>
      </c>
      <c r="AY85" s="128">
        <f>SUMPRODUCT(AN85:AW85,幕後結果_最佳化!$Z$1005:$AI$1005)</f>
        <v>-2.1114030438297966E-2</v>
      </c>
      <c r="AZ85" s="128">
        <f>(SUMPRODUCT(AN85:AW85,MMULT(AN85:AW85,幕後結果!$AB$9:$AK$18)))*252</f>
        <v>7.4817265273456279E-2</v>
      </c>
      <c r="BA85" s="128">
        <f t="shared" si="25"/>
        <v>0.27352744884829433</v>
      </c>
      <c r="BB85" s="102">
        <f t="shared" si="26"/>
        <v>-0.23403146816830755</v>
      </c>
      <c r="BC85" s="60"/>
      <c r="BD85" s="60"/>
    </row>
    <row r="86" spans="1:56">
      <c r="A86" s="95">
        <v>85</v>
      </c>
      <c r="B86" s="128">
        <v>0.57286722476990448</v>
      </c>
      <c r="C86" s="128">
        <v>0.69696587713080183</v>
      </c>
      <c r="D86" s="128">
        <v>0.54294312720596993</v>
      </c>
      <c r="E86" s="128">
        <v>0.64487682790819045</v>
      </c>
      <c r="F86" s="128">
        <v>0.190304983396137</v>
      </c>
      <c r="G86" s="128">
        <v>4.9812250698431759E-2</v>
      </c>
      <c r="H86" s="128">
        <v>0.79326669021903329</v>
      </c>
      <c r="I86" s="128">
        <v>0.92076821830560007</v>
      </c>
      <c r="J86" s="128">
        <v>0.54830352297208385</v>
      </c>
      <c r="K86" s="104">
        <v>0.13162048032013041</v>
      </c>
      <c r="L86" s="105"/>
      <c r="M86" s="106">
        <v>85</v>
      </c>
      <c r="N86" s="140">
        <v>0.18367866058196775</v>
      </c>
      <c r="O86" s="140">
        <v>0.51569385704146786</v>
      </c>
      <c r="P86" s="140">
        <v>0.10785117781652928</v>
      </c>
      <c r="Q86" s="140">
        <v>0.37152526157982746</v>
      </c>
      <c r="R86" s="140">
        <v>-0.87677296377039615</v>
      </c>
      <c r="S86" s="140">
        <v>-1.646676770312443</v>
      </c>
      <c r="T86" s="140">
        <v>0.81780836721687966</v>
      </c>
      <c r="U86" s="128">
        <v>1.4102578370621734</v>
      </c>
      <c r="V86" s="128">
        <v>0.12137634277862724</v>
      </c>
      <c r="W86" s="98">
        <v>-1.1187637023294525</v>
      </c>
      <c r="X86" s="60"/>
      <c r="Y86" s="99">
        <v>85</v>
      </c>
      <c r="Z86" s="128">
        <f>(幕後結果!$AB$2+幕後結果!$AB$4*幕後結果_最佳化!$N1087)*12/3</f>
        <v>0.19428466348772047</v>
      </c>
      <c r="AA86" s="128">
        <f>(幕後結果!$AC$2+幕後結果!$AC$4*幕後結果_最佳化!$O1087)*12/3</f>
        <v>0.63118387500050921</v>
      </c>
      <c r="AB86" s="128">
        <f>(幕後結果!$AD$2+幕後結果!$AD$4*幕後結果_最佳化!$P1087)*12/3</f>
        <v>0.74845759937711076</v>
      </c>
      <c r="AC86" s="128">
        <f>(幕後結果!$AE$2+幕後結果!$AE$4*幕後結果_最佳化!$Q1087)*12/3</f>
        <v>2.060998402404306</v>
      </c>
      <c r="AD86" s="128">
        <f>(幕後結果!$AF$2+幕後結果!$AF$4*幕後結果_最佳化!$R1087)*12/3</f>
        <v>-0.67672101843071664</v>
      </c>
      <c r="AE86" s="128">
        <f>(幕後結果!$AG$2+幕後結果!$AG$4*幕後結果_最佳化!$S1087)*12/3</f>
        <v>-1.2176476471225344</v>
      </c>
      <c r="AF86" s="128">
        <f>(幕後結果!$AH$2+幕後結果!$AH$4*幕後結果_最佳化!$T1087)*12/3</f>
        <v>0.9969256596536028</v>
      </c>
      <c r="AG86" s="128">
        <f>(幕後結果!$AI$2+幕後結果!$AI$4*幕後結果_最佳化!$U1087)*12/3</f>
        <v>1.732593867743029</v>
      </c>
      <c r="AH86" s="128">
        <f>(幕後結果!$AJ$2+幕後結果!$AJ$4*幕後結果_最佳化!$V1087)*12/3</f>
        <v>-0.72518865356666762</v>
      </c>
      <c r="AI86" s="100">
        <f>(幕後結果!$AK$2+幕後結果!$AK$4*幕後結果_最佳化!$W1087)*12/3</f>
        <v>-2.2161187542077423</v>
      </c>
      <c r="AJ86" s="60"/>
      <c r="AK86" s="60"/>
      <c r="AL86" s="60"/>
      <c r="AM86" s="108">
        <v>85</v>
      </c>
      <c r="AN86" s="128">
        <f t="shared" si="14"/>
        <v>8.9798339898021884E-2</v>
      </c>
      <c r="AO86" s="128">
        <f t="shared" si="15"/>
        <v>0.14812853909822199</v>
      </c>
      <c r="AP86" s="128">
        <f t="shared" si="16"/>
        <v>0.15961546253619041</v>
      </c>
      <c r="AQ86" s="128">
        <f t="shared" si="17"/>
        <v>0.11952103336471494</v>
      </c>
      <c r="AR86" s="128">
        <f t="shared" si="18"/>
        <v>0.14258068608072477</v>
      </c>
      <c r="AS86" s="128">
        <f t="shared" si="19"/>
        <v>4.1806326449401561E-3</v>
      </c>
      <c r="AT86" s="128">
        <f t="shared" si="20"/>
        <v>4.4331707008514111E-2</v>
      </c>
      <c r="AU86" s="128">
        <f t="shared" si="21"/>
        <v>2.7269776528237588E-2</v>
      </c>
      <c r="AV86" s="128">
        <f t="shared" si="22"/>
        <v>9.2385741491077186E-2</v>
      </c>
      <c r="AW86" s="128">
        <f t="shared" si="23"/>
        <v>0.17218808134935704</v>
      </c>
      <c r="AX86" s="128">
        <f t="shared" si="24"/>
        <v>1</v>
      </c>
      <c r="AY86" s="128">
        <f>SUMPRODUCT(AN86:AW86,幕後結果_最佳化!$Z$1005:$AI$1005)</f>
        <v>-0.21406307646872719</v>
      </c>
      <c r="AZ86" s="128">
        <f>(SUMPRODUCT(AN86:AW86,MMULT(AN86:AW86,幕後結果!$AB$9:$AK$18)))*252</f>
        <v>8.9683432700761137E-2</v>
      </c>
      <c r="BA86" s="128">
        <f t="shared" si="25"/>
        <v>0.29947192305917619</v>
      </c>
      <c r="BB86" s="102">
        <f t="shared" si="26"/>
        <v>-0.85805398330430738</v>
      </c>
      <c r="BC86" s="60"/>
      <c r="BD86" s="60"/>
    </row>
    <row r="87" spans="1:56">
      <c r="A87" s="95">
        <v>86</v>
      </c>
      <c r="B87" s="128">
        <v>1.0960727727180375E-2</v>
      </c>
      <c r="C87" s="128">
        <v>0.9082188396019728</v>
      </c>
      <c r="D87" s="128">
        <v>0.37672852478187879</v>
      </c>
      <c r="E87" s="128">
        <v>0.83649090163839546</v>
      </c>
      <c r="F87" s="128">
        <v>0.69007119307897935</v>
      </c>
      <c r="G87" s="128">
        <v>0.23304349091484511</v>
      </c>
      <c r="H87" s="128">
        <v>0.16829228800243312</v>
      </c>
      <c r="I87" s="128">
        <v>0.92893265425773963</v>
      </c>
      <c r="J87" s="128">
        <v>0.36647704071411003</v>
      </c>
      <c r="K87" s="104">
        <v>0.38652265174937339</v>
      </c>
      <c r="L87" s="105"/>
      <c r="M87" s="106">
        <v>86</v>
      </c>
      <c r="N87" s="140">
        <v>-2.2917260635787886</v>
      </c>
      <c r="O87" s="140">
        <v>1.3298663176645198</v>
      </c>
      <c r="P87" s="140">
        <v>-0.31408425238902166</v>
      </c>
      <c r="Q87" s="140">
        <v>0.98013760919851722</v>
      </c>
      <c r="R87" s="140">
        <v>0.49605215559252991</v>
      </c>
      <c r="S87" s="140">
        <v>-0.7288605282232774</v>
      </c>
      <c r="T87" s="140">
        <v>-0.96093554731541619</v>
      </c>
      <c r="U87" s="128">
        <v>1.4678878410635594</v>
      </c>
      <c r="V87" s="128">
        <v>-0.34119859432645905</v>
      </c>
      <c r="W87" s="98">
        <v>-0.28839381255592839</v>
      </c>
      <c r="X87" s="60"/>
      <c r="Y87" s="99">
        <v>86</v>
      </c>
      <c r="Z87" s="128">
        <f>(幕後結果!$AB$2+幕後結果!$AB$4*幕後結果_最佳化!$N1088)*12/3</f>
        <v>-2.4240552803342679</v>
      </c>
      <c r="AA87" s="128">
        <f>(幕後結果!$AC$2+幕後結果!$AC$4*幕後結果_最佳化!$O1088)*12/3</f>
        <v>0.47659927197196655</v>
      </c>
      <c r="AB87" s="128">
        <f>(幕後結果!$AD$2+幕後結果!$AD$4*幕後結果_最佳化!$P1088)*12/3</f>
        <v>-0.14428512181841535</v>
      </c>
      <c r="AC87" s="128">
        <f>(幕後結果!$AE$2+幕後結果!$AE$4*幕後結果_最佳化!$Q1088)*12/3</f>
        <v>3.2435944695682637</v>
      </c>
      <c r="AD87" s="128">
        <f>(幕後結果!$AF$2+幕後結果!$AF$4*幕後結果_最佳化!$R1088)*12/3</f>
        <v>-0.20390273374097045</v>
      </c>
      <c r="AE87" s="128">
        <f>(幕後結果!$AG$2+幕後結果!$AG$4*幕後結果_最佳化!$S1088)*12/3</f>
        <v>-0.98720085088531795</v>
      </c>
      <c r="AF87" s="128">
        <f>(幕後結果!$AH$2+幕後結果!$AH$4*幕後結果_最佳化!$T1088)*12/3</f>
        <v>-2.1028879791456019</v>
      </c>
      <c r="AG87" s="128">
        <f>(幕後結果!$AI$2+幕後結果!$AI$4*幕後結果_最佳化!$U1088)*12/3</f>
        <v>2.3206002059565893</v>
      </c>
      <c r="AH87" s="128">
        <f>(幕後結果!$AJ$2+幕後結果!$AJ$4*幕後結果_最佳化!$V1088)*12/3</f>
        <v>-1.7502943156531832</v>
      </c>
      <c r="AI87" s="100">
        <f>(幕後結果!$AK$2+幕後結果!$AK$4*幕後結果_最佳化!$W1088)*12/3</f>
        <v>-3.1299005652856375</v>
      </c>
      <c r="AJ87" s="60"/>
      <c r="AK87" s="60"/>
      <c r="AL87" s="60"/>
      <c r="AM87" s="108">
        <v>86</v>
      </c>
      <c r="AN87" s="128">
        <f t="shared" si="14"/>
        <v>6.0720418548118014E-2</v>
      </c>
      <c r="AO87" s="128">
        <f t="shared" si="15"/>
        <v>3.0815939837690572E-3</v>
      </c>
      <c r="AP87" s="128">
        <f t="shared" si="16"/>
        <v>6.1545236159967084E-2</v>
      </c>
      <c r="AQ87" s="128">
        <f t="shared" si="17"/>
        <v>2.5435332663009791E-2</v>
      </c>
      <c r="AR87" s="128">
        <f t="shared" si="18"/>
        <v>0.27437339557136614</v>
      </c>
      <c r="AS87" s="128">
        <f t="shared" si="19"/>
        <v>8.5650026076302413E-2</v>
      </c>
      <c r="AT87" s="128">
        <f t="shared" si="20"/>
        <v>2.82872830011675E-2</v>
      </c>
      <c r="AU87" s="128">
        <f t="shared" si="21"/>
        <v>3.320530490049519E-2</v>
      </c>
      <c r="AV87" s="128">
        <f t="shared" si="22"/>
        <v>0.21263783214618928</v>
      </c>
      <c r="AW87" s="128">
        <f t="shared" si="23"/>
        <v>0.21506357694961564</v>
      </c>
      <c r="AX87" s="128">
        <f t="shared" si="24"/>
        <v>1</v>
      </c>
      <c r="AY87" s="128">
        <f>SUMPRODUCT(AN87:AW87,幕後結果_最佳化!$Z$1005:$AI$1005)</f>
        <v>-0.47891745652227663</v>
      </c>
      <c r="AZ87" s="128">
        <f>(SUMPRODUCT(AN87:AW87,MMULT(AN87:AW87,幕後結果!$AB$9:$AK$18)))*252</f>
        <v>6.4518173898029704E-2</v>
      </c>
      <c r="BA87" s="128">
        <f t="shared" si="25"/>
        <v>0.25400427929078223</v>
      </c>
      <c r="BB87" s="102">
        <f t="shared" si="26"/>
        <v>-2.0543648240071728</v>
      </c>
      <c r="BC87" s="60"/>
      <c r="BD87" s="60"/>
    </row>
    <row r="88" spans="1:56">
      <c r="A88" s="95">
        <v>87</v>
      </c>
      <c r="B88" s="128">
        <v>0.20499994810474687</v>
      </c>
      <c r="C88" s="128">
        <v>0.87387992420355487</v>
      </c>
      <c r="D88" s="128">
        <v>0.83993733781558033</v>
      </c>
      <c r="E88" s="128">
        <v>0.67054147991097857</v>
      </c>
      <c r="F88" s="128">
        <v>0.4078446552064956</v>
      </c>
      <c r="G88" s="128">
        <v>0.48662084466961786</v>
      </c>
      <c r="H88" s="128">
        <v>0.56768175942898402</v>
      </c>
      <c r="I88" s="128">
        <v>0.17462959216104612</v>
      </c>
      <c r="J88" s="128">
        <v>0.14268410255274655</v>
      </c>
      <c r="K88" s="104">
        <v>0.75896463062865793</v>
      </c>
      <c r="L88" s="105"/>
      <c r="M88" s="106">
        <v>87</v>
      </c>
      <c r="N88" s="140">
        <v>-0.82389381298755937</v>
      </c>
      <c r="O88" s="140">
        <v>1.1449251817632233</v>
      </c>
      <c r="P88" s="140">
        <v>0.99420037750110679</v>
      </c>
      <c r="Q88" s="140">
        <v>0.44140884478193271</v>
      </c>
      <c r="R88" s="140">
        <v>-0.23309284545086226</v>
      </c>
      <c r="S88" s="140">
        <v>-3.3542857955691757E-2</v>
      </c>
      <c r="T88" s="140">
        <v>0.17047514311253714</v>
      </c>
      <c r="U88" s="128">
        <v>-0.93602719822193048</v>
      </c>
      <c r="V88" s="128">
        <v>-1.0683377074168965</v>
      </c>
      <c r="W88" s="98">
        <v>0.70297594791137608</v>
      </c>
      <c r="X88" s="60"/>
      <c r="Y88" s="99">
        <v>87</v>
      </c>
      <c r="Z88" s="128">
        <f>(幕後結果!$AB$2+幕後結果!$AB$4*幕後結果_最佳化!$N1089)*12/3</f>
        <v>-0.87146722269608035</v>
      </c>
      <c r="AA88" s="128">
        <f>(幕後結果!$AC$2+幕後結果!$AC$4*幕後結果_最佳化!$O1089)*12/3</f>
        <v>0.91360772575983074</v>
      </c>
      <c r="AB88" s="128">
        <f>(幕後結果!$AD$2+幕後結果!$AD$4*幕後結果_最佳化!$P1089)*12/3</f>
        <v>1.6795286571325232</v>
      </c>
      <c r="AC88" s="128">
        <f>(幕後結果!$AE$2+幕後結果!$AE$4*幕後結果_最佳化!$Q1089)*12/3</f>
        <v>2.6316822421510659</v>
      </c>
      <c r="AD88" s="128">
        <f>(幕後結果!$AF$2+幕後結果!$AF$4*幕後結果_最佳化!$R1089)*12/3</f>
        <v>-0.24688666000072645</v>
      </c>
      <c r="AE88" s="128">
        <f>(幕後結果!$AG$2+幕後結果!$AG$4*幕後結果_最佳化!$S1089)*12/3</f>
        <v>0.10179245394601096</v>
      </c>
      <c r="AF88" s="128">
        <f>(幕後結果!$AH$2+幕後結果!$AH$4*幕後結果_最佳化!$T1089)*12/3</f>
        <v>-0.38120598068231998</v>
      </c>
      <c r="AG88" s="128">
        <f>(幕後結果!$AI$2+幕後結果!$AI$4*幕後結果_最佳化!$U1089)*12/3</f>
        <v>-2.848965854495511E-2</v>
      </c>
      <c r="AH88" s="128">
        <f>(幕後結果!$AJ$2+幕後結果!$AJ$4*幕後結果_最佳化!$V1089)*12/3</f>
        <v>-1.6056179755845292</v>
      </c>
      <c r="AI88" s="100">
        <f>(幕後結果!$AK$2+幕後結果!$AK$4*幕後結果_最佳化!$W1089)*12/3</f>
        <v>-0.44566465506700936</v>
      </c>
      <c r="AJ88" s="60"/>
      <c r="AK88" s="60"/>
      <c r="AL88" s="60"/>
      <c r="AM88" s="108">
        <v>87</v>
      </c>
      <c r="AN88" s="128">
        <f t="shared" si="14"/>
        <v>0.1437098011334699</v>
      </c>
      <c r="AO88" s="128">
        <f t="shared" si="15"/>
        <v>0.13909679325274571</v>
      </c>
      <c r="AP88" s="128">
        <f t="shared" si="16"/>
        <v>8.3082169515029364E-2</v>
      </c>
      <c r="AQ88" s="128">
        <f t="shared" si="17"/>
        <v>4.6616873696674046E-3</v>
      </c>
      <c r="AR88" s="128">
        <f t="shared" si="18"/>
        <v>0.12942489455075701</v>
      </c>
      <c r="AS88" s="128">
        <f t="shared" si="19"/>
        <v>5.0411501884726172E-2</v>
      </c>
      <c r="AT88" s="128">
        <f t="shared" si="20"/>
        <v>4.2177659560658012E-2</v>
      </c>
      <c r="AU88" s="128">
        <f t="shared" si="21"/>
        <v>0.16325648800148251</v>
      </c>
      <c r="AV88" s="128">
        <f t="shared" si="22"/>
        <v>3.526824184628722E-2</v>
      </c>
      <c r="AW88" s="128">
        <f t="shared" si="23"/>
        <v>0.20891076288517671</v>
      </c>
      <c r="AX88" s="128">
        <f t="shared" si="24"/>
        <v>0.99999999999999989</v>
      </c>
      <c r="AY88" s="128">
        <f>SUMPRODUCT(AN88:AW88,幕後結果_最佳化!$Z$1005:$AI$1005)</f>
        <v>-0.21504788554952192</v>
      </c>
      <c r="AZ88" s="128">
        <f>(SUMPRODUCT(AN88:AW88,MMULT(AN88:AW88,幕後結果!$AB$9:$AK$18)))*252</f>
        <v>6.5599264484537928E-2</v>
      </c>
      <c r="BA88" s="128">
        <f t="shared" si="25"/>
        <v>0.25612353364058121</v>
      </c>
      <c r="BB88" s="102">
        <f t="shared" si="26"/>
        <v>-1.007122937447446</v>
      </c>
      <c r="BC88" s="60"/>
      <c r="BD88" s="60"/>
    </row>
    <row r="89" spans="1:56">
      <c r="A89" s="95">
        <v>88</v>
      </c>
      <c r="B89" s="128">
        <v>0.78229121392065903</v>
      </c>
      <c r="C89" s="128">
        <v>0.64637238402713626</v>
      </c>
      <c r="D89" s="128">
        <v>0.23024142183955632</v>
      </c>
      <c r="E89" s="128">
        <v>0.60911911248144013</v>
      </c>
      <c r="F89" s="128">
        <v>0.71162738898847033</v>
      </c>
      <c r="G89" s="128">
        <v>0.55674879440939073</v>
      </c>
      <c r="H89" s="128">
        <v>0.27750457889107416</v>
      </c>
      <c r="I89" s="128">
        <v>0.91841841663722423</v>
      </c>
      <c r="J89" s="128">
        <v>0.76766582087733037</v>
      </c>
      <c r="K89" s="104">
        <v>0.30272396448115901</v>
      </c>
      <c r="L89" s="105"/>
      <c r="M89" s="106">
        <v>88</v>
      </c>
      <c r="N89" s="140">
        <v>0.77995464482034726</v>
      </c>
      <c r="O89" s="140">
        <v>0.37554493825982804</v>
      </c>
      <c r="P89" s="140">
        <v>-0.73805201135977372</v>
      </c>
      <c r="Q89" s="140">
        <v>0.27702387325215561</v>
      </c>
      <c r="R89" s="140">
        <v>0.55814522296243807</v>
      </c>
      <c r="S89" s="140">
        <v>0.14273128074100488</v>
      </c>
      <c r="T89" s="140">
        <v>-0.59027073251097661</v>
      </c>
      <c r="U89" s="128">
        <v>1.3945116077228743</v>
      </c>
      <c r="V89" s="128">
        <v>0.73118140226547734</v>
      </c>
      <c r="W89" s="98">
        <v>-0.5165820782798719</v>
      </c>
      <c r="X89" s="60"/>
      <c r="Y89" s="99">
        <v>88</v>
      </c>
      <c r="Z89" s="128">
        <f>(幕後結果!$AB$2+幕後結果!$AB$4*幕後結果_最佳化!$N1090)*12/3</f>
        <v>0.82499091197903962</v>
      </c>
      <c r="AA89" s="128">
        <f>(幕後結果!$AC$2+幕後結果!$AC$4*幕後結果_最佳化!$O1090)*12/3</f>
        <v>0.7333172141716382</v>
      </c>
      <c r="AB89" s="128">
        <f>(幕後結果!$AD$2+幕後結果!$AD$4*幕後結果_最佳化!$P1090)*12/3</f>
        <v>-2.3460173229022829E-2</v>
      </c>
      <c r="AC89" s="128">
        <f>(幕後結果!$AE$2+幕後結果!$AE$4*幕後結果_最佳化!$Q1090)*12/3</f>
        <v>1.6369502266676907</v>
      </c>
      <c r="AD89" s="128">
        <f>(幕後結果!$AF$2+幕後結果!$AF$4*幕後結果_最佳化!$R1090)*12/3</f>
        <v>0.18245844126129215</v>
      </c>
      <c r="AE89" s="128">
        <f>(幕後結果!$AG$2+幕後結果!$AG$4*幕後結果_最佳化!$S1090)*12/3</f>
        <v>0.43790991658221734</v>
      </c>
      <c r="AF89" s="128">
        <f>(幕後結果!$AH$2+幕後結果!$AH$4*幕後結果_最佳化!$T1090)*12/3</f>
        <v>-0.30463593029550795</v>
      </c>
      <c r="AG89" s="128">
        <f>(幕後結果!$AI$2+幕後結果!$AI$4*幕後結果_最佳化!$U1090)*12/3</f>
        <v>2.3851583326296817</v>
      </c>
      <c r="AH89" s="128">
        <f>(幕後結果!$AJ$2+幕後結果!$AJ$4*幕後結果_最佳化!$V1090)*12/3</f>
        <v>0.11524455916217391</v>
      </c>
      <c r="AI89" s="100">
        <f>(幕後結果!$AK$2+幕後結果!$AK$4*幕後結果_最佳化!$W1090)*12/3</f>
        <v>-2.2996078490647882</v>
      </c>
      <c r="AJ89" s="60"/>
      <c r="AK89" s="60"/>
      <c r="AL89" s="60"/>
      <c r="AM89" s="108">
        <v>88</v>
      </c>
      <c r="AN89" s="128">
        <f t="shared" si="14"/>
        <v>6.095076018208468E-2</v>
      </c>
      <c r="AO89" s="128">
        <f t="shared" si="15"/>
        <v>0.15042183316445673</v>
      </c>
      <c r="AP89" s="128">
        <f t="shared" si="16"/>
        <v>2.2314854497832118E-2</v>
      </c>
      <c r="AQ89" s="128">
        <f t="shared" si="17"/>
        <v>0.13232741022262293</v>
      </c>
      <c r="AR89" s="128">
        <f t="shared" si="18"/>
        <v>9.4340045582634174E-2</v>
      </c>
      <c r="AS89" s="128">
        <f t="shared" si="19"/>
        <v>0.13366316900934408</v>
      </c>
      <c r="AT89" s="128">
        <f t="shared" si="20"/>
        <v>9.022770324936466E-2</v>
      </c>
      <c r="AU89" s="128">
        <f t="shared" si="21"/>
        <v>0.11196606188786676</v>
      </c>
      <c r="AV89" s="128">
        <f t="shared" si="22"/>
        <v>7.9092409552915605E-2</v>
      </c>
      <c r="AW89" s="128">
        <f t="shared" si="23"/>
        <v>0.12469575265087808</v>
      </c>
      <c r="AX89" s="128">
        <f t="shared" si="24"/>
        <v>0.99999999999999978</v>
      </c>
      <c r="AY89" s="128">
        <f>SUMPRODUCT(AN89:AW89,幕後結果_最佳化!$Z$1005:$AI$1005)</f>
        <v>-5.0162178490005344E-2</v>
      </c>
      <c r="AZ89" s="128">
        <f>(SUMPRODUCT(AN89:AW89,MMULT(AN89:AW89,幕後結果!$AB$9:$AK$18)))*252</f>
        <v>6.8826091834654254E-2</v>
      </c>
      <c r="BA89" s="128">
        <f t="shared" si="25"/>
        <v>0.26234727335090458</v>
      </c>
      <c r="BB89" s="102">
        <f t="shared" si="26"/>
        <v>-0.35472897164640749</v>
      </c>
      <c r="BC89" s="60"/>
      <c r="BD89" s="60"/>
    </row>
    <row r="90" spans="1:56">
      <c r="A90" s="95">
        <v>89</v>
      </c>
      <c r="B90" s="128">
        <v>0.59817269116094662</v>
      </c>
      <c r="C90" s="128">
        <v>0.3577094609309972</v>
      </c>
      <c r="D90" s="128">
        <v>0.47072917146307613</v>
      </c>
      <c r="E90" s="128">
        <v>0.44476135241561843</v>
      </c>
      <c r="F90" s="128">
        <v>0.65082721827872914</v>
      </c>
      <c r="G90" s="128">
        <v>0.69111395733368264</v>
      </c>
      <c r="H90" s="128">
        <v>0.31677112136633068</v>
      </c>
      <c r="I90" s="128">
        <v>0.78686206312238527</v>
      </c>
      <c r="J90" s="128">
        <v>0.23108356523218432</v>
      </c>
      <c r="K90" s="104">
        <v>0.18459768728524351</v>
      </c>
      <c r="L90" s="105"/>
      <c r="M90" s="106">
        <v>89</v>
      </c>
      <c r="N90" s="140">
        <v>0.24862015348126806</v>
      </c>
      <c r="O90" s="140">
        <v>-0.36458806953033324</v>
      </c>
      <c r="P90" s="140">
        <v>-7.34370407171554E-2</v>
      </c>
      <c r="Q90" s="140">
        <v>-0.13890818266052796</v>
      </c>
      <c r="R90" s="140">
        <v>0.387554746441298</v>
      </c>
      <c r="S90" s="140">
        <v>0.49901036042316327</v>
      </c>
      <c r="T90" s="140">
        <v>-0.47674706692967528</v>
      </c>
      <c r="U90" s="128">
        <v>0.79558055267703909</v>
      </c>
      <c r="V90" s="128">
        <v>-0.7352830474109967</v>
      </c>
      <c r="W90" s="98">
        <v>-0.89798157099055365</v>
      </c>
      <c r="X90" s="60"/>
      <c r="Y90" s="99">
        <v>89</v>
      </c>
      <c r="Z90" s="128">
        <f>(幕後結果!$AB$2+幕後結果!$AB$4*幕後結果_最佳化!$N1091)*12/3</f>
        <v>0.26297601856595676</v>
      </c>
      <c r="AA90" s="128">
        <f>(幕後結果!$AC$2+幕後結果!$AC$4*幕後結果_最佳化!$O1091)*12/3</f>
        <v>-0.36069325255896006</v>
      </c>
      <c r="AB90" s="128">
        <f>(幕後結果!$AD$2+幕後結果!$AD$4*幕後結果_最佳化!$P1091)*12/3</f>
        <v>0.10699128516799927</v>
      </c>
      <c r="AC90" s="128">
        <f>(幕後結果!$AE$2+幕後結果!$AE$4*幕後結果_最佳化!$Q1091)*12/3</f>
        <v>0.72270421269507901</v>
      </c>
      <c r="AD90" s="128">
        <f>(幕後結果!$AF$2+幕後結果!$AF$4*幕後結果_最佳化!$R1091)*12/3</f>
        <v>0.22188579218709972</v>
      </c>
      <c r="AE90" s="128">
        <f>(幕後結果!$AG$2+幕後結果!$AG$4*幕後結果_最佳化!$S1091)*12/3</f>
        <v>0.6382432808844265</v>
      </c>
      <c r="AF90" s="128">
        <f>(幕後結果!$AH$2+幕後結果!$AH$4*幕後結果_最佳化!$T1091)*12/3</f>
        <v>-0.81640557059108032</v>
      </c>
      <c r="AG90" s="128">
        <f>(幕後結果!$AI$2+幕後結果!$AI$4*幕後結果_最佳化!$U1091)*12/3</f>
        <v>1.8890180223551971</v>
      </c>
      <c r="AH90" s="128">
        <f>(幕後結果!$AJ$2+幕後結果!$AJ$4*幕後結果_最佳化!$V1091)*12/3</f>
        <v>-1.4340730613894257</v>
      </c>
      <c r="AI90" s="100">
        <f>(幕後結果!$AK$2+幕後結果!$AK$4*幕後結果_最佳化!$W1091)*12/3</f>
        <v>-2.9200415549637326</v>
      </c>
      <c r="AJ90" s="60"/>
      <c r="AK90" s="60"/>
      <c r="AL90" s="60"/>
      <c r="AM90" s="108">
        <v>89</v>
      </c>
      <c r="AN90" s="128">
        <f t="shared" si="14"/>
        <v>3.039024424883538E-2</v>
      </c>
      <c r="AO90" s="128">
        <f t="shared" si="15"/>
        <v>2.9093471364547919E-2</v>
      </c>
      <c r="AP90" s="128">
        <f t="shared" si="16"/>
        <v>0.15905718682258985</v>
      </c>
      <c r="AQ90" s="128">
        <f t="shared" si="17"/>
        <v>6.0174481014343764E-2</v>
      </c>
      <c r="AR90" s="128">
        <f t="shared" si="18"/>
        <v>0.1898913675354795</v>
      </c>
      <c r="AS90" s="128">
        <f t="shared" si="19"/>
        <v>3.1031803198075698E-2</v>
      </c>
      <c r="AT90" s="128">
        <f t="shared" si="20"/>
        <v>0.18045018502541085</v>
      </c>
      <c r="AU90" s="128">
        <f t="shared" si="21"/>
        <v>1.4046995840138245E-2</v>
      </c>
      <c r="AV90" s="128">
        <f t="shared" si="22"/>
        <v>0.14562278960655825</v>
      </c>
      <c r="AW90" s="128">
        <f t="shared" si="23"/>
        <v>0.16024147534402067</v>
      </c>
      <c r="AX90" s="128">
        <f t="shared" si="24"/>
        <v>1</v>
      </c>
      <c r="AY90" s="128">
        <f>SUMPRODUCT(AN90:AW90,幕後結果_最佳化!$Z$1005:$AI$1005)</f>
        <v>-0.3430135132910429</v>
      </c>
      <c r="AZ90" s="128">
        <f>(SUMPRODUCT(AN90:AW90,MMULT(AN90:AW90,幕後結果!$AB$9:$AK$18)))*252</f>
        <v>8.1410379833689164E-2</v>
      </c>
      <c r="BA90" s="128">
        <f t="shared" si="25"/>
        <v>0.28532504242300422</v>
      </c>
      <c r="BB90" s="102">
        <f t="shared" si="26"/>
        <v>-1.3525399313492883</v>
      </c>
      <c r="BC90" s="60"/>
      <c r="BD90" s="60"/>
    </row>
    <row r="91" spans="1:56">
      <c r="A91" s="95">
        <v>90</v>
      </c>
      <c r="B91" s="128">
        <v>0.17979120646517455</v>
      </c>
      <c r="C91" s="128">
        <v>0.46095778040887403</v>
      </c>
      <c r="D91" s="128">
        <v>0.32099746504487281</v>
      </c>
      <c r="E91" s="128">
        <v>0.89042656708807089</v>
      </c>
      <c r="F91" s="128">
        <v>0.72301898802198594</v>
      </c>
      <c r="G91" s="128">
        <v>0.22494586057079902</v>
      </c>
      <c r="H91" s="128">
        <v>0.3409735388499362</v>
      </c>
      <c r="I91" s="128">
        <v>7.1203759570947156E-2</v>
      </c>
      <c r="J91" s="128">
        <v>0.3616251998670188</v>
      </c>
      <c r="K91" s="104">
        <v>0.10787506383446788</v>
      </c>
      <c r="L91" s="105"/>
      <c r="M91" s="106">
        <v>90</v>
      </c>
      <c r="N91" s="140">
        <v>-0.91616108486485182</v>
      </c>
      <c r="O91" s="140">
        <v>-9.8021072110095531E-2</v>
      </c>
      <c r="P91" s="140">
        <v>-0.46491136687387441</v>
      </c>
      <c r="Q91" s="140">
        <v>1.2287998285915518</v>
      </c>
      <c r="R91" s="140">
        <v>0.59183359566088156</v>
      </c>
      <c r="S91" s="140">
        <v>-0.75559555607676354</v>
      </c>
      <c r="T91" s="140">
        <v>-0.40980761771282415</v>
      </c>
      <c r="U91" s="128">
        <v>-1.4668843476714271</v>
      </c>
      <c r="V91" s="128">
        <v>-0.35411807102701576</v>
      </c>
      <c r="W91" s="98">
        <v>-1.237908129403166</v>
      </c>
      <c r="X91" s="60"/>
      <c r="Y91" s="99">
        <v>90</v>
      </c>
      <c r="Z91" s="128">
        <f>(幕後結果!$AB$2+幕後結果!$AB$4*幕後結果_最佳化!$N1092)*12/3</f>
        <v>-0.96906220629849071</v>
      </c>
      <c r="AA91" s="128">
        <f>(幕後結果!$AC$2+幕後結果!$AC$4*幕後結果_最佳化!$O1092)*12/3</f>
        <v>-0.56855588524345935</v>
      </c>
      <c r="AB91" s="128">
        <f>(幕後結果!$AD$2+幕後結果!$AD$4*幕後結果_最佳化!$P1092)*12/3</f>
        <v>-0.58232989528637291</v>
      </c>
      <c r="AC91" s="128">
        <f>(幕後結果!$AE$2+幕後結果!$AE$4*幕後結果_最佳化!$Q1092)*12/3</f>
        <v>3.1372315068119678</v>
      </c>
      <c r="AD91" s="128">
        <f>(幕後結果!$AF$2+幕後結果!$AF$4*幕後結果_最佳化!$R1092)*12/3</f>
        <v>6.9789977356376653E-2</v>
      </c>
      <c r="AE91" s="128">
        <f>(幕後結果!$AG$2+幕後結果!$AG$4*幕後結果_最佳化!$S1092)*12/3</f>
        <v>-0.76678650468395226</v>
      </c>
      <c r="AF91" s="128">
        <f>(幕後結果!$AH$2+幕後結果!$AH$4*幕後結果_最佳化!$T1092)*12/3</f>
        <v>-0.94032035694962224</v>
      </c>
      <c r="AG91" s="128">
        <f>(幕後結果!$AI$2+幕後結果!$AI$4*幕後結果_最佳化!$U1092)*12/3</f>
        <v>-0.35785654669554007</v>
      </c>
      <c r="AH91" s="128">
        <f>(幕後結果!$AJ$2+幕後結果!$AJ$4*幕後結果_最佳化!$V1092)*12/3</f>
        <v>-1.5050915094274859</v>
      </c>
      <c r="AI91" s="100">
        <f>(幕後結果!$AK$2+幕後結果!$AK$4*幕後結果_最佳化!$W1092)*12/3</f>
        <v>-2.5037120191723439</v>
      </c>
      <c r="AJ91" s="60"/>
      <c r="AK91" s="60"/>
      <c r="AL91" s="60"/>
      <c r="AM91" s="108">
        <v>90</v>
      </c>
      <c r="AN91" s="128">
        <f t="shared" si="14"/>
        <v>4.4914095767955881E-2</v>
      </c>
      <c r="AO91" s="128">
        <f t="shared" si="15"/>
        <v>8.5077992629242441E-2</v>
      </c>
      <c r="AP91" s="128">
        <f t="shared" si="16"/>
        <v>7.5429543077390485E-2</v>
      </c>
      <c r="AQ91" s="128">
        <f t="shared" si="17"/>
        <v>3.1175837482524831E-2</v>
      </c>
      <c r="AR91" s="128">
        <f t="shared" si="18"/>
        <v>7.3520132076115116E-2</v>
      </c>
      <c r="AS91" s="128">
        <f t="shared" si="19"/>
        <v>7.0211283092761728E-2</v>
      </c>
      <c r="AT91" s="128">
        <f t="shared" si="20"/>
        <v>0.14417595200098179</v>
      </c>
      <c r="AU91" s="128">
        <f t="shared" si="21"/>
        <v>0.14115016564873703</v>
      </c>
      <c r="AV91" s="128">
        <f t="shared" si="22"/>
        <v>4.1127778465994781E-2</v>
      </c>
      <c r="AW91" s="128">
        <f t="shared" si="23"/>
        <v>0.29321721975829579</v>
      </c>
      <c r="AX91" s="128">
        <f t="shared" si="24"/>
        <v>1</v>
      </c>
      <c r="AY91" s="128">
        <f>SUMPRODUCT(AN91:AW91,幕後結果_最佳化!$Z$1005:$AI$1005)</f>
        <v>-0.37800799143319769</v>
      </c>
      <c r="AZ91" s="128">
        <f>(SUMPRODUCT(AN91:AW91,MMULT(AN91:AW91,幕後結果!$AB$9:$AK$18)))*252</f>
        <v>8.7366607166653953E-2</v>
      </c>
      <c r="BA91" s="128">
        <f t="shared" si="25"/>
        <v>0.29557842811452589</v>
      </c>
      <c r="BB91" s="102">
        <f t="shared" si="26"/>
        <v>-1.4240145808952984</v>
      </c>
      <c r="BC91" s="60"/>
      <c r="BD91" s="60"/>
    </row>
    <row r="92" spans="1:56">
      <c r="A92" s="95">
        <v>91</v>
      </c>
      <c r="B92" s="128">
        <v>7.526521033343947E-2</v>
      </c>
      <c r="C92" s="128">
        <v>0.96590671492232194</v>
      </c>
      <c r="D92" s="128">
        <v>0.72277688599531853</v>
      </c>
      <c r="E92" s="128">
        <v>0.89585094616553085</v>
      </c>
      <c r="F92" s="128">
        <v>0.19996810129694076</v>
      </c>
      <c r="G92" s="128">
        <v>0.43117169506191799</v>
      </c>
      <c r="H92" s="128">
        <v>0.8629299409083786</v>
      </c>
      <c r="I92" s="128">
        <v>0.98184520693113031</v>
      </c>
      <c r="J92" s="128">
        <v>0.42111320513877959</v>
      </c>
      <c r="K92" s="104">
        <v>0.94651515459693525</v>
      </c>
      <c r="L92" s="105"/>
      <c r="M92" s="106">
        <v>91</v>
      </c>
      <c r="N92" s="140">
        <v>-1.43766044766263</v>
      </c>
      <c r="O92" s="140">
        <v>1.8237718575501314</v>
      </c>
      <c r="P92" s="140">
        <v>0.59111073430359828</v>
      </c>
      <c r="Q92" s="140">
        <v>1.2582589889828064</v>
      </c>
      <c r="R92" s="140">
        <v>-0.84173517847164969</v>
      </c>
      <c r="S92" s="140">
        <v>-0.17339190180160374</v>
      </c>
      <c r="T92" s="140">
        <v>1.093577963979901</v>
      </c>
      <c r="U92" s="128">
        <v>2.093443461594962</v>
      </c>
      <c r="V92" s="128">
        <v>-0.19904644919348222</v>
      </c>
      <c r="W92" s="98">
        <v>1.6119643814392179</v>
      </c>
      <c r="X92" s="60"/>
      <c r="Y92" s="99">
        <v>91</v>
      </c>
      <c r="Z92" s="128">
        <f>(幕後結果!$AB$2+幕後結果!$AB$4*幕後結果_最佳化!$N1093)*12/3</f>
        <v>-1.5206740695884722</v>
      </c>
      <c r="AA92" s="128">
        <f>(幕後結果!$AC$2+幕後結果!$AC$4*幕後結果_最佳化!$O1093)*12/3</f>
        <v>1.4283393804952949</v>
      </c>
      <c r="AB92" s="128">
        <f>(幕後結果!$AD$2+幕後結果!$AD$4*幕後結果_最佳化!$P1093)*12/3</f>
        <v>1.3924683720533502</v>
      </c>
      <c r="AC92" s="128">
        <f>(幕後結果!$AE$2+幕後結果!$AE$4*幕後結果_最佳化!$Q1093)*12/3</f>
        <v>4.2499905619157179</v>
      </c>
      <c r="AD92" s="128">
        <f>(幕後結果!$AF$2+幕後結果!$AF$4*幕後結果_最佳化!$R1093)*12/3</f>
        <v>-0.88047088959529207</v>
      </c>
      <c r="AE92" s="128">
        <f>(幕後結果!$AG$2+幕後結果!$AG$4*幕後結果_最佳化!$S1093)*12/3</f>
        <v>-8.6604857457942996E-2</v>
      </c>
      <c r="AF92" s="128">
        <f>(幕後結果!$AH$2+幕後結果!$AH$4*幕後結果_最佳化!$T1093)*12/3</f>
        <v>0.47650033529707664</v>
      </c>
      <c r="AG92" s="128">
        <f>(幕後結果!$AI$2+幕後結果!$AI$4*幕後結果_最佳化!$U1093)*12/3</f>
        <v>2.3425452273827272</v>
      </c>
      <c r="AH92" s="128">
        <f>(幕後結果!$AJ$2+幕後結果!$AJ$4*幕後結果_最佳化!$V1093)*12/3</f>
        <v>-0.74177504484827306</v>
      </c>
      <c r="AI92" s="100">
        <f>(幕後結果!$AK$2+幕後結果!$AK$4*幕後結果_最佳化!$W1093)*12/3</f>
        <v>0.37369794336821771</v>
      </c>
      <c r="AJ92" s="60"/>
      <c r="AK92" s="60"/>
      <c r="AL92" s="60"/>
      <c r="AM92" s="108">
        <v>91</v>
      </c>
      <c r="AN92" s="128">
        <f t="shared" si="14"/>
        <v>5.6044613521010034E-2</v>
      </c>
      <c r="AO92" s="128">
        <f t="shared" si="15"/>
        <v>1.2070805644135409E-2</v>
      </c>
      <c r="AP92" s="128">
        <f t="shared" si="16"/>
        <v>4.5854920693276555E-2</v>
      </c>
      <c r="AQ92" s="128">
        <f t="shared" si="17"/>
        <v>0.20488300275158733</v>
      </c>
      <c r="AR92" s="128">
        <f t="shared" si="18"/>
        <v>2.6135023789189069E-2</v>
      </c>
      <c r="AS92" s="128">
        <f t="shared" si="19"/>
        <v>0.22742898030511005</v>
      </c>
      <c r="AT92" s="128">
        <f t="shared" si="20"/>
        <v>0.13054829930697767</v>
      </c>
      <c r="AU92" s="128">
        <f t="shared" si="21"/>
        <v>0.1736190363552115</v>
      </c>
      <c r="AV92" s="128">
        <f t="shared" si="22"/>
        <v>0.11160763481594108</v>
      </c>
      <c r="AW92" s="128">
        <f t="shared" si="23"/>
        <v>1.1807682817561293E-2</v>
      </c>
      <c r="AX92" s="128">
        <f t="shared" si="24"/>
        <v>0.99999999999999989</v>
      </c>
      <c r="AY92" s="128">
        <f>SUMPRODUCT(AN92:AW92,幕後結果_最佳化!$Z$1005:$AI$1005)</f>
        <v>0.26417960266567025</v>
      </c>
      <c r="AZ92" s="128">
        <f>(SUMPRODUCT(AN92:AW92,MMULT(AN92:AW92,幕後結果!$AB$9:$AK$18)))*252</f>
        <v>6.9677653222643576E-2</v>
      </c>
      <c r="BA92" s="128">
        <f t="shared" si="25"/>
        <v>0.26396525002856641</v>
      </c>
      <c r="BB92" s="102">
        <f t="shared" si="26"/>
        <v>0.83829065621979904</v>
      </c>
      <c r="BC92" s="60"/>
      <c r="BD92" s="60"/>
    </row>
    <row r="93" spans="1:56">
      <c r="A93" s="95">
        <v>92</v>
      </c>
      <c r="B93" s="128">
        <v>0.12666958996396471</v>
      </c>
      <c r="C93" s="128">
        <v>0.27058785791412765</v>
      </c>
      <c r="D93" s="128">
        <v>0.65268947482834694</v>
      </c>
      <c r="E93" s="128">
        <v>0.89230015767545434</v>
      </c>
      <c r="F93" s="128">
        <v>9.8087917751767062E-2</v>
      </c>
      <c r="G93" s="128">
        <v>0.1450129564913285</v>
      </c>
      <c r="H93" s="128">
        <v>0.28085959227707757</v>
      </c>
      <c r="I93" s="128">
        <v>0.54946721465604331</v>
      </c>
      <c r="J93" s="128">
        <v>0.24527829897389042</v>
      </c>
      <c r="K93" s="104">
        <v>3.5429099803121478E-2</v>
      </c>
      <c r="L93" s="105"/>
      <c r="M93" s="106">
        <v>92</v>
      </c>
      <c r="N93" s="140">
        <v>-1.1422763225533417</v>
      </c>
      <c r="O93" s="140">
        <v>-0.61103604810676082</v>
      </c>
      <c r="P93" s="140">
        <v>0.3925917276985334</v>
      </c>
      <c r="Q93" s="140">
        <v>1.2388536948448847</v>
      </c>
      <c r="R93" s="140">
        <v>-1.2925237240620644</v>
      </c>
      <c r="S93" s="140">
        <v>-1.058064773378494</v>
      </c>
      <c r="T93" s="140">
        <v>-0.58028982992026557</v>
      </c>
      <c r="U93" s="128">
        <v>0.12431537948975596</v>
      </c>
      <c r="V93" s="128">
        <v>-0.68942381981088141</v>
      </c>
      <c r="W93" s="98">
        <v>-1.8063851495401917</v>
      </c>
      <c r="X93" s="60"/>
      <c r="Y93" s="99">
        <v>92</v>
      </c>
      <c r="Z93" s="128">
        <f>(幕後結果!$AB$2+幕後結果!$AB$4*幕後結果_最佳化!$N1094)*12/3</f>
        <v>-1.2082338265866839</v>
      </c>
      <c r="AA93" s="128">
        <f>(幕後結果!$AC$2+幕後結果!$AC$4*幕後結果_最佳化!$O1094)*12/3</f>
        <v>-1.2637579997972916</v>
      </c>
      <c r="AB93" s="128">
        <f>(幕後結果!$AD$2+幕後結果!$AD$4*幕後結果_最佳化!$P1094)*12/3</f>
        <v>-1.582663679708568E-2</v>
      </c>
      <c r="AC93" s="128">
        <f>(幕後結果!$AE$2+幕後結果!$AE$4*幕後結果_最佳化!$Q1094)*12/3</f>
        <v>3.1601035041689669</v>
      </c>
      <c r="AD93" s="128">
        <f>(幕後結果!$AF$2+幕後結果!$AF$4*幕後結果_最佳化!$R1094)*12/3</f>
        <v>-0.98746300160022737</v>
      </c>
      <c r="AE93" s="128">
        <f>(幕後結果!$AG$2+幕後結果!$AG$4*幕後結果_最佳化!$S1094)*12/3</f>
        <v>-0.95738493574894923</v>
      </c>
      <c r="AF93" s="128">
        <f>(幕後結果!$AH$2+幕後結果!$AH$4*幕後結果_最佳化!$T1094)*12/3</f>
        <v>-1.3504440917760274</v>
      </c>
      <c r="AG93" s="128">
        <f>(幕後結果!$AI$2+幕後結果!$AI$4*幕後結果_最佳化!$U1094)*12/3</f>
        <v>0.61287168792492586</v>
      </c>
      <c r="AH93" s="128">
        <f>(幕後結果!$AJ$2+幕後結果!$AJ$4*幕後結果_最佳化!$V1094)*12/3</f>
        <v>-2.3883210807825392</v>
      </c>
      <c r="AI93" s="100">
        <f>(幕後結果!$AK$2+幕後結果!$AK$4*幕後結果_最佳化!$W1094)*12/3</f>
        <v>-4.1323409615337585</v>
      </c>
      <c r="AJ93" s="60"/>
      <c r="AK93" s="60"/>
      <c r="AL93" s="60"/>
      <c r="AM93" s="108">
        <v>92</v>
      </c>
      <c r="AN93" s="128">
        <f t="shared" si="14"/>
        <v>0.10103535196496208</v>
      </c>
      <c r="AO93" s="128">
        <f t="shared" si="15"/>
        <v>9.6909891864565043E-2</v>
      </c>
      <c r="AP93" s="128">
        <f t="shared" si="16"/>
        <v>0.12898142654428493</v>
      </c>
      <c r="AQ93" s="128">
        <f t="shared" si="17"/>
        <v>0.13712053880609784</v>
      </c>
      <c r="AR93" s="128">
        <f t="shared" si="18"/>
        <v>1.840762666326743E-2</v>
      </c>
      <c r="AS93" s="128">
        <f t="shared" si="19"/>
        <v>0.11017847765442662</v>
      </c>
      <c r="AT93" s="128">
        <f t="shared" si="20"/>
        <v>0.13623121595428839</v>
      </c>
      <c r="AU93" s="128">
        <f t="shared" si="21"/>
        <v>0.13119371459803808</v>
      </c>
      <c r="AV93" s="128">
        <f t="shared" si="22"/>
        <v>8.7537756747651328E-3</v>
      </c>
      <c r="AW93" s="128">
        <f t="shared" si="23"/>
        <v>0.13118798027530454</v>
      </c>
      <c r="AX93" s="128">
        <f t="shared" si="24"/>
        <v>1.0000000000000002</v>
      </c>
      <c r="AY93" s="128">
        <f>SUMPRODUCT(AN93:AW93,幕後結果_最佳化!$Z$1005:$AI$1005)</f>
        <v>3.7835523962065604E-2</v>
      </c>
      <c r="AZ93" s="128">
        <f>(SUMPRODUCT(AN93:AW93,MMULT(AN93:AW93,幕後結果!$AB$9:$AK$18)))*252</f>
        <v>7.8751501310270824E-2</v>
      </c>
      <c r="BA93" s="128">
        <f t="shared" si="25"/>
        <v>0.28062697894227995</v>
      </c>
      <c r="BB93" s="102">
        <f t="shared" si="26"/>
        <v>-1.8047003381581751E-2</v>
      </c>
      <c r="BC93" s="60"/>
      <c r="BD93" s="60"/>
    </row>
    <row r="94" spans="1:56">
      <c r="A94" s="95">
        <v>93</v>
      </c>
      <c r="B94" s="128">
        <v>0.13445853770622862</v>
      </c>
      <c r="C94" s="128">
        <v>0.87186333560688056</v>
      </c>
      <c r="D94" s="128">
        <v>0.11973201974614445</v>
      </c>
      <c r="E94" s="128">
        <v>0.28562891250632094</v>
      </c>
      <c r="F94" s="128">
        <v>9.9345048650053558E-2</v>
      </c>
      <c r="G94" s="128">
        <v>2.1567017248735887E-2</v>
      </c>
      <c r="H94" s="128">
        <v>0.70098779385388177</v>
      </c>
      <c r="I94" s="128">
        <v>0.51305443614818769</v>
      </c>
      <c r="J94" s="128">
        <v>0.62127742811084286</v>
      </c>
      <c r="K94" s="104">
        <v>0.44900334616117887</v>
      </c>
      <c r="L94" s="105"/>
      <c r="M94" s="106">
        <v>93</v>
      </c>
      <c r="N94" s="140">
        <v>-1.1055598514484084</v>
      </c>
      <c r="O94" s="140">
        <v>1.1352434502910056</v>
      </c>
      <c r="P94" s="140">
        <v>-1.1763274779991437</v>
      </c>
      <c r="Q94" s="140">
        <v>-0.56620000725048436</v>
      </c>
      <c r="R94" s="140">
        <v>-1.2852924792154401</v>
      </c>
      <c r="S94" s="140">
        <v>-2.022409790118453</v>
      </c>
      <c r="T94" s="140">
        <v>0.52724363245005201</v>
      </c>
      <c r="U94" s="128">
        <v>3.2728460679850843E-2</v>
      </c>
      <c r="V94" s="128">
        <v>0.3088374973221617</v>
      </c>
      <c r="W94" s="98">
        <v>-0.12817979132364271</v>
      </c>
      <c r="X94" s="60"/>
      <c r="Y94" s="99">
        <v>93</v>
      </c>
      <c r="Z94" s="128">
        <f>(幕後結果!$AB$2+幕後結果!$AB$4*幕後結果_最佳化!$N1095)*12/3</f>
        <v>-1.1693972670730368</v>
      </c>
      <c r="AA94" s="128">
        <f>(幕後結果!$AC$2+幕後結果!$AC$4*幕後結果_最佳化!$O1095)*12/3</f>
        <v>0.77737317511345749</v>
      </c>
      <c r="AB94" s="128">
        <f>(幕後結果!$AD$2+幕後結果!$AD$4*幕後結果_最佳化!$P1095)*12/3</f>
        <v>-0.75441429137417215</v>
      </c>
      <c r="AC94" s="128">
        <f>(幕後結果!$AE$2+幕後結果!$AE$4*幕後結果_最佳化!$Q1095)*12/3</f>
        <v>0.19675251235072855</v>
      </c>
      <c r="AD94" s="128">
        <f>(幕後結果!$AF$2+幕後結果!$AF$4*幕後結果_最佳化!$R1095)*12/3</f>
        <v>-1.3100003186432654</v>
      </c>
      <c r="AE94" s="128">
        <f>(幕後結果!$AG$2+幕後結果!$AG$4*幕後結果_最佳化!$S1095)*12/3</f>
        <v>-1.939856963701305</v>
      </c>
      <c r="AF94" s="128">
        <f>(幕後結果!$AH$2+幕後結果!$AH$4*幕後結果_最佳化!$T1095)*12/3</f>
        <v>-4.6440216220688946E-2</v>
      </c>
      <c r="AG94" s="128">
        <f>(幕後結果!$AI$2+幕後結果!$AI$4*幕後結果_最佳化!$U1095)*12/3</f>
        <v>0.47732598491426237</v>
      </c>
      <c r="AH94" s="128">
        <f>(幕後結果!$AJ$2+幕後結果!$AJ$4*幕後結果_最佳化!$V1095)*12/3</f>
        <v>-1.3467302061347504</v>
      </c>
      <c r="AI94" s="100">
        <f>(幕後結果!$AK$2+幕後結果!$AK$4*幕後結果_最佳化!$W1095)*12/3</f>
        <v>-1.9289670125431158</v>
      </c>
      <c r="AJ94" s="60"/>
      <c r="AK94" s="60"/>
      <c r="AL94" s="60"/>
      <c r="AM94" s="108">
        <v>93</v>
      </c>
      <c r="AN94" s="128">
        <f t="shared" si="14"/>
        <v>0.25223458527638926</v>
      </c>
      <c r="AO94" s="128">
        <f t="shared" si="15"/>
        <v>5.5579241447891135E-3</v>
      </c>
      <c r="AP94" s="128">
        <f t="shared" si="16"/>
        <v>0.13563301868836788</v>
      </c>
      <c r="AQ94" s="128">
        <f t="shared" si="17"/>
        <v>0.11919157596707933</v>
      </c>
      <c r="AR94" s="128">
        <f t="shared" si="18"/>
        <v>0.18440444936062103</v>
      </c>
      <c r="AS94" s="128">
        <f t="shared" si="19"/>
        <v>8.3737961764313848E-2</v>
      </c>
      <c r="AT94" s="128">
        <f t="shared" si="20"/>
        <v>8.4495439518731286E-2</v>
      </c>
      <c r="AU94" s="128">
        <f t="shared" si="21"/>
        <v>9.4759337572687868E-2</v>
      </c>
      <c r="AV94" s="128">
        <f t="shared" si="22"/>
        <v>3.5421850951675743E-2</v>
      </c>
      <c r="AW94" s="128">
        <f t="shared" si="23"/>
        <v>4.5638567553447536E-3</v>
      </c>
      <c r="AX94" s="128">
        <f t="shared" si="24"/>
        <v>1</v>
      </c>
      <c r="AY94" s="128">
        <f>SUMPRODUCT(AN94:AW94,幕後結果_最佳化!$Z$1005:$AI$1005)</f>
        <v>0.18341129813920912</v>
      </c>
      <c r="AZ94" s="128">
        <f>(SUMPRODUCT(AN94:AW94,MMULT(AN94:AW94,幕後結果!$AB$9:$AK$18)))*252</f>
        <v>5.9455000106155204E-2</v>
      </c>
      <c r="BA94" s="128">
        <f t="shared" si="25"/>
        <v>0.24383396011662364</v>
      </c>
      <c r="BB94" s="102">
        <f t="shared" si="26"/>
        <v>0.57625811462851118</v>
      </c>
      <c r="BC94" s="60"/>
      <c r="BD94" s="60"/>
    </row>
    <row r="95" spans="1:56">
      <c r="A95" s="95">
        <v>94</v>
      </c>
      <c r="B95" s="128">
        <v>0.88338597569292054</v>
      </c>
      <c r="C95" s="128">
        <v>3.5184001308150803E-2</v>
      </c>
      <c r="D95" s="128">
        <v>0.47938710401000617</v>
      </c>
      <c r="E95" s="128">
        <v>0.42780647232701341</v>
      </c>
      <c r="F95" s="128">
        <v>0.33238994759556983</v>
      </c>
      <c r="G95" s="128">
        <v>0.30627696814595295</v>
      </c>
      <c r="H95" s="128">
        <v>0.41517093330998445</v>
      </c>
      <c r="I95" s="128">
        <v>0.84391177794414984</v>
      </c>
      <c r="J95" s="128">
        <v>0.96215627701581163</v>
      </c>
      <c r="K95" s="104">
        <v>0.64483464099048704</v>
      </c>
      <c r="L95" s="105"/>
      <c r="M95" s="106">
        <v>94</v>
      </c>
      <c r="N95" s="140">
        <v>1.192084666749075</v>
      </c>
      <c r="O95" s="140">
        <v>-1.809534517694102</v>
      </c>
      <c r="P95" s="140">
        <v>-5.1691879237589007E-2</v>
      </c>
      <c r="Q95" s="140">
        <v>-0.18196149405890144</v>
      </c>
      <c r="R95" s="140">
        <v>-0.43332332492265402</v>
      </c>
      <c r="S95" s="140">
        <v>-0.50643125729623462</v>
      </c>
      <c r="T95" s="140">
        <v>-0.21426313221596829</v>
      </c>
      <c r="U95" s="128">
        <v>1.0106657309516278</v>
      </c>
      <c r="V95" s="128">
        <v>1.7762759454103572</v>
      </c>
      <c r="W95" s="98">
        <v>0.37141196112705777</v>
      </c>
      <c r="X95" s="60"/>
      <c r="Y95" s="99">
        <v>94</v>
      </c>
      <c r="Z95" s="128">
        <f>(幕後結果!$AB$2+幕後結果!$AB$4*幕後結果_最佳化!$N1096)*12/3</f>
        <v>1.2609182122430675</v>
      </c>
      <c r="AA95" s="128">
        <f>(幕後結果!$AC$2+幕後結果!$AC$4*幕後結果_最佳化!$O1096)*12/3</f>
        <v>-1.6174025755032311</v>
      </c>
      <c r="AB95" s="128">
        <f>(幕後結果!$AD$2+幕後結果!$AD$4*幕後結果_最佳化!$P1096)*12/3</f>
        <v>-0.30762085864035243</v>
      </c>
      <c r="AC95" s="128">
        <f>(幕後結果!$AE$2+幕後結果!$AE$4*幕後結果_最佳化!$Q1096)*12/3</f>
        <v>0.1019737278376629</v>
      </c>
      <c r="AD95" s="128">
        <f>(幕後結果!$AF$2+幕後結果!$AF$4*幕後結果_最佳化!$R1096)*12/3</f>
        <v>-9.881112672072713E-2</v>
      </c>
      <c r="AE95" s="128">
        <f>(幕後結果!$AG$2+幕後結果!$AG$4*幕後結果_最佳化!$S1096)*12/3</f>
        <v>-0.10315799986769758</v>
      </c>
      <c r="AF95" s="128">
        <f>(幕後結果!$AH$2+幕後結果!$AH$4*幕後結果_最佳化!$T1096)*12/3</f>
        <v>-0.13374573909529133</v>
      </c>
      <c r="AG95" s="128">
        <f>(幕後結果!$AI$2+幕後結果!$AI$4*幕後結果_最佳化!$U1096)*12/3</f>
        <v>1.7983165090989799</v>
      </c>
      <c r="AH95" s="128">
        <f>(幕後結果!$AJ$2+幕後結果!$AJ$4*幕後結果_最佳化!$V1096)*12/3</f>
        <v>0.24204804820710513</v>
      </c>
      <c r="AI95" s="100">
        <f>(幕後結果!$AK$2+幕後結果!$AK$4*幕後結果_最佳化!$W1096)*12/3</f>
        <v>-1.9583602234306212</v>
      </c>
      <c r="AJ95" s="60"/>
      <c r="AK95" s="60"/>
      <c r="AL95" s="60"/>
      <c r="AM95" s="108">
        <v>94</v>
      </c>
      <c r="AN95" s="128">
        <f t="shared" si="14"/>
        <v>0.1519582113379116</v>
      </c>
      <c r="AO95" s="128">
        <f t="shared" si="15"/>
        <v>9.1810029110050331E-2</v>
      </c>
      <c r="AP95" s="128">
        <f t="shared" si="16"/>
        <v>0.1174821340822531</v>
      </c>
      <c r="AQ95" s="128">
        <f t="shared" si="17"/>
        <v>0.12968416632516749</v>
      </c>
      <c r="AR95" s="128">
        <f t="shared" si="18"/>
        <v>0.14642559758917242</v>
      </c>
      <c r="AS95" s="128">
        <f t="shared" si="19"/>
        <v>0.10206188534817121</v>
      </c>
      <c r="AT95" s="128">
        <f t="shared" si="20"/>
        <v>2.1861732716757291E-2</v>
      </c>
      <c r="AU95" s="128">
        <f t="shared" si="21"/>
        <v>4.6203295034955391E-2</v>
      </c>
      <c r="AV95" s="128">
        <f t="shared" si="22"/>
        <v>0.15561892050211318</v>
      </c>
      <c r="AW95" s="128">
        <f t="shared" si="23"/>
        <v>3.6894027953447969E-2</v>
      </c>
      <c r="AX95" s="128">
        <f t="shared" si="24"/>
        <v>1</v>
      </c>
      <c r="AY95" s="128">
        <f>SUMPRODUCT(AN95:AW95,幕後結果_最佳化!$Z$1005:$AI$1005)</f>
        <v>1.9214080339817335E-3</v>
      </c>
      <c r="AZ95" s="128">
        <f>(SUMPRODUCT(AN95:AW95,MMULT(AN95:AW95,幕後結果!$AB$9:$AK$18)))*252</f>
        <v>6.686245296850897E-2</v>
      </c>
      <c r="BA95" s="128">
        <f t="shared" si="25"/>
        <v>0.25857775033538555</v>
      </c>
      <c r="BB95" s="102">
        <f t="shared" si="26"/>
        <v>-0.15847686783904422</v>
      </c>
      <c r="BC95" s="60"/>
      <c r="BD95" s="60"/>
    </row>
    <row r="96" spans="1:56">
      <c r="A96" s="95">
        <v>95</v>
      </c>
      <c r="B96" s="128">
        <v>4.0679336254139997E-2</v>
      </c>
      <c r="C96" s="128">
        <v>0.72615352199420369</v>
      </c>
      <c r="D96" s="128">
        <v>0.45808003584559676</v>
      </c>
      <c r="E96" s="128">
        <v>0.8247321256428366</v>
      </c>
      <c r="F96" s="128">
        <v>0.8855822195819163</v>
      </c>
      <c r="G96" s="128">
        <v>0.38082613869687676</v>
      </c>
      <c r="H96" s="128">
        <v>0.60173698225003847</v>
      </c>
      <c r="I96" s="128">
        <v>7.7044530930385768E-2</v>
      </c>
      <c r="J96" s="128">
        <v>0.91374091191813656</v>
      </c>
      <c r="K96" s="104">
        <v>2.0001894714643864E-2</v>
      </c>
      <c r="L96" s="105"/>
      <c r="M96" s="106">
        <v>95</v>
      </c>
      <c r="N96" s="140">
        <v>-1.7428565664851772</v>
      </c>
      <c r="O96" s="140">
        <v>0.60122076456348894</v>
      </c>
      <c r="P96" s="140">
        <v>-0.10527188477313745</v>
      </c>
      <c r="Q96" s="140">
        <v>0.93355061732899014</v>
      </c>
      <c r="R96" s="140">
        <v>1.2033638235497095</v>
      </c>
      <c r="S96" s="140">
        <v>-0.30331176983442076</v>
      </c>
      <c r="T96" s="140">
        <v>0.25784564513013458</v>
      </c>
      <c r="U96" s="128">
        <v>-1.4252357625480472</v>
      </c>
      <c r="V96" s="128">
        <v>1.3641569432632938</v>
      </c>
      <c r="W96" s="98">
        <v>-2.0537097798706569</v>
      </c>
      <c r="X96" s="60"/>
      <c r="Y96" s="99">
        <v>95</v>
      </c>
      <c r="Z96" s="128">
        <f>(幕後結果!$AB$2+幕後結果!$AB$4*幕後結果_最佳化!$N1097)*12/3</f>
        <v>-1.8434928720303398</v>
      </c>
      <c r="AA96" s="128">
        <f>(幕後結果!$AC$2+幕後結果!$AC$4*幕後結果_最佳化!$O1097)*12/3</f>
        <v>-0.12467739957993705</v>
      </c>
      <c r="AB96" s="128">
        <f>(幕後結果!$AD$2+幕後結果!$AD$4*幕後結果_最佳化!$P1097)*12/3</f>
        <v>-0.11521841070024674</v>
      </c>
      <c r="AC96" s="128">
        <f>(幕後結果!$AE$2+幕後結果!$AE$4*幕後結果_最佳化!$Q1097)*12/3</f>
        <v>2.9434829973850096</v>
      </c>
      <c r="AD96" s="128">
        <f>(幕後結果!$AF$2+幕後結果!$AF$4*幕後結果_最佳化!$R1097)*12/3</f>
        <v>0.41369002950831235</v>
      </c>
      <c r="AE96" s="128">
        <f>(幕後結果!$AG$2+幕後結果!$AG$4*幕後結果_最佳化!$S1097)*12/3</f>
        <v>-0.53242306758806857</v>
      </c>
      <c r="AF96" s="128">
        <f>(幕後結果!$AH$2+幕後結果!$AH$4*幕後結果_最佳化!$T1097)*12/3</f>
        <v>-0.77282676080694335</v>
      </c>
      <c r="AG96" s="128">
        <f>(幕後結果!$AI$2+幕後結果!$AI$4*幕後結果_最佳化!$U1097)*12/3</f>
        <v>-0.17857775666365694</v>
      </c>
      <c r="AH96" s="128">
        <f>(幕後結果!$AJ$2+幕後結果!$AJ$4*幕後結果_最佳化!$V1097)*12/3</f>
        <v>7.5662638924198777E-2</v>
      </c>
      <c r="AI96" s="100">
        <f>(幕後結果!$AK$2+幕後結果!$AK$4*幕後結果_最佳化!$W1097)*12/3</f>
        <v>-3.8147294839476822</v>
      </c>
      <c r="AJ96" s="60"/>
      <c r="AK96" s="60"/>
      <c r="AL96" s="60"/>
      <c r="AM96" s="108">
        <v>95</v>
      </c>
      <c r="AN96" s="128">
        <f t="shared" si="14"/>
        <v>0.1147684383229388</v>
      </c>
      <c r="AO96" s="128">
        <f t="shared" si="15"/>
        <v>2.9920701866471045E-2</v>
      </c>
      <c r="AP96" s="128">
        <f t="shared" si="16"/>
        <v>7.4415693791306997E-2</v>
      </c>
      <c r="AQ96" s="128">
        <f t="shared" si="17"/>
        <v>0.19287155314559046</v>
      </c>
      <c r="AR96" s="128">
        <f t="shared" si="18"/>
        <v>0.12642874970273058</v>
      </c>
      <c r="AS96" s="128">
        <f t="shared" si="19"/>
        <v>2.149903349178605E-2</v>
      </c>
      <c r="AT96" s="128">
        <f t="shared" si="20"/>
        <v>0.10577319470141909</v>
      </c>
      <c r="AU96" s="128">
        <f t="shared" si="21"/>
        <v>8.1931678060069624E-2</v>
      </c>
      <c r="AV96" s="128">
        <f t="shared" si="22"/>
        <v>0.1930939694337066</v>
      </c>
      <c r="AW96" s="128">
        <f t="shared" si="23"/>
        <v>5.9296987483980712E-2</v>
      </c>
      <c r="AX96" s="128">
        <f t="shared" si="24"/>
        <v>1</v>
      </c>
      <c r="AY96" s="128">
        <f>SUMPRODUCT(AN96:AW96,幕後結果_最佳化!$Z$1005:$AI$1005)</f>
        <v>-7.1738663004033004E-3</v>
      </c>
      <c r="AZ96" s="128">
        <f>(SUMPRODUCT(AN96:AW96,MMULT(AN96:AW96,幕後結果!$AB$9:$AK$18)))*252</f>
        <v>7.9650173326248588E-2</v>
      </c>
      <c r="BA96" s="128">
        <f t="shared" si="25"/>
        <v>0.2822236229061072</v>
      </c>
      <c r="BB96" s="102">
        <f t="shared" si="26"/>
        <v>-0.17742620474070786</v>
      </c>
      <c r="BC96" s="60"/>
      <c r="BD96" s="60"/>
    </row>
    <row r="97" spans="1:56">
      <c r="A97" s="95">
        <v>96</v>
      </c>
      <c r="B97" s="128">
        <v>0.40394987790624537</v>
      </c>
      <c r="C97" s="128">
        <v>9.5433959661739731E-2</v>
      </c>
      <c r="D97" s="128">
        <v>0.27554335644913719</v>
      </c>
      <c r="E97" s="128">
        <v>0.43943691056559842</v>
      </c>
      <c r="F97" s="128">
        <v>0.17863673518357315</v>
      </c>
      <c r="G97" s="128">
        <v>0.65400330651649141</v>
      </c>
      <c r="H97" s="128">
        <v>0.93938536963459973</v>
      </c>
      <c r="I97" s="128">
        <v>2.5302805710863296E-2</v>
      </c>
      <c r="J97" s="128">
        <v>0.97343987468488846</v>
      </c>
      <c r="K97" s="104">
        <v>0.47548839123364384</v>
      </c>
      <c r="L97" s="105"/>
      <c r="M97" s="106">
        <v>96</v>
      </c>
      <c r="N97" s="140">
        <v>-0.24313637180630113</v>
      </c>
      <c r="O97" s="140">
        <v>-1.3080158913053734</v>
      </c>
      <c r="P97" s="140">
        <v>-0.59613250197387124</v>
      </c>
      <c r="Q97" s="140">
        <v>-0.15239700249059551</v>
      </c>
      <c r="R97" s="140">
        <v>-0.92057287303724866</v>
      </c>
      <c r="S97" s="140">
        <v>0.39615133863995794</v>
      </c>
      <c r="T97" s="140">
        <v>1.5496345279204866</v>
      </c>
      <c r="U97" s="128">
        <v>-1.9548090598949273</v>
      </c>
      <c r="V97" s="128">
        <v>1.9339420713729785</v>
      </c>
      <c r="W97" s="98">
        <v>-6.1480200271918792E-2</v>
      </c>
      <c r="X97" s="60"/>
      <c r="Y97" s="99">
        <v>96</v>
      </c>
      <c r="Z97" s="128">
        <f>(幕後結果!$AB$2+幕後結果!$AB$4*幕後結果_最佳化!$N1098)*12/3</f>
        <v>-0.25717559148321778</v>
      </c>
      <c r="AA97" s="128">
        <f>(幕後結果!$AC$2+幕後結果!$AC$4*幕後結果_最佳化!$O1098)*12/3</f>
        <v>-1.6728615156626929</v>
      </c>
      <c r="AB97" s="128">
        <f>(幕後結果!$AD$2+幕後結果!$AD$4*幕後結果_最佳化!$P1098)*12/3</f>
        <v>-1.1312291795014915</v>
      </c>
      <c r="AC97" s="128">
        <f>(幕後結果!$AE$2+幕後結果!$AE$4*幕後結果_最佳化!$Q1098)*12/3</f>
        <v>0.1328895929038082</v>
      </c>
      <c r="AD97" s="128">
        <f>(幕後結果!$AF$2+幕後結果!$AF$4*幕後結果_最佳化!$R1098)*12/3</f>
        <v>-0.70483381572502013</v>
      </c>
      <c r="AE97" s="128">
        <f>(幕後結果!$AG$2+幕後結果!$AG$4*幕後結果_最佳化!$S1098)*12/3</f>
        <v>0.42374229329349844</v>
      </c>
      <c r="AF97" s="128">
        <f>(幕後結果!$AH$2+幕後結果!$AH$4*幕後結果_最佳化!$T1098)*12/3</f>
        <v>0.72052452660737287</v>
      </c>
      <c r="AG97" s="128">
        <f>(幕後結果!$AI$2+幕後結果!$AI$4*幕後結果_最佳化!$U1098)*12/3</f>
        <v>-1.1037513345109566</v>
      </c>
      <c r="AH97" s="128">
        <f>(幕後結果!$AJ$2+幕後結果!$AJ$4*幕後結果_最佳化!$V1098)*12/3</f>
        <v>0.36683199730250865</v>
      </c>
      <c r="AI97" s="100">
        <f>(幕後結果!$AK$2+幕後結果!$AK$4*幕後結果_最佳化!$W1098)*12/3</f>
        <v>-1.3601822545531499</v>
      </c>
      <c r="AJ97" s="60"/>
      <c r="AK97" s="60"/>
      <c r="AL97" s="60"/>
      <c r="AM97" s="108">
        <v>96</v>
      </c>
      <c r="AN97" s="128">
        <f t="shared" si="14"/>
        <v>5.1249803190861483E-2</v>
      </c>
      <c r="AO97" s="128">
        <f t="shared" si="15"/>
        <v>6.2285116269005451E-2</v>
      </c>
      <c r="AP97" s="128">
        <f t="shared" si="16"/>
        <v>6.6811558730881362E-2</v>
      </c>
      <c r="AQ97" s="128">
        <f t="shared" si="17"/>
        <v>0.10553432974996091</v>
      </c>
      <c r="AR97" s="128">
        <f t="shared" si="18"/>
        <v>8.3083796969508988E-2</v>
      </c>
      <c r="AS97" s="128">
        <f t="shared" si="19"/>
        <v>0.14635266163879346</v>
      </c>
      <c r="AT97" s="128">
        <f t="shared" si="20"/>
        <v>0.15063130588512066</v>
      </c>
      <c r="AU97" s="128">
        <f t="shared" si="21"/>
        <v>2.9341444824811703E-2</v>
      </c>
      <c r="AV97" s="128">
        <f t="shared" si="22"/>
        <v>0.12176645165215949</v>
      </c>
      <c r="AW97" s="128">
        <f t="shared" si="23"/>
        <v>0.18294353108889652</v>
      </c>
      <c r="AX97" s="128">
        <f t="shared" si="24"/>
        <v>1</v>
      </c>
      <c r="AY97" s="128">
        <f>SUMPRODUCT(AN97:AW97,幕後結果_最佳化!$Z$1005:$AI$1005)</f>
        <v>-0.29092592369956405</v>
      </c>
      <c r="AZ97" s="128">
        <f>(SUMPRODUCT(AN97:AW97,MMULT(AN97:AW97,幕後結果!$AB$9:$AK$18)))*252</f>
        <v>8.4286477120258455E-2</v>
      </c>
      <c r="BA97" s="128">
        <f t="shared" si="25"/>
        <v>0.29032133424923917</v>
      </c>
      <c r="BB97" s="102">
        <f t="shared" si="26"/>
        <v>-1.1498497847663391</v>
      </c>
      <c r="BC97" s="60"/>
      <c r="BD97" s="60"/>
    </row>
    <row r="98" spans="1:56">
      <c r="A98" s="95">
        <v>97</v>
      </c>
      <c r="B98" s="128">
        <v>0.31648966996421679</v>
      </c>
      <c r="C98" s="128">
        <v>4.1975243428745701E-2</v>
      </c>
      <c r="D98" s="128">
        <v>0.25616482130908524</v>
      </c>
      <c r="E98" s="128">
        <v>0.6479550806614307</v>
      </c>
      <c r="F98" s="128">
        <v>0.37969319919947253</v>
      </c>
      <c r="G98" s="128">
        <v>0.15577725151797406</v>
      </c>
      <c r="H98" s="128">
        <v>0.7566479921945386</v>
      </c>
      <c r="I98" s="128">
        <v>0.67823019650860061</v>
      </c>
      <c r="J98" s="128">
        <v>0.81591192840158921</v>
      </c>
      <c r="K98" s="104">
        <v>0.40296806633924143</v>
      </c>
      <c r="L98" s="105"/>
      <c r="M98" s="106">
        <v>97</v>
      </c>
      <c r="N98" s="140">
        <v>-0.47753761839123693</v>
      </c>
      <c r="O98" s="140">
        <v>-1.7282105282987561</v>
      </c>
      <c r="P98" s="140">
        <v>-0.65521452687463233</v>
      </c>
      <c r="Q98" s="140">
        <v>0.37980544701827579</v>
      </c>
      <c r="R98" s="140">
        <v>-0.30628665586151071</v>
      </c>
      <c r="S98" s="140">
        <v>-1.0119655968614114</v>
      </c>
      <c r="T98" s="140">
        <v>0.69556065137963929</v>
      </c>
      <c r="U98" s="128">
        <v>0.46275553429307309</v>
      </c>
      <c r="V98" s="128">
        <v>0.89989497752697256</v>
      </c>
      <c r="W98" s="98">
        <v>-0.24567202079267378</v>
      </c>
      <c r="X98" s="60"/>
      <c r="Y98" s="99">
        <v>97</v>
      </c>
      <c r="Z98" s="128">
        <f>(幕後結果!$AB$2+幕後結果!$AB$4*幕後結果_最佳化!$N1099)*12/3</f>
        <v>-0.50511167273275304</v>
      </c>
      <c r="AA98" s="128">
        <f>(幕後結果!$AC$2+幕後結果!$AC$4*幕後結果_最佳化!$O1099)*12/3</f>
        <v>-2.2641146155532543</v>
      </c>
      <c r="AB98" s="128">
        <f>(幕後結果!$AD$2+幕後結果!$AD$4*幕後結果_最佳化!$P1099)*12/3</f>
        <v>-1.5017274721831153</v>
      </c>
      <c r="AC98" s="128">
        <f>(幕後結果!$AE$2+幕後結果!$AE$4*幕後結果_最佳化!$Q1099)*12/3</f>
        <v>0.89151844281270032</v>
      </c>
      <c r="AD98" s="128">
        <f>(幕後結果!$AF$2+幕後結果!$AF$4*幕後結果_最佳化!$R1099)*12/3</f>
        <v>-0.33287572735412374</v>
      </c>
      <c r="AE98" s="128">
        <f>(幕後結果!$AG$2+幕後結果!$AG$4*幕後結果_最佳化!$S1099)*12/3</f>
        <v>-0.9850681222009432</v>
      </c>
      <c r="AF98" s="128">
        <f>(幕後結果!$AH$2+幕後結果!$AH$4*幕後結果_最佳化!$T1099)*12/3</f>
        <v>-2.803980690851382E-2</v>
      </c>
      <c r="AG98" s="128">
        <f>(幕後結果!$AI$2+幕後結果!$AI$4*幕後結果_最佳化!$U1099)*12/3</f>
        <v>1.1473148310967642</v>
      </c>
      <c r="AH98" s="128">
        <f>(幕後結果!$AJ$2+幕後結果!$AJ$4*幕後結果_最佳化!$V1099)*12/3</f>
        <v>-0.86722624857654429</v>
      </c>
      <c r="AI98" s="100">
        <f>(幕後結果!$AK$2+幕後結果!$AK$4*幕後結果_最佳化!$W1099)*12/3</f>
        <v>-2.1109718866202809</v>
      </c>
      <c r="AJ98" s="60"/>
      <c r="AK98" s="60"/>
      <c r="AL98" s="60"/>
      <c r="AM98" s="108">
        <v>97</v>
      </c>
      <c r="AN98" s="128">
        <f t="shared" si="14"/>
        <v>4.3060507785964E-2</v>
      </c>
      <c r="AO98" s="128">
        <f t="shared" si="15"/>
        <v>0.14108521436963267</v>
      </c>
      <c r="AP98" s="128">
        <f t="shared" si="16"/>
        <v>9.3757361942155087E-2</v>
      </c>
      <c r="AQ98" s="128">
        <f t="shared" si="17"/>
        <v>0.22322346857498282</v>
      </c>
      <c r="AR98" s="128">
        <f t="shared" si="18"/>
        <v>4.0465113736102756E-3</v>
      </c>
      <c r="AS98" s="128">
        <f t="shared" si="19"/>
        <v>0.18224751449954604</v>
      </c>
      <c r="AT98" s="128">
        <f t="shared" si="20"/>
        <v>6.0443193649665473E-2</v>
      </c>
      <c r="AU98" s="128">
        <f t="shared" si="21"/>
        <v>0.13002821961863953</v>
      </c>
      <c r="AV98" s="128">
        <f t="shared" si="22"/>
        <v>4.8248099763129375E-2</v>
      </c>
      <c r="AW98" s="128">
        <f t="shared" si="23"/>
        <v>7.3859908422674522E-2</v>
      </c>
      <c r="AX98" s="128">
        <f t="shared" si="24"/>
        <v>0.99999999999999978</v>
      </c>
      <c r="AY98" s="128">
        <f>SUMPRODUCT(AN98:AW98,幕後結果_最佳化!$Z$1005:$AI$1005)</f>
        <v>0.20601403652653341</v>
      </c>
      <c r="AZ98" s="128">
        <f>(SUMPRODUCT(AN98:AW98,MMULT(AN98:AW98,幕後結果!$AB$9:$AK$18)))*252</f>
        <v>8.6666165526925687E-2</v>
      </c>
      <c r="BA98" s="128">
        <f t="shared" si="25"/>
        <v>0.29439117773283507</v>
      </c>
      <c r="BB98" s="102">
        <f t="shared" si="26"/>
        <v>0.55407243444829768</v>
      </c>
      <c r="BC98" s="60"/>
      <c r="BD98" s="60"/>
    </row>
    <row r="99" spans="1:56">
      <c r="A99" s="95">
        <v>98</v>
      </c>
      <c r="B99" s="128">
        <v>0.21434618371519099</v>
      </c>
      <c r="C99" s="128">
        <v>0.34496794432579536</v>
      </c>
      <c r="D99" s="128">
        <v>0.46301254175003614</v>
      </c>
      <c r="E99" s="128">
        <v>0.20465855168010316</v>
      </c>
      <c r="F99" s="128">
        <v>0.45193339010510347</v>
      </c>
      <c r="G99" s="128">
        <v>0.69442397568545222</v>
      </c>
      <c r="H99" s="128">
        <v>0.95659039678149638</v>
      </c>
      <c r="I99" s="128">
        <v>0.11336797281036581</v>
      </c>
      <c r="J99" s="128">
        <v>0.91329349194566212</v>
      </c>
      <c r="K99" s="104">
        <v>0.75708339748943265</v>
      </c>
      <c r="L99" s="105"/>
      <c r="M99" s="106">
        <v>98</v>
      </c>
      <c r="N99" s="140">
        <v>-0.79143127182879147</v>
      </c>
      <c r="O99" s="140">
        <v>-0.39894207126782866</v>
      </c>
      <c r="P99" s="140">
        <v>-9.2847035428628308E-2</v>
      </c>
      <c r="Q99" s="140">
        <v>-0.82509597730152218</v>
      </c>
      <c r="R99" s="140">
        <v>-0.12077812090763147</v>
      </c>
      <c r="S99" s="140">
        <v>0.50842967151077012</v>
      </c>
      <c r="T99" s="140">
        <v>1.7124204859615546</v>
      </c>
      <c r="U99" s="128">
        <v>-1.2088097481845759</v>
      </c>
      <c r="V99" s="128">
        <v>1.3613186361217433</v>
      </c>
      <c r="W99" s="98">
        <v>0.69695140647590681</v>
      </c>
      <c r="X99" s="60"/>
      <c r="Y99" s="99">
        <v>98</v>
      </c>
      <c r="Z99" s="128">
        <f>(幕後結果!$AB$2+幕後結果!$AB$4*幕後結果_最佳化!$N1100)*12/3</f>
        <v>-0.83713022423907679</v>
      </c>
      <c r="AA99" s="128">
        <f>(幕後結果!$AC$2+幕後結果!$AC$4*幕後結果_最佳化!$O1100)*12/3</f>
        <v>-0.86212070343971925</v>
      </c>
      <c r="AB99" s="128">
        <f>(幕後結果!$AD$2+幕後結果!$AD$4*幕後結果_最佳化!$P1100)*12/3</f>
        <v>-0.29961062005346811</v>
      </c>
      <c r="AC99" s="128">
        <f>(幕後結果!$AE$2+幕後結果!$AE$4*幕後結果_最佳化!$Q1100)*12/3</f>
        <v>-0.60155835940180702</v>
      </c>
      <c r="AD99" s="128">
        <f>(幕後結果!$AF$2+幕後結果!$AF$4*幕後結果_最佳化!$R1100)*12/3</f>
        <v>-0.17914985797869221</v>
      </c>
      <c r="AE99" s="128">
        <f>(幕後結果!$AG$2+幕後結果!$AG$4*幕後結果_最佳化!$S1100)*12/3</f>
        <v>0.3974466664124196</v>
      </c>
      <c r="AF99" s="128">
        <f>(幕後結果!$AH$2+幕後結果!$AH$4*幕後結果_最佳化!$T1100)*12/3</f>
        <v>0.57373261035605216</v>
      </c>
      <c r="AG99" s="128">
        <f>(幕後結果!$AI$2+幕後結果!$AI$4*幕後結果_最佳化!$U1100)*12/3</f>
        <v>-0.18821564236582022</v>
      </c>
      <c r="AH99" s="128">
        <f>(幕後結果!$AJ$2+幕後結果!$AJ$4*幕後結果_最佳化!$V1100)*12/3</f>
        <v>0.1204510478652876</v>
      </c>
      <c r="AI99" s="100">
        <f>(幕後結果!$AK$2+幕後結果!$AK$4*幕後結果_最佳化!$W1100)*12/3</f>
        <v>-0.82123058841119645</v>
      </c>
      <c r="AJ99" s="60"/>
      <c r="AK99" s="60"/>
      <c r="AL99" s="60"/>
      <c r="AM99" s="108">
        <v>98</v>
      </c>
      <c r="AN99" s="128">
        <f t="shared" si="14"/>
        <v>0.18773364932299103</v>
      </c>
      <c r="AO99" s="128">
        <f t="shared" si="15"/>
        <v>0.12776841029525215</v>
      </c>
      <c r="AP99" s="128">
        <f t="shared" si="16"/>
        <v>5.0608381163829493E-2</v>
      </c>
      <c r="AQ99" s="128">
        <f t="shared" si="17"/>
        <v>8.3348997258340191E-2</v>
      </c>
      <c r="AR99" s="128">
        <f t="shared" si="18"/>
        <v>0.18108924280018249</v>
      </c>
      <c r="AS99" s="128">
        <f t="shared" si="19"/>
        <v>5.7813075771850714E-2</v>
      </c>
      <c r="AT99" s="128">
        <f t="shared" si="20"/>
        <v>2.8893395348875157E-3</v>
      </c>
      <c r="AU99" s="128">
        <f t="shared" si="21"/>
        <v>0.12469867916327314</v>
      </c>
      <c r="AV99" s="128">
        <f t="shared" si="22"/>
        <v>5.4901411930913184E-2</v>
      </c>
      <c r="AW99" s="128">
        <f t="shared" si="23"/>
        <v>0.12914881275848017</v>
      </c>
      <c r="AX99" s="128">
        <f t="shared" si="24"/>
        <v>1</v>
      </c>
      <c r="AY99" s="128">
        <f>SUMPRODUCT(AN99:AW99,幕後結果_最佳化!$Z$1005:$AI$1005)</f>
        <v>-5.4297510276028194E-2</v>
      </c>
      <c r="AZ99" s="128">
        <f>(SUMPRODUCT(AN99:AW99,MMULT(AN99:AW99,幕後結果!$AB$9:$AK$18)))*252</f>
        <v>5.833663288163219E-2</v>
      </c>
      <c r="BA99" s="128">
        <f t="shared" si="25"/>
        <v>0.24152977638716142</v>
      </c>
      <c r="BB99" s="102">
        <f t="shared" si="26"/>
        <v>-0.40242454462519328</v>
      </c>
      <c r="BC99" s="60"/>
      <c r="BD99" s="60"/>
    </row>
    <row r="100" spans="1:56">
      <c r="A100" s="95">
        <v>99</v>
      </c>
      <c r="B100" s="128">
        <v>0.67277059062364808</v>
      </c>
      <c r="C100" s="128">
        <v>5.1820415592849223E-2</v>
      </c>
      <c r="D100" s="128">
        <v>0.84555463226956085</v>
      </c>
      <c r="E100" s="128">
        <v>0.97335181564413564</v>
      </c>
      <c r="F100" s="128">
        <v>0.2485139183573386</v>
      </c>
      <c r="G100" s="128">
        <v>0.79331433150091457</v>
      </c>
      <c r="H100" s="128">
        <v>0.35638744783596787</v>
      </c>
      <c r="I100" s="128">
        <v>0.14251681910423253</v>
      </c>
      <c r="J100" s="128">
        <v>0.88594440281600795</v>
      </c>
      <c r="K100" s="104">
        <v>0.18517972042133768</v>
      </c>
      <c r="L100" s="105"/>
      <c r="M100" s="106">
        <v>99</v>
      </c>
      <c r="N100" s="140">
        <v>0.44757656583261318</v>
      </c>
      <c r="O100" s="140">
        <v>-1.6274534324051271</v>
      </c>
      <c r="P100" s="140">
        <v>1.0175523635516459</v>
      </c>
      <c r="Q100" s="140">
        <v>1.932511786398402</v>
      </c>
      <c r="R100" s="140">
        <v>-0.67917365673365748</v>
      </c>
      <c r="S100" s="140">
        <v>0.81797521996545464</v>
      </c>
      <c r="T100" s="140">
        <v>-0.36813188672539315</v>
      </c>
      <c r="U100" s="128">
        <v>-1.069079965860172</v>
      </c>
      <c r="V100" s="128">
        <v>1.2052386276320342</v>
      </c>
      <c r="W100" s="98">
        <v>-0.89580027903882975</v>
      </c>
      <c r="X100" s="60"/>
      <c r="Y100" s="99">
        <v>99</v>
      </c>
      <c r="Z100" s="128">
        <f>(幕後結果!$AB$2+幕後結果!$AB$4*幕後結果_最佳化!$N1101)*12/3</f>
        <v>0.47342060423493643</v>
      </c>
      <c r="AA100" s="128">
        <f>(幕後結果!$AC$2+幕後結果!$AC$4*幕後結果_最佳化!$O1101)*12/3</f>
        <v>-1.7367030507397032</v>
      </c>
      <c r="AB100" s="128">
        <f>(幕後結果!$AD$2+幕後結果!$AD$4*幕後結果_最佳化!$P1101)*12/3</f>
        <v>0.67398528952754122</v>
      </c>
      <c r="AC100" s="128">
        <f>(幕後結果!$AE$2+幕後結果!$AE$4*幕後結果_最佳化!$Q1101)*12/3</f>
        <v>4.2551266225548758</v>
      </c>
      <c r="AD100" s="128">
        <f>(幕後結果!$AF$2+幕後結果!$AF$4*幕後結果_最佳化!$R1101)*12/3</f>
        <v>-0.26685442332652198</v>
      </c>
      <c r="AE100" s="128">
        <f>(幕後結果!$AG$2+幕後結果!$AG$4*幕後結果_最佳化!$S1101)*12/3</f>
        <v>1.1486723448764473</v>
      </c>
      <c r="AF100" s="128">
        <f>(幕後結果!$AH$2+幕後結果!$AH$4*幕後結果_最佳化!$T1101)*12/3</f>
        <v>-0.52791983242650398</v>
      </c>
      <c r="AG100" s="128">
        <f>(幕後結果!$AI$2+幕後結果!$AI$4*幕後結果_最佳化!$U1101)*12/3</f>
        <v>-0.22452530454929265</v>
      </c>
      <c r="AH100" s="128">
        <f>(幕後結果!$AJ$2+幕後結果!$AJ$4*幕後結果_最佳化!$V1101)*12/3</f>
        <v>3.8982985630309441E-2</v>
      </c>
      <c r="AI100" s="100">
        <f>(幕後結果!$AK$2+幕後結果!$AK$4*幕後結果_最佳化!$W1101)*12/3</f>
        <v>-2.5077999454140487</v>
      </c>
      <c r="AJ100" s="60"/>
      <c r="AK100" s="60"/>
      <c r="AL100" s="60"/>
      <c r="AM100" s="108">
        <v>99</v>
      </c>
      <c r="AN100" s="128">
        <f t="shared" si="14"/>
        <v>0.13592628352059086</v>
      </c>
      <c r="AO100" s="128">
        <f t="shared" si="15"/>
        <v>4.6327585769390271E-2</v>
      </c>
      <c r="AP100" s="128">
        <f t="shared" si="16"/>
        <v>0.16415797522173892</v>
      </c>
      <c r="AQ100" s="128">
        <f t="shared" si="17"/>
        <v>0.10495426245571203</v>
      </c>
      <c r="AR100" s="128">
        <f t="shared" si="18"/>
        <v>0.11670829995254409</v>
      </c>
      <c r="AS100" s="128">
        <f t="shared" si="19"/>
        <v>7.5734632748624006E-2</v>
      </c>
      <c r="AT100" s="128">
        <f t="shared" si="20"/>
        <v>0.11009056440308027</v>
      </c>
      <c r="AU100" s="128">
        <f t="shared" si="21"/>
        <v>4.6883709853182617E-3</v>
      </c>
      <c r="AV100" s="128">
        <f t="shared" si="22"/>
        <v>6.9376264025037118E-2</v>
      </c>
      <c r="AW100" s="128">
        <f t="shared" si="23"/>
        <v>0.1720357609179643</v>
      </c>
      <c r="AX100" s="128">
        <f t="shared" si="24"/>
        <v>1.0000000000000002</v>
      </c>
      <c r="AY100" s="128">
        <f>SUMPRODUCT(AN100:AW100,幕後結果_最佳化!$Z$1005:$AI$1005)</f>
        <v>-0.23004085318521622</v>
      </c>
      <c r="AZ100" s="128">
        <f>(SUMPRODUCT(AN100:AW100,MMULT(AN100:AW100,幕後結果!$AB$9:$AK$18)))*252</f>
        <v>8.7302946661875283E-2</v>
      </c>
      <c r="BA100" s="128">
        <f t="shared" si="25"/>
        <v>0.29547072048153145</v>
      </c>
      <c r="BB100" s="102">
        <f t="shared" si="26"/>
        <v>-0.92374923897840677</v>
      </c>
      <c r="BC100" s="60"/>
      <c r="BD100" s="60"/>
    </row>
    <row r="101" spans="1:56">
      <c r="A101" s="95">
        <v>100</v>
      </c>
      <c r="B101" s="128">
        <v>0.73274947869053753</v>
      </c>
      <c r="C101" s="128">
        <v>0.80243712548180834</v>
      </c>
      <c r="D101" s="128">
        <v>0.78927608170133001</v>
      </c>
      <c r="E101" s="128">
        <v>0.40556260597906912</v>
      </c>
      <c r="F101" s="128">
        <v>0.94817272694447352</v>
      </c>
      <c r="G101" s="128">
        <v>0.62367103626628184</v>
      </c>
      <c r="H101" s="128">
        <v>0.17356417310961225</v>
      </c>
      <c r="I101" s="128">
        <v>0.82092659873143403</v>
      </c>
      <c r="J101" s="128">
        <v>0.91745664232929069</v>
      </c>
      <c r="K101" s="104">
        <v>0.70901163826021363</v>
      </c>
      <c r="L101" s="105"/>
      <c r="M101" s="106">
        <v>100</v>
      </c>
      <c r="N101" s="140">
        <v>0.62114983466488283</v>
      </c>
      <c r="O101" s="140">
        <v>0.85035859430542549</v>
      </c>
      <c r="P101" s="140">
        <v>0.80391193528637817</v>
      </c>
      <c r="Q101" s="140">
        <v>-0.23897468573776909</v>
      </c>
      <c r="R101" s="140">
        <v>1.6273888122869726</v>
      </c>
      <c r="S101" s="140">
        <v>0.3151366170851575</v>
      </c>
      <c r="T101" s="140">
        <v>-0.94017394101035356</v>
      </c>
      <c r="U101" s="128">
        <v>0.91890205964164418</v>
      </c>
      <c r="V101" s="128">
        <v>1.38816530212582</v>
      </c>
      <c r="W101" s="98">
        <v>0.55049964037701749</v>
      </c>
      <c r="X101" s="60"/>
      <c r="Y101" s="99">
        <v>100</v>
      </c>
      <c r="Z101" s="128">
        <f>(幕後結果!$AB$2+幕後結果!$AB$4*幕後結果_最佳化!$N1102)*12/3</f>
        <v>0.65701636880929926</v>
      </c>
      <c r="AA101" s="128">
        <f>(幕後結果!$AC$2+幕後結果!$AC$4*幕後結果_最佳化!$O1102)*12/3</f>
        <v>1.2133899287023115</v>
      </c>
      <c r="AB101" s="128">
        <f>(幕後結果!$AD$2+幕後結果!$AD$4*幕後結果_最佳化!$P1102)*12/3</f>
        <v>1.8286081872703652</v>
      </c>
      <c r="AC101" s="128">
        <f>(幕後結果!$AE$2+幕後結果!$AE$4*幕後結果_最佳化!$Q1102)*12/3</f>
        <v>1.3094893071247538</v>
      </c>
      <c r="AD101" s="128">
        <f>(幕後結果!$AF$2+幕後結果!$AF$4*幕後結果_最佳化!$R1102)*12/3</f>
        <v>1.1420831224807315</v>
      </c>
      <c r="AE101" s="128">
        <f>(幕後結果!$AG$2+幕後結果!$AG$4*幕後結果_最佳化!$S1102)*12/3</f>
        <v>0.59282804023243929</v>
      </c>
      <c r="AF101" s="128">
        <f>(幕後結果!$AH$2+幕後結果!$AH$4*幕後結果_最佳化!$T1102)*12/3</f>
        <v>-0.8142870907741746</v>
      </c>
      <c r="AG101" s="128">
        <f>(幕後結果!$AI$2+幕後結果!$AI$4*幕後結果_最佳化!$U1102)*12/3</f>
        <v>2.3184610913857533</v>
      </c>
      <c r="AH101" s="128">
        <f>(幕後結果!$AJ$2+幕後結果!$AJ$4*幕後結果_最佳化!$V1102)*12/3</f>
        <v>0.88063830789893716</v>
      </c>
      <c r="AI101" s="100">
        <f>(幕後結果!$AK$2+幕後結果!$AK$4*幕後結果_最佳化!$W1102)*12/3</f>
        <v>-1.7337886644176903</v>
      </c>
      <c r="AJ101" s="60"/>
      <c r="AK101" s="60"/>
      <c r="AL101" s="60"/>
      <c r="AM101" s="108">
        <v>100</v>
      </c>
      <c r="AN101" s="128">
        <f t="shared" si="14"/>
        <v>5.2773138954619957E-2</v>
      </c>
      <c r="AO101" s="128">
        <f t="shared" si="15"/>
        <v>9.3815677950973356E-2</v>
      </c>
      <c r="AP101" s="128">
        <f t="shared" si="16"/>
        <v>0.12028245505697148</v>
      </c>
      <c r="AQ101" s="128">
        <f t="shared" si="17"/>
        <v>8.1303168365461073E-2</v>
      </c>
      <c r="AR101" s="128">
        <f t="shared" si="18"/>
        <v>0.1748089151284449</v>
      </c>
      <c r="AS101" s="128">
        <f t="shared" si="19"/>
        <v>4.8440706013188957E-2</v>
      </c>
      <c r="AT101" s="128">
        <f t="shared" si="20"/>
        <v>0.17344293233521957</v>
      </c>
      <c r="AU101" s="128">
        <f t="shared" si="21"/>
        <v>6.7612407609201189E-2</v>
      </c>
      <c r="AV101" s="128">
        <f t="shared" si="22"/>
        <v>0.17188463388422875</v>
      </c>
      <c r="AW101" s="128">
        <f t="shared" si="23"/>
        <v>1.5635964701690777E-2</v>
      </c>
      <c r="AX101" s="128">
        <f t="shared" si="24"/>
        <v>1</v>
      </c>
      <c r="AY101" s="128">
        <f>SUMPRODUCT(AN101:AW101,幕後結果_最佳化!$Z$1005:$AI$1005)</f>
        <v>-5.7977348497808459E-2</v>
      </c>
      <c r="AZ101" s="128">
        <f>(SUMPRODUCT(AN101:AW101,MMULT(AN101:AW101,幕後結果!$AB$9:$AK$18)))*252</f>
        <v>6.5067285235788697E-2</v>
      </c>
      <c r="BA101" s="128">
        <f t="shared" si="25"/>
        <v>0.25508289875212864</v>
      </c>
      <c r="BB101" s="102">
        <f t="shared" si="26"/>
        <v>-0.39546888086697601</v>
      </c>
      <c r="BC101" s="60"/>
      <c r="BD101" s="60"/>
    </row>
    <row r="102" spans="1:56">
      <c r="A102" s="95">
        <v>101</v>
      </c>
      <c r="B102" s="128">
        <v>0.14552443105095425</v>
      </c>
      <c r="C102" s="128">
        <v>0.2640084735990873</v>
      </c>
      <c r="D102" s="128">
        <v>0.21543177527556567</v>
      </c>
      <c r="E102" s="128">
        <v>0.7232406946250971</v>
      </c>
      <c r="F102" s="128">
        <v>0.81919298528397477</v>
      </c>
      <c r="G102" s="128">
        <v>1.1199505847571789E-2</v>
      </c>
      <c r="H102" s="128">
        <v>0.69757417254543808</v>
      </c>
      <c r="I102" s="128">
        <v>0.33069857700054905</v>
      </c>
      <c r="J102" s="128">
        <v>0.95839053190577728</v>
      </c>
      <c r="K102" s="104">
        <v>0.76412962340141743</v>
      </c>
      <c r="L102" s="105"/>
      <c r="M102" s="106">
        <v>101</v>
      </c>
      <c r="N102" s="140">
        <v>-1.0558234947298064</v>
      </c>
      <c r="O102" s="140">
        <v>-0.63103605930744289</v>
      </c>
      <c r="P102" s="140">
        <v>-0.78771479328421601</v>
      </c>
      <c r="Q102" s="140">
        <v>0.59249583231093983</v>
      </c>
      <c r="R102" s="140">
        <v>0.9122938908350845</v>
      </c>
      <c r="S102" s="140">
        <v>-2.2835326532877214</v>
      </c>
      <c r="T102" s="140">
        <v>0.51743625747055044</v>
      </c>
      <c r="U102" s="128">
        <v>-0.43798500421130099</v>
      </c>
      <c r="V102" s="128">
        <v>1.7323068882550181</v>
      </c>
      <c r="W102" s="98">
        <v>0.71964961905817604</v>
      </c>
      <c r="X102" s="60"/>
      <c r="Y102" s="99">
        <v>101</v>
      </c>
      <c r="Z102" s="128">
        <f>(幕後結果!$AB$2+幕後結果!$AB$4*幕後結果_最佳化!$N1103)*12/3</f>
        <v>-1.1167890256063224</v>
      </c>
      <c r="AA102" s="128">
        <f>(幕後結果!$AC$2+幕後結果!$AC$4*幕後結果_最佳化!$O1103)*12/3</f>
        <v>-1.2485789777224277</v>
      </c>
      <c r="AB102" s="128">
        <f>(幕後結果!$AD$2+幕後結果!$AD$4*幕後結果_最佳化!$P1103)*12/3</f>
        <v>-1.2625860491683782</v>
      </c>
      <c r="AC102" s="128">
        <f>(幕後結果!$AE$2+幕後結果!$AE$4*幕後結果_最佳化!$Q1103)*12/3</f>
        <v>1.6656656495803315</v>
      </c>
      <c r="AD102" s="128">
        <f>(幕後結果!$AF$2+幕後結果!$AF$4*幕後結果_最佳化!$R1103)*12/3</f>
        <v>0.28292941196155097</v>
      </c>
      <c r="AE102" s="128">
        <f>(幕後結果!$AG$2+幕後結果!$AG$4*幕後結果_最佳化!$S1103)*12/3</f>
        <v>-2.3243046389836817</v>
      </c>
      <c r="AF102" s="128">
        <f>(幕後結果!$AH$2+幕後結果!$AH$4*幕後結果_最佳化!$T1103)*12/3</f>
        <v>-9.1494564061151529E-2</v>
      </c>
      <c r="AG102" s="128">
        <f>(幕後結果!$AI$2+幕後結果!$AI$4*幕後結果_最佳化!$U1103)*12/3</f>
        <v>0.49956798522720502</v>
      </c>
      <c r="AH102" s="128">
        <f>(幕後結果!$AJ$2+幕後結果!$AJ$4*幕後結果_最佳化!$V1103)*12/3</f>
        <v>-0.11783571704716556</v>
      </c>
      <c r="AI102" s="100">
        <f>(幕後結果!$AK$2+幕後結果!$AK$4*幕後結果_最佳化!$W1103)*12/3</f>
        <v>-0.79864083827770094</v>
      </c>
      <c r="AJ102" s="60"/>
      <c r="AK102" s="60"/>
      <c r="AL102" s="60"/>
      <c r="AM102" s="108">
        <v>101</v>
      </c>
      <c r="AN102" s="128">
        <f t="shared" si="14"/>
        <v>2.2380841052089991E-3</v>
      </c>
      <c r="AO102" s="128">
        <f t="shared" si="15"/>
        <v>9.8278660135823731E-2</v>
      </c>
      <c r="AP102" s="128">
        <f t="shared" si="16"/>
        <v>0.15005277502335815</v>
      </c>
      <c r="AQ102" s="128">
        <f t="shared" si="17"/>
        <v>9.2453697306087795E-2</v>
      </c>
      <c r="AR102" s="128">
        <f t="shared" si="18"/>
        <v>6.9899356337245561E-2</v>
      </c>
      <c r="AS102" s="128">
        <f t="shared" si="19"/>
        <v>0.15813193621043231</v>
      </c>
      <c r="AT102" s="128">
        <f t="shared" si="20"/>
        <v>0.17643116071671816</v>
      </c>
      <c r="AU102" s="128">
        <f t="shared" si="21"/>
        <v>0.12533394545822726</v>
      </c>
      <c r="AV102" s="128">
        <f t="shared" si="22"/>
        <v>0.11588555592938811</v>
      </c>
      <c r="AW102" s="128">
        <f t="shared" si="23"/>
        <v>1.1294828777509732E-2</v>
      </c>
      <c r="AX102" s="128">
        <f t="shared" si="24"/>
        <v>0.99999999999999978</v>
      </c>
      <c r="AY102" s="128">
        <f>SUMPRODUCT(AN102:AW102,幕後結果_最佳化!$Z$1005:$AI$1005)</f>
        <v>9.0355665949110209E-2</v>
      </c>
      <c r="AZ102" s="128">
        <f>(SUMPRODUCT(AN102:AW102,MMULT(AN102:AW102,幕後結果!$AB$9:$AK$18)))*252</f>
        <v>6.2982398629149561E-2</v>
      </c>
      <c r="BA102" s="128">
        <f t="shared" si="25"/>
        <v>0.25096294274085479</v>
      </c>
      <c r="BB102" s="102">
        <f t="shared" si="26"/>
        <v>0.18909431580148905</v>
      </c>
      <c r="BC102" s="60"/>
      <c r="BD102" s="60"/>
    </row>
    <row r="103" spans="1:56">
      <c r="A103" s="95">
        <v>102</v>
      </c>
      <c r="B103" s="128">
        <v>0.76120037935136708</v>
      </c>
      <c r="C103" s="128">
        <v>0.8812408024975209</v>
      </c>
      <c r="D103" s="128">
        <v>0.62137932545024355</v>
      </c>
      <c r="E103" s="128">
        <v>9.6637992126776595E-2</v>
      </c>
      <c r="F103" s="128">
        <v>0.92290953684788479</v>
      </c>
      <c r="G103" s="128">
        <v>0.12810808877752433</v>
      </c>
      <c r="H103" s="128">
        <v>1.4992900423917987E-2</v>
      </c>
      <c r="I103" s="128">
        <v>0.55927993105303431</v>
      </c>
      <c r="J103" s="128">
        <v>7.818986114920512E-2</v>
      </c>
      <c r="K103" s="104">
        <v>0.50813995270730938</v>
      </c>
      <c r="L103" s="105"/>
      <c r="M103" s="106">
        <v>102</v>
      </c>
      <c r="N103" s="140">
        <v>0.71016916255916551</v>
      </c>
      <c r="O103" s="140">
        <v>1.1812123030481549</v>
      </c>
      <c r="P103" s="140">
        <v>0.3091054032877969</v>
      </c>
      <c r="Q103" s="140">
        <v>-1.3009487894666987</v>
      </c>
      <c r="R103" s="140">
        <v>1.4249179291288965</v>
      </c>
      <c r="S103" s="140">
        <v>-1.1353799003371889</v>
      </c>
      <c r="T103" s="140">
        <v>-2.1702778858986256</v>
      </c>
      <c r="U103" s="128">
        <v>0.14914383430512285</v>
      </c>
      <c r="V103" s="128">
        <v>-1.4173530836567296</v>
      </c>
      <c r="W103" s="98">
        <v>2.0405251558890735E-2</v>
      </c>
      <c r="X103" s="60"/>
      <c r="Y103" s="99">
        <v>102</v>
      </c>
      <c r="Z103" s="128">
        <f>(幕後結果!$AB$2+幕後結果!$AB$4*幕後結果_最佳化!$N1104)*12/3</f>
        <v>0.75117586512229517</v>
      </c>
      <c r="AA103" s="128">
        <f>(幕後結果!$AC$2+幕後結果!$AC$4*幕後結果_最佳化!$O1104)*12/3</f>
        <v>1.6365278538962367</v>
      </c>
      <c r="AB103" s="128">
        <f>(幕後結果!$AD$2+幕後結果!$AD$4*幕後結果_最佳化!$P1104)*12/3</f>
        <v>1.5056616705956716</v>
      </c>
      <c r="AC103" s="128">
        <f>(幕後結果!$AE$2+幕後結果!$AE$4*幕後結果_最佳化!$Q1104)*12/3</f>
        <v>-0.60514299725000131</v>
      </c>
      <c r="AD103" s="128">
        <f>(幕後結果!$AF$2+幕後結果!$AF$4*幕後結果_最佳化!$R1104)*12/3</f>
        <v>0.95855540755382851</v>
      </c>
      <c r="AE103" s="128">
        <f>(幕後結果!$AG$2+幕後結果!$AG$4*幕後結果_最佳化!$S1104)*12/3</f>
        <v>-0.79046925278686075</v>
      </c>
      <c r="AF103" s="128">
        <f>(幕後結果!$AH$2+幕後結果!$AH$4*幕後結果_最佳化!$T1104)*12/3</f>
        <v>-1.8914730655393361</v>
      </c>
      <c r="AG103" s="128">
        <f>(幕後結果!$AI$2+幕後結果!$AI$4*幕後結果_最佳化!$U1104)*12/3</f>
        <v>1.6769275181041128</v>
      </c>
      <c r="AH103" s="128">
        <f>(幕後結果!$AJ$2+幕後結果!$AJ$4*幕後結果_最佳化!$V1104)*12/3</f>
        <v>-1.9903672896270848</v>
      </c>
      <c r="AI103" s="100">
        <f>(幕後結果!$AK$2+幕後結果!$AK$4*幕後結果_最佳化!$W1104)*12/3</f>
        <v>-2.354619983305422</v>
      </c>
      <c r="AJ103" s="60"/>
      <c r="AK103" s="60"/>
      <c r="AL103" s="60"/>
      <c r="AM103" s="108">
        <v>102</v>
      </c>
      <c r="AN103" s="128">
        <f t="shared" si="14"/>
        <v>0.16616400762084543</v>
      </c>
      <c r="AO103" s="128">
        <f t="shared" si="15"/>
        <v>6.2789026348521085E-2</v>
      </c>
      <c r="AP103" s="128">
        <f t="shared" si="16"/>
        <v>0.11745232089580966</v>
      </c>
      <c r="AQ103" s="128">
        <f t="shared" si="17"/>
        <v>0.18825298053551073</v>
      </c>
      <c r="AR103" s="128">
        <f t="shared" si="18"/>
        <v>0.1871455406456376</v>
      </c>
      <c r="AS103" s="128">
        <f t="shared" si="19"/>
        <v>3.5992655195698824E-2</v>
      </c>
      <c r="AT103" s="128">
        <f t="shared" si="20"/>
        <v>3.4323854567137997E-2</v>
      </c>
      <c r="AU103" s="128">
        <f t="shared" si="21"/>
        <v>2.4734664749458523E-2</v>
      </c>
      <c r="AV103" s="128">
        <f t="shared" si="22"/>
        <v>0.1088823856579184</v>
      </c>
      <c r="AW103" s="128">
        <f t="shared" si="23"/>
        <v>7.4262563783461619E-2</v>
      </c>
      <c r="AX103" s="128">
        <f t="shared" si="24"/>
        <v>0.99999999999999989</v>
      </c>
      <c r="AY103" s="128">
        <f>SUMPRODUCT(AN103:AW103,幕後結果_最佳化!$Z$1005:$AI$1005)</f>
        <v>4.2598904244440794E-3</v>
      </c>
      <c r="AZ103" s="128">
        <f>(SUMPRODUCT(AN103:AW103,MMULT(AN103:AW103,幕後結果!$AB$9:$AK$18)))*252</f>
        <v>7.8860052723549706E-2</v>
      </c>
      <c r="BA103" s="128">
        <f t="shared" si="25"/>
        <v>0.28082032106589028</v>
      </c>
      <c r="BB103" s="102">
        <f t="shared" si="26"/>
        <v>-0.13759727012949893</v>
      </c>
      <c r="BC103" s="60"/>
      <c r="BD103" s="60"/>
    </row>
    <row r="104" spans="1:56">
      <c r="A104" s="95">
        <v>103</v>
      </c>
      <c r="B104" s="128">
        <v>0.70434427581725001</v>
      </c>
      <c r="C104" s="128">
        <v>0.9511020601811071</v>
      </c>
      <c r="D104" s="128">
        <v>0.7963583251740991</v>
      </c>
      <c r="E104" s="128">
        <v>0.38846715896639683</v>
      </c>
      <c r="F104" s="128">
        <v>0.58607222623011412</v>
      </c>
      <c r="G104" s="128">
        <v>4.2306272832293601E-2</v>
      </c>
      <c r="H104" s="128">
        <v>0.36184887419753564</v>
      </c>
      <c r="I104" s="128">
        <v>0.44076834326112224</v>
      </c>
      <c r="J104" s="128">
        <v>0.67454202760732862</v>
      </c>
      <c r="K104" s="104">
        <v>0.87728157436888665</v>
      </c>
      <c r="L104" s="105"/>
      <c r="M104" s="106">
        <v>103</v>
      </c>
      <c r="N104" s="140">
        <v>0.5369365421630653</v>
      </c>
      <c r="O104" s="140">
        <v>1.6556343987554822</v>
      </c>
      <c r="P104" s="140">
        <v>0.82868380949093423</v>
      </c>
      <c r="Q104" s="140">
        <v>-0.28331638536650716</v>
      </c>
      <c r="R104" s="140">
        <v>0.21745272232114843</v>
      </c>
      <c r="S104" s="140">
        <v>-1.7245281277314572</v>
      </c>
      <c r="T104" s="140">
        <v>-0.35352118641002167</v>
      </c>
      <c r="U104" s="128">
        <v>-0.14902147632957766</v>
      </c>
      <c r="V104" s="128">
        <v>0.45249010952123875</v>
      </c>
      <c r="W104" s="98">
        <v>1.1615043596743242</v>
      </c>
      <c r="X104" s="60"/>
      <c r="Y104" s="99">
        <v>103</v>
      </c>
      <c r="Z104" s="128">
        <f>(幕後結果!$AB$2+幕後結果!$AB$4*幕後結果_最佳化!$N1105)*12/3</f>
        <v>0.56794041876115919</v>
      </c>
      <c r="AA104" s="128">
        <f>(幕後結果!$AC$2+幕後結果!$AC$4*幕後結果_最佳化!$O1105)*12/3</f>
        <v>2.1097432273931656</v>
      </c>
      <c r="AB104" s="128">
        <f>(幕後結果!$AD$2+幕後結果!$AD$4*幕後結果_最佳化!$P1105)*12/3</f>
        <v>2.2552675237957525</v>
      </c>
      <c r="AC104" s="128">
        <f>(幕後結果!$AE$2+幕後結果!$AE$4*幕後結果_最佳化!$Q1105)*12/3</f>
        <v>1.5676946510511929</v>
      </c>
      <c r="AD104" s="128">
        <f>(幕後結果!$AF$2+幕後結果!$AF$4*幕後結果_最佳化!$R1105)*12/3</f>
        <v>0.15350953040521109</v>
      </c>
      <c r="AE104" s="128">
        <f>(幕後結果!$AG$2+幕後結果!$AG$4*幕後結果_最佳化!$S1105)*12/3</f>
        <v>-1.1995996381570679</v>
      </c>
      <c r="AF104" s="128">
        <f>(幕後結果!$AH$2+幕後結果!$AH$4*幕後結果_最佳化!$T1105)*12/3</f>
        <v>0.15052839571714111</v>
      </c>
      <c r="AG104" s="128">
        <f>(幕後結果!$AI$2+幕後結果!$AI$4*幕後結果_最佳化!$U1105)*12/3</f>
        <v>0.75268737877526837</v>
      </c>
      <c r="AH104" s="128">
        <f>(幕後結果!$AJ$2+幕後結果!$AJ$4*幕後結果_最佳化!$V1105)*12/3</f>
        <v>-0.15802836350997229</v>
      </c>
      <c r="AI104" s="100">
        <f>(幕後結果!$AK$2+幕後結果!$AK$4*幕後結果_最佳化!$W1105)*12/3</f>
        <v>-5.8996621502278801E-2</v>
      </c>
      <c r="AJ104" s="60"/>
      <c r="AK104" s="60"/>
      <c r="AL104" s="60"/>
      <c r="AM104" s="108">
        <v>103</v>
      </c>
      <c r="AN104" s="128">
        <f t="shared" si="14"/>
        <v>0.12501856363812175</v>
      </c>
      <c r="AO104" s="128">
        <f t="shared" si="15"/>
        <v>3.4764569381995701E-2</v>
      </c>
      <c r="AP104" s="128">
        <f t="shared" si="16"/>
        <v>7.9334758311629824E-2</v>
      </c>
      <c r="AQ104" s="128">
        <f t="shared" si="17"/>
        <v>0.14297152350054596</v>
      </c>
      <c r="AR104" s="128">
        <f t="shared" si="18"/>
        <v>0.15926096080543489</v>
      </c>
      <c r="AS104" s="128">
        <f t="shared" si="19"/>
        <v>5.625442484065625E-2</v>
      </c>
      <c r="AT104" s="128">
        <f t="shared" si="20"/>
        <v>0.15728555821136689</v>
      </c>
      <c r="AU104" s="128">
        <f t="shared" si="21"/>
        <v>3.2286206883165608E-2</v>
      </c>
      <c r="AV104" s="128">
        <f t="shared" si="22"/>
        <v>0.1706845584327101</v>
      </c>
      <c r="AW104" s="128">
        <f t="shared" si="23"/>
        <v>4.2138875994372951E-2</v>
      </c>
      <c r="AX104" s="128">
        <f t="shared" si="24"/>
        <v>0.99999999999999989</v>
      </c>
      <c r="AY104" s="128">
        <f>SUMPRODUCT(AN104:AW104,幕後結果_最佳化!$Z$1005:$AI$1005)</f>
        <v>-7.0480169430170533E-2</v>
      </c>
      <c r="AZ104" s="128">
        <f>(SUMPRODUCT(AN104:AW104,MMULT(AN104:AW104,幕後結果!$AB$9:$AK$18)))*252</f>
        <v>7.4016771297807468E-2</v>
      </c>
      <c r="BA104" s="128">
        <f t="shared" si="25"/>
        <v>0.27206023468674628</v>
      </c>
      <c r="BB104" s="102">
        <f t="shared" si="26"/>
        <v>-0.41674656923205977</v>
      </c>
      <c r="BC104" s="60"/>
      <c r="BD104" s="60"/>
    </row>
    <row r="105" spans="1:56">
      <c r="A105" s="95">
        <v>104</v>
      </c>
      <c r="B105" s="128">
        <v>0.94930880549943231</v>
      </c>
      <c r="C105" s="128">
        <v>0.61763007254122781</v>
      </c>
      <c r="D105" s="128">
        <v>0.57155818765467314</v>
      </c>
      <c r="E105" s="128">
        <v>8.7265348932701325E-3</v>
      </c>
      <c r="F105" s="128">
        <v>0.46299387522964852</v>
      </c>
      <c r="G105" s="128">
        <v>0.45513065806901487</v>
      </c>
      <c r="H105" s="128">
        <v>0.2394949768998047</v>
      </c>
      <c r="I105" s="128">
        <v>0.82097852144779471</v>
      </c>
      <c r="J105" s="128">
        <v>0.20232199964289954</v>
      </c>
      <c r="K105" s="104">
        <v>0.39563514093250851</v>
      </c>
      <c r="L105" s="105"/>
      <c r="M105" s="106">
        <v>104</v>
      </c>
      <c r="N105" s="140">
        <v>1.6381884464479173</v>
      </c>
      <c r="O105" s="140">
        <v>0.29926238192807264</v>
      </c>
      <c r="P105" s="140">
        <v>0.18034258628508601</v>
      </c>
      <c r="Q105" s="140">
        <v>-2.3770215215759656</v>
      </c>
      <c r="R105" s="140">
        <v>-9.2894027672626153E-2</v>
      </c>
      <c r="S105" s="140">
        <v>-0.1127089364485106</v>
      </c>
      <c r="T105" s="140">
        <v>-0.70792802714433689</v>
      </c>
      <c r="U105" s="128">
        <v>0.91910059687246382</v>
      </c>
      <c r="V105" s="128">
        <v>-0.83335596941747025</v>
      </c>
      <c r="W105" s="98">
        <v>-0.26466144393068752</v>
      </c>
      <c r="X105" s="60"/>
      <c r="Y105" s="99">
        <v>104</v>
      </c>
      <c r="Z105" s="128">
        <f>(幕後結果!$AB$2+幕後結果!$AB$4*幕後結果_最佳化!$N1106)*12/3</f>
        <v>1.7327809884892635</v>
      </c>
      <c r="AA105" s="128">
        <f>(幕後結果!$AC$2+幕後結果!$AC$4*幕後結果_最佳化!$O1106)*12/3</f>
        <v>1.0257660865516252</v>
      </c>
      <c r="AB105" s="128">
        <f>(幕後結果!$AD$2+幕後結果!$AD$4*幕後結果_最佳化!$P1106)*12/3</f>
        <v>1.2245849962271482</v>
      </c>
      <c r="AC105" s="128">
        <f>(幕後結果!$AE$2+幕後結果!$AE$4*幕後結果_最佳化!$Q1106)*12/3</f>
        <v>-2.9037438273426428</v>
      </c>
      <c r="AD105" s="128">
        <f>(幕後結果!$AF$2+幕後結果!$AF$4*幕後結果_最佳化!$R1106)*12/3</f>
        <v>0.16377290594467267</v>
      </c>
      <c r="AE105" s="128">
        <f>(幕後結果!$AG$2+幕後結果!$AG$4*幕後結果_最佳化!$S1106)*12/3</f>
        <v>0.37230247886735085</v>
      </c>
      <c r="AF105" s="128">
        <f>(幕後結果!$AH$2+幕後結果!$AH$4*幕後結果_最佳化!$T1106)*12/3</f>
        <v>-0.42584372279415605</v>
      </c>
      <c r="AG105" s="128">
        <f>(幕後結果!$AI$2+幕後結果!$AI$4*幕後結果_最佳化!$U1106)*12/3</f>
        <v>2.0609035655907268</v>
      </c>
      <c r="AH105" s="128">
        <f>(幕後結果!$AJ$2+幕後結果!$AJ$4*幕後結果_最佳化!$V1106)*12/3</f>
        <v>-1.3584495766287557</v>
      </c>
      <c r="AI105" s="100">
        <f>(幕後結果!$AK$2+幕後結果!$AK$4*幕後結果_最佳化!$W1106)*12/3</f>
        <v>-2.5691874260873888</v>
      </c>
      <c r="AJ105" s="60"/>
      <c r="AK105" s="60"/>
      <c r="AL105" s="60"/>
      <c r="AM105" s="108">
        <v>104</v>
      </c>
      <c r="AN105" s="128">
        <f t="shared" si="14"/>
        <v>0.14524663496969578</v>
      </c>
      <c r="AO105" s="128">
        <f t="shared" si="15"/>
        <v>5.2893353094116836E-2</v>
      </c>
      <c r="AP105" s="128">
        <f t="shared" si="16"/>
        <v>0.10043107882497831</v>
      </c>
      <c r="AQ105" s="128">
        <f t="shared" si="17"/>
        <v>4.7756609515881489E-2</v>
      </c>
      <c r="AR105" s="128">
        <f t="shared" si="18"/>
        <v>0.15669918174318442</v>
      </c>
      <c r="AS105" s="128">
        <f t="shared" si="19"/>
        <v>0.13055556091072967</v>
      </c>
      <c r="AT105" s="128">
        <f t="shared" si="20"/>
        <v>6.1020659219739974E-2</v>
      </c>
      <c r="AU105" s="128">
        <f t="shared" si="21"/>
        <v>0.17678735001841234</v>
      </c>
      <c r="AV105" s="128">
        <f t="shared" si="22"/>
        <v>0.110827605039581</v>
      </c>
      <c r="AW105" s="128">
        <f t="shared" si="23"/>
        <v>1.7781966663680034E-2</v>
      </c>
      <c r="AX105" s="128">
        <f t="shared" si="24"/>
        <v>0.99999999999999989</v>
      </c>
      <c r="AY105" s="128">
        <f>SUMPRODUCT(AN105:AW105,幕後結果_最佳化!$Z$1005:$AI$1005)</f>
        <v>0.10919797788018007</v>
      </c>
      <c r="AZ105" s="128">
        <f>(SUMPRODUCT(AN105:AW105,MMULT(AN105:AW105,幕後結果!$AB$9:$AK$18)))*252</f>
        <v>4.7283982750592569E-2</v>
      </c>
      <c r="BA105" s="128">
        <f t="shared" si="25"/>
        <v>0.21744880489575602</v>
      </c>
      <c r="BB105" s="102">
        <f t="shared" si="26"/>
        <v>0.30489005406106062</v>
      </c>
      <c r="BC105" s="60"/>
      <c r="BD105" s="60"/>
    </row>
    <row r="106" spans="1:56">
      <c r="A106" s="95">
        <v>105</v>
      </c>
      <c r="B106" s="128">
        <v>0.89591456350695164</v>
      </c>
      <c r="C106" s="128">
        <v>3.1822532526292191E-2</v>
      </c>
      <c r="D106" s="128">
        <v>0.17087395672439332</v>
      </c>
      <c r="E106" s="128">
        <v>0.92812386560925764</v>
      </c>
      <c r="F106" s="128">
        <v>0.92618040859173978</v>
      </c>
      <c r="G106" s="128">
        <v>0.89161524118394242</v>
      </c>
      <c r="H106" s="128">
        <v>0.25688645339791427</v>
      </c>
      <c r="I106" s="128">
        <v>0.44976277396286735</v>
      </c>
      <c r="J106" s="128">
        <v>0.1294816485632353</v>
      </c>
      <c r="K106" s="104">
        <v>0.15098506143971391</v>
      </c>
      <c r="L106" s="105"/>
      <c r="M106" s="106">
        <v>105</v>
      </c>
      <c r="N106" s="140">
        <v>1.2586109969970272</v>
      </c>
      <c r="O106" s="140">
        <v>-1.8546581044847965</v>
      </c>
      <c r="P106" s="140">
        <v>-0.95071728076138651</v>
      </c>
      <c r="Q106" s="140">
        <v>1.4619596448018486</v>
      </c>
      <c r="R106" s="140">
        <v>1.447920867732164</v>
      </c>
      <c r="S106" s="140">
        <v>1.2351638838105907</v>
      </c>
      <c r="T106" s="140">
        <v>-0.65297420728158839</v>
      </c>
      <c r="U106" s="128">
        <v>-0.12626072043041123</v>
      </c>
      <c r="V106" s="128">
        <v>-1.1288448307872161</v>
      </c>
      <c r="W106" s="98">
        <v>-1.0322177474311822</v>
      </c>
      <c r="X106" s="60"/>
      <c r="Y106" s="99">
        <v>105</v>
      </c>
      <c r="Z106" s="128">
        <f>(幕後結果!$AB$2+幕後結果!$AB$4*幕後結果_最佳化!$N1107)*12/3</f>
        <v>1.3312859166042854</v>
      </c>
      <c r="AA106" s="128">
        <f>(幕後結果!$AC$2+幕後結果!$AC$4*幕後結果_最佳化!$O1107)*12/3</f>
        <v>-1.6401984316901592</v>
      </c>
      <c r="AB106" s="128">
        <f>(幕後結果!$AD$2+幕後結果!$AD$4*幕後結果_最佳化!$P1107)*12/3</f>
        <v>-1.2729778339608302</v>
      </c>
      <c r="AC106" s="128">
        <f>(幕後結果!$AE$2+幕後結果!$AE$4*幕後結果_最佳化!$Q1107)*12/3</f>
        <v>2.8216224587020715</v>
      </c>
      <c r="AD106" s="128">
        <f>(幕後結果!$AF$2+幕後結果!$AF$4*幕後結果_最佳化!$R1107)*12/3</f>
        <v>0.88680906276847293</v>
      </c>
      <c r="AE106" s="128">
        <f>(幕後結果!$AG$2+幕後結果!$AG$4*幕後結果_最佳化!$S1107)*12/3</f>
        <v>1.4381238809655208</v>
      </c>
      <c r="AF106" s="128">
        <f>(幕後結果!$AH$2+幕後結果!$AH$4*幕後結果_最佳化!$T1107)*12/3</f>
        <v>-0.42714944445766417</v>
      </c>
      <c r="AG106" s="128">
        <f>(幕後結果!$AI$2+幕後結果!$AI$4*幕後結果_最佳化!$U1107)*12/3</f>
        <v>1.266201484170403</v>
      </c>
      <c r="AH106" s="128">
        <f>(幕後結果!$AJ$2+幕後結果!$AJ$4*幕後結果_最佳化!$V1107)*12/3</f>
        <v>-1.3251577962117371</v>
      </c>
      <c r="AI106" s="100">
        <f>(幕後結果!$AK$2+幕後結果!$AK$4*幕後結果_最佳化!$W1107)*12/3</f>
        <v>-1.709643013829224</v>
      </c>
      <c r="AJ106" s="60"/>
      <c r="AK106" s="60"/>
      <c r="AL106" s="60"/>
      <c r="AM106" s="108">
        <v>105</v>
      </c>
      <c r="AN106" s="128">
        <f t="shared" si="14"/>
        <v>0.15860677858185893</v>
      </c>
      <c r="AO106" s="128">
        <f t="shared" si="15"/>
        <v>0.11220940338346165</v>
      </c>
      <c r="AP106" s="128">
        <f t="shared" si="16"/>
        <v>1.279778489343136E-2</v>
      </c>
      <c r="AQ106" s="128">
        <f t="shared" si="17"/>
        <v>0.20902820145662504</v>
      </c>
      <c r="AR106" s="128">
        <f t="shared" si="18"/>
        <v>8.2548755214582589E-2</v>
      </c>
      <c r="AS106" s="128">
        <f t="shared" si="19"/>
        <v>0.14992055787871467</v>
      </c>
      <c r="AT106" s="128">
        <f t="shared" si="20"/>
        <v>9.5352464009152316E-2</v>
      </c>
      <c r="AU106" s="128">
        <f t="shared" si="21"/>
        <v>0.12174881466590412</v>
      </c>
      <c r="AV106" s="128">
        <f t="shared" si="22"/>
        <v>6.0035616326126898E-3</v>
      </c>
      <c r="AW106" s="128">
        <f t="shared" si="23"/>
        <v>5.178367828365639E-2</v>
      </c>
      <c r="AX106" s="128">
        <f t="shared" si="24"/>
        <v>0.99999999999999989</v>
      </c>
      <c r="AY106" s="128">
        <f>SUMPRODUCT(AN106:AW106,幕後結果_最佳化!$Z$1005:$AI$1005)</f>
        <v>0.22326842196210234</v>
      </c>
      <c r="AZ106" s="128">
        <f>(SUMPRODUCT(AN106:AW106,MMULT(AN106:AW106,幕後結果!$AB$9:$AK$18)))*252</f>
        <v>7.3529582449016431E-2</v>
      </c>
      <c r="BA106" s="128">
        <f t="shared" si="25"/>
        <v>0.27116338699945541</v>
      </c>
      <c r="BB106" s="102">
        <f t="shared" si="26"/>
        <v>0.66516510196291578</v>
      </c>
      <c r="BC106" s="60"/>
      <c r="BD106" s="60"/>
    </row>
    <row r="107" spans="1:56">
      <c r="A107" s="95">
        <v>106</v>
      </c>
      <c r="B107" s="128">
        <v>0.70726150962515133</v>
      </c>
      <c r="C107" s="128">
        <v>0.90017739478522696</v>
      </c>
      <c r="D107" s="128">
        <v>0.63198378088224061</v>
      </c>
      <c r="E107" s="128">
        <v>0.76293209948666174</v>
      </c>
      <c r="F107" s="128">
        <v>0.8770443371310821</v>
      </c>
      <c r="G107" s="128">
        <v>0.20854739064976235</v>
      </c>
      <c r="H107" s="128">
        <v>0.54527973062853574</v>
      </c>
      <c r="I107" s="128">
        <v>0.89021312702992472</v>
      </c>
      <c r="J107" s="128">
        <v>0.3721165776529034</v>
      </c>
      <c r="K107" s="104">
        <v>0.85615855194543267</v>
      </c>
      <c r="L107" s="105"/>
      <c r="M107" s="106">
        <v>106</v>
      </c>
      <c r="N107" s="140">
        <v>0.54540212282801659</v>
      </c>
      <c r="O107" s="140">
        <v>1.2825630270866422</v>
      </c>
      <c r="P107" s="140">
        <v>0.33711204436346692</v>
      </c>
      <c r="Q107" s="140">
        <v>0.71576607894928257</v>
      </c>
      <c r="R107" s="140">
        <v>1.160337737294717</v>
      </c>
      <c r="S107" s="140">
        <v>-0.8114717994529782</v>
      </c>
      <c r="T107" s="140">
        <v>0.1137442436358606</v>
      </c>
      <c r="U107" s="128">
        <v>1.2276623488459673</v>
      </c>
      <c r="V107" s="128">
        <v>-0.32625272188909182</v>
      </c>
      <c r="W107" s="98">
        <v>1.0632184527011956</v>
      </c>
      <c r="X107" s="60"/>
      <c r="Y107" s="99">
        <v>106</v>
      </c>
      <c r="Z107" s="128">
        <f>(幕後結果!$AB$2+幕後結果!$AB$4*幕後結果_最佳化!$N1108)*12/3</f>
        <v>0.57689482035308637</v>
      </c>
      <c r="AA107" s="128">
        <f>(幕後結果!$AC$2+幕後結果!$AC$4*幕後結果_最佳化!$O1108)*12/3</f>
        <v>1.6809188788137144</v>
      </c>
      <c r="AB107" s="128">
        <f>(幕後結果!$AD$2+幕後結果!$AD$4*幕後結果_最佳化!$P1108)*12/3</f>
        <v>1.5316040353550351</v>
      </c>
      <c r="AC107" s="128">
        <f>(幕後結果!$AE$2+幕後結果!$AE$4*幕後結果_最佳化!$Q1108)*12/3</f>
        <v>3.0889574907552593</v>
      </c>
      <c r="AD107" s="128">
        <f>(幕後結果!$AF$2+幕後結果!$AF$4*幕後結果_最佳化!$R1108)*12/3</f>
        <v>0.65577290280295586</v>
      </c>
      <c r="AE107" s="128">
        <f>(幕後結果!$AG$2+幕後結果!$AG$4*幕後結果_最佳化!$S1108)*12/3</f>
        <v>-0.4085599983242128</v>
      </c>
      <c r="AF107" s="128">
        <f>(幕後結果!$AH$2+幕後結果!$AH$4*幕後結果_最佳化!$T1108)*12/3</f>
        <v>0.63018013889682811</v>
      </c>
      <c r="AG107" s="128">
        <f>(幕後結果!$AI$2+幕後結果!$AI$4*幕後結果_最佳化!$U1108)*12/3</f>
        <v>2.1623131908508029</v>
      </c>
      <c r="AH107" s="128">
        <f>(幕後結果!$AJ$2+幕後結果!$AJ$4*幕後結果_最佳化!$V1108)*12/3</f>
        <v>-0.29144851941091898</v>
      </c>
      <c r="AI107" s="100">
        <f>(幕後結果!$AK$2+幕後結果!$AK$4*幕後結果_最佳化!$W1108)*12/3</f>
        <v>0.52342186712019645</v>
      </c>
      <c r="AJ107" s="60"/>
      <c r="AK107" s="60"/>
      <c r="AL107" s="60"/>
      <c r="AM107" s="108">
        <v>106</v>
      </c>
      <c r="AN107" s="128">
        <f t="shared" si="14"/>
        <v>0.15844609071438964</v>
      </c>
      <c r="AO107" s="128">
        <f t="shared" si="15"/>
        <v>2.5725964386504274E-2</v>
      </c>
      <c r="AP107" s="128">
        <f t="shared" si="16"/>
        <v>1.8548573561553157E-2</v>
      </c>
      <c r="AQ107" s="128">
        <f t="shared" si="17"/>
        <v>0.10502272142804976</v>
      </c>
      <c r="AR107" s="128">
        <f t="shared" si="18"/>
        <v>0.10429387313185619</v>
      </c>
      <c r="AS107" s="128">
        <f t="shared" si="19"/>
        <v>8.4538280465928484E-2</v>
      </c>
      <c r="AT107" s="128">
        <f t="shared" si="20"/>
        <v>0.13451040482653398</v>
      </c>
      <c r="AU107" s="128">
        <f t="shared" si="21"/>
        <v>0.1102153201157117</v>
      </c>
      <c r="AV107" s="128">
        <f t="shared" si="22"/>
        <v>0.12367999182724802</v>
      </c>
      <c r="AW107" s="128">
        <f t="shared" si="23"/>
        <v>0.13501877954222491</v>
      </c>
      <c r="AX107" s="128">
        <f t="shared" si="24"/>
        <v>1</v>
      </c>
      <c r="AY107" s="128">
        <f>SUMPRODUCT(AN107:AW107,幕後結果_最佳化!$Z$1005:$AI$1005)</f>
        <v>-0.14421836730279908</v>
      </c>
      <c r="AZ107" s="128">
        <f>(SUMPRODUCT(AN107:AW107,MMULT(AN107:AW107,幕後結果!$AB$9:$AK$18)))*252</f>
        <v>6.9784399018015988E-2</v>
      </c>
      <c r="BA107" s="128">
        <f t="shared" si="25"/>
        <v>0.2641673693286436</v>
      </c>
      <c r="BB107" s="102">
        <f t="shared" si="26"/>
        <v>-0.70833262934155239</v>
      </c>
      <c r="BC107" s="60"/>
      <c r="BD107" s="60"/>
    </row>
    <row r="108" spans="1:56">
      <c r="A108" s="95">
        <v>107</v>
      </c>
      <c r="B108" s="128">
        <v>0.5078918577850815</v>
      </c>
      <c r="C108" s="128">
        <v>0.40606323676768574</v>
      </c>
      <c r="D108" s="128">
        <v>2.8691632050499294E-2</v>
      </c>
      <c r="E108" s="128">
        <v>0.85044598100240476</v>
      </c>
      <c r="F108" s="128">
        <v>0.34108703952497876</v>
      </c>
      <c r="G108" s="128">
        <v>0.81849597314241218</v>
      </c>
      <c r="H108" s="128">
        <v>0.97404486726765804</v>
      </c>
      <c r="I108" s="128">
        <v>0.23630698861185029</v>
      </c>
      <c r="J108" s="128">
        <v>0.65717589721275482</v>
      </c>
      <c r="K108" s="104">
        <v>0.23890129677928917</v>
      </c>
      <c r="L108" s="105"/>
      <c r="M108" s="106">
        <v>107</v>
      </c>
      <c r="N108" s="140">
        <v>1.9783244238012001E-2</v>
      </c>
      <c r="O108" s="140">
        <v>-0.23768363992798111</v>
      </c>
      <c r="P108" s="140">
        <v>-1.9003800420247763</v>
      </c>
      <c r="Q108" s="140">
        <v>1.0383480672977139</v>
      </c>
      <c r="R108" s="140">
        <v>-0.40949821148205817</v>
      </c>
      <c r="S108" s="140">
        <v>0.90964823160288</v>
      </c>
      <c r="T108" s="140">
        <v>1.9438771655778642</v>
      </c>
      <c r="U108" s="128">
        <v>-0.71823244277786735</v>
      </c>
      <c r="V108" s="128">
        <v>0.4047677921200461</v>
      </c>
      <c r="W108" s="98">
        <v>-0.70984123759988549</v>
      </c>
      <c r="X108" s="60"/>
      <c r="Y108" s="99">
        <v>107</v>
      </c>
      <c r="Z108" s="128">
        <f>(幕後結果!$AB$2+幕後結果!$AB$4*幕後結果_最佳化!$N1109)*12/3</f>
        <v>2.0925571524201252E-2</v>
      </c>
      <c r="AA108" s="128">
        <f>(幕後結果!$AC$2+幕後結果!$AC$4*幕後結果_最佳化!$O1109)*12/3</f>
        <v>-0.31510770378395697</v>
      </c>
      <c r="AB108" s="128">
        <f>(幕後結果!$AD$2+幕後結果!$AD$4*幕後結果_最佳化!$P1109)*12/3</f>
        <v>-1.8666706329539113</v>
      </c>
      <c r="AC108" s="128">
        <f>(幕後結果!$AE$2+幕後結果!$AE$4*幕後結果_最佳化!$Q1109)*12/3</f>
        <v>2.3997008927605847</v>
      </c>
      <c r="AD108" s="128">
        <f>(幕後結果!$AF$2+幕後結果!$AF$4*幕後結果_最佳化!$R1109)*12/3</f>
        <v>-0.73543712758058355</v>
      </c>
      <c r="AE108" s="128">
        <f>(幕後結果!$AG$2+幕後結果!$AG$4*幕後結果_最佳化!$S1109)*12/3</f>
        <v>0.9638577992393631</v>
      </c>
      <c r="AF108" s="128">
        <f>(幕後結果!$AH$2+幕後結果!$AH$4*幕後結果_最佳化!$T1109)*12/3</f>
        <v>1.6808480261959005</v>
      </c>
      <c r="AG108" s="128">
        <f>(幕後結果!$AI$2+幕後結果!$AI$4*幕後結果_最佳化!$U1109)*12/3</f>
        <v>-1.3523289509724701E-2</v>
      </c>
      <c r="AH108" s="128">
        <f>(幕後結果!$AJ$2+幕後結果!$AJ$4*幕後結果_最佳化!$V1109)*12/3</f>
        <v>-5.1102480833072117E-2</v>
      </c>
      <c r="AI108" s="100">
        <f>(幕後結果!$AK$2+幕後結果!$AK$4*幕後結果_最佳化!$W1109)*12/3</f>
        <v>-0.5308259197007128</v>
      </c>
      <c r="AJ108" s="60"/>
      <c r="AK108" s="60"/>
      <c r="AL108" s="60"/>
      <c r="AM108" s="108">
        <v>107</v>
      </c>
      <c r="AN108" s="128">
        <f t="shared" si="14"/>
        <v>2.3819237248396678E-2</v>
      </c>
      <c r="AO108" s="128">
        <f t="shared" si="15"/>
        <v>5.5522613402391612E-2</v>
      </c>
      <c r="AP108" s="128">
        <f t="shared" si="16"/>
        <v>3.7154117126647998E-2</v>
      </c>
      <c r="AQ108" s="128">
        <f t="shared" si="17"/>
        <v>2.012639325782967E-2</v>
      </c>
      <c r="AR108" s="128">
        <f t="shared" si="18"/>
        <v>7.3669273653296341E-2</v>
      </c>
      <c r="AS108" s="128">
        <f t="shared" si="19"/>
        <v>0.17254387784343836</v>
      </c>
      <c r="AT108" s="128">
        <f t="shared" si="20"/>
        <v>0.15916910823270092</v>
      </c>
      <c r="AU108" s="128">
        <f t="shared" si="21"/>
        <v>0.22274897893390908</v>
      </c>
      <c r="AV108" s="128">
        <f t="shared" si="22"/>
        <v>0.11597819122685361</v>
      </c>
      <c r="AW108" s="128">
        <f t="shared" si="23"/>
        <v>0.11926820907453578</v>
      </c>
      <c r="AX108" s="128">
        <f t="shared" si="24"/>
        <v>1</v>
      </c>
      <c r="AY108" s="128">
        <f>SUMPRODUCT(AN108:AW108,幕後結果_最佳化!$Z$1005:$AI$1005)</f>
        <v>-7.9453896761338377E-2</v>
      </c>
      <c r="AZ108" s="128">
        <f>(SUMPRODUCT(AN108:AW108,MMULT(AN108:AW108,幕後結果!$AB$9:$AK$18)))*252</f>
        <v>5.25454338876616E-2</v>
      </c>
      <c r="BA108" s="128">
        <f t="shared" si="25"/>
        <v>0.22922790817800001</v>
      </c>
      <c r="BB108" s="102">
        <f t="shared" si="26"/>
        <v>-0.53376527201185353</v>
      </c>
      <c r="BC108" s="60"/>
      <c r="BD108" s="60"/>
    </row>
    <row r="109" spans="1:56">
      <c r="A109" s="95">
        <v>108</v>
      </c>
      <c r="B109" s="128">
        <v>0.42561451326137556</v>
      </c>
      <c r="C109" s="128">
        <v>0.46981002274051087</v>
      </c>
      <c r="D109" s="128">
        <v>0.60231117151232816</v>
      </c>
      <c r="E109" s="128">
        <v>0.16729599268006679</v>
      </c>
      <c r="F109" s="128">
        <v>0.41777599120452091</v>
      </c>
      <c r="G109" s="128">
        <v>0.18248651210654643</v>
      </c>
      <c r="H109" s="128">
        <v>0.89308928374948904</v>
      </c>
      <c r="I109" s="128">
        <v>0.95790374715355453</v>
      </c>
      <c r="J109" s="128">
        <v>0.49844166478040308</v>
      </c>
      <c r="K109" s="104">
        <v>0.36766558380423664</v>
      </c>
      <c r="L109" s="105"/>
      <c r="M109" s="106">
        <v>108</v>
      </c>
      <c r="N109" s="140">
        <v>-0.18755050800049911</v>
      </c>
      <c r="O109" s="140">
        <v>-7.5747423958430218E-2</v>
      </c>
      <c r="P109" s="140">
        <v>0.25933385912154383</v>
      </c>
      <c r="Q109" s="140">
        <v>-0.96490582145962422</v>
      </c>
      <c r="R109" s="140">
        <v>-0.20758632555802009</v>
      </c>
      <c r="S109" s="140">
        <v>-0.90592977339564873</v>
      </c>
      <c r="T109" s="140">
        <v>1.2431259285122902</v>
      </c>
      <c r="U109" s="128">
        <v>1.7268616923169666</v>
      </c>
      <c r="V109" s="128">
        <v>-3.9061770563231656E-3</v>
      </c>
      <c r="W109" s="98">
        <v>-0.33804249075462228</v>
      </c>
      <c r="X109" s="60"/>
      <c r="Y109" s="99">
        <v>108</v>
      </c>
      <c r="Z109" s="128">
        <f>(幕後結果!$AB$2+幕後結果!$AB$4*幕後結果_最佳化!$N1110)*12/3</f>
        <v>-0.19838007974566776</v>
      </c>
      <c r="AA109" s="128">
        <f>(幕後結果!$AC$2+幕後結果!$AC$4*幕後結果_最佳化!$O1110)*12/3</f>
        <v>-0.21935881662199055</v>
      </c>
      <c r="AB109" s="128">
        <f>(幕後結果!$AD$2+幕後結果!$AD$4*幕後結果_最佳化!$P1110)*12/3</f>
        <v>0.46417873685238598</v>
      </c>
      <c r="AC109" s="128">
        <f>(幕後結果!$AE$2+幕後結果!$AE$4*幕後結果_最佳化!$Q1110)*12/3</f>
        <v>-0.58851817959739106</v>
      </c>
      <c r="AD109" s="128">
        <f>(幕後結果!$AF$2+幕後結果!$AF$4*幕後結果_最佳化!$R1110)*12/3</f>
        <v>-0.1280093551395903</v>
      </c>
      <c r="AE109" s="128">
        <f>(幕後結果!$AG$2+幕後結果!$AG$4*幕後結果_最佳化!$S1110)*12/3</f>
        <v>-0.74104426592746275</v>
      </c>
      <c r="AF109" s="128">
        <f>(幕後結果!$AH$2+幕後結果!$AH$4*幕後結果_最佳化!$T1110)*12/3</f>
        <v>0.71153976077869097</v>
      </c>
      <c r="AG109" s="128">
        <f>(幕後結果!$AI$2+幕後結果!$AI$4*幕後結果_最佳化!$U1110)*12/3</f>
        <v>2.3622640714882115</v>
      </c>
      <c r="AH109" s="128">
        <f>(幕後結果!$AJ$2+幕後結果!$AJ$4*幕後結果_最佳化!$V1110)*12/3</f>
        <v>-0.95907008345194722</v>
      </c>
      <c r="AI109" s="100">
        <f>(幕後結果!$AK$2+幕後結果!$AK$4*幕後結果_最佳化!$W1110)*12/3</f>
        <v>-2.1049304772509805</v>
      </c>
      <c r="AJ109" s="60"/>
      <c r="AK109" s="60"/>
      <c r="AL109" s="60"/>
      <c r="AM109" s="108">
        <v>108</v>
      </c>
      <c r="AN109" s="128">
        <f t="shared" si="14"/>
        <v>0.17437721687132121</v>
      </c>
      <c r="AO109" s="128">
        <f t="shared" si="15"/>
        <v>0.111434918944477</v>
      </c>
      <c r="AP109" s="128">
        <f t="shared" si="16"/>
        <v>5.3585281876082566E-2</v>
      </c>
      <c r="AQ109" s="128">
        <f t="shared" si="17"/>
        <v>0.12381508143538662</v>
      </c>
      <c r="AR109" s="128">
        <f t="shared" si="18"/>
        <v>5.7881002455473028E-2</v>
      </c>
      <c r="AS109" s="128">
        <f t="shared" si="19"/>
        <v>5.9047949482566101E-2</v>
      </c>
      <c r="AT109" s="128">
        <f t="shared" si="20"/>
        <v>3.2684072200281133E-2</v>
      </c>
      <c r="AU109" s="128">
        <f t="shared" si="21"/>
        <v>8.1071817012062966E-2</v>
      </c>
      <c r="AV109" s="128">
        <f t="shared" si="22"/>
        <v>0.15274044237311998</v>
      </c>
      <c r="AW109" s="128">
        <f t="shared" si="23"/>
        <v>0.15336221734922942</v>
      </c>
      <c r="AX109" s="128">
        <f t="shared" si="24"/>
        <v>1.0000000000000002</v>
      </c>
      <c r="AY109" s="128">
        <f>SUMPRODUCT(AN109:AW109,幕後結果_最佳化!$Z$1005:$AI$1005)</f>
        <v>-0.17872609590644434</v>
      </c>
      <c r="AZ109" s="128">
        <f>(SUMPRODUCT(AN109:AW109,MMULT(AN109:AW109,幕後結果!$AB$9:$AK$18)))*252</f>
        <v>8.010204774443673E-2</v>
      </c>
      <c r="BA109" s="128">
        <f t="shared" si="25"/>
        <v>0.28302305161317998</v>
      </c>
      <c r="BB109" s="102">
        <f t="shared" si="26"/>
        <v>-0.78306729661494301</v>
      </c>
      <c r="BC109" s="60"/>
      <c r="BD109" s="60"/>
    </row>
    <row r="110" spans="1:56">
      <c r="A110" s="95">
        <v>109</v>
      </c>
      <c r="B110" s="128">
        <v>0.78907946375495674</v>
      </c>
      <c r="C110" s="128">
        <v>0.7535577197020189</v>
      </c>
      <c r="D110" s="128">
        <v>0.27684582135431235</v>
      </c>
      <c r="E110" s="128">
        <v>3.7465591673294218E-2</v>
      </c>
      <c r="F110" s="128">
        <v>0.57774242339503568</v>
      </c>
      <c r="G110" s="128">
        <v>0.81251694117971596</v>
      </c>
      <c r="H110" s="128">
        <v>0.97484872712532966</v>
      </c>
      <c r="I110" s="128">
        <v>0.13263772152522679</v>
      </c>
      <c r="J110" s="128">
        <v>0.507043963294185</v>
      </c>
      <c r="K110" s="104">
        <v>0.8568491011415722</v>
      </c>
      <c r="L110" s="105"/>
      <c r="M110" s="106">
        <v>109</v>
      </c>
      <c r="N110" s="140">
        <v>0.8032312740792158</v>
      </c>
      <c r="O110" s="140">
        <v>0.68572813637126007</v>
      </c>
      <c r="P110" s="140">
        <v>-0.59223737856056502</v>
      </c>
      <c r="Q110" s="140">
        <v>-1.780885344101012</v>
      </c>
      <c r="R110" s="140">
        <v>0.19612139172728929</v>
      </c>
      <c r="S110" s="140">
        <v>0.88720950193924275</v>
      </c>
      <c r="T110" s="140">
        <v>1.9573822332501349</v>
      </c>
      <c r="U110" s="128">
        <v>-1.1140087263087755</v>
      </c>
      <c r="V110" s="128">
        <v>1.7657515082166956E-2</v>
      </c>
      <c r="W110" s="98">
        <v>1.0662695775596682</v>
      </c>
      <c r="X110" s="60"/>
      <c r="Y110" s="99">
        <v>109</v>
      </c>
      <c r="Z110" s="128">
        <f>(幕後結果!$AB$2+幕後結果!$AB$4*幕後結果_最佳化!$N1111)*12/3</f>
        <v>0.84961158412657856</v>
      </c>
      <c r="AA110" s="128">
        <f>(幕後結果!$AC$2+幕後結果!$AC$4*幕後結果_最佳化!$O1111)*12/3</f>
        <v>1.1033095999927682</v>
      </c>
      <c r="AB110" s="128">
        <f>(幕後結果!$AD$2+幕後結果!$AD$4*幕後結果_最佳化!$P1111)*12/3</f>
        <v>0.30680632465256463</v>
      </c>
      <c r="AC110" s="128">
        <f>(幕後結果!$AE$2+幕後結果!$AE$4*幕後結果_最佳化!$Q1111)*12/3</f>
        <v>-1.9208773374973085</v>
      </c>
      <c r="AD110" s="128">
        <f>(幕後結果!$AF$2+幕後結果!$AF$4*幕後結果_最佳化!$R1111)*12/3</f>
        <v>6.2435912797254495E-2</v>
      </c>
      <c r="AE110" s="128">
        <f>(幕後結果!$AG$2+幕後結果!$AG$4*幕後結果_最佳化!$S1111)*12/3</f>
        <v>1.0895833981830116</v>
      </c>
      <c r="AF110" s="128">
        <f>(幕後結果!$AH$2+幕後結果!$AH$4*幕後結果_最佳化!$T1111)*12/3</f>
        <v>1.7770341937012235</v>
      </c>
      <c r="AG110" s="128">
        <f>(幕後結果!$AI$2+幕後結果!$AI$4*幕後結果_最佳化!$U1111)*12/3</f>
        <v>4.6118734588423305E-2</v>
      </c>
      <c r="AH110" s="128">
        <f>(幕後結果!$AJ$2+幕後結果!$AJ$4*幕後結果_最佳化!$V1111)*12/3</f>
        <v>-1.6922286277710086E-2</v>
      </c>
      <c r="AI110" s="100">
        <f>(幕後結果!$AK$2+幕後結果!$AK$4*幕後結果_最佳化!$W1111)*12/3</f>
        <v>0.81602527134937919</v>
      </c>
      <c r="AJ110" s="60"/>
      <c r="AK110" s="60"/>
      <c r="AL110" s="60"/>
      <c r="AM110" s="108">
        <v>109</v>
      </c>
      <c r="AN110" s="128">
        <f t="shared" si="14"/>
        <v>0.13169842340136528</v>
      </c>
      <c r="AO110" s="128">
        <f t="shared" si="15"/>
        <v>0.17058019108348282</v>
      </c>
      <c r="AP110" s="128">
        <f t="shared" si="16"/>
        <v>0.12150412698349296</v>
      </c>
      <c r="AQ110" s="128">
        <f t="shared" si="17"/>
        <v>4.1562005212247531E-2</v>
      </c>
      <c r="AR110" s="128">
        <f t="shared" si="18"/>
        <v>7.7374680191726651E-3</v>
      </c>
      <c r="AS110" s="128">
        <f t="shared" si="19"/>
        <v>0.12273685344583123</v>
      </c>
      <c r="AT110" s="128">
        <f t="shared" si="20"/>
        <v>0.14822045606849377</v>
      </c>
      <c r="AU110" s="128">
        <f t="shared" si="21"/>
        <v>2.7722366874396661E-2</v>
      </c>
      <c r="AV110" s="128">
        <f t="shared" si="22"/>
        <v>9.7022585851350027E-2</v>
      </c>
      <c r="AW110" s="128">
        <f t="shared" si="23"/>
        <v>0.13121552306016696</v>
      </c>
      <c r="AX110" s="128">
        <f t="shared" si="24"/>
        <v>0.99999999999999989</v>
      </c>
      <c r="AY110" s="128">
        <f>SUMPRODUCT(AN110:AW110,幕後結果_最佳化!$Z$1005:$AI$1005)</f>
        <v>-0.24273722970740208</v>
      </c>
      <c r="AZ110" s="128">
        <f>(SUMPRODUCT(AN110:AW110,MMULT(AN110:AW110,幕後結果!$AB$9:$AK$18)))*252</f>
        <v>9.0568881045357888E-2</v>
      </c>
      <c r="BA110" s="128">
        <f t="shared" si="25"/>
        <v>0.30094664152530076</v>
      </c>
      <c r="BB110" s="102">
        <f t="shared" si="26"/>
        <v>-0.94912914880755828</v>
      </c>
      <c r="BC110" s="60"/>
      <c r="BD110" s="60"/>
    </row>
    <row r="111" spans="1:56">
      <c r="A111" s="95">
        <v>110</v>
      </c>
      <c r="B111" s="128">
        <v>0.49450015669822678</v>
      </c>
      <c r="C111" s="128">
        <v>0.37139248017476456</v>
      </c>
      <c r="D111" s="128">
        <v>0.35176174421183348</v>
      </c>
      <c r="E111" s="128">
        <v>0.56018285966345771</v>
      </c>
      <c r="F111" s="128">
        <v>0.50165148607006471</v>
      </c>
      <c r="G111" s="128">
        <v>0.74513278220440515</v>
      </c>
      <c r="H111" s="128">
        <v>0.24647919878202518</v>
      </c>
      <c r="I111" s="128">
        <v>0.62954456710127826</v>
      </c>
      <c r="J111" s="128">
        <v>0.32066263242652426</v>
      </c>
      <c r="K111" s="104">
        <v>0.65479290732645956</v>
      </c>
      <c r="L111" s="105"/>
      <c r="M111" s="106">
        <v>110</v>
      </c>
      <c r="N111" s="140">
        <v>-1.3786499441547835E-2</v>
      </c>
      <c r="O111" s="140">
        <v>-0.32816757832848187</v>
      </c>
      <c r="P111" s="140">
        <v>-0.38056846007418343</v>
      </c>
      <c r="Q111" s="140">
        <v>0.151432846233853</v>
      </c>
      <c r="R111" s="140">
        <v>4.1396735018792447E-3</v>
      </c>
      <c r="S111" s="140">
        <v>0.65925125933926565</v>
      </c>
      <c r="T111" s="140">
        <v>-0.68561107219670958</v>
      </c>
      <c r="U111" s="128">
        <v>0.33064736331941313</v>
      </c>
      <c r="V111" s="128">
        <v>-0.46584665827030386</v>
      </c>
      <c r="W111" s="98">
        <v>0.39829304668865334</v>
      </c>
      <c r="X111" s="60"/>
      <c r="Y111" s="99">
        <v>110</v>
      </c>
      <c r="Z111" s="128">
        <f>(幕後結果!$AB$2+幕後結果!$AB$4*幕後結果_最佳化!$N1112)*12/3</f>
        <v>-1.4582561720497643E-2</v>
      </c>
      <c r="AA111" s="128">
        <f>(幕後結果!$AC$2+幕後結果!$AC$4*幕後結果_最佳化!$O1112)*12/3</f>
        <v>-0.43492396361620872</v>
      </c>
      <c r="AB111" s="128">
        <f>(幕後結果!$AD$2+幕後結果!$AD$4*幕後結果_最佳化!$P1112)*12/3</f>
        <v>-0.29586640271084036</v>
      </c>
      <c r="AC111" s="128">
        <f>(幕後結果!$AE$2+幕後結果!$AE$4*幕後結果_最佳化!$Q1112)*12/3</f>
        <v>1.1651780856052791</v>
      </c>
      <c r="AD111" s="128">
        <f>(幕後結果!$AF$2+幕後結果!$AF$4*幕後結果_最佳化!$R1112)*12/3</f>
        <v>-0.1311508035008967</v>
      </c>
      <c r="AE111" s="128">
        <f>(幕後結果!$AG$2+幕後結果!$AG$4*幕後結果_最佳化!$S1112)*12/3</f>
        <v>0.74586826116363714</v>
      </c>
      <c r="AF111" s="128">
        <f>(幕後結果!$AH$2+幕後結果!$AH$4*幕後結果_最佳化!$T1112)*12/3</f>
        <v>-1.139341824384779</v>
      </c>
      <c r="AG111" s="128">
        <f>(幕後結果!$AI$2+幕後結果!$AI$4*幕後結果_最佳化!$U1112)*12/3</f>
        <v>1.3806316267591188</v>
      </c>
      <c r="AH111" s="128">
        <f>(幕後結果!$AJ$2+幕後結果!$AJ$4*幕後結果_最佳化!$V1112)*12/3</f>
        <v>-1.3941536814995326</v>
      </c>
      <c r="AI111" s="100">
        <f>(幕後結果!$AK$2+幕後結果!$AK$4*幕後結果_最佳化!$W1112)*12/3</f>
        <v>-1.6890053682154698</v>
      </c>
      <c r="AJ111" s="60"/>
      <c r="AK111" s="60"/>
      <c r="AL111" s="60"/>
      <c r="AM111" s="108">
        <v>110</v>
      </c>
      <c r="AN111" s="128">
        <f t="shared" si="14"/>
        <v>5.3318988869229603E-2</v>
      </c>
      <c r="AO111" s="128">
        <f t="shared" si="15"/>
        <v>8.1259525825351023E-2</v>
      </c>
      <c r="AP111" s="128">
        <f t="shared" si="16"/>
        <v>0.20471121691027294</v>
      </c>
      <c r="AQ111" s="128">
        <f t="shared" si="17"/>
        <v>7.6099014958514899E-2</v>
      </c>
      <c r="AR111" s="128">
        <f t="shared" si="18"/>
        <v>3.879047924597874E-2</v>
      </c>
      <c r="AS111" s="128">
        <f t="shared" si="19"/>
        <v>4.7345581103671486E-2</v>
      </c>
      <c r="AT111" s="128">
        <f t="shared" si="20"/>
        <v>0.11084181835891213</v>
      </c>
      <c r="AU111" s="128">
        <f t="shared" si="21"/>
        <v>0.10627350494928121</v>
      </c>
      <c r="AV111" s="128">
        <f t="shared" si="22"/>
        <v>9.7513753944131087E-2</v>
      </c>
      <c r="AW111" s="128">
        <f t="shared" si="23"/>
        <v>0.18384611583465688</v>
      </c>
      <c r="AX111" s="128">
        <f t="shared" si="24"/>
        <v>1</v>
      </c>
      <c r="AY111" s="128">
        <f>SUMPRODUCT(AN111:AW111,幕後結果_最佳化!$Z$1005:$AI$1005)</f>
        <v>-0.19636528698870473</v>
      </c>
      <c r="AZ111" s="128">
        <f>(SUMPRODUCT(AN111:AW111,MMULT(AN111:AW111,幕後結果!$AB$9:$AK$18)))*252</f>
        <v>8.3102059151264479E-2</v>
      </c>
      <c r="BA111" s="128">
        <f t="shared" si="25"/>
        <v>0.28827427764416386</v>
      </c>
      <c r="BB111" s="102">
        <f t="shared" si="26"/>
        <v>-0.82999180136371997</v>
      </c>
      <c r="BC111" s="60"/>
      <c r="BD111" s="60"/>
    </row>
    <row r="112" spans="1:56">
      <c r="A112" s="95">
        <v>111</v>
      </c>
      <c r="B112" s="128">
        <v>0.89278958439086931</v>
      </c>
      <c r="C112" s="128">
        <v>0.55075458867052829</v>
      </c>
      <c r="D112" s="128">
        <v>0.96980093062688488</v>
      </c>
      <c r="E112" s="128">
        <v>0.75572089360169659</v>
      </c>
      <c r="F112" s="128">
        <v>0.9040432305378987</v>
      </c>
      <c r="G112" s="128">
        <v>0.99545928370968273</v>
      </c>
      <c r="H112" s="128">
        <v>0.72233013432597426</v>
      </c>
      <c r="I112" s="128">
        <v>0.58967937474958521</v>
      </c>
      <c r="J112" s="128">
        <v>0.54085366407084923</v>
      </c>
      <c r="K112" s="104">
        <v>0.50180547812433285</v>
      </c>
      <c r="L112" s="105"/>
      <c r="M112" s="106">
        <v>111</v>
      </c>
      <c r="N112" s="140">
        <v>1.2415007230788071</v>
      </c>
      <c r="O112" s="140">
        <v>0.12756804273316266</v>
      </c>
      <c r="P112" s="140">
        <v>1.8778759382356527</v>
      </c>
      <c r="Q112" s="140">
        <v>0.69260381935117477</v>
      </c>
      <c r="R112" s="140">
        <v>1.3049392376950357</v>
      </c>
      <c r="S112" s="140">
        <v>2.6089733077414161</v>
      </c>
      <c r="T112" s="140">
        <v>0.58977764589245141</v>
      </c>
      <c r="U112" s="128">
        <v>0.22672028778318787</v>
      </c>
      <c r="V112" s="128">
        <v>0.10258459232831715</v>
      </c>
      <c r="W112" s="98">
        <v>4.5256779646087692E-3</v>
      </c>
      <c r="X112" s="60"/>
      <c r="Y112" s="99">
        <v>111</v>
      </c>
      <c r="Z112" s="128">
        <f>(幕後結果!$AB$2+幕後結果!$AB$4*幕後結果_最佳化!$N1113)*12/3</f>
        <v>1.3131876584840907</v>
      </c>
      <c r="AA112" s="128">
        <f>(幕後結果!$AC$2+幕後結果!$AC$4*幕後結果_最佳化!$O1113)*12/3</f>
        <v>0.65062693931415616</v>
      </c>
      <c r="AB112" s="128">
        <f>(幕後結果!$AD$2+幕後結果!$AD$4*幕後結果_最佳化!$P1113)*12/3</f>
        <v>2.8144768163584444</v>
      </c>
      <c r="AC112" s="128">
        <f>(幕後結果!$AE$2+幕後結果!$AE$4*幕後結果_最佳化!$Q1113)*12/3</f>
        <v>3.0229119648384088</v>
      </c>
      <c r="AD112" s="128">
        <f>(幕後結果!$AF$2+幕後結果!$AF$4*幕後結果_最佳化!$R1113)*12/3</f>
        <v>1.1990762277960425</v>
      </c>
      <c r="AE112" s="128">
        <f>(幕後結果!$AG$2+幕後結果!$AG$4*幕後結果_最佳化!$S1113)*12/3</f>
        <v>2.9731456046858447</v>
      </c>
      <c r="AF112" s="128">
        <f>(幕後結果!$AH$2+幕後結果!$AH$4*幕後結果_最佳化!$T1113)*12/3</f>
        <v>0.7398413122206019</v>
      </c>
      <c r="AG112" s="128">
        <f>(幕後結果!$AI$2+幕後結果!$AI$4*幕後結果_最佳化!$U1113)*12/3</f>
        <v>1.5752418874883567</v>
      </c>
      <c r="AH112" s="128">
        <f>(幕後結果!$AJ$2+幕後結果!$AJ$4*幕後結果_最佳化!$V1113)*12/3</f>
        <v>0.77331294671923645</v>
      </c>
      <c r="AI112" s="100">
        <f>(幕後結果!$AK$2+幕後結果!$AK$4*幕後結果_最佳化!$W1113)*12/3</f>
        <v>-0.67312626828428812</v>
      </c>
      <c r="AJ112" s="60"/>
      <c r="AK112" s="60"/>
      <c r="AL112" s="60"/>
      <c r="AM112" s="108">
        <v>111</v>
      </c>
      <c r="AN112" s="128">
        <f t="shared" si="14"/>
        <v>0.10380603626255622</v>
      </c>
      <c r="AO112" s="128">
        <f t="shared" si="15"/>
        <v>0.12309475195291483</v>
      </c>
      <c r="AP112" s="128">
        <f t="shared" si="16"/>
        <v>4.9554362083255119E-3</v>
      </c>
      <c r="AQ112" s="128">
        <f t="shared" si="17"/>
        <v>0.16791478374447699</v>
      </c>
      <c r="AR112" s="128">
        <f t="shared" si="18"/>
        <v>5.2180782087373659E-2</v>
      </c>
      <c r="AS112" s="128">
        <f t="shared" si="19"/>
        <v>5.7522450997993168E-3</v>
      </c>
      <c r="AT112" s="128">
        <f t="shared" si="20"/>
        <v>0.10209042761249656</v>
      </c>
      <c r="AU112" s="128">
        <f t="shared" si="21"/>
        <v>9.2606344410625291E-2</v>
      </c>
      <c r="AV112" s="128">
        <f t="shared" si="22"/>
        <v>0.15891759228783969</v>
      </c>
      <c r="AW112" s="128">
        <f t="shared" si="23"/>
        <v>0.18868160033359196</v>
      </c>
      <c r="AX112" s="128">
        <f t="shared" si="24"/>
        <v>1.0000000000000002</v>
      </c>
      <c r="AY112" s="128">
        <f>SUMPRODUCT(AN112:AW112,幕後結果_最佳化!$Z$1005:$AI$1005)</f>
        <v>-0.22616818267242927</v>
      </c>
      <c r="AZ112" s="128">
        <f>(SUMPRODUCT(AN112:AW112,MMULT(AN112:AW112,幕後結果!$AB$9:$AK$18)))*252</f>
        <v>9.9150495829805591E-2</v>
      </c>
      <c r="BA112" s="128">
        <f t="shared" si="25"/>
        <v>0.31488171720473956</v>
      </c>
      <c r="BB112" s="102">
        <f t="shared" si="26"/>
        <v>-0.85450557454079867</v>
      </c>
      <c r="BC112" s="60"/>
      <c r="BD112" s="60"/>
    </row>
    <row r="113" spans="1:56">
      <c r="A113" s="95">
        <v>112</v>
      </c>
      <c r="B113" s="128">
        <v>0.14244687690390534</v>
      </c>
      <c r="C113" s="128">
        <v>0.16283075567159022</v>
      </c>
      <c r="D113" s="128">
        <v>0.71056311465752708</v>
      </c>
      <c r="E113" s="128">
        <v>0.42609682549797423</v>
      </c>
      <c r="F113" s="128">
        <v>0.15271895162233795</v>
      </c>
      <c r="G113" s="128">
        <v>0.25674153262635424</v>
      </c>
      <c r="H113" s="128">
        <v>0.83331221528921184</v>
      </c>
      <c r="I113" s="128">
        <v>0.56813900507621873</v>
      </c>
      <c r="J113" s="128">
        <v>0.7179084303614427</v>
      </c>
      <c r="K113" s="104">
        <v>0.4270048959184245</v>
      </c>
      <c r="L113" s="105"/>
      <c r="M113" s="106">
        <v>112</v>
      </c>
      <c r="N113" s="140">
        <v>-1.0693904831881977</v>
      </c>
      <c r="O113" s="140">
        <v>-0.98289013953593163</v>
      </c>
      <c r="P113" s="140">
        <v>0.5550305410416565</v>
      </c>
      <c r="Q113" s="140">
        <v>-0.18632022105839915</v>
      </c>
      <c r="R113" s="140">
        <v>-1.0248416652715637</v>
      </c>
      <c r="S113" s="140">
        <v>-0.65342385310537132</v>
      </c>
      <c r="T113" s="140">
        <v>0.96733704698505663</v>
      </c>
      <c r="U113" s="128">
        <v>0.17163817962419198</v>
      </c>
      <c r="V113" s="128">
        <v>0.57663930846775691</v>
      </c>
      <c r="W113" s="98">
        <v>-0.18400466937644774</v>
      </c>
      <c r="X113" s="60"/>
      <c r="Y113" s="99">
        <v>112</v>
      </c>
      <c r="Z113" s="128">
        <f>(幕後結果!$AB$2+幕後結果!$AB$4*幕後結果_最佳化!$N1114)*12/3</f>
        <v>-1.1311394013049958</v>
      </c>
      <c r="AA113" s="128">
        <f>(幕後結果!$AC$2+幕後結果!$AC$4*幕後結果_最佳化!$O1114)*12/3</f>
        <v>-1.6625800270243898</v>
      </c>
      <c r="AB113" s="128">
        <f>(幕後結果!$AD$2+幕後結果!$AD$4*幕後結果_最佳化!$P1114)*12/3</f>
        <v>-1.4240834812490444E-2</v>
      </c>
      <c r="AC113" s="128">
        <f>(幕後結果!$AE$2+幕後結果!$AE$4*幕後結果_最佳化!$Q1114)*12/3</f>
        <v>0.47083768966336831</v>
      </c>
      <c r="AD113" s="128">
        <f>(幕後結果!$AF$2+幕後結果!$AF$4*幕後結果_最佳化!$R1114)*12/3</f>
        <v>-0.66740675105434499</v>
      </c>
      <c r="AE113" s="128">
        <f>(幕後結果!$AG$2+幕後結果!$AG$4*幕後結果_最佳化!$S1114)*12/3</f>
        <v>-0.65599950751830283</v>
      </c>
      <c r="AF113" s="128">
        <f>(幕後結果!$AH$2+幕後結果!$AH$4*幕後結果_最佳化!$T1114)*12/3</f>
        <v>-0.18244537642098099</v>
      </c>
      <c r="AG113" s="128">
        <f>(幕後結果!$AI$2+幕後結果!$AI$4*幕後結果_最佳化!$U1114)*12/3</f>
        <v>0.75605481917734629</v>
      </c>
      <c r="AH113" s="128">
        <f>(幕後結果!$AJ$2+幕後結果!$AJ$4*幕後結果_最佳化!$V1114)*12/3</f>
        <v>-1.1674830424498479</v>
      </c>
      <c r="AI113" s="100">
        <f>(幕後結果!$AK$2+幕後結果!$AK$4*幕後結果_最佳化!$W1114)*12/3</f>
        <v>-2.4530781864396216</v>
      </c>
      <c r="AJ113" s="60"/>
      <c r="AK113" s="60"/>
      <c r="AL113" s="60"/>
      <c r="AM113" s="108">
        <v>112</v>
      </c>
      <c r="AN113" s="128">
        <f t="shared" si="14"/>
        <v>0.13929701008745399</v>
      </c>
      <c r="AO113" s="128">
        <f t="shared" si="15"/>
        <v>0.14580398250747278</v>
      </c>
      <c r="AP113" s="128">
        <f t="shared" si="16"/>
        <v>1.8003641673184391E-2</v>
      </c>
      <c r="AQ113" s="128">
        <f t="shared" si="17"/>
        <v>0.1793921631986975</v>
      </c>
      <c r="AR113" s="128">
        <f t="shared" si="18"/>
        <v>6.4602753507752186E-2</v>
      </c>
      <c r="AS113" s="128">
        <f t="shared" si="19"/>
        <v>8.0152895402672744E-2</v>
      </c>
      <c r="AT113" s="128">
        <f t="shared" si="20"/>
        <v>7.5402917421495852E-2</v>
      </c>
      <c r="AU113" s="128">
        <f t="shared" si="21"/>
        <v>0.15617186789748996</v>
      </c>
      <c r="AV113" s="128">
        <f t="shared" si="22"/>
        <v>0.1319647262788321</v>
      </c>
      <c r="AW113" s="128">
        <f t="shared" si="23"/>
        <v>9.2080420249485723E-3</v>
      </c>
      <c r="AX113" s="128">
        <f t="shared" si="24"/>
        <v>1</v>
      </c>
      <c r="AY113" s="128">
        <f>SUMPRODUCT(AN113:AW113,幕後結果_最佳化!$Z$1005:$AI$1005)</f>
        <v>0.18788508733815959</v>
      </c>
      <c r="AZ113" s="128">
        <f>(SUMPRODUCT(AN113:AW113,MMULT(AN113:AW113,幕後結果!$AB$9:$AK$18)))*252</f>
        <v>6.9990398352044569E-2</v>
      </c>
      <c r="BA113" s="128">
        <f t="shared" si="25"/>
        <v>0.26455698507513381</v>
      </c>
      <c r="BB113" s="102">
        <f t="shared" si="26"/>
        <v>0.5480297082195128</v>
      </c>
      <c r="BC113" s="60"/>
      <c r="BD113" s="60"/>
    </row>
    <row r="114" spans="1:56">
      <c r="A114" s="95">
        <v>113</v>
      </c>
      <c r="B114" s="128">
        <v>0.83383505629732135</v>
      </c>
      <c r="C114" s="128">
        <v>4.7301240882039464E-2</v>
      </c>
      <c r="D114" s="128">
        <v>0.57791571518139428</v>
      </c>
      <c r="E114" s="128">
        <v>0.81315225111767009</v>
      </c>
      <c r="F114" s="128">
        <v>0.45295603338678392</v>
      </c>
      <c r="G114" s="128">
        <v>0.83116620094771254</v>
      </c>
      <c r="H114" s="128">
        <v>0.39931675162568436</v>
      </c>
      <c r="I114" s="128">
        <v>0.68076062678005411</v>
      </c>
      <c r="J114" s="128">
        <v>0.92239926001117989</v>
      </c>
      <c r="K114" s="104">
        <v>0.32977078557697204</v>
      </c>
      <c r="L114" s="105"/>
      <c r="M114" s="106">
        <v>113</v>
      </c>
      <c r="N114" s="140">
        <v>0.9694316096658413</v>
      </c>
      <c r="O114" s="140">
        <v>-1.6716037655180715</v>
      </c>
      <c r="P114" s="140">
        <v>0.19656422378247393</v>
      </c>
      <c r="Q114" s="140">
        <v>0.88957246305645554</v>
      </c>
      <c r="R114" s="140">
        <v>-0.11819636917227921</v>
      </c>
      <c r="S114" s="140">
        <v>0.95878394654705446</v>
      </c>
      <c r="T114" s="140">
        <v>-0.25511600451315253</v>
      </c>
      <c r="U114" s="128">
        <v>0.46982682661125763</v>
      </c>
      <c r="V114" s="128">
        <v>1.4213966494980168</v>
      </c>
      <c r="W114" s="98">
        <v>-0.4405461828392403</v>
      </c>
      <c r="X114" s="60"/>
      <c r="Y114" s="99">
        <v>113</v>
      </c>
      <c r="Z114" s="128">
        <f>(幕後結果!$AB$2+幕後結果!$AB$4*幕後結果_最佳化!$N1115)*12/3</f>
        <v>1.0254086863522023</v>
      </c>
      <c r="AA114" s="128">
        <f>(幕後結果!$AC$2+幕後結果!$AC$4*幕後結果_最佳化!$O1115)*12/3</f>
        <v>-1.5562873453075534</v>
      </c>
      <c r="AB114" s="128">
        <f>(幕後結果!$AD$2+幕後結果!$AD$4*幕後結果_最佳化!$P1115)*12/3</f>
        <v>-4.6246588682869627E-2</v>
      </c>
      <c r="AC114" s="128">
        <f>(幕後結果!$AE$2+幕後結果!$AE$4*幕後結果_最佳化!$Q1115)*12/3</f>
        <v>2.1552307061646987</v>
      </c>
      <c r="AD114" s="128">
        <f>(幕後結果!$AF$2+幕後結果!$AF$4*幕後結果_最佳化!$R1115)*12/3</f>
        <v>6.1481493825826988E-2</v>
      </c>
      <c r="AE114" s="128">
        <f>(幕後結果!$AG$2+幕後結果!$AG$4*幕後結果_最佳化!$S1115)*12/3</f>
        <v>1.2650882230319958</v>
      </c>
      <c r="AF114" s="128">
        <f>(幕後結果!$AH$2+幕後結果!$AH$4*幕後結果_最佳化!$T1115)*12/3</f>
        <v>-0.29759952188297978</v>
      </c>
      <c r="AG114" s="128">
        <f>(幕後結果!$AI$2+幕後結果!$AI$4*幕後結果_最佳化!$U1115)*12/3</f>
        <v>1.4077234818550153</v>
      </c>
      <c r="AH114" s="128">
        <f>(幕後結果!$AJ$2+幕後結果!$AJ$4*幕後結果_最佳化!$V1115)*12/3</f>
        <v>0.37415504766186097</v>
      </c>
      <c r="AI114" s="100">
        <f>(幕後結果!$AK$2+幕後結果!$AK$4*幕後結果_最佳化!$W1115)*12/3</f>
        <v>-2.3866419926512465</v>
      </c>
      <c r="AJ114" s="60"/>
      <c r="AK114" s="60"/>
      <c r="AL114" s="60"/>
      <c r="AM114" s="108">
        <v>113</v>
      </c>
      <c r="AN114" s="128">
        <f t="shared" si="14"/>
        <v>9.4126788738065778E-2</v>
      </c>
      <c r="AO114" s="128">
        <f t="shared" si="15"/>
        <v>0.19918596197050822</v>
      </c>
      <c r="AP114" s="128">
        <f t="shared" si="16"/>
        <v>1.6305041305589027E-3</v>
      </c>
      <c r="AQ114" s="128">
        <f t="shared" si="17"/>
        <v>0.10213337258376733</v>
      </c>
      <c r="AR114" s="128">
        <f t="shared" si="18"/>
        <v>9.0542743395570557E-2</v>
      </c>
      <c r="AS114" s="128">
        <f t="shared" si="19"/>
        <v>9.3060885142232111E-2</v>
      </c>
      <c r="AT114" s="128">
        <f t="shared" si="20"/>
        <v>0.10517140910726543</v>
      </c>
      <c r="AU114" s="128">
        <f t="shared" si="21"/>
        <v>2.2081210548015994E-2</v>
      </c>
      <c r="AV114" s="128">
        <f t="shared" si="22"/>
        <v>0.18262952822374451</v>
      </c>
      <c r="AW114" s="128">
        <f t="shared" si="23"/>
        <v>0.10943759616027118</v>
      </c>
      <c r="AX114" s="128">
        <f t="shared" si="24"/>
        <v>1</v>
      </c>
      <c r="AY114" s="128">
        <f>SUMPRODUCT(AN114:AW114,幕後結果_最佳化!$Z$1005:$AI$1005)</f>
        <v>-0.24840855897490011</v>
      </c>
      <c r="AZ114" s="128">
        <f>(SUMPRODUCT(AN114:AW114,MMULT(AN114:AW114,幕後結果!$AB$9:$AK$18)))*252</f>
        <v>8.41395727087519E-2</v>
      </c>
      <c r="BA114" s="128">
        <f t="shared" si="25"/>
        <v>0.29006822078392508</v>
      </c>
      <c r="BB114" s="102">
        <f t="shared" si="26"/>
        <v>-1.0042760223357903</v>
      </c>
      <c r="BC114" s="60"/>
      <c r="BD114" s="60"/>
    </row>
    <row r="115" spans="1:56">
      <c r="A115" s="95">
        <v>114</v>
      </c>
      <c r="B115" s="128">
        <v>0.97830015347499444</v>
      </c>
      <c r="C115" s="128">
        <v>1.7469304787114837E-2</v>
      </c>
      <c r="D115" s="128">
        <v>3.5448594468805661E-2</v>
      </c>
      <c r="E115" s="128">
        <v>0.44877681721846518</v>
      </c>
      <c r="F115" s="128">
        <v>8.9310905738059665E-2</v>
      </c>
      <c r="G115" s="128">
        <v>0.70886464472119481</v>
      </c>
      <c r="H115" s="128">
        <v>0.9691446394612282</v>
      </c>
      <c r="I115" s="128">
        <v>7.1614478840096307E-2</v>
      </c>
      <c r="J115" s="128">
        <v>0.1813186868579526</v>
      </c>
      <c r="K115" s="104">
        <v>0.91301722467868029</v>
      </c>
      <c r="L115" s="105"/>
      <c r="M115" s="106">
        <v>114</v>
      </c>
      <c r="N115" s="140">
        <v>2.0198428287482404</v>
      </c>
      <c r="O115" s="140">
        <v>-2.1090691927800336</v>
      </c>
      <c r="P115" s="140">
        <v>-1.8061354227424042</v>
      </c>
      <c r="Q115" s="140">
        <v>-0.1287523201177419</v>
      </c>
      <c r="R115" s="140">
        <v>-1.3450106000146109</v>
      </c>
      <c r="S115" s="140">
        <v>0.55007095034347175</v>
      </c>
      <c r="T115" s="140">
        <v>1.8683685253846034</v>
      </c>
      <c r="U115" s="128">
        <v>-1.4638718809046221</v>
      </c>
      <c r="V115" s="128">
        <v>-0.9103511074066688</v>
      </c>
      <c r="W115" s="98">
        <v>1.3595715360388825</v>
      </c>
      <c r="X115" s="60"/>
      <c r="Y115" s="99">
        <v>114</v>
      </c>
      <c r="Z115" s="128">
        <f>(幕後結果!$AB$2+幕後結果!$AB$4*幕後結果_最佳化!$N1116)*12/3</f>
        <v>2.1364729198159438</v>
      </c>
      <c r="AA115" s="128">
        <f>(幕後結果!$AC$2+幕後結果!$AC$4*幕後結果_最佳化!$O1116)*12/3</f>
        <v>-1.597343324562648</v>
      </c>
      <c r="AB115" s="128">
        <f>(幕後結果!$AD$2+幕後結果!$AD$4*幕後結果_最佳化!$P1116)*12/3</f>
        <v>-2.0578188783157132</v>
      </c>
      <c r="AC115" s="128">
        <f>(幕後結果!$AE$2+幕後結果!$AE$4*幕後結果_最佳化!$Q1116)*12/3</f>
        <v>-0.35386038912258666</v>
      </c>
      <c r="AD115" s="128">
        <f>(幕後結果!$AF$2+幕後結果!$AF$4*幕後結果_最佳化!$R1116)*12/3</f>
        <v>-0.91586740329582517</v>
      </c>
      <c r="AE115" s="128">
        <f>(幕後結果!$AG$2+幕後結果!$AG$4*幕後結果_最佳化!$S1116)*12/3</f>
        <v>1.0110853309144223</v>
      </c>
      <c r="AF115" s="128">
        <f>(幕後結果!$AH$2+幕後結果!$AH$4*幕後結果_最佳化!$T1116)*12/3</f>
        <v>2.2705337762866518</v>
      </c>
      <c r="AG115" s="128">
        <f>(幕後結果!$AI$2+幕後結果!$AI$4*幕後結果_最佳化!$U1116)*12/3</f>
        <v>-0.78483582439698074</v>
      </c>
      <c r="AH115" s="128">
        <f>(幕後結果!$AJ$2+幕後結果!$AJ$4*幕後結果_最佳化!$V1116)*12/3</f>
        <v>-1.2983481122436553</v>
      </c>
      <c r="AI115" s="100">
        <f>(幕後結果!$AK$2+幕後結果!$AK$4*幕後結果_最佳化!$W1116)*12/3</f>
        <v>2.1305287981775933</v>
      </c>
      <c r="AJ115" s="60"/>
      <c r="AK115" s="60"/>
      <c r="AL115" s="60"/>
      <c r="AM115" s="108">
        <v>114</v>
      </c>
      <c r="AN115" s="128">
        <f t="shared" si="14"/>
        <v>0.10458096580607099</v>
      </c>
      <c r="AO115" s="128">
        <f t="shared" si="15"/>
        <v>2.6028189994940915E-2</v>
      </c>
      <c r="AP115" s="128">
        <f t="shared" si="16"/>
        <v>9.1969161518169307E-2</v>
      </c>
      <c r="AQ115" s="128">
        <f t="shared" si="17"/>
        <v>0.10940055267884237</v>
      </c>
      <c r="AR115" s="128">
        <f t="shared" si="18"/>
        <v>0.1504863781727116</v>
      </c>
      <c r="AS115" s="128">
        <f t="shared" si="19"/>
        <v>4.5966411355577122E-2</v>
      </c>
      <c r="AT115" s="128">
        <f t="shared" si="20"/>
        <v>0.16868428816924794</v>
      </c>
      <c r="AU115" s="128">
        <f t="shared" si="21"/>
        <v>0.1018629256057498</v>
      </c>
      <c r="AV115" s="128">
        <f t="shared" si="22"/>
        <v>0.15522858398650893</v>
      </c>
      <c r="AW115" s="128">
        <f t="shared" si="23"/>
        <v>4.5792542712180959E-2</v>
      </c>
      <c r="AX115" s="128">
        <f t="shared" si="24"/>
        <v>1</v>
      </c>
      <c r="AY115" s="128">
        <f>SUMPRODUCT(AN115:AW115,幕後結果_最佳化!$Z$1005:$AI$1005)</f>
        <v>-2.9578059918542551E-2</v>
      </c>
      <c r="AZ115" s="128">
        <f>(SUMPRODUCT(AN115:AW115,MMULT(AN115:AW115,幕後結果!$AB$9:$AK$18)))*252</f>
        <v>6.3987385581775455E-2</v>
      </c>
      <c r="BA115" s="128">
        <f t="shared" si="25"/>
        <v>0.25295728015175895</v>
      </c>
      <c r="BB115" s="102">
        <f t="shared" si="26"/>
        <v>-0.28652292543254793</v>
      </c>
      <c r="BC115" s="60"/>
      <c r="BD115" s="60"/>
    </row>
    <row r="116" spans="1:56">
      <c r="A116" s="95">
        <v>115</v>
      </c>
      <c r="B116" s="128">
        <v>0.24879685457512091</v>
      </c>
      <c r="C116" s="128">
        <v>0.96159244412868294</v>
      </c>
      <c r="D116" s="128">
        <v>0.60093019529438174</v>
      </c>
      <c r="E116" s="128">
        <v>4.4858167673037519E-2</v>
      </c>
      <c r="F116" s="128">
        <v>5.7392088019116771E-2</v>
      </c>
      <c r="G116" s="128">
        <v>0.23521753218334873</v>
      </c>
      <c r="H116" s="128">
        <v>0.95813925413160961</v>
      </c>
      <c r="I116" s="128">
        <v>0.29169372079081257</v>
      </c>
      <c r="J116" s="128">
        <v>0.75475898882193371</v>
      </c>
      <c r="K116" s="104">
        <v>1.6391293187037803E-2</v>
      </c>
      <c r="L116" s="105"/>
      <c r="M116" s="106">
        <v>115</v>
      </c>
      <c r="N116" s="140">
        <v>-0.67828073820019152</v>
      </c>
      <c r="O116" s="140">
        <v>1.769472166107616</v>
      </c>
      <c r="P116" s="140">
        <v>0.25575553588745997</v>
      </c>
      <c r="Q116" s="140">
        <v>-1.6968959421587539</v>
      </c>
      <c r="R116" s="140">
        <v>-1.5770493248385613</v>
      </c>
      <c r="S116" s="140">
        <v>-0.72177135371048484</v>
      </c>
      <c r="T116" s="140">
        <v>1.7294896810896827</v>
      </c>
      <c r="U116" s="128">
        <v>-0.5484434604951024</v>
      </c>
      <c r="V116" s="128">
        <v>0.68954236545684788</v>
      </c>
      <c r="W116" s="98">
        <v>-2.1347359297294703</v>
      </c>
      <c r="X116" s="60"/>
      <c r="Y116" s="99">
        <v>115</v>
      </c>
      <c r="Z116" s="128">
        <f>(幕後結果!$AB$2+幕後結果!$AB$4*幕後結果_最佳化!$N1117)*12/3</f>
        <v>-0.71744613421012993</v>
      </c>
      <c r="AA116" s="128">
        <f>(幕後結果!$AC$2+幕後結果!$AC$4*幕後結果_最佳化!$O1117)*12/3</f>
        <v>1.7024044738350839</v>
      </c>
      <c r="AB116" s="128">
        <f>(幕後結果!$AD$2+幕後結果!$AD$4*幕後結果_最佳化!$P1117)*12/3</f>
        <v>1.2718823068905261</v>
      </c>
      <c r="AC116" s="128">
        <f>(幕後結果!$AE$2+幕後結果!$AE$4*幕後結果_最佳化!$Q1117)*12/3</f>
        <v>-1.1729286730478883</v>
      </c>
      <c r="AD116" s="128">
        <f>(幕後結果!$AF$2+幕後結果!$AF$4*幕後結果_最佳化!$R1117)*12/3</f>
        <v>-1.1816505908162298</v>
      </c>
      <c r="AE116" s="128">
        <f>(幕後結果!$AG$2+幕後結果!$AG$4*幕後結果_最佳化!$S1117)*12/3</f>
        <v>-0.53587387930397345</v>
      </c>
      <c r="AF116" s="128">
        <f>(幕後結果!$AH$2+幕後結果!$AH$4*幕後結果_最佳化!$T1117)*12/3</f>
        <v>1.0689955309556667</v>
      </c>
      <c r="AG116" s="128">
        <f>(幕後結果!$AI$2+幕後結果!$AI$4*幕後結果_最佳化!$U1117)*12/3</f>
        <v>-2.7187594104867263E-2</v>
      </c>
      <c r="AH116" s="128">
        <f>(幕後結果!$AJ$2+幕後結果!$AJ$4*幕後結果_最佳化!$V1117)*12/3</f>
        <v>-0.34045499860492656</v>
      </c>
      <c r="AI116" s="100">
        <f>(幕後結果!$AK$2+幕後結果!$AK$4*幕後結果_最佳化!$W1117)*12/3</f>
        <v>-3.7687847217821591</v>
      </c>
      <c r="AJ116" s="60"/>
      <c r="AK116" s="60"/>
      <c r="AL116" s="60"/>
      <c r="AM116" s="108">
        <v>115</v>
      </c>
      <c r="AN116" s="128">
        <f t="shared" si="14"/>
        <v>0.10084251809637063</v>
      </c>
      <c r="AO116" s="128">
        <f t="shared" si="15"/>
        <v>1.114143524909793E-2</v>
      </c>
      <c r="AP116" s="128">
        <f t="shared" si="16"/>
        <v>9.8990071283823908E-2</v>
      </c>
      <c r="AQ116" s="128">
        <f t="shared" si="17"/>
        <v>8.1769922480228269E-2</v>
      </c>
      <c r="AR116" s="128">
        <f t="shared" si="18"/>
        <v>0.1361467790788421</v>
      </c>
      <c r="AS116" s="128">
        <f t="shared" si="19"/>
        <v>0.11808082388783347</v>
      </c>
      <c r="AT116" s="128">
        <f t="shared" si="20"/>
        <v>6.3236123963197333E-2</v>
      </c>
      <c r="AU116" s="128">
        <f t="shared" si="21"/>
        <v>0.1269989890731951</v>
      </c>
      <c r="AV116" s="128">
        <f t="shared" si="22"/>
        <v>0.14594064732696033</v>
      </c>
      <c r="AW116" s="128">
        <f t="shared" si="23"/>
        <v>0.11685268956045104</v>
      </c>
      <c r="AX116" s="128">
        <f t="shared" si="24"/>
        <v>1</v>
      </c>
      <c r="AY116" s="128">
        <f>SUMPRODUCT(AN116:AW116,幕後結果_最佳化!$Z$1005:$AI$1005)</f>
        <v>-9.9124351096862129E-2</v>
      </c>
      <c r="AZ116" s="128">
        <f>(SUMPRODUCT(AN116:AW116,MMULT(AN116:AW116,幕後結果!$AB$9:$AK$18)))*252</f>
        <v>5.558707351204311E-2</v>
      </c>
      <c r="BA116" s="128">
        <f t="shared" si="25"/>
        <v>0.23576911059772676</v>
      </c>
      <c r="BB116" s="102">
        <f t="shared" si="26"/>
        <v>-0.60238744056335047</v>
      </c>
      <c r="BC116" s="60"/>
      <c r="BD116" s="60"/>
    </row>
    <row r="117" spans="1:56">
      <c r="A117" s="95">
        <v>116</v>
      </c>
      <c r="B117" s="128">
        <v>0.68657738568274818</v>
      </c>
      <c r="C117" s="128">
        <v>0.750091080113237</v>
      </c>
      <c r="D117" s="128">
        <v>0.6158050295991544</v>
      </c>
      <c r="E117" s="128">
        <v>0.38732688367009094</v>
      </c>
      <c r="F117" s="128">
        <v>0.48754181801933982</v>
      </c>
      <c r="G117" s="128">
        <v>0.86923324279161651</v>
      </c>
      <c r="H117" s="128">
        <v>0.78763411576314413</v>
      </c>
      <c r="I117" s="128">
        <v>0.67955101959292374</v>
      </c>
      <c r="J117" s="128">
        <v>0.66530139513803777</v>
      </c>
      <c r="K117" s="104">
        <v>5.8284801493251326E-3</v>
      </c>
      <c r="L117" s="105"/>
      <c r="M117" s="106">
        <v>116</v>
      </c>
      <c r="N117" s="140">
        <v>0.48617199031880109</v>
      </c>
      <c r="O117" s="140">
        <v>0.67477639473585616</v>
      </c>
      <c r="P117" s="140">
        <v>0.29448157472095415</v>
      </c>
      <c r="Q117" s="140">
        <v>-0.28629293694243119</v>
      </c>
      <c r="R117" s="140">
        <v>-3.1233108479926587E-2</v>
      </c>
      <c r="S117" s="140">
        <v>1.1227739434763351</v>
      </c>
      <c r="T117" s="140">
        <v>0.79823907040079756</v>
      </c>
      <c r="U117" s="128">
        <v>0.46644366764452372</v>
      </c>
      <c r="V117" s="128">
        <v>0.42697544913901875</v>
      </c>
      <c r="W117" s="98">
        <v>-2.5223622278775681</v>
      </c>
      <c r="X117" s="60"/>
      <c r="Y117" s="99">
        <v>116</v>
      </c>
      <c r="Z117" s="128">
        <f>(幕後結果!$AB$2+幕後結果!$AB$4*幕後結果_最佳化!$N1118)*12/3</f>
        <v>0.51424461195965809</v>
      </c>
      <c r="AA117" s="128">
        <f>(幕後結果!$AC$2+幕後結果!$AC$4*幕後結果_最佳化!$O1118)*12/3</f>
        <v>0.94989429673948278</v>
      </c>
      <c r="AB117" s="128">
        <f>(幕後結果!$AD$2+幕後結果!$AD$4*幕後結果_最佳化!$P1118)*12/3</f>
        <v>1.1405160994799641</v>
      </c>
      <c r="AC117" s="128">
        <f>(幕後結果!$AE$2+幕後結果!$AE$4*幕後結果_最佳化!$Q1118)*12/3</f>
        <v>1.0041882416651213</v>
      </c>
      <c r="AD117" s="128">
        <f>(幕後結果!$AF$2+幕後結果!$AF$4*幕後結果_最佳化!$R1118)*12/3</f>
        <v>-3.4959119533218085E-2</v>
      </c>
      <c r="AE117" s="128">
        <f>(幕後結果!$AG$2+幕後結果!$AG$4*幕後結果_最佳化!$S1118)*12/3</f>
        <v>1.3743991455124303</v>
      </c>
      <c r="AF117" s="128">
        <f>(幕後結果!$AH$2+幕後結果!$AH$4*幕後結果_最佳化!$T1118)*12/3</f>
        <v>0.65709284659839795</v>
      </c>
      <c r="AG117" s="128">
        <f>(幕後結果!$AI$2+幕後結果!$AI$4*幕後結果_最佳化!$U1118)*12/3</f>
        <v>1.4000469379111198</v>
      </c>
      <c r="AH117" s="128">
        <f>(幕後結果!$AJ$2+幕後結果!$AJ$4*幕後結果_最佳化!$V1118)*12/3</f>
        <v>0.19587656196475633</v>
      </c>
      <c r="AI117" s="100">
        <f>(幕後結果!$AK$2+幕後結果!$AK$4*幕後結果_最佳化!$W1118)*12/3</f>
        <v>-3.9153850470531784</v>
      </c>
      <c r="AJ117" s="60"/>
      <c r="AK117" s="60"/>
      <c r="AL117" s="60"/>
      <c r="AM117" s="108">
        <v>116</v>
      </c>
      <c r="AN117" s="128">
        <f t="shared" si="14"/>
        <v>5.1820423163600103E-2</v>
      </c>
      <c r="AO117" s="128">
        <f t="shared" si="15"/>
        <v>6.6572880160701738E-3</v>
      </c>
      <c r="AP117" s="128">
        <f t="shared" si="16"/>
        <v>0.11525274953778784</v>
      </c>
      <c r="AQ117" s="128">
        <f t="shared" si="17"/>
        <v>0.14991451644232689</v>
      </c>
      <c r="AR117" s="128">
        <f t="shared" si="18"/>
        <v>0.10315321588941299</v>
      </c>
      <c r="AS117" s="128">
        <f t="shared" si="19"/>
        <v>0.20413932647384414</v>
      </c>
      <c r="AT117" s="128">
        <f t="shared" si="20"/>
        <v>0.13416286436654878</v>
      </c>
      <c r="AU117" s="128">
        <f t="shared" si="21"/>
        <v>4.4497715725265334E-2</v>
      </c>
      <c r="AV117" s="128">
        <f t="shared" si="22"/>
        <v>0.10371920753408934</v>
      </c>
      <c r="AW117" s="128">
        <f t="shared" si="23"/>
        <v>8.6682692851054455E-2</v>
      </c>
      <c r="AX117" s="128">
        <f t="shared" si="24"/>
        <v>1</v>
      </c>
      <c r="AY117" s="128">
        <f>SUMPRODUCT(AN117:AW117,幕後結果_最佳化!$Z$1005:$AI$1005)</f>
        <v>-3.0408333982888863E-2</v>
      </c>
      <c r="AZ117" s="128">
        <f>(SUMPRODUCT(AN117:AW117,MMULT(AN117:AW117,幕後結果!$AB$9:$AK$18)))*252</f>
        <v>7.1440576137350054E-2</v>
      </c>
      <c r="BA117" s="128">
        <f t="shared" si="25"/>
        <v>0.26728369972250471</v>
      </c>
      <c r="BB117" s="102">
        <f t="shared" si="26"/>
        <v>-0.27427162247079767</v>
      </c>
      <c r="BC117" s="60"/>
      <c r="BD117" s="60"/>
    </row>
    <row r="118" spans="1:56">
      <c r="A118" s="95">
        <v>117</v>
      </c>
      <c r="B118" s="128">
        <v>0.88811173410658362</v>
      </c>
      <c r="C118" s="128">
        <v>0.58777951916850846</v>
      </c>
      <c r="D118" s="128">
        <v>4.7166923877223654E-2</v>
      </c>
      <c r="E118" s="128">
        <v>0.16749140754577385</v>
      </c>
      <c r="F118" s="128">
        <v>0.62052683956354238</v>
      </c>
      <c r="G118" s="128">
        <v>0.90199760489309688</v>
      </c>
      <c r="H118" s="128">
        <v>9.652116195823246E-2</v>
      </c>
      <c r="I118" s="128">
        <v>9.2103096294344766E-2</v>
      </c>
      <c r="J118" s="128">
        <v>0.51193554081082659</v>
      </c>
      <c r="K118" s="104">
        <v>0.89354520441058471</v>
      </c>
      <c r="L118" s="105"/>
      <c r="M118" s="106">
        <v>117</v>
      </c>
      <c r="N118" s="140">
        <v>1.2165472274309168</v>
      </c>
      <c r="O118" s="140">
        <v>0.22183676042316883</v>
      </c>
      <c r="P118" s="140">
        <v>-1.6729667200528604</v>
      </c>
      <c r="Q118" s="140">
        <v>-0.96412588787591103</v>
      </c>
      <c r="R118" s="140">
        <v>0.30686474992959301</v>
      </c>
      <c r="S118" s="140">
        <v>1.2930181256171367</v>
      </c>
      <c r="T118" s="140">
        <v>-1.3016316823319063</v>
      </c>
      <c r="U118" s="128">
        <v>-1.3279149885011978</v>
      </c>
      <c r="V118" s="128">
        <v>2.9922428652883373E-2</v>
      </c>
      <c r="W118" s="98">
        <v>1.2456046040926916</v>
      </c>
      <c r="X118" s="60"/>
      <c r="Y118" s="99">
        <v>117</v>
      </c>
      <c r="Z118" s="128">
        <f>(幕後結果!$AB$2+幕後結果!$AB$4*幕後結果_最佳化!$N1119)*12/3</f>
        <v>1.2867932940574773</v>
      </c>
      <c r="AA118" s="128">
        <f>(幕後結果!$AC$2+幕後結果!$AC$4*幕後結果_最佳化!$O1119)*12/3</f>
        <v>0.74885803957609165</v>
      </c>
      <c r="AB118" s="128">
        <f>(幕後結果!$AD$2+幕後結果!$AD$4*幕後結果_最佳化!$P1119)*12/3</f>
        <v>-0.95455053670616641</v>
      </c>
      <c r="AC118" s="128">
        <f>(幕後結果!$AE$2+幕後結果!$AE$4*幕後結果_最佳化!$Q1119)*12/3</f>
        <v>-0.90381369233432762</v>
      </c>
      <c r="AD118" s="128">
        <f>(幕後結果!$AF$2+幕後結果!$AF$4*幕後結果_最佳化!$R1119)*12/3</f>
        <v>-3.1036994198536994E-2</v>
      </c>
      <c r="AE118" s="128">
        <f>(幕後結果!$AG$2+幕後結果!$AG$4*幕後結果_最佳化!$S1119)*12/3</f>
        <v>1.5044723927658874</v>
      </c>
      <c r="AF118" s="128">
        <f>(幕後結果!$AH$2+幕後結果!$AH$4*幕後結果_最佳化!$T1119)*12/3</f>
        <v>-1.1608996949240113</v>
      </c>
      <c r="AG118" s="128">
        <f>(幕後結果!$AI$2+幕後結果!$AI$4*幕後結果_最佳化!$U1119)*12/3</f>
        <v>0.17485956831602034</v>
      </c>
      <c r="AH118" s="128">
        <f>(幕後結果!$AJ$2+幕後結果!$AJ$4*幕後結果_最佳化!$V1119)*12/3</f>
        <v>-0.63236705677277427</v>
      </c>
      <c r="AI118" s="100">
        <f>(幕後結果!$AK$2+幕後結果!$AK$4*幕後結果_最佳化!$W1119)*12/3</f>
        <v>-0.51852412243338275</v>
      </c>
      <c r="AJ118" s="60"/>
      <c r="AK118" s="60"/>
      <c r="AL118" s="60"/>
      <c r="AM118" s="108">
        <v>117</v>
      </c>
      <c r="AN118" s="128">
        <f t="shared" si="14"/>
        <v>0.26531773191474473</v>
      </c>
      <c r="AO118" s="128">
        <f t="shared" si="15"/>
        <v>6.1652198011216706E-2</v>
      </c>
      <c r="AP118" s="128">
        <f t="shared" si="16"/>
        <v>0.10984831482654824</v>
      </c>
      <c r="AQ118" s="128">
        <f t="shared" si="17"/>
        <v>0.10981649620393225</v>
      </c>
      <c r="AR118" s="128">
        <f t="shared" si="18"/>
        <v>0.22283971812213946</v>
      </c>
      <c r="AS118" s="128">
        <f t="shared" si="19"/>
        <v>3.1917060305832398E-2</v>
      </c>
      <c r="AT118" s="128">
        <f t="shared" si="20"/>
        <v>7.4719289290126598E-2</v>
      </c>
      <c r="AU118" s="128">
        <f t="shared" si="21"/>
        <v>6.9038944797664911E-2</v>
      </c>
      <c r="AV118" s="128">
        <f t="shared" si="22"/>
        <v>5.1281310163211163E-2</v>
      </c>
      <c r="AW118" s="128">
        <f t="shared" si="23"/>
        <v>3.5689363645836571E-3</v>
      </c>
      <c r="AX118" s="128">
        <f t="shared" si="24"/>
        <v>1</v>
      </c>
      <c r="AY118" s="128">
        <f>SUMPRODUCT(AN118:AW118,幕後結果_最佳化!$Z$1005:$AI$1005)</f>
        <v>0.12090611715497956</v>
      </c>
      <c r="AZ118" s="128">
        <f>(SUMPRODUCT(AN118:AW118,MMULT(AN118:AW118,幕後結果!$AB$9:$AK$18)))*252</f>
        <v>6.1886906675319681E-2</v>
      </c>
      <c r="BA118" s="128">
        <f t="shared" si="25"/>
        <v>0.24877079144328756</v>
      </c>
      <c r="BB118" s="102">
        <f t="shared" si="26"/>
        <v>0.31356622175140958</v>
      </c>
      <c r="BC118" s="60"/>
      <c r="BD118" s="60"/>
    </row>
    <row r="119" spans="1:56">
      <c r="A119" s="95">
        <v>118</v>
      </c>
      <c r="B119" s="128">
        <v>0.57740477768643483</v>
      </c>
      <c r="C119" s="128">
        <v>0.26110780731532568</v>
      </c>
      <c r="D119" s="128">
        <v>0.89613310209821506</v>
      </c>
      <c r="E119" s="128">
        <v>0.81256764278978522</v>
      </c>
      <c r="F119" s="128">
        <v>0.70498462137020446</v>
      </c>
      <c r="G119" s="128">
        <v>0.96385524109477805</v>
      </c>
      <c r="H119" s="128">
        <v>0.75490195545290883</v>
      </c>
      <c r="I119" s="128">
        <v>0.58481032410546474</v>
      </c>
      <c r="J119" s="128">
        <v>0.67600531806964126</v>
      </c>
      <c r="K119" s="104">
        <v>0.9521310613936449</v>
      </c>
      <c r="L119" s="105"/>
      <c r="M119" s="106">
        <v>118</v>
      </c>
      <c r="N119" s="140">
        <v>0.19525867792558069</v>
      </c>
      <c r="O119" s="140">
        <v>-0.63993383677684268</v>
      </c>
      <c r="P119" s="140">
        <v>1.2598214062859312</v>
      </c>
      <c r="Q119" s="140">
        <v>0.88739789869248853</v>
      </c>
      <c r="R119" s="140">
        <v>0.53879145954115615</v>
      </c>
      <c r="S119" s="140">
        <v>1.7972904734234005</v>
      </c>
      <c r="T119" s="140">
        <v>0.6899969759031308</v>
      </c>
      <c r="U119" s="128">
        <v>0.21421506088776612</v>
      </c>
      <c r="V119" s="128">
        <v>0.45655717852155658</v>
      </c>
      <c r="W119" s="98">
        <v>1.6658771922968549</v>
      </c>
      <c r="X119" s="60"/>
      <c r="Y119" s="99">
        <v>118</v>
      </c>
      <c r="Z119" s="128">
        <f>(幕後結果!$AB$2+幕後結果!$AB$4*幕後結果_最佳化!$N1120)*12/3</f>
        <v>0.20653333606436861</v>
      </c>
      <c r="AA119" s="128">
        <f>(幕後結果!$AC$2+幕後結果!$AC$4*幕後結果_最佳化!$O1120)*12/3</f>
        <v>-0.70364334026562814</v>
      </c>
      <c r="AB119" s="128">
        <f>(幕後結果!$AD$2+幕後結果!$AD$4*幕後結果_最佳化!$P1120)*12/3</f>
        <v>1.3719343486101894</v>
      </c>
      <c r="AC119" s="128">
        <f>(幕後結果!$AE$2+幕後結果!$AE$4*幕後結果_最佳化!$Q1120)*12/3</f>
        <v>2.8254371227785788</v>
      </c>
      <c r="AD119" s="128">
        <f>(幕後結果!$AF$2+幕後結果!$AF$4*幕後結果_最佳化!$R1120)*12/3</f>
        <v>0.52817768087820616</v>
      </c>
      <c r="AE119" s="128">
        <f>(幕後結果!$AG$2+幕後結果!$AG$4*幕後結果_最佳化!$S1120)*12/3</f>
        <v>1.9453943502018876</v>
      </c>
      <c r="AF119" s="128">
        <f>(幕後結果!$AH$2+幕後結果!$AH$4*幕後結果_最佳化!$T1120)*12/3</f>
        <v>0.22014682288495291</v>
      </c>
      <c r="AG119" s="128">
        <f>(幕後結果!$AI$2+幕後結果!$AI$4*幕後結果_最佳化!$U1120)*12/3</f>
        <v>1.2971334296438806</v>
      </c>
      <c r="AH119" s="128">
        <f>(幕後結果!$AJ$2+幕後結果!$AJ$4*幕後結果_最佳化!$V1120)*12/3</f>
        <v>0.16609092855189156</v>
      </c>
      <c r="AI119" s="100">
        <f>(幕後結果!$AK$2+幕後結果!$AK$4*幕後結果_最佳化!$W1120)*12/3</f>
        <v>0.46815646279057077</v>
      </c>
      <c r="AJ119" s="60"/>
      <c r="AK119" s="60"/>
      <c r="AL119" s="60"/>
      <c r="AM119" s="108">
        <v>118</v>
      </c>
      <c r="AN119" s="128">
        <f t="shared" si="14"/>
        <v>0.15300199857249278</v>
      </c>
      <c r="AO119" s="128">
        <f t="shared" si="15"/>
        <v>7.618607312717969E-2</v>
      </c>
      <c r="AP119" s="128">
        <f t="shared" si="16"/>
        <v>6.909351666711297E-2</v>
      </c>
      <c r="AQ119" s="128">
        <f t="shared" si="17"/>
        <v>0.15318524239186473</v>
      </c>
      <c r="AR119" s="128">
        <f t="shared" si="18"/>
        <v>0.11190795233119756</v>
      </c>
      <c r="AS119" s="128">
        <f t="shared" si="19"/>
        <v>5.6594590556920857E-2</v>
      </c>
      <c r="AT119" s="128">
        <f t="shared" si="20"/>
        <v>0.11135134786635575</v>
      </c>
      <c r="AU119" s="128">
        <f t="shared" si="21"/>
        <v>0.11624151432031783</v>
      </c>
      <c r="AV119" s="128">
        <f t="shared" si="22"/>
        <v>4.3196343802832434E-3</v>
      </c>
      <c r="AW119" s="128">
        <f t="shared" si="23"/>
        <v>0.14811812978627442</v>
      </c>
      <c r="AX119" s="128">
        <f t="shared" si="24"/>
        <v>0.99999999999999978</v>
      </c>
      <c r="AY119" s="128">
        <f>SUMPRODUCT(AN119:AW119,幕後結果_最佳化!$Z$1005:$AI$1005)</f>
        <v>-1.4075494209104533E-3</v>
      </c>
      <c r="AZ119" s="128">
        <f>(SUMPRODUCT(AN119:AW119,MMULT(AN119:AW119,幕後結果!$AB$9:$AK$18)))*252</f>
        <v>7.6467130382843251E-2</v>
      </c>
      <c r="BA119" s="128">
        <f t="shared" si="25"/>
        <v>0.27652690715885725</v>
      </c>
      <c r="BB119" s="102">
        <f t="shared" si="26"/>
        <v>-0.16022870930045502</v>
      </c>
      <c r="BC119" s="60"/>
      <c r="BD119" s="60"/>
    </row>
    <row r="120" spans="1:56">
      <c r="A120" s="95">
        <v>119</v>
      </c>
      <c r="B120" s="128">
        <v>0.76716595040637836</v>
      </c>
      <c r="C120" s="128">
        <v>0.74131846780707655</v>
      </c>
      <c r="D120" s="128">
        <v>0.22702378312547777</v>
      </c>
      <c r="E120" s="128">
        <v>0.85407071179632665</v>
      </c>
      <c r="F120" s="128">
        <v>0.26279935069550042</v>
      </c>
      <c r="G120" s="128">
        <v>2.6698797427926024E-2</v>
      </c>
      <c r="H120" s="128">
        <v>0.24214460856393183</v>
      </c>
      <c r="I120" s="128">
        <v>6.2569625477177482E-2</v>
      </c>
      <c r="J120" s="128">
        <v>0.96171509924177467</v>
      </c>
      <c r="K120" s="104">
        <v>0.16155495070029779</v>
      </c>
      <c r="L120" s="105"/>
      <c r="M120" s="106">
        <v>119</v>
      </c>
      <c r="N120" s="140">
        <v>0.72954541301650011</v>
      </c>
      <c r="O120" s="140">
        <v>0.64741550393822767</v>
      </c>
      <c r="P120" s="140">
        <v>-0.74868420447058881</v>
      </c>
      <c r="Q120" s="140">
        <v>1.054053166489791</v>
      </c>
      <c r="R120" s="140">
        <v>-0.63473892632293638</v>
      </c>
      <c r="S120" s="140">
        <v>-1.9316914973977695</v>
      </c>
      <c r="T120" s="140">
        <v>-0.69942060086984059</v>
      </c>
      <c r="U120" s="128">
        <v>-1.533554655345543</v>
      </c>
      <c r="V120" s="128">
        <v>1.7709452807768917</v>
      </c>
      <c r="W120" s="98">
        <v>-0.98808728693006453</v>
      </c>
      <c r="X120" s="60"/>
      <c r="Y120" s="99">
        <v>119</v>
      </c>
      <c r="Z120" s="128">
        <f>(幕後結果!$AB$2+幕後結果!$AB$4*幕後結果_最佳化!$N1121)*12/3</f>
        <v>0.77167094216515675</v>
      </c>
      <c r="AA120" s="128">
        <f>(幕後結果!$AC$2+幕後結果!$AC$4*幕後結果_最佳化!$O1121)*12/3</f>
        <v>1.0261824530505166</v>
      </c>
      <c r="AB120" s="128">
        <f>(幕後結果!$AD$2+幕後結果!$AD$4*幕後結果_最佳化!$P1121)*12/3</f>
        <v>9.2435892022508528E-2</v>
      </c>
      <c r="AC120" s="128">
        <f>(幕後結果!$AE$2+幕後結果!$AE$4*幕後結果_最佳化!$Q1121)*12/3</f>
        <v>3.1526031128459078</v>
      </c>
      <c r="AD120" s="128">
        <f>(幕後結果!$AF$2+幕後結果!$AF$4*幕後結果_最佳化!$R1121)*12/3</f>
        <v>-0.66951697422231626</v>
      </c>
      <c r="AE120" s="128">
        <f>(幕後結果!$AG$2+幕後結果!$AG$4*幕後結果_最佳化!$S1121)*12/3</f>
        <v>-1.3845610637484158</v>
      </c>
      <c r="AF120" s="128">
        <f>(幕後結果!$AH$2+幕後結果!$AH$4*幕後結果_最佳化!$T1121)*12/3</f>
        <v>5.4807218952676595E-2</v>
      </c>
      <c r="AG120" s="128">
        <f>(幕後結果!$AI$2+幕後結果!$AI$4*幕後結果_最佳化!$U1121)*12/3</f>
        <v>-0.80656477027706852</v>
      </c>
      <c r="AH120" s="128">
        <f>(幕後結果!$AJ$2+幕後結果!$AJ$4*幕後結果_最佳化!$V1121)*12/3</f>
        <v>0.46598214433294477</v>
      </c>
      <c r="AI120" s="100">
        <f>(幕後結果!$AK$2+幕後結果!$AK$4*幕後結果_最佳化!$W1121)*12/3</f>
        <v>-2.0035119863683493</v>
      </c>
      <c r="AJ120" s="60"/>
      <c r="AK120" s="60"/>
      <c r="AL120" s="60"/>
      <c r="AM120" s="108">
        <v>119</v>
      </c>
      <c r="AN120" s="128">
        <f t="shared" si="14"/>
        <v>0.16457652195348937</v>
      </c>
      <c r="AO120" s="128">
        <f t="shared" si="15"/>
        <v>0.13063608389018233</v>
      </c>
      <c r="AP120" s="128">
        <f t="shared" si="16"/>
        <v>8.1871020748369397E-2</v>
      </c>
      <c r="AQ120" s="128">
        <f t="shared" si="17"/>
        <v>0.13583537307096458</v>
      </c>
      <c r="AR120" s="128">
        <f t="shared" si="18"/>
        <v>8.7721247287628853E-2</v>
      </c>
      <c r="AS120" s="128">
        <f t="shared" si="19"/>
        <v>3.7611262710632249E-3</v>
      </c>
      <c r="AT120" s="128">
        <f t="shared" si="20"/>
        <v>0.1404838905274641</v>
      </c>
      <c r="AU120" s="128">
        <f t="shared" si="21"/>
        <v>7.7113269912043425E-2</v>
      </c>
      <c r="AV120" s="128">
        <f t="shared" si="22"/>
        <v>0.14003110278248923</v>
      </c>
      <c r="AW120" s="128">
        <f t="shared" si="23"/>
        <v>3.7970363556305398E-2</v>
      </c>
      <c r="AX120" s="128">
        <f t="shared" si="24"/>
        <v>0.99999999999999978</v>
      </c>
      <c r="AY120" s="128">
        <f>SUMPRODUCT(AN120:AW120,幕後結果_最佳化!$Z$1005:$AI$1005)</f>
        <v>-4.0852216671357078E-3</v>
      </c>
      <c r="AZ120" s="128">
        <f>(SUMPRODUCT(AN120:AW120,MMULT(AN120:AW120,幕後結果!$AB$9:$AK$18)))*252</f>
        <v>8.0483267497542949E-2</v>
      </c>
      <c r="BA120" s="128">
        <f t="shared" si="25"/>
        <v>0.28369573048874552</v>
      </c>
      <c r="BB120" s="102">
        <f t="shared" si="26"/>
        <v>-0.16561836015716724</v>
      </c>
      <c r="BC120" s="60"/>
      <c r="BD120" s="60"/>
    </row>
    <row r="121" spans="1:56">
      <c r="A121" s="95">
        <v>120</v>
      </c>
      <c r="B121" s="128">
        <v>0.27424576986970028</v>
      </c>
      <c r="C121" s="128">
        <v>0.35379511976777511</v>
      </c>
      <c r="D121" s="128">
        <v>0.70901198198102144</v>
      </c>
      <c r="E121" s="128">
        <v>4.5732790062489093E-2</v>
      </c>
      <c r="F121" s="128">
        <v>0.97506568343648437</v>
      </c>
      <c r="G121" s="128">
        <v>0.44564631891575379</v>
      </c>
      <c r="H121" s="128">
        <v>0.57248505434201058</v>
      </c>
      <c r="I121" s="128">
        <v>0.27613016084313347</v>
      </c>
      <c r="J121" s="128">
        <v>0.55252399010143605</v>
      </c>
      <c r="K121" s="104">
        <v>0.65081440103920229</v>
      </c>
      <c r="L121" s="105"/>
      <c r="M121" s="106">
        <v>120</v>
      </c>
      <c r="N121" s="140">
        <v>-0.60002205097978556</v>
      </c>
      <c r="O121" s="140">
        <v>-0.37509442974384832</v>
      </c>
      <c r="P121" s="140">
        <v>0.55050064291842116</v>
      </c>
      <c r="Q121" s="140">
        <v>-1.6877169309554592</v>
      </c>
      <c r="R121" s="140">
        <v>1.9610890734066264</v>
      </c>
      <c r="S121" s="140">
        <v>-0.13666874210934335</v>
      </c>
      <c r="T121" s="140">
        <v>0.18270449157832422</v>
      </c>
      <c r="U121" s="128">
        <v>-0.59437650138182663</v>
      </c>
      <c r="V121" s="128">
        <v>0.13204080091590065</v>
      </c>
      <c r="W121" s="98">
        <v>0.38752011291206767</v>
      </c>
      <c r="X121" s="60"/>
      <c r="Y121" s="99">
        <v>120</v>
      </c>
      <c r="Z121" s="128">
        <f>(幕後結果!$AB$2+幕後結果!$AB$4*幕後結果_最佳化!$N1122)*12/3</f>
        <v>-0.63466862122395318</v>
      </c>
      <c r="AA121" s="128">
        <f>(幕後結果!$AC$2+幕後結果!$AC$4*幕後結果_最佳化!$O1122)*12/3</f>
        <v>-0.74951817654362918</v>
      </c>
      <c r="AB121" s="128">
        <f>(幕後結果!$AD$2+幕後結果!$AD$4*幕後結果_最佳化!$P1122)*12/3</f>
        <v>0.47113862772338128</v>
      </c>
      <c r="AC121" s="128">
        <f>(幕後結果!$AE$2+幕後結果!$AE$4*幕後結果_最佳化!$Q1122)*12/3</f>
        <v>-1.9686757906823249</v>
      </c>
      <c r="AD121" s="128">
        <f>(幕後結果!$AF$2+幕後結果!$AF$4*幕後結果_最佳化!$R1122)*12/3</f>
        <v>1.367179011294376</v>
      </c>
      <c r="AE121" s="128">
        <f>(幕後結果!$AG$2+幕後結果!$AG$4*幕後結果_最佳化!$S1122)*12/3</f>
        <v>-0.28805440323364057</v>
      </c>
      <c r="AF121" s="128">
        <f>(幕後結果!$AH$2+幕後結果!$AH$4*幕後結果_最佳化!$T1122)*12/3</f>
        <v>-0.88518694195306902</v>
      </c>
      <c r="AG121" s="128">
        <f>(幕後結果!$AI$2+幕後結果!$AI$4*幕後結果_最佳化!$U1122)*12/3</f>
        <v>1.0728460242956885</v>
      </c>
      <c r="AH121" s="128">
        <f>(幕後結果!$AJ$2+幕後結果!$AJ$4*幕後結果_最佳化!$V1122)*12/3</f>
        <v>-0.91425536853256961</v>
      </c>
      <c r="AI121" s="100">
        <f>(幕後結果!$AK$2+幕後結果!$AK$4*幕後結果_最佳化!$W1122)*12/3</f>
        <v>-1.9454086555574024</v>
      </c>
      <c r="AJ121" s="60"/>
      <c r="AK121" s="60"/>
      <c r="AL121" s="60"/>
      <c r="AM121" s="108">
        <v>120</v>
      </c>
      <c r="AN121" s="128">
        <f t="shared" si="14"/>
        <v>0.15586751818676886</v>
      </c>
      <c r="AO121" s="128">
        <f t="shared" si="15"/>
        <v>1.9037059690924299E-3</v>
      </c>
      <c r="AP121" s="128">
        <f t="shared" si="16"/>
        <v>0.18115902618280633</v>
      </c>
      <c r="AQ121" s="128">
        <f t="shared" si="17"/>
        <v>4.293707482768213E-2</v>
      </c>
      <c r="AR121" s="128">
        <f t="shared" si="18"/>
        <v>0.15329660395144695</v>
      </c>
      <c r="AS121" s="128">
        <f t="shared" si="19"/>
        <v>1.5233479128558694E-2</v>
      </c>
      <c r="AT121" s="128">
        <f t="shared" si="20"/>
        <v>4.4152681316596942E-2</v>
      </c>
      <c r="AU121" s="128">
        <f t="shared" si="21"/>
        <v>0.22002108448533439</v>
      </c>
      <c r="AV121" s="128">
        <f t="shared" si="22"/>
        <v>3.6972817372912165E-2</v>
      </c>
      <c r="AW121" s="128">
        <f t="shared" si="23"/>
        <v>0.14845600857880106</v>
      </c>
      <c r="AX121" s="128">
        <f t="shared" si="24"/>
        <v>0.99999999999999989</v>
      </c>
      <c r="AY121" s="128">
        <f>SUMPRODUCT(AN121:AW121,幕後結果_最佳化!$Z$1005:$AI$1005)</f>
        <v>3.0488241022401386E-3</v>
      </c>
      <c r="AZ121" s="128">
        <f>(SUMPRODUCT(AN121:AW121,MMULT(AN121:AW121,幕後結果!$AB$9:$AK$18)))*252</f>
        <v>5.6669114014913306E-2</v>
      </c>
      <c r="BA121" s="128">
        <f t="shared" si="25"/>
        <v>0.23805275468877335</v>
      </c>
      <c r="BB121" s="102">
        <f t="shared" si="26"/>
        <v>-0.16740480886205539</v>
      </c>
      <c r="BC121" s="60"/>
      <c r="BD121" s="60"/>
    </row>
    <row r="122" spans="1:56">
      <c r="A122" s="95">
        <v>121</v>
      </c>
      <c r="B122" s="128">
        <v>0.45468871639698638</v>
      </c>
      <c r="C122" s="128">
        <v>0.66687327919464101</v>
      </c>
      <c r="D122" s="128">
        <v>0.18873175199043146</v>
      </c>
      <c r="E122" s="128">
        <v>0.48396074035282233</v>
      </c>
      <c r="F122" s="128">
        <v>0.5555646774058276</v>
      </c>
      <c r="G122" s="128">
        <v>0.29647808914195939</v>
      </c>
      <c r="H122" s="128">
        <v>0.43406575832655903</v>
      </c>
      <c r="I122" s="128">
        <v>4.8648716083553811E-2</v>
      </c>
      <c r="J122" s="128">
        <v>0.51725875449487502</v>
      </c>
      <c r="K122" s="104">
        <v>0.28186685073357554</v>
      </c>
      <c r="L122" s="105"/>
      <c r="M122" s="106">
        <v>121</v>
      </c>
      <c r="N122" s="140">
        <v>-0.11382384886638687</v>
      </c>
      <c r="O122" s="140">
        <v>0.4312956105062094</v>
      </c>
      <c r="P122" s="140">
        <v>-0.88257950868876545</v>
      </c>
      <c r="Q122" s="140">
        <v>-4.0215298941184106E-2</v>
      </c>
      <c r="R122" s="140">
        <v>0.13973338825084086</v>
      </c>
      <c r="S122" s="140">
        <v>-0.53455706680045334</v>
      </c>
      <c r="T122" s="140">
        <v>-0.16603231850541872</v>
      </c>
      <c r="U122" s="128">
        <v>-1.6580992653607858</v>
      </c>
      <c r="V122" s="128">
        <v>4.3274785040754833E-2</v>
      </c>
      <c r="W122" s="98">
        <v>-0.57730460787496884</v>
      </c>
      <c r="X122" s="60"/>
      <c r="Y122" s="99">
        <v>121</v>
      </c>
      <c r="Z122" s="128">
        <f>(幕後結果!$AB$2+幕後結果!$AB$4*幕後結果_最佳化!$N1123)*12/3</f>
        <v>-0.12039628394401693</v>
      </c>
      <c r="AA122" s="128">
        <f>(幕後結果!$AC$2+幕後結果!$AC$4*幕後結果_最佳化!$O1123)*12/3</f>
        <v>0.40128595949457552</v>
      </c>
      <c r="AB122" s="128">
        <f>(幕後結果!$AD$2+幕後結果!$AD$4*幕後結果_最佳化!$P1123)*12/3</f>
        <v>-0.4645591034924374</v>
      </c>
      <c r="AC122" s="128">
        <f>(幕後結果!$AE$2+幕後結果!$AE$4*幕後結果_最佳化!$Q1123)*12/3</f>
        <v>0.99352919240542692</v>
      </c>
      <c r="AD122" s="128">
        <f>(幕後結果!$AF$2+幕後結果!$AF$4*幕後結果_最佳化!$R1123)*12/3</f>
        <v>-0.19543931364941644</v>
      </c>
      <c r="AE122" s="128">
        <f>(幕後結果!$AG$2+幕後結果!$AG$4*幕後結果_最佳化!$S1123)*12/3</f>
        <v>-0.40037646900706642</v>
      </c>
      <c r="AF122" s="128">
        <f>(幕後結果!$AH$2+幕後結果!$AH$4*幕後結果_最佳化!$T1123)*12/3</f>
        <v>-0.37854871973828569</v>
      </c>
      <c r="AG122" s="128">
        <f>(幕後結果!$AI$2+幕後結果!$AI$4*幕後結果_最佳化!$U1123)*12/3</f>
        <v>-0.53384581558172217</v>
      </c>
      <c r="AH122" s="128">
        <f>(幕後結果!$AJ$2+幕後結果!$AJ$4*幕後結果_最佳化!$V1123)*12/3</f>
        <v>-0.94590762752729807</v>
      </c>
      <c r="AI122" s="100">
        <f>(幕後結果!$AK$2+幕後結果!$AK$4*幕後結果_最佳化!$W1123)*12/3</f>
        <v>-1.7735887725141908</v>
      </c>
      <c r="AJ122" s="60"/>
      <c r="AK122" s="60"/>
      <c r="AL122" s="60"/>
      <c r="AM122" s="108">
        <v>121</v>
      </c>
      <c r="AN122" s="128">
        <f t="shared" si="14"/>
        <v>0.13139203026891835</v>
      </c>
      <c r="AO122" s="128">
        <f t="shared" si="15"/>
        <v>1.7072123689050599E-2</v>
      </c>
      <c r="AP122" s="128">
        <f t="shared" si="16"/>
        <v>9.3557586680234908E-2</v>
      </c>
      <c r="AQ122" s="128">
        <f t="shared" si="17"/>
        <v>0.1821493272426612</v>
      </c>
      <c r="AR122" s="128">
        <f t="shared" si="18"/>
        <v>6.9578166361982066E-2</v>
      </c>
      <c r="AS122" s="128">
        <f t="shared" si="19"/>
        <v>0.1441826470397278</v>
      </c>
      <c r="AT122" s="128">
        <f t="shared" si="20"/>
        <v>0.19795478971941288</v>
      </c>
      <c r="AU122" s="128">
        <f t="shared" si="21"/>
        <v>2.0629364071562711E-2</v>
      </c>
      <c r="AV122" s="128">
        <f t="shared" si="22"/>
        <v>8.1798142503067592E-2</v>
      </c>
      <c r="AW122" s="128">
        <f t="shared" si="23"/>
        <v>6.1685822423381789E-2</v>
      </c>
      <c r="AX122" s="128">
        <f t="shared" si="24"/>
        <v>1</v>
      </c>
      <c r="AY122" s="128">
        <f>SUMPRODUCT(AN122:AW122,幕後結果_最佳化!$Z$1005:$AI$1005)</f>
        <v>9.910962077341462E-3</v>
      </c>
      <c r="AZ122" s="128">
        <f>(SUMPRODUCT(AN122:AW122,MMULT(AN122:AW122,幕後結果!$AB$9:$AK$18)))*252</f>
        <v>8.7385542344384434E-2</v>
      </c>
      <c r="BA122" s="128">
        <f t="shared" si="25"/>
        <v>0.29561045709579431</v>
      </c>
      <c r="BB122" s="102">
        <f t="shared" si="26"/>
        <v>-0.11159631579598771</v>
      </c>
      <c r="BC122" s="60"/>
      <c r="BD122" s="60"/>
    </row>
    <row r="123" spans="1:56">
      <c r="A123" s="95">
        <v>122</v>
      </c>
      <c r="B123" s="128">
        <v>0.33404946327262741</v>
      </c>
      <c r="C123" s="128">
        <v>0.2546012985991839</v>
      </c>
      <c r="D123" s="128">
        <v>0.58358212518400188</v>
      </c>
      <c r="E123" s="128">
        <v>0.72012034605999475</v>
      </c>
      <c r="F123" s="128">
        <v>0.86352164024191458</v>
      </c>
      <c r="G123" s="128">
        <v>0.34188678239636427</v>
      </c>
      <c r="H123" s="128">
        <v>0.95503578461043048</v>
      </c>
      <c r="I123" s="128">
        <v>0.58491744431366754</v>
      </c>
      <c r="J123" s="128">
        <v>2.8258867346912631E-2</v>
      </c>
      <c r="K123" s="104">
        <v>0.17531403713989802</v>
      </c>
      <c r="L123" s="105"/>
      <c r="M123" s="106">
        <v>122</v>
      </c>
      <c r="N123" s="140">
        <v>-0.42875857747042739</v>
      </c>
      <c r="O123" s="140">
        <v>-0.66007983682412685</v>
      </c>
      <c r="P123" s="140">
        <v>0.21106602690732237</v>
      </c>
      <c r="Q123" s="140">
        <v>0.58319905407969186</v>
      </c>
      <c r="R123" s="140">
        <v>1.0962789475143626</v>
      </c>
      <c r="S123" s="140">
        <v>-0.4073191973985551</v>
      </c>
      <c r="T123" s="140">
        <v>1.6957753585552999</v>
      </c>
      <c r="U123" s="128">
        <v>0.21448981145688112</v>
      </c>
      <c r="V123" s="128">
        <v>-1.907022030708778</v>
      </c>
      <c r="W123" s="98">
        <v>-0.93337172442642979</v>
      </c>
      <c r="X123" s="60"/>
      <c r="Y123" s="99">
        <v>122</v>
      </c>
      <c r="Z123" s="128">
        <f>(幕後結果!$AB$2+幕後結果!$AB$4*幕後結果_最佳化!$N1124)*12/3</f>
        <v>-0.45351602454735013</v>
      </c>
      <c r="AA123" s="128">
        <f>(幕後結果!$AC$2+幕後結果!$AC$4*幕後結果_最佳化!$O1124)*12/3</f>
        <v>-1.0039529764208868</v>
      </c>
      <c r="AB123" s="128">
        <f>(幕後結果!$AD$2+幕後結果!$AD$4*幕後結果_最佳化!$P1124)*12/3</f>
        <v>1.5269941926406849E-2</v>
      </c>
      <c r="AC123" s="128">
        <f>(幕後結果!$AE$2+幕後結果!$AE$4*幕後結果_最佳化!$Q1124)*12/3</f>
        <v>1.9445852746205421</v>
      </c>
      <c r="AD123" s="128">
        <f>(幕後結果!$AF$2+幕後結果!$AF$4*幕後結果_最佳化!$R1124)*12/3</f>
        <v>0.6542782331228929</v>
      </c>
      <c r="AE123" s="128">
        <f>(幕後結果!$AG$2+幕後結果!$AG$4*幕後結果_最佳化!$S1124)*12/3</f>
        <v>-0.37575288506959303</v>
      </c>
      <c r="AF123" s="128">
        <f>(幕後結果!$AH$2+幕後結果!$AH$4*幕後結果_最佳化!$T1124)*12/3</f>
        <v>1.1427169705403011</v>
      </c>
      <c r="AG123" s="128">
        <f>(幕後結果!$AI$2+幕後結果!$AI$4*幕後結果_最佳化!$U1124)*12/3</f>
        <v>1.1742738104106598</v>
      </c>
      <c r="AH123" s="128">
        <f>(幕後結果!$AJ$2+幕後結果!$AJ$4*幕後結果_最佳化!$V1124)*12/3</f>
        <v>-2.0697062456221134</v>
      </c>
      <c r="AI123" s="100">
        <f>(幕後結果!$AK$2+幕後結果!$AK$4*幕後結果_最佳化!$W1124)*12/3</f>
        <v>-0.9690302411011068</v>
      </c>
      <c r="AJ123" s="60"/>
      <c r="AK123" s="60"/>
      <c r="AL123" s="60"/>
      <c r="AM123" s="108">
        <v>122</v>
      </c>
      <c r="AN123" s="128">
        <f t="shared" si="14"/>
        <v>7.0004313533346768E-2</v>
      </c>
      <c r="AO123" s="128">
        <f t="shared" si="15"/>
        <v>0.1663907710323988</v>
      </c>
      <c r="AP123" s="128">
        <f t="shared" si="16"/>
        <v>8.2352830242170688E-2</v>
      </c>
      <c r="AQ123" s="128">
        <f t="shared" si="17"/>
        <v>6.5920637216042424E-2</v>
      </c>
      <c r="AR123" s="128">
        <f t="shared" si="18"/>
        <v>0.1248651503745436</v>
      </c>
      <c r="AS123" s="128">
        <f t="shared" si="19"/>
        <v>7.7024304304810998E-2</v>
      </c>
      <c r="AT123" s="128">
        <f t="shared" si="20"/>
        <v>0.1670197116106579</v>
      </c>
      <c r="AU123" s="128">
        <f t="shared" si="21"/>
        <v>0.11389003341965019</v>
      </c>
      <c r="AV123" s="128">
        <f t="shared" si="22"/>
        <v>0.10218823739949999</v>
      </c>
      <c r="AW123" s="128">
        <f t="shared" si="23"/>
        <v>3.0344010866878549E-2</v>
      </c>
      <c r="AX123" s="128">
        <f t="shared" si="24"/>
        <v>0.99999999999999989</v>
      </c>
      <c r="AY123" s="128">
        <f>SUMPRODUCT(AN123:AW123,幕後結果_最佳化!$Z$1005:$AI$1005)</f>
        <v>2.3467489936578462E-3</v>
      </c>
      <c r="AZ123" s="128">
        <f>(SUMPRODUCT(AN123:AW123,MMULT(AN123:AW123,幕後結果!$AB$9:$AK$18)))*252</f>
        <v>6.2560137589173809E-2</v>
      </c>
      <c r="BA123" s="128">
        <f t="shared" si="25"/>
        <v>0.25012024626002149</v>
      </c>
      <c r="BB123" s="102">
        <f t="shared" si="26"/>
        <v>-0.16213501950651193</v>
      </c>
      <c r="BC123" s="60"/>
      <c r="BD123" s="60"/>
    </row>
    <row r="124" spans="1:56">
      <c r="A124" s="95">
        <v>123</v>
      </c>
      <c r="B124" s="128">
        <v>0.21159263144110385</v>
      </c>
      <c r="C124" s="128">
        <v>8.579165501852315E-2</v>
      </c>
      <c r="D124" s="128">
        <v>0.60913026396814351</v>
      </c>
      <c r="E124" s="128">
        <v>0.10303064668720774</v>
      </c>
      <c r="F124" s="128">
        <v>0.65031329000662441</v>
      </c>
      <c r="G124" s="128">
        <v>0.45153205224131288</v>
      </c>
      <c r="H124" s="128">
        <v>0.1992711067569426</v>
      </c>
      <c r="I124" s="128">
        <v>0.14500865479620462</v>
      </c>
      <c r="J124" s="128">
        <v>0.31717120516248909</v>
      </c>
      <c r="K124" s="104">
        <v>0.47886041006517033</v>
      </c>
      <c r="L124" s="105"/>
      <c r="M124" s="106">
        <v>123</v>
      </c>
      <c r="N124" s="140">
        <v>-0.80090738773728032</v>
      </c>
      <c r="O124" s="140">
        <v>-1.3671339932287576</v>
      </c>
      <c r="P124" s="140">
        <v>0.27705291941816035</v>
      </c>
      <c r="Q124" s="140">
        <v>-1.2644702467585553</v>
      </c>
      <c r="R124" s="140">
        <v>0.38616642199513468</v>
      </c>
      <c r="S124" s="140">
        <v>-0.12179155223612989</v>
      </c>
      <c r="T124" s="140">
        <v>-0.84422763737186091</v>
      </c>
      <c r="U124" s="128">
        <v>-1.0580836459232901</v>
      </c>
      <c r="V124" s="128">
        <v>-0.47562380869952248</v>
      </c>
      <c r="W124" s="98">
        <v>-5.3013915762785108E-2</v>
      </c>
      <c r="X124" s="60"/>
      <c r="Y124" s="99">
        <v>123</v>
      </c>
      <c r="Z124" s="128">
        <f>(幕後結果!$AB$2+幕後結果!$AB$4*幕後結果_最佳化!$N1125)*12/3</f>
        <v>-0.84715351156389807</v>
      </c>
      <c r="AA124" s="128">
        <f>(幕後結果!$AC$2+幕後結果!$AC$4*幕後結果_最佳化!$O1125)*12/3</f>
        <v>-1.9889585836724895</v>
      </c>
      <c r="AB124" s="128">
        <f>(幕後結果!$AD$2+幕後結果!$AD$4*幕後結果_最佳化!$P1125)*12/3</f>
        <v>-0.42279220953845592</v>
      </c>
      <c r="AC124" s="128">
        <f>(幕後結果!$AE$2+幕後結果!$AE$4*幕後結果_最佳化!$Q1125)*12/3</f>
        <v>-1.7027785116382972</v>
      </c>
      <c r="AD124" s="128">
        <f>(幕後結果!$AF$2+幕後結果!$AF$4*幕後結果_最佳化!$R1125)*12/3</f>
        <v>0.32131627694993581</v>
      </c>
      <c r="AE124" s="128">
        <f>(幕後結果!$AG$2+幕後結果!$AG$4*幕後結果_最佳化!$S1125)*12/3</f>
        <v>-0.27350299751999363</v>
      </c>
      <c r="AF124" s="128">
        <f>(幕後結果!$AH$2+幕後結果!$AH$4*幕後結果_最佳化!$T1125)*12/3</f>
        <v>-2.1515695681814413</v>
      </c>
      <c r="AG124" s="128">
        <f>(幕後結果!$AI$2+幕後結果!$AI$4*幕後結果_最佳化!$U1125)*12/3</f>
        <v>0.3528079348735953</v>
      </c>
      <c r="AH124" s="128">
        <f>(幕後結果!$AJ$2+幕後結果!$AJ$4*幕後結果_最佳化!$V1125)*12/3</f>
        <v>-2.2730279773594204</v>
      </c>
      <c r="AI124" s="100">
        <f>(幕後結果!$AK$2+幕後結果!$AK$4*幕後結果_最佳化!$W1125)*12/3</f>
        <v>-3.2009745028373531</v>
      </c>
      <c r="AJ124" s="60"/>
      <c r="AK124" s="60"/>
      <c r="AL124" s="60"/>
      <c r="AM124" s="108">
        <v>123</v>
      </c>
      <c r="AN124" s="128">
        <f t="shared" si="14"/>
        <v>0.10600516216466307</v>
      </c>
      <c r="AO124" s="128">
        <f t="shared" si="15"/>
        <v>0.21948507066499909</v>
      </c>
      <c r="AP124" s="128">
        <f t="shared" si="16"/>
        <v>3.0582149444928035E-2</v>
      </c>
      <c r="AQ124" s="128">
        <f t="shared" si="17"/>
        <v>1.7701711643976197E-2</v>
      </c>
      <c r="AR124" s="128">
        <f t="shared" si="18"/>
        <v>9.9146175876939802E-2</v>
      </c>
      <c r="AS124" s="128">
        <f t="shared" si="19"/>
        <v>8.6238017436828851E-2</v>
      </c>
      <c r="AT124" s="128">
        <f t="shared" si="20"/>
        <v>3.0793652666088194E-3</v>
      </c>
      <c r="AU124" s="128">
        <f t="shared" si="21"/>
        <v>0.11926456026214664</v>
      </c>
      <c r="AV124" s="128">
        <f t="shared" si="22"/>
        <v>0.21641715566436626</v>
      </c>
      <c r="AW124" s="128">
        <f t="shared" si="23"/>
        <v>0.1020806315745432</v>
      </c>
      <c r="AX124" s="128">
        <f t="shared" si="24"/>
        <v>0.99999999999999989</v>
      </c>
      <c r="AY124" s="128">
        <f>SUMPRODUCT(AN124:AW124,幕後結果_最佳化!$Z$1005:$AI$1005)</f>
        <v>-0.22044509395822517</v>
      </c>
      <c r="AZ124" s="128">
        <f>(SUMPRODUCT(AN124:AW124,MMULT(AN124:AW124,幕後結果!$AB$9:$AK$18)))*252</f>
        <v>6.570828314678677E-2</v>
      </c>
      <c r="BA124" s="128">
        <f t="shared" si="25"/>
        <v>0.25633626966698797</v>
      </c>
      <c r="BB124" s="102">
        <f t="shared" si="26"/>
        <v>-1.027342304311218</v>
      </c>
      <c r="BC124" s="60"/>
      <c r="BD124" s="60"/>
    </row>
    <row r="125" spans="1:56">
      <c r="A125" s="95">
        <v>124</v>
      </c>
      <c r="B125" s="128">
        <v>0.62576852555275986</v>
      </c>
      <c r="C125" s="128">
        <v>0.60523918956014522</v>
      </c>
      <c r="D125" s="128">
        <v>0.27661265394767098</v>
      </c>
      <c r="E125" s="128">
        <v>0.85652471146903242</v>
      </c>
      <c r="F125" s="128">
        <v>0.27789068858860433</v>
      </c>
      <c r="G125" s="128">
        <v>7.8851149845671209E-3</v>
      </c>
      <c r="H125" s="128">
        <v>2.2826755036079671E-2</v>
      </c>
      <c r="I125" s="128">
        <v>0.3742292364321842</v>
      </c>
      <c r="J125" s="128">
        <v>0.73706725425224229</v>
      </c>
      <c r="K125" s="104">
        <v>0.14089037640834823</v>
      </c>
      <c r="L125" s="105"/>
      <c r="M125" s="106">
        <v>124</v>
      </c>
      <c r="N125" s="140">
        <v>0.32066674789669231</v>
      </c>
      <c r="O125" s="140">
        <v>0.26693186617970682</v>
      </c>
      <c r="P125" s="140">
        <v>-0.59293402229001824</v>
      </c>
      <c r="Q125" s="140">
        <v>1.0648350585616031</v>
      </c>
      <c r="R125" s="140">
        <v>-0.58911910650854338</v>
      </c>
      <c r="S125" s="140">
        <v>-2.414190146618223</v>
      </c>
      <c r="T125" s="140">
        <v>-1.9985828263217984</v>
      </c>
      <c r="U125" s="128">
        <v>-0.32067265374086851</v>
      </c>
      <c r="V125" s="128">
        <v>0.63432998545497021</v>
      </c>
      <c r="W125" s="98">
        <v>-1.0763276367509969</v>
      </c>
      <c r="X125" s="60"/>
      <c r="Y125" s="99">
        <v>124</v>
      </c>
      <c r="Z125" s="128">
        <f>(幕後結果!$AB$2+幕後結果!$AB$4*幕後結果_最佳化!$N1126)*12/3</f>
        <v>0.33918273908039848</v>
      </c>
      <c r="AA125" s="128">
        <f>(幕後結果!$AC$2+幕後結果!$AC$4*幕後結果_最佳化!$O1126)*12/3</f>
        <v>0.40353860596950825</v>
      </c>
      <c r="AB125" s="128">
        <f>(幕後結果!$AD$2+幕後結果!$AD$4*幕後結果_最佳化!$P1126)*12/3</f>
        <v>-8.796282786753179E-2</v>
      </c>
      <c r="AC125" s="128">
        <f>(幕後結果!$AE$2+幕後結果!$AE$4*幕後結果_最佳化!$Q1126)*12/3</f>
        <v>3.0311053874701153</v>
      </c>
      <c r="AD125" s="128">
        <f>(幕後結果!$AF$2+幕後結果!$AF$4*幕後結果_最佳化!$R1126)*12/3</f>
        <v>-0.62233807279614639</v>
      </c>
      <c r="AE125" s="128">
        <f>(幕後結果!$AG$2+幕後結果!$AG$4*幕後結果_最佳化!$S1126)*12/3</f>
        <v>-1.9442817668183385</v>
      </c>
      <c r="AF125" s="128">
        <f>(幕後結果!$AH$2+幕後結果!$AH$4*幕後結果_最佳化!$T1126)*12/3</f>
        <v>-1.4864287925727373</v>
      </c>
      <c r="AG125" s="128">
        <f>(幕後結果!$AI$2+幕後結果!$AI$4*幕後結果_最佳化!$U1126)*12/3</f>
        <v>0.40026426029413287</v>
      </c>
      <c r="AH125" s="128">
        <f>(幕後結果!$AJ$2+幕後結果!$AJ$4*幕後結果_最佳化!$V1126)*12/3</f>
        <v>-1.0540751195056628</v>
      </c>
      <c r="AI125" s="100">
        <f>(幕後結果!$AK$2+幕後結果!$AK$4*幕後結果_最佳化!$W1126)*12/3</f>
        <v>-3.2103851551498956</v>
      </c>
      <c r="AJ125" s="60"/>
      <c r="AK125" s="60"/>
      <c r="AL125" s="60"/>
      <c r="AM125" s="108">
        <v>124</v>
      </c>
      <c r="AN125" s="128">
        <f t="shared" si="14"/>
        <v>0.20251926994345229</v>
      </c>
      <c r="AO125" s="128">
        <f t="shared" si="15"/>
        <v>7.5141129295638598E-2</v>
      </c>
      <c r="AP125" s="128">
        <f t="shared" si="16"/>
        <v>0.10262440483946145</v>
      </c>
      <c r="AQ125" s="128">
        <f t="shared" si="17"/>
        <v>9.4619181379600181E-2</v>
      </c>
      <c r="AR125" s="128">
        <f t="shared" si="18"/>
        <v>6.96755672721866E-2</v>
      </c>
      <c r="AS125" s="128">
        <f t="shared" si="19"/>
        <v>0.12062352085218549</v>
      </c>
      <c r="AT125" s="128">
        <f t="shared" si="20"/>
        <v>3.116380107432996E-2</v>
      </c>
      <c r="AU125" s="128">
        <f t="shared" si="21"/>
        <v>4.8783021671016037E-2</v>
      </c>
      <c r="AV125" s="128">
        <f t="shared" si="22"/>
        <v>7.22569558386639E-2</v>
      </c>
      <c r="AW125" s="128">
        <f t="shared" si="23"/>
        <v>0.18259314783346553</v>
      </c>
      <c r="AX125" s="128">
        <f t="shared" si="24"/>
        <v>1</v>
      </c>
      <c r="AY125" s="128">
        <f>SUMPRODUCT(AN125:AW125,幕後結果_最佳化!$Z$1005:$AI$1005)</f>
        <v>-0.19914923490491321</v>
      </c>
      <c r="AZ125" s="128">
        <f>(SUMPRODUCT(AN125:AW125,MMULT(AN125:AW125,幕後結果!$AB$9:$AK$18)))*252</f>
        <v>7.9090777996576905E-2</v>
      </c>
      <c r="BA125" s="128">
        <f t="shared" si="25"/>
        <v>0.28123082689594486</v>
      </c>
      <c r="BB125" s="102">
        <f t="shared" si="26"/>
        <v>-0.86067817520755352</v>
      </c>
      <c r="BC125" s="60"/>
      <c r="BD125" s="60"/>
    </row>
    <row r="126" spans="1:56">
      <c r="A126" s="95">
        <v>125</v>
      </c>
      <c r="B126" s="128">
        <v>0.58593695771747401</v>
      </c>
      <c r="C126" s="128">
        <v>0.58731274197343142</v>
      </c>
      <c r="D126" s="128">
        <v>0.5341060617828981</v>
      </c>
      <c r="E126" s="128">
        <v>0.57938044679182044</v>
      </c>
      <c r="F126" s="128">
        <v>0.26991053499346829</v>
      </c>
      <c r="G126" s="128">
        <v>6.6653688138932576E-2</v>
      </c>
      <c r="H126" s="128">
        <v>0.31557880876467048</v>
      </c>
      <c r="I126" s="128">
        <v>0.40425751726749026</v>
      </c>
      <c r="J126" s="128">
        <v>0.29528803680483628</v>
      </c>
      <c r="K126" s="104">
        <v>0.30122164019822151</v>
      </c>
      <c r="L126" s="105"/>
      <c r="M126" s="106">
        <v>125</v>
      </c>
      <c r="N126" s="140">
        <v>0.21710555549353192</v>
      </c>
      <c r="O126" s="140">
        <v>0.22063773591461314</v>
      </c>
      <c r="P126" s="140">
        <v>8.5595625008680912E-2</v>
      </c>
      <c r="Q126" s="140">
        <v>0.20030876700806738</v>
      </c>
      <c r="R126" s="140">
        <v>-0.61308359025440817</v>
      </c>
      <c r="S126" s="140">
        <v>-1.5011863237027165</v>
      </c>
      <c r="T126" s="140">
        <v>-0.48009813046759331</v>
      </c>
      <c r="U126" s="128">
        <v>-0.24234217767631439</v>
      </c>
      <c r="V126" s="128">
        <v>-0.53800141224096332</v>
      </c>
      <c r="W126" s="98">
        <v>-0.52089017458357045</v>
      </c>
      <c r="X126" s="60"/>
      <c r="Y126" s="99">
        <v>125</v>
      </c>
      <c r="Z126" s="128">
        <f>(幕後結果!$AB$2+幕後結果!$AB$4*幕後結果_最佳化!$N1127)*12/3</f>
        <v>0.22964169956777467</v>
      </c>
      <c r="AA126" s="128">
        <f>(幕後結果!$AC$2+幕後結果!$AC$4*幕後結果_最佳化!$O1127)*12/3</f>
        <v>0.30389759097443519</v>
      </c>
      <c r="AB126" s="128">
        <f>(幕後結果!$AD$2+幕後結果!$AD$4*幕後結果_最佳化!$P1127)*12/3</f>
        <v>0.57889335368735728</v>
      </c>
      <c r="AC126" s="128">
        <f>(幕後結果!$AE$2+幕後結果!$AE$4*幕後結果_最佳化!$Q1127)*12/3</f>
        <v>1.6233257714941864</v>
      </c>
      <c r="AD126" s="128">
        <f>(幕後結果!$AF$2+幕後結果!$AF$4*幕後結果_最佳化!$R1127)*12/3</f>
        <v>-0.47200749888920884</v>
      </c>
      <c r="AE126" s="128">
        <f>(幕後結果!$AG$2+幕後結果!$AG$4*幕後結果_最佳化!$S1127)*12/3</f>
        <v>-1.1156901214645998</v>
      </c>
      <c r="AF126" s="128">
        <f>(幕後結果!$AH$2+幕後結果!$AH$4*幕後結果_最佳化!$T1127)*12/3</f>
        <v>-0.37788299621831362</v>
      </c>
      <c r="AG126" s="128">
        <f>(幕後結果!$AI$2+幕後結果!$AI$4*幕後結果_最佳化!$U1127)*12/3</f>
        <v>0.48128359391930808</v>
      </c>
      <c r="AH126" s="128">
        <f>(幕後結果!$AJ$2+幕後結果!$AJ$4*幕後結果_最佳化!$V1127)*12/3</f>
        <v>-1.6064026333728076</v>
      </c>
      <c r="AI126" s="100">
        <f>(幕後結果!$AK$2+幕後結果!$AK$4*幕後結果_最佳化!$W1127)*12/3</f>
        <v>-1.9929661549187265</v>
      </c>
      <c r="AJ126" s="60"/>
      <c r="AK126" s="60"/>
      <c r="AL126" s="60"/>
      <c r="AM126" s="108">
        <v>125</v>
      </c>
      <c r="AN126" s="128">
        <f t="shared" si="14"/>
        <v>0.13031864305495472</v>
      </c>
      <c r="AO126" s="128">
        <f t="shared" si="15"/>
        <v>0.10498323873874213</v>
      </c>
      <c r="AP126" s="128">
        <f t="shared" si="16"/>
        <v>6.7661446236349426E-2</v>
      </c>
      <c r="AQ126" s="128">
        <f t="shared" si="17"/>
        <v>2.1388791043706095E-2</v>
      </c>
      <c r="AR126" s="128">
        <f t="shared" si="18"/>
        <v>0.10840683219871951</v>
      </c>
      <c r="AS126" s="128">
        <f t="shared" si="19"/>
        <v>0.10995838819763001</v>
      </c>
      <c r="AT126" s="128">
        <f t="shared" si="20"/>
        <v>0.13571187652643235</v>
      </c>
      <c r="AU126" s="128">
        <f t="shared" si="21"/>
        <v>0.10417663612853119</v>
      </c>
      <c r="AV126" s="128">
        <f t="shared" si="22"/>
        <v>8.4232935092520486E-2</v>
      </c>
      <c r="AW126" s="128">
        <f t="shared" si="23"/>
        <v>0.13316121278241419</v>
      </c>
      <c r="AX126" s="128">
        <f t="shared" si="24"/>
        <v>1.0000000000000002</v>
      </c>
      <c r="AY126" s="128">
        <f>SUMPRODUCT(AN126:AW126,幕後結果_最佳化!$Z$1005:$AI$1005)</f>
        <v>-0.19090371041526855</v>
      </c>
      <c r="AZ126" s="128">
        <f>(SUMPRODUCT(AN126:AW126,MMULT(AN126:AW126,幕後結果!$AB$9:$AK$18)))*252</f>
        <v>6.4577304517442424E-2</v>
      </c>
      <c r="BA126" s="128">
        <f t="shared" si="25"/>
        <v>0.25412064952979013</v>
      </c>
      <c r="BB126" s="102">
        <f t="shared" si="26"/>
        <v>-0.92005002681948567</v>
      </c>
      <c r="BC126" s="60"/>
      <c r="BD126" s="60"/>
    </row>
    <row r="127" spans="1:56">
      <c r="A127" s="95">
        <v>126</v>
      </c>
      <c r="B127" s="128">
        <v>0.73287778471432308</v>
      </c>
      <c r="C127" s="128">
        <v>0.88913815573358668</v>
      </c>
      <c r="D127" s="128">
        <v>0.46212130113092709</v>
      </c>
      <c r="E127" s="128">
        <v>2.0796021173336454E-2</v>
      </c>
      <c r="F127" s="128">
        <v>0.78361526661595615</v>
      </c>
      <c r="G127" s="128">
        <v>0.92286107194169165</v>
      </c>
      <c r="H127" s="128">
        <v>0.81364471868882737</v>
      </c>
      <c r="I127" s="128">
        <v>0.27453970054328591</v>
      </c>
      <c r="J127" s="128">
        <v>0.70500372067435113</v>
      </c>
      <c r="K127" s="104">
        <v>0.91757614012037481</v>
      </c>
      <c r="L127" s="105"/>
      <c r="M127" s="106">
        <v>126</v>
      </c>
      <c r="N127" s="140">
        <v>0.62153993012934439</v>
      </c>
      <c r="O127" s="140">
        <v>1.221957528409845</v>
      </c>
      <c r="P127" s="140">
        <v>-9.5090929975421554E-2</v>
      </c>
      <c r="Q127" s="140">
        <v>-2.037579116008065</v>
      </c>
      <c r="R127" s="140">
        <v>0.78446132501769317</v>
      </c>
      <c r="S127" s="140">
        <v>1.4245827264940607</v>
      </c>
      <c r="T127" s="140">
        <v>0.8914075614991861</v>
      </c>
      <c r="U127" s="128">
        <v>-0.59914019279908293</v>
      </c>
      <c r="V127" s="128">
        <v>0.53884681379261112</v>
      </c>
      <c r="W127" s="98">
        <v>1.3889507727878583</v>
      </c>
      <c r="X127" s="60"/>
      <c r="Y127" s="99">
        <v>126</v>
      </c>
      <c r="Z127" s="128">
        <f>(幕後結果!$AB$2+幕後結果!$AB$4*幕後結果_最佳化!$N1128)*12/3</f>
        <v>0.65742898922911763</v>
      </c>
      <c r="AA127" s="128">
        <f>(幕後結果!$AC$2+幕後結果!$AC$4*幕後結果_最佳化!$O1128)*12/3</f>
        <v>1.6444372732300085</v>
      </c>
      <c r="AB127" s="128">
        <f>(幕後結果!$AD$2+幕後結果!$AD$4*幕後結果_最佳化!$P1128)*12/3</f>
        <v>1.0623418457469864</v>
      </c>
      <c r="AC127" s="128">
        <f>(幕後結果!$AE$2+幕後結果!$AE$4*幕後結果_最佳化!$Q1128)*12/3</f>
        <v>-2.0375720775982678</v>
      </c>
      <c r="AD127" s="128">
        <f>(幕後結果!$AF$2+幕後結果!$AF$4*幕後結果_最佳化!$R1128)*12/3</f>
        <v>0.49253570812472541</v>
      </c>
      <c r="AE127" s="128">
        <f>(幕後結果!$AG$2+幕後結果!$AG$4*幕後結果_最佳化!$S1128)*12/3</f>
        <v>1.559161234368186</v>
      </c>
      <c r="AF127" s="128">
        <f>(幕後結果!$AH$2+幕後結果!$AH$4*幕後結果_最佳化!$T1128)*12/3</f>
        <v>0.57698239632769344</v>
      </c>
      <c r="AG127" s="128">
        <f>(幕後結果!$AI$2+幕後結果!$AI$4*幕後結果_最佳化!$U1128)*12/3</f>
        <v>0.82829207910101543</v>
      </c>
      <c r="AH127" s="128">
        <f>(幕後結果!$AJ$2+幕後結果!$AJ$4*幕後結果_最佳化!$V1128)*12/3</f>
        <v>0.42606781596691895</v>
      </c>
      <c r="AI127" s="100">
        <f>(幕後結果!$AK$2+幕後結果!$AK$4*幕後結果_最佳化!$W1128)*12/3</f>
        <v>5.51796803579927E-2</v>
      </c>
      <c r="AJ127" s="60"/>
      <c r="AK127" s="60"/>
      <c r="AL127" s="60"/>
      <c r="AM127" s="108">
        <v>126</v>
      </c>
      <c r="AN127" s="128">
        <f t="shared" si="14"/>
        <v>0.13459991401799867</v>
      </c>
      <c r="AO127" s="128">
        <f t="shared" si="15"/>
        <v>9.1135396845069661E-2</v>
      </c>
      <c r="AP127" s="128">
        <f t="shared" si="16"/>
        <v>0.11148929333479583</v>
      </c>
      <c r="AQ127" s="128">
        <f t="shared" si="17"/>
        <v>0.11071666257669648</v>
      </c>
      <c r="AR127" s="128">
        <f t="shared" si="18"/>
        <v>3.4615483672577101E-2</v>
      </c>
      <c r="AS127" s="128">
        <f t="shared" si="19"/>
        <v>6.0220713070476953E-2</v>
      </c>
      <c r="AT127" s="128">
        <f t="shared" si="20"/>
        <v>0.14374542425778944</v>
      </c>
      <c r="AU127" s="128">
        <f t="shared" si="21"/>
        <v>0.13781803117921831</v>
      </c>
      <c r="AV127" s="128">
        <f t="shared" si="22"/>
        <v>0.15327167872002198</v>
      </c>
      <c r="AW127" s="128">
        <f t="shared" si="23"/>
        <v>2.2387402325355341E-2</v>
      </c>
      <c r="AX127" s="128">
        <f t="shared" si="24"/>
        <v>0.99999999999999978</v>
      </c>
      <c r="AY127" s="128">
        <f>SUMPRODUCT(AN127:AW127,幕後結果_最佳化!$Z$1005:$AI$1005)</f>
        <v>6.4088123761112822E-2</v>
      </c>
      <c r="AZ127" s="128">
        <f>(SUMPRODUCT(AN127:AW127,MMULT(AN127:AW127,幕後結果!$AB$9:$AK$18)))*252</f>
        <v>6.9902564416965518E-2</v>
      </c>
      <c r="BA127" s="128">
        <f t="shared" si="25"/>
        <v>0.26439093104145139</v>
      </c>
      <c r="BB127" s="102">
        <f t="shared" si="26"/>
        <v>8.0139374212464698E-2</v>
      </c>
      <c r="BC127" s="60"/>
      <c r="BD127" s="60"/>
    </row>
    <row r="128" spans="1:56">
      <c r="A128" s="95">
        <v>127</v>
      </c>
      <c r="B128" s="128">
        <v>0.84217424640442284</v>
      </c>
      <c r="C128" s="128">
        <v>0.13640900487587881</v>
      </c>
      <c r="D128" s="128">
        <v>0.34443763212703771</v>
      </c>
      <c r="E128" s="128">
        <v>0.81680833127115093</v>
      </c>
      <c r="F128" s="128">
        <v>0.38925102103461207</v>
      </c>
      <c r="G128" s="128">
        <v>0.70428491692916784</v>
      </c>
      <c r="H128" s="128">
        <v>0.33444079207468658</v>
      </c>
      <c r="I128" s="128">
        <v>0.9465478713498503</v>
      </c>
      <c r="J128" s="128">
        <v>0.5806751152169809</v>
      </c>
      <c r="K128" s="104">
        <v>0.30460528504636408</v>
      </c>
      <c r="L128" s="105"/>
      <c r="M128" s="106">
        <v>127</v>
      </c>
      <c r="N128" s="140">
        <v>1.0034339982066058</v>
      </c>
      <c r="O128" s="140">
        <v>-1.096596061941314</v>
      </c>
      <c r="P128" s="140">
        <v>-0.40038188544647851</v>
      </c>
      <c r="Q128" s="140">
        <v>0.9032686373765767</v>
      </c>
      <c r="R128" s="140">
        <v>-0.28127166417357102</v>
      </c>
      <c r="S128" s="140">
        <v>0.53676468826387758</v>
      </c>
      <c r="T128" s="140">
        <v>-0.4276834727735111</v>
      </c>
      <c r="U128" s="128">
        <v>1.6122651324724147</v>
      </c>
      <c r="V128" s="128">
        <v>0.20362088707298201</v>
      </c>
      <c r="W128" s="98">
        <v>-0.51120064071179527</v>
      </c>
      <c r="X128" s="60"/>
      <c r="Y128" s="99">
        <v>127</v>
      </c>
      <c r="Z128" s="128">
        <f>(幕後結果!$AB$2+幕後結果!$AB$4*幕後結果_最佳化!$N1129)*12/3</f>
        <v>1.0613744463076062</v>
      </c>
      <c r="AA128" s="128">
        <f>(幕後結果!$AC$2+幕後結果!$AC$4*幕後結果_最佳化!$O1129)*12/3</f>
        <v>-0.87446692000150739</v>
      </c>
      <c r="AB128" s="128">
        <f>(幕後結果!$AD$2+幕後結果!$AD$4*幕後結果_最佳化!$P1129)*12/3</f>
        <v>-0.36791864005259728</v>
      </c>
      <c r="AC128" s="128">
        <f>(幕後結果!$AE$2+幕後結果!$AE$4*幕後結果_最佳化!$Q1129)*12/3</f>
        <v>2.2606406464342736</v>
      </c>
      <c r="AD128" s="128">
        <f>(幕後結果!$AF$2+幕後結果!$AF$4*幕後結果_最佳化!$R1129)*12/3</f>
        <v>-0.19887866467558815</v>
      </c>
      <c r="AE128" s="128">
        <f>(幕後結果!$AG$2+幕後結果!$AG$4*幕後結果_最佳化!$S1129)*12/3</f>
        <v>0.88317156317935164</v>
      </c>
      <c r="AF128" s="128">
        <f>(幕後結果!$AH$2+幕後結果!$AH$4*幕後結果_最佳化!$T1129)*12/3</f>
        <v>-0.25381145533071542</v>
      </c>
      <c r="AG128" s="128">
        <f>(幕後結果!$AI$2+幕後結果!$AI$4*幕後結果_最佳化!$U1129)*12/3</f>
        <v>2.3605092257227902</v>
      </c>
      <c r="AH128" s="128">
        <f>(幕後結果!$AJ$2+幕後結果!$AJ$4*幕後結果_最佳化!$V1129)*12/3</f>
        <v>-0.57878596405739691</v>
      </c>
      <c r="AI128" s="100">
        <f>(幕後結果!$AK$2+幕後結果!$AK$4*幕後結果_最佳化!$W1129)*12/3</f>
        <v>-2.2589488687176407</v>
      </c>
      <c r="AJ128" s="60"/>
      <c r="AK128" s="60"/>
      <c r="AL128" s="60"/>
      <c r="AM128" s="108">
        <v>127</v>
      </c>
      <c r="AN128" s="128">
        <f t="shared" si="14"/>
        <v>5.357081805075796E-2</v>
      </c>
      <c r="AO128" s="128">
        <f t="shared" si="15"/>
        <v>0.16010365408870542</v>
      </c>
      <c r="AP128" s="128">
        <f t="shared" si="16"/>
        <v>9.0962770504045345E-2</v>
      </c>
      <c r="AQ128" s="128">
        <f t="shared" si="17"/>
        <v>0.1539317957530846</v>
      </c>
      <c r="AR128" s="128">
        <f t="shared" si="18"/>
        <v>5.9784494113952959E-2</v>
      </c>
      <c r="AS128" s="128">
        <f t="shared" si="19"/>
        <v>0.12981190031873996</v>
      </c>
      <c r="AT128" s="128">
        <f t="shared" si="20"/>
        <v>0.16539735447767989</v>
      </c>
      <c r="AU128" s="128">
        <f t="shared" si="21"/>
        <v>0.11980093136742055</v>
      </c>
      <c r="AV128" s="128">
        <f t="shared" si="22"/>
        <v>2.4857742164473891E-2</v>
      </c>
      <c r="AW128" s="128">
        <f t="shared" si="23"/>
        <v>4.1778539161139404E-2</v>
      </c>
      <c r="AX128" s="128">
        <f t="shared" si="24"/>
        <v>1</v>
      </c>
      <c r="AY128" s="128">
        <f>SUMPRODUCT(AN128:AW128,幕後結果_最佳化!$Z$1005:$AI$1005)</f>
        <v>0.1565536259817597</v>
      </c>
      <c r="AZ128" s="128">
        <f>(SUMPRODUCT(AN128:AW128,MMULT(AN128:AW128,幕後結果!$AB$9:$AK$18)))*252</f>
        <v>7.3154113379117508E-2</v>
      </c>
      <c r="BA128" s="128">
        <f t="shared" si="25"/>
        <v>0.27047017095997389</v>
      </c>
      <c r="BB128" s="102">
        <f t="shared" si="26"/>
        <v>0.42020761690049357</v>
      </c>
      <c r="BC128" s="60"/>
      <c r="BD128" s="60"/>
    </row>
    <row r="129" spans="1:56">
      <c r="A129" s="95">
        <v>128</v>
      </c>
      <c r="B129" s="128">
        <v>0.29527156798710208</v>
      </c>
      <c r="C129" s="128">
        <v>0.40086679416525195</v>
      </c>
      <c r="D129" s="128">
        <v>0.24480746334962489</v>
      </c>
      <c r="E129" s="128">
        <v>0.4086921615147785</v>
      </c>
      <c r="F129" s="128">
        <v>0.90112011592230279</v>
      </c>
      <c r="G129" s="128">
        <v>0.24852166783155649</v>
      </c>
      <c r="H129" s="128">
        <v>0.92567460373444277</v>
      </c>
      <c r="I129" s="128">
        <v>0.84109457828788114</v>
      </c>
      <c r="J129" s="128">
        <v>0.30161451138478923</v>
      </c>
      <c r="K129" s="104">
        <v>0.14967194716908616</v>
      </c>
      <c r="L129" s="105"/>
      <c r="M129" s="106">
        <v>128</v>
      </c>
      <c r="N129" s="140">
        <v>-0.53804912233001345</v>
      </c>
      <c r="O129" s="140">
        <v>-0.25110414885564664</v>
      </c>
      <c r="P129" s="140">
        <v>-0.69092141627325832</v>
      </c>
      <c r="Q129" s="140">
        <v>-0.23091051326667456</v>
      </c>
      <c r="R129" s="140">
        <v>1.2879603430301045</v>
      </c>
      <c r="S129" s="140">
        <v>-0.67914919295376508</v>
      </c>
      <c r="T129" s="140">
        <v>1.4443135622144851</v>
      </c>
      <c r="U129" s="128">
        <v>0.99896665766716097</v>
      </c>
      <c r="V129" s="128">
        <v>-0.51976263841989001</v>
      </c>
      <c r="W129" s="98">
        <v>-1.0378414101190974</v>
      </c>
      <c r="X129" s="60"/>
      <c r="Y129" s="99">
        <v>128</v>
      </c>
      <c r="Z129" s="128">
        <f>(幕後結果!$AB$2+幕後結果!$AB$4*幕後結果_最佳化!$N1130)*12/3</f>
        <v>-0.56911724171192524</v>
      </c>
      <c r="AA129" s="128">
        <f>(幕後結果!$AC$2+幕後結果!$AC$4*幕後結果_最佳化!$O1130)*12/3</f>
        <v>-0.57824499572343724</v>
      </c>
      <c r="AB129" s="128">
        <f>(幕後結果!$AD$2+幕後結果!$AD$4*幕後結果_最佳化!$P1130)*12/3</f>
        <v>-0.77299750713904247</v>
      </c>
      <c r="AC129" s="128">
        <f>(幕後結果!$AE$2+幕後結果!$AE$4*幕後結果_最佳化!$Q1130)*12/3</f>
        <v>0.38955928963491671</v>
      </c>
      <c r="AD129" s="128">
        <f>(幕後結果!$AF$2+幕後結果!$AF$4*幕後結果_最佳化!$R1130)*12/3</f>
        <v>0.61364424832342368</v>
      </c>
      <c r="AE129" s="128">
        <f>(幕後結果!$AG$2+幕後結果!$AG$4*幕後結果_最佳化!$S1130)*12/3</f>
        <v>-0.74071411336596016</v>
      </c>
      <c r="AF129" s="128">
        <f>(幕後結果!$AH$2+幕後結果!$AH$4*幕後結果_最佳化!$T1130)*12/3</f>
        <v>0.81973026084830958</v>
      </c>
      <c r="AG129" s="128">
        <f>(幕後結果!$AI$2+幕後結果!$AI$4*幕後結果_最佳化!$U1130)*12/3</f>
        <v>2.0055265577419186</v>
      </c>
      <c r="AH129" s="128">
        <f>(幕後結果!$AJ$2+幕後結果!$AJ$4*幕後結果_最佳化!$V1130)*12/3</f>
        <v>-1.1307030471242174</v>
      </c>
      <c r="AI129" s="100">
        <f>(幕後結果!$AK$2+幕後結果!$AK$4*幕後結果_最佳化!$W1130)*12/3</f>
        <v>-1.9500859911952844</v>
      </c>
      <c r="AJ129" s="60"/>
      <c r="AK129" s="60"/>
      <c r="AL129" s="60"/>
      <c r="AM129" s="108">
        <v>128</v>
      </c>
      <c r="AN129" s="128">
        <f t="shared" si="14"/>
        <v>1.2452890010097136E-2</v>
      </c>
      <c r="AO129" s="128">
        <f t="shared" si="15"/>
        <v>0.12541461600558212</v>
      </c>
      <c r="AP129" s="128">
        <f t="shared" si="16"/>
        <v>0.10131520854481037</v>
      </c>
      <c r="AQ129" s="128">
        <f t="shared" si="17"/>
        <v>0.16603319417142917</v>
      </c>
      <c r="AR129" s="128">
        <f t="shared" si="18"/>
        <v>0.14134292435470097</v>
      </c>
      <c r="AS129" s="128">
        <f t="shared" si="19"/>
        <v>0.12531419178856801</v>
      </c>
      <c r="AT129" s="128">
        <f t="shared" si="20"/>
        <v>3.5103586042745931E-2</v>
      </c>
      <c r="AU129" s="128">
        <f t="shared" si="21"/>
        <v>3.3734795316516304E-2</v>
      </c>
      <c r="AV129" s="128">
        <f t="shared" si="22"/>
        <v>4.2298577459776825E-2</v>
      </c>
      <c r="AW129" s="128">
        <f t="shared" si="23"/>
        <v>0.21699001630577294</v>
      </c>
      <c r="AX129" s="128">
        <f t="shared" si="24"/>
        <v>0.99999999999999989</v>
      </c>
      <c r="AY129" s="128">
        <f>SUMPRODUCT(AN129:AW129,幕後結果_最佳化!$Z$1005:$AI$1005)</f>
        <v>-0.18616188972772116</v>
      </c>
      <c r="AZ129" s="128">
        <f>(SUMPRODUCT(AN129:AW129,MMULT(AN129:AW129,幕後結果!$AB$9:$AK$18)))*252</f>
        <v>8.933392630828442E-2</v>
      </c>
      <c r="BA129" s="128">
        <f t="shared" si="25"/>
        <v>0.29888781559020505</v>
      </c>
      <c r="BB129" s="102">
        <f t="shared" si="26"/>
        <v>-0.76638082176551536</v>
      </c>
      <c r="BC129" s="60"/>
      <c r="BD129" s="60"/>
    </row>
    <row r="130" spans="1:56">
      <c r="A130" s="95">
        <v>129</v>
      </c>
      <c r="B130" s="128">
        <v>0.45957648831538944</v>
      </c>
      <c r="C130" s="128">
        <v>0.27628037918122073</v>
      </c>
      <c r="D130" s="128">
        <v>0.13597981699989981</v>
      </c>
      <c r="E130" s="128">
        <v>0.46134835900636517</v>
      </c>
      <c r="F130" s="128">
        <v>0.78287763976511937</v>
      </c>
      <c r="G130" s="128">
        <v>0.57448725734763384</v>
      </c>
      <c r="H130" s="128">
        <v>0.89982507388022137</v>
      </c>
      <c r="I130" s="128">
        <v>0.51484276154258635</v>
      </c>
      <c r="J130" s="128">
        <v>0.29985726326463413</v>
      </c>
      <c r="K130" s="104">
        <v>0.48955128698406769</v>
      </c>
      <c r="L130" s="105"/>
      <c r="M130" s="106">
        <v>129</v>
      </c>
      <c r="N130" s="140">
        <v>-0.10150073184683636</v>
      </c>
      <c r="O130" s="140">
        <v>-0.59392727066869477</v>
      </c>
      <c r="P130" s="140">
        <v>-1.0985609145862467</v>
      </c>
      <c r="Q130" s="140">
        <v>-9.7037369357618031E-2</v>
      </c>
      <c r="R130" s="140">
        <v>0.78194870390115268</v>
      </c>
      <c r="S130" s="140">
        <v>0.18781014171242633</v>
      </c>
      <c r="T130" s="140">
        <v>1.2805554619415249</v>
      </c>
      <c r="U130" s="128">
        <v>3.7213873383112689E-2</v>
      </c>
      <c r="V130" s="128">
        <v>-0.52481108256176834</v>
      </c>
      <c r="W130" s="98">
        <v>-2.6194034578662252E-2</v>
      </c>
      <c r="X130" s="60"/>
      <c r="Y130" s="99">
        <v>129</v>
      </c>
      <c r="Z130" s="128">
        <f>(幕後結果!$AB$2+幕後結果!$AB$4*幕後結果_最佳化!$N1131)*12/3</f>
        <v>-0.10736160350984229</v>
      </c>
      <c r="AA130" s="128">
        <f>(幕後結果!$AC$2+幕後結果!$AC$4*幕後結果_最佳化!$O1131)*12/3</f>
        <v>-0.78200523248293718</v>
      </c>
      <c r="AB130" s="128">
        <f>(幕後結果!$AD$2+幕後結果!$AD$4*幕後結果_最佳化!$P1131)*12/3</f>
        <v>-1.2392094257403929</v>
      </c>
      <c r="AC130" s="128">
        <f>(幕後結果!$AE$2+幕後結果!$AE$4*幕後結果_最佳化!$Q1131)*12/3</f>
        <v>0.40394328683586406</v>
      </c>
      <c r="AD130" s="128">
        <f>(幕後結果!$AF$2+幕後結果!$AF$4*幕後結果_最佳化!$R1131)*12/3</f>
        <v>0.27099882774248707</v>
      </c>
      <c r="AE130" s="128">
        <f>(幕後結果!$AG$2+幕後結果!$AG$4*幕後結果_最佳化!$S1131)*12/3</f>
        <v>0.1653585093452398</v>
      </c>
      <c r="AF130" s="128">
        <f>(幕後結果!$AH$2+幕後結果!$AH$4*幕後結果_最佳化!$T1131)*12/3</f>
        <v>0.75855251158160752</v>
      </c>
      <c r="AG130" s="128">
        <f>(幕後結果!$AI$2+幕後結果!$AI$4*幕後結果_最佳化!$U1131)*12/3</f>
        <v>1.0976306118075281</v>
      </c>
      <c r="AH130" s="128">
        <f>(幕後結果!$AJ$2+幕後結果!$AJ$4*幕後結果_最佳化!$V1131)*12/3</f>
        <v>-1.0827807112704937</v>
      </c>
      <c r="AI130" s="100">
        <f>(幕後結果!$AK$2+幕後結果!$AK$4*幕後結果_最佳化!$W1131)*12/3</f>
        <v>-0.67685364229318434</v>
      </c>
      <c r="AJ130" s="60"/>
      <c r="AK130" s="60"/>
      <c r="AL130" s="60"/>
      <c r="AM130" s="108">
        <v>129</v>
      </c>
      <c r="AN130" s="128">
        <f t="shared" si="14"/>
        <v>0.15773232240412713</v>
      </c>
      <c r="AO130" s="128">
        <f t="shared" si="15"/>
        <v>6.7576843390220118E-2</v>
      </c>
      <c r="AP130" s="128">
        <f t="shared" si="16"/>
        <v>4.2570726505969221E-2</v>
      </c>
      <c r="AQ130" s="128">
        <f t="shared" si="17"/>
        <v>9.0121440643665729E-2</v>
      </c>
      <c r="AR130" s="128">
        <f t="shared" si="18"/>
        <v>7.1653864973285603E-2</v>
      </c>
      <c r="AS130" s="128">
        <f t="shared" si="19"/>
        <v>3.5356762498361095E-2</v>
      </c>
      <c r="AT130" s="128">
        <f t="shared" si="20"/>
        <v>0.16710299227017195</v>
      </c>
      <c r="AU130" s="128">
        <f t="shared" si="21"/>
        <v>0.17593016807117939</v>
      </c>
      <c r="AV130" s="128">
        <f t="shared" si="22"/>
        <v>2.6407406273202427E-2</v>
      </c>
      <c r="AW130" s="128">
        <f t="shared" si="23"/>
        <v>0.16554747296981726</v>
      </c>
      <c r="AX130" s="128">
        <f t="shared" si="24"/>
        <v>1</v>
      </c>
      <c r="AY130" s="128">
        <f>SUMPRODUCT(AN130:AW130,幕後結果_最佳化!$Z$1005:$AI$1005)</f>
        <v>-7.4825054375924405E-2</v>
      </c>
      <c r="AZ130" s="128">
        <f>(SUMPRODUCT(AN130:AW130,MMULT(AN130:AW130,幕後結果!$AB$9:$AK$18)))*252</f>
        <v>7.4360511816936328E-2</v>
      </c>
      <c r="BA130" s="128">
        <f t="shared" si="25"/>
        <v>0.27269123898089637</v>
      </c>
      <c r="BB130" s="102">
        <f t="shared" si="26"/>
        <v>-0.43171557258637022</v>
      </c>
      <c r="BC130" s="60"/>
      <c r="BD130" s="60"/>
    </row>
    <row r="131" spans="1:56">
      <c r="A131" s="95">
        <v>130</v>
      </c>
      <c r="B131" s="128">
        <v>0.20063890574926546</v>
      </c>
      <c r="C131" s="128">
        <v>0.75922152160017786</v>
      </c>
      <c r="D131" s="128">
        <v>0.76908315003064387</v>
      </c>
      <c r="E131" s="128">
        <v>0.26656332326610666</v>
      </c>
      <c r="F131" s="128">
        <v>0.14771005188761732</v>
      </c>
      <c r="G131" s="128">
        <v>0.18456344916977452</v>
      </c>
      <c r="H131" s="128">
        <v>0.44215321367985871</v>
      </c>
      <c r="I131" s="128">
        <v>0.11048904200182297</v>
      </c>
      <c r="J131" s="128">
        <v>0.53667351428454912</v>
      </c>
      <c r="K131" s="104">
        <v>0.34019831863257921</v>
      </c>
      <c r="L131" s="105"/>
      <c r="M131" s="106">
        <v>130</v>
      </c>
      <c r="N131" s="140">
        <v>-0.83934130378988669</v>
      </c>
      <c r="O131" s="140">
        <v>0.70380060515757514</v>
      </c>
      <c r="P131" s="140">
        <v>0.7358307584582725</v>
      </c>
      <c r="Q131" s="140">
        <v>-0.6232402634990899</v>
      </c>
      <c r="R131" s="140">
        <v>-1.046305290113237</v>
      </c>
      <c r="S131" s="140">
        <v>-0.89811001860724182</v>
      </c>
      <c r="T131" s="140">
        <v>-0.14551227182098103</v>
      </c>
      <c r="U131" s="128">
        <v>-1.2239314613124457</v>
      </c>
      <c r="V131" s="128">
        <v>9.2056724261824083E-2</v>
      </c>
      <c r="W131" s="98">
        <v>-0.41192194243921582</v>
      </c>
      <c r="X131" s="60"/>
      <c r="Y131" s="99">
        <v>130</v>
      </c>
      <c r="Z131" s="128">
        <f>(幕後結果!$AB$2+幕後結果!$AB$4*幕後結果_最佳化!$N1132)*12/3</f>
        <v>-0.88780668500896309</v>
      </c>
      <c r="AA131" s="128">
        <f>(幕後結果!$AC$2+幕後結果!$AC$4*幕後結果_最佳化!$O1132)*12/3</f>
        <v>0.39526167419677388</v>
      </c>
      <c r="AB131" s="128">
        <f>(幕後結果!$AD$2+幕後結果!$AD$4*幕後結果_最佳化!$P1132)*12/3</f>
        <v>1.1613497523821976</v>
      </c>
      <c r="AC131" s="128">
        <f>(幕後結果!$AE$2+幕後結果!$AE$4*幕後結果_最佳化!$Q1132)*12/3</f>
        <v>0.44729078363762981</v>
      </c>
      <c r="AD131" s="128">
        <f>(幕後結果!$AF$2+幕後結果!$AF$4*幕後結果_最佳化!$R1132)*12/3</f>
        <v>-0.73532457437309129</v>
      </c>
      <c r="AE131" s="128">
        <f>(幕後結果!$AG$2+幕後結果!$AG$4*幕後結果_最佳化!$S1132)*12/3</f>
        <v>-0.74768421376586292</v>
      </c>
      <c r="AF131" s="128">
        <f>(幕後結果!$AH$2+幕後結果!$AH$4*幕後結果_最佳化!$T1132)*12/3</f>
        <v>-0.86973327556890145</v>
      </c>
      <c r="AG131" s="128">
        <f>(幕後結果!$AI$2+幕後結果!$AI$4*幕後結果_最佳化!$U1132)*12/3</f>
        <v>-0.41026507419827524</v>
      </c>
      <c r="AH131" s="128">
        <f>(幕後結果!$AJ$2+幕後結果!$AJ$4*幕後結果_最佳化!$V1132)*12/3</f>
        <v>-1.3740852429932204</v>
      </c>
      <c r="AI131" s="100">
        <f>(幕後結果!$AK$2+幕後結果!$AK$4*幕後結果_最佳化!$W1132)*12/3</f>
        <v>-2.6729447989791573</v>
      </c>
      <c r="AJ131" s="60"/>
      <c r="AK131" s="60"/>
      <c r="AL131" s="60"/>
      <c r="AM131" s="108">
        <v>130</v>
      </c>
      <c r="AN131" s="128">
        <f t="shared" si="14"/>
        <v>8.8425406239360724E-3</v>
      </c>
      <c r="AO131" s="128">
        <f t="shared" si="15"/>
        <v>0.12796081225456304</v>
      </c>
      <c r="AP131" s="128">
        <f t="shared" si="16"/>
        <v>0.17288463637006926</v>
      </c>
      <c r="AQ131" s="128">
        <f t="shared" si="17"/>
        <v>1.9709210789011812E-2</v>
      </c>
      <c r="AR131" s="128">
        <f t="shared" si="18"/>
        <v>6.7864793986065805E-2</v>
      </c>
      <c r="AS131" s="128">
        <f t="shared" si="19"/>
        <v>0.11074686768913074</v>
      </c>
      <c r="AT131" s="128">
        <f t="shared" si="20"/>
        <v>0.2305404946524614</v>
      </c>
      <c r="AU131" s="128">
        <f t="shared" si="21"/>
        <v>6.9754033502213986E-3</v>
      </c>
      <c r="AV131" s="128">
        <f t="shared" si="22"/>
        <v>0.20908441553104604</v>
      </c>
      <c r="AW131" s="128">
        <f t="shared" si="23"/>
        <v>4.5390824753494229E-2</v>
      </c>
      <c r="AX131" s="128">
        <f t="shared" si="24"/>
        <v>0.99999999999999989</v>
      </c>
      <c r="AY131" s="128">
        <f>SUMPRODUCT(AN131:AW131,幕後結果_最佳化!$Z$1005:$AI$1005)</f>
        <v>-0.25424854248659923</v>
      </c>
      <c r="AZ131" s="128">
        <f>(SUMPRODUCT(AN131:AW131,MMULT(AN131:AW131,幕後結果!$AB$9:$AK$18)))*252</f>
        <v>8.5875290900604181E-2</v>
      </c>
      <c r="BA131" s="128">
        <f t="shared" si="25"/>
        <v>0.29304486158369025</v>
      </c>
      <c r="BB131" s="102">
        <f t="shared" si="26"/>
        <v>-1.0140035927630042</v>
      </c>
      <c r="BC131" s="60"/>
      <c r="BD131" s="60"/>
    </row>
    <row r="132" spans="1:56">
      <c r="A132" s="95">
        <v>131</v>
      </c>
      <c r="B132" s="128">
        <v>0.71755971063933544</v>
      </c>
      <c r="C132" s="128">
        <v>0.52144099569916658</v>
      </c>
      <c r="D132" s="128">
        <v>0.99764811604690529</v>
      </c>
      <c r="E132" s="128">
        <v>0.7461824360030116</v>
      </c>
      <c r="F132" s="128">
        <v>0.58737260567353866</v>
      </c>
      <c r="G132" s="128">
        <v>0.75733092302220406</v>
      </c>
      <c r="H132" s="128">
        <v>0.37483116994960275</v>
      </c>
      <c r="I132" s="128">
        <v>3.9702524120712068E-2</v>
      </c>
      <c r="J132" s="128">
        <v>9.3169017807688936E-2</v>
      </c>
      <c r="K132" s="104">
        <v>0.33829556377955039</v>
      </c>
      <c r="L132" s="105"/>
      <c r="M132" s="106">
        <v>131</v>
      </c>
      <c r="N132" s="140">
        <v>0.57560739908656222</v>
      </c>
      <c r="O132" s="140">
        <v>5.3770505639609611E-2</v>
      </c>
      <c r="P132" s="140">
        <v>2.826650199138542</v>
      </c>
      <c r="Q132" s="140">
        <v>0.66252451655326583</v>
      </c>
      <c r="R132" s="140">
        <v>0.22079149182042407</v>
      </c>
      <c r="S132" s="140">
        <v>0.69774264440903599</v>
      </c>
      <c r="T132" s="140">
        <v>-0.3190846280766671</v>
      </c>
      <c r="U132" s="128">
        <v>-1.7541485980841058</v>
      </c>
      <c r="V132" s="128">
        <v>-1.3214899971932728</v>
      </c>
      <c r="W132" s="98">
        <v>-0.41711932893741432</v>
      </c>
      <c r="X132" s="60"/>
      <c r="Y132" s="99">
        <v>131</v>
      </c>
      <c r="Z132" s="128">
        <f>(幕後結果!$AB$2+幕後結果!$AB$4*幕後結果_最佳化!$N1133)*12/3</f>
        <v>0.60884421455517634</v>
      </c>
      <c r="AA132" s="128">
        <f>(幕後結果!$AC$2+幕後結果!$AC$4*幕後結果_最佳化!$O1133)*12/3</f>
        <v>0.26952223680755527</v>
      </c>
      <c r="AB132" s="128">
        <f>(幕後結果!$AD$2+幕後結果!$AD$4*幕後結果_最佳化!$P1133)*12/3</f>
        <v>3.5579972812723675</v>
      </c>
      <c r="AC132" s="128">
        <f>(幕後結果!$AE$2+幕後結果!$AE$4*幕後結果_最佳化!$Q1133)*12/3</f>
        <v>3.1555567810206306</v>
      </c>
      <c r="AD132" s="128">
        <f>(幕後結果!$AF$2+幕後結果!$AF$4*幕後結果_最佳化!$R1133)*12/3</f>
        <v>0.60537158946563407</v>
      </c>
      <c r="AE132" s="128">
        <f>(幕後結果!$AG$2+幕後結果!$AG$4*幕後結果_最佳化!$S1133)*12/3</f>
        <v>1.1547385334043851</v>
      </c>
      <c r="AF132" s="128">
        <f>(幕後結果!$AH$2+幕後結果!$AH$4*幕後結果_最佳化!$T1133)*12/3</f>
        <v>-0.34424234681220317</v>
      </c>
      <c r="AG132" s="128">
        <f>(幕後結果!$AI$2+幕後結果!$AI$4*幕後結果_最佳化!$U1133)*12/3</f>
        <v>-0.5411870639346269</v>
      </c>
      <c r="AH132" s="128">
        <f>(幕後結果!$AJ$2+幕後結果!$AJ$4*幕後結果_最佳化!$V1133)*12/3</f>
        <v>-1.3507614892747422</v>
      </c>
      <c r="AI132" s="100">
        <f>(幕後結果!$AK$2+幕後結果!$AK$4*幕後結果_最佳化!$W1133)*12/3</f>
        <v>-1.3558572305505203</v>
      </c>
      <c r="AJ132" s="60"/>
      <c r="AK132" s="60"/>
      <c r="AL132" s="60"/>
      <c r="AM132" s="108">
        <v>131</v>
      </c>
      <c r="AN132" s="128">
        <f t="shared" ref="AN132:AN195" si="27">B1133/SUM($B1133:$K1133)</f>
        <v>3.1023086656627841E-2</v>
      </c>
      <c r="AO132" s="128">
        <f t="shared" ref="AO132:AO195" si="28">C1133/SUM($B1133:$K1133)</f>
        <v>6.8412397537757935E-2</v>
      </c>
      <c r="AP132" s="128">
        <f t="shared" ref="AP132:AP195" si="29">D1133/SUM($B1133:$K1133)</f>
        <v>0.12733805834173215</v>
      </c>
      <c r="AQ132" s="128">
        <f t="shared" ref="AQ132:AQ195" si="30">E1133/SUM($B1133:$K1133)</f>
        <v>7.0594751995096006E-3</v>
      </c>
      <c r="AR132" s="128">
        <f t="shared" ref="AR132:AR195" si="31">F1133/SUM($B1133:$K1133)</f>
        <v>0.14287870955286572</v>
      </c>
      <c r="AS132" s="128">
        <f t="shared" ref="AS132:AS195" si="32">G1133/SUM($B1133:$K1133)</f>
        <v>6.8263574440446909E-2</v>
      </c>
      <c r="AT132" s="128">
        <f t="shared" ref="AT132:AT195" si="33">H1133/SUM($B1133:$K1133)</f>
        <v>0.11585669835555207</v>
      </c>
      <c r="AU132" s="128">
        <f t="shared" ref="AU132:AU195" si="34">I1133/SUM($B1133:$K1133)</f>
        <v>0.11686669596369986</v>
      </c>
      <c r="AV132" s="128">
        <f t="shared" ref="AV132:AV195" si="35">J1133/SUM($B1133:$K1133)</f>
        <v>0.23905972943576384</v>
      </c>
      <c r="AW132" s="128">
        <f t="shared" ref="AW132:AW195" si="36">K1133/SUM($B1133:$K1133)</f>
        <v>8.3241574516044206E-2</v>
      </c>
      <c r="AX132" s="128">
        <f t="shared" ref="AX132:AX195" si="37">SUM(AN132:AW132)</f>
        <v>1.0000000000000002</v>
      </c>
      <c r="AY132" s="128">
        <f>SUMPRODUCT(AN132:AW132,幕後結果_最佳化!$Z$1005:$AI$1005)</f>
        <v>-0.228598730382643</v>
      </c>
      <c r="AZ132" s="128">
        <f>(SUMPRODUCT(AN132:AW132,MMULT(AN132:AW132,幕後結果!$AB$9:$AK$18)))*252</f>
        <v>6.0175736255227263E-2</v>
      </c>
      <c r="BA132" s="128">
        <f t="shared" ref="BA132:BA195" si="38">AZ132^0.5</f>
        <v>0.24530743212391112</v>
      </c>
      <c r="BB132" s="102">
        <f t="shared" ref="BB132:BB195" si="39">(AY132-$BC$2)/$BA132</f>
        <v>-1.1067692814358023</v>
      </c>
      <c r="BC132" s="60"/>
      <c r="BD132" s="60"/>
    </row>
    <row r="133" spans="1:56">
      <c r="A133" s="95">
        <v>132</v>
      </c>
      <c r="B133" s="128">
        <v>0.52076003115394487</v>
      </c>
      <c r="C133" s="128">
        <v>0.10838986219326974</v>
      </c>
      <c r="D133" s="128">
        <v>0.51440655434998361</v>
      </c>
      <c r="E133" s="128">
        <v>0.15650635580078842</v>
      </c>
      <c r="F133" s="128">
        <v>0.62762866014851526</v>
      </c>
      <c r="G133" s="128">
        <v>0.7988334368117711</v>
      </c>
      <c r="H133" s="128">
        <v>0.49215164999719541</v>
      </c>
      <c r="I133" s="128">
        <v>0.33882093807689118</v>
      </c>
      <c r="J133" s="128">
        <v>0.55791766435647316</v>
      </c>
      <c r="K133" s="104">
        <v>0.35134002995005997</v>
      </c>
      <c r="L133" s="105"/>
      <c r="M133" s="106">
        <v>132</v>
      </c>
      <c r="N133" s="140">
        <v>5.2061189006214197E-2</v>
      </c>
      <c r="O133" s="140">
        <v>-1.2351364537634939</v>
      </c>
      <c r="P133" s="140">
        <v>3.6119728779521222E-2</v>
      </c>
      <c r="Q133" s="140">
        <v>-1.0089206067672116</v>
      </c>
      <c r="R133" s="140">
        <v>0.32557929480366471</v>
      </c>
      <c r="S133" s="140">
        <v>0.83746164719414162</v>
      </c>
      <c r="T133" s="140">
        <v>-1.9674165174827552E-2</v>
      </c>
      <c r="U133" s="128">
        <v>-0.41568314539673529</v>
      </c>
      <c r="V133" s="128">
        <v>0.14569182997170391</v>
      </c>
      <c r="W133" s="98">
        <v>-0.38170517665828196</v>
      </c>
      <c r="X133" s="60"/>
      <c r="Y133" s="99">
        <v>132</v>
      </c>
      <c r="Z133" s="128">
        <f>(幕後結果!$AB$2+幕後結果!$AB$4*幕後結果_最佳化!$N1134)*12/3</f>
        <v>5.506731459602035E-2</v>
      </c>
      <c r="AA133" s="128">
        <f>(幕後結果!$AC$2+幕後結果!$AC$4*幕後結果_最佳化!$O1134)*12/3</f>
        <v>-1.4573427994933852</v>
      </c>
      <c r="AB133" s="128">
        <f>(幕後結果!$AD$2+幕後結果!$AD$4*幕後結果_最佳化!$P1134)*12/3</f>
        <v>-0.30954847406974267</v>
      </c>
      <c r="AC133" s="128">
        <f>(幕後結果!$AE$2+幕後結果!$AE$4*幕後結果_最佳化!$Q1134)*12/3</f>
        <v>-1.1995550675652655</v>
      </c>
      <c r="AD133" s="128">
        <f>(幕後結果!$AF$2+幕後結果!$AF$4*幕後結果_最佳化!$R1134)*12/3</f>
        <v>0.29861898128056485</v>
      </c>
      <c r="AE133" s="128">
        <f>(幕後結果!$AG$2+幕後結果!$AG$4*幕後結果_最佳化!$S1134)*12/3</f>
        <v>0.8309305158946455</v>
      </c>
      <c r="AF133" s="128">
        <f>(幕後結果!$AH$2+幕後結果!$AH$4*幕後結果_最佳化!$T1134)*12/3</f>
        <v>-0.87626215318750711</v>
      </c>
      <c r="AG133" s="128">
        <f>(幕後結果!$AI$2+幕後結果!$AI$4*幕後結果_最佳化!$U1134)*12/3</f>
        <v>0.87936576770315966</v>
      </c>
      <c r="AH133" s="128">
        <f>(幕後結果!$AJ$2+幕後結果!$AJ$4*幕後結果_最佳化!$V1134)*12/3</f>
        <v>-1.0415727434955271</v>
      </c>
      <c r="AI133" s="100">
        <f>(幕後結果!$AK$2+幕後結果!$AK$4*幕後結果_最佳化!$W1134)*12/3</f>
        <v>-2.794075538700421</v>
      </c>
      <c r="AJ133" s="60"/>
      <c r="AK133" s="60"/>
      <c r="AL133" s="60"/>
      <c r="AM133" s="108">
        <v>132</v>
      </c>
      <c r="AN133" s="128">
        <f t="shared" si="27"/>
        <v>0.10648043336003826</v>
      </c>
      <c r="AO133" s="128">
        <f t="shared" si="28"/>
        <v>9.8795453935605029E-2</v>
      </c>
      <c r="AP133" s="128">
        <f t="shared" si="29"/>
        <v>9.1130251879609506E-2</v>
      </c>
      <c r="AQ133" s="128">
        <f t="shared" si="30"/>
        <v>9.5613123164828021E-2</v>
      </c>
      <c r="AR133" s="128">
        <f t="shared" si="31"/>
        <v>0.10743545900218364</v>
      </c>
      <c r="AS133" s="128">
        <f t="shared" si="32"/>
        <v>0.13387496582790898</v>
      </c>
      <c r="AT133" s="128">
        <f t="shared" si="33"/>
        <v>8.0912316737609347E-2</v>
      </c>
      <c r="AU133" s="128">
        <f t="shared" si="34"/>
        <v>0.11021976361535345</v>
      </c>
      <c r="AV133" s="128">
        <f t="shared" si="35"/>
        <v>4.1328111464933801E-2</v>
      </c>
      <c r="AW133" s="128">
        <f t="shared" si="36"/>
        <v>0.13421012101193014</v>
      </c>
      <c r="AX133" s="128">
        <f t="shared" si="37"/>
        <v>1.0000000000000002</v>
      </c>
      <c r="AY133" s="128">
        <f>SUMPRODUCT(AN133:AW133,幕後結果_最佳化!$Z$1005:$AI$1005)</f>
        <v>-5.1622835115715887E-2</v>
      </c>
      <c r="AZ133" s="128">
        <f>(SUMPRODUCT(AN133:AW133,MMULT(AN133:AW133,幕後結果!$AB$9:$AK$18)))*252</f>
        <v>6.2963036691771473E-2</v>
      </c>
      <c r="BA133" s="128">
        <f t="shared" si="38"/>
        <v>0.25092436448414385</v>
      </c>
      <c r="BB133" s="102">
        <f t="shared" si="39"/>
        <v>-0.37669851355422629</v>
      </c>
      <c r="BC133" s="60"/>
      <c r="BD133" s="60"/>
    </row>
    <row r="134" spans="1:56">
      <c r="A134" s="95">
        <v>133</v>
      </c>
      <c r="B134" s="128">
        <v>0.94808717387749586</v>
      </c>
      <c r="C134" s="128">
        <v>0.83608234101872436</v>
      </c>
      <c r="D134" s="128">
        <v>0.82362302756533712</v>
      </c>
      <c r="E134" s="128">
        <v>0.75505111679410963</v>
      </c>
      <c r="F134" s="128">
        <v>0.30437814227847859</v>
      </c>
      <c r="G134" s="128">
        <v>0.19559859822579106</v>
      </c>
      <c r="H134" s="128">
        <v>0.81505374862814151</v>
      </c>
      <c r="I134" s="128">
        <v>0.14703737972777486</v>
      </c>
      <c r="J134" s="128">
        <v>0.31007586335286041</v>
      </c>
      <c r="K134" s="104">
        <v>0.87296311796397319</v>
      </c>
      <c r="L134" s="105"/>
      <c r="M134" s="106">
        <v>133</v>
      </c>
      <c r="N134" s="140">
        <v>1.6265831883444386</v>
      </c>
      <c r="O134" s="140">
        <v>0.97848335864269431</v>
      </c>
      <c r="P134" s="140">
        <v>0.92926080033087033</v>
      </c>
      <c r="Q134" s="140">
        <v>0.69047143656717214</v>
      </c>
      <c r="R134" s="140">
        <v>-0.51184958461018204</v>
      </c>
      <c r="S134" s="140">
        <v>-0.85744826229405657</v>
      </c>
      <c r="T134" s="140">
        <v>0.89667474108648448</v>
      </c>
      <c r="U134" s="128">
        <v>-1.0492245992392795</v>
      </c>
      <c r="V134" s="128">
        <v>-0.49563532268144295</v>
      </c>
      <c r="W134" s="98">
        <v>1.1405102999018135</v>
      </c>
      <c r="X134" s="60"/>
      <c r="Y134" s="99">
        <v>133</v>
      </c>
      <c r="Z134" s="128">
        <f>(幕後結果!$AB$2+幕後結果!$AB$4*幕後結果_最佳化!$N1135)*12/3</f>
        <v>1.7205056176967142</v>
      </c>
      <c r="AA134" s="128">
        <f>(幕後結果!$AC$2+幕後結果!$AC$4*幕後結果_最佳化!$O1135)*12/3</f>
        <v>1.808181781499</v>
      </c>
      <c r="AB134" s="128">
        <f>(幕後結果!$AD$2+幕後結果!$AD$4*幕後結果_最佳化!$P1135)*12/3</f>
        <v>2.3867180376712827</v>
      </c>
      <c r="AC134" s="128">
        <f>(幕後結果!$AE$2+幕後結果!$AE$4*幕後結果_最佳化!$Q1135)*12/3</f>
        <v>3.1403894193148307</v>
      </c>
      <c r="AD134" s="128">
        <f>(幕後結果!$AF$2+幕後結果!$AF$4*幕後結果_最佳化!$R1135)*12/3</f>
        <v>-0.19458622881754298</v>
      </c>
      <c r="AE134" s="128">
        <f>(幕後結果!$AG$2+幕後結果!$AG$4*幕後結果_最佳化!$S1135)*12/3</f>
        <v>-7.1161607320385123E-2</v>
      </c>
      <c r="AF134" s="128">
        <f>(幕後結果!$AH$2+幕後結果!$AH$4*幕後結果_最佳化!$T1135)*12/3</f>
        <v>1.9675509127432953</v>
      </c>
      <c r="AG134" s="128">
        <f>(幕後結果!$AI$2+幕後結果!$AI$4*幕後結果_最佳化!$U1135)*12/3</f>
        <v>-0.38455901487063454</v>
      </c>
      <c r="AH134" s="128">
        <f>(幕後結果!$AJ$2+幕後結果!$AJ$4*幕後結果_最佳化!$V1135)*12/3</f>
        <v>-0.24720249397931182</v>
      </c>
      <c r="AI134" s="100">
        <f>(幕後結果!$AK$2+幕後結果!$AK$4*幕後結果_最佳化!$W1135)*12/3</f>
        <v>1.8616995764477515</v>
      </c>
      <c r="AJ134" s="60"/>
      <c r="AK134" s="60"/>
      <c r="AL134" s="60"/>
      <c r="AM134" s="108">
        <v>133</v>
      </c>
      <c r="AN134" s="128">
        <f t="shared" si="27"/>
        <v>0.11228129582319603</v>
      </c>
      <c r="AO134" s="128">
        <f t="shared" si="28"/>
        <v>0.10323084919439444</v>
      </c>
      <c r="AP134" s="128">
        <f t="shared" si="29"/>
        <v>0.11629285913534659</v>
      </c>
      <c r="AQ134" s="128">
        <f t="shared" si="30"/>
        <v>0.12661548419285762</v>
      </c>
      <c r="AR134" s="128">
        <f t="shared" si="31"/>
        <v>0.17370936798679096</v>
      </c>
      <c r="AS134" s="128">
        <f t="shared" si="32"/>
        <v>2.3251433579351093E-2</v>
      </c>
      <c r="AT134" s="128">
        <f t="shared" si="33"/>
        <v>8.5552973959567513E-2</v>
      </c>
      <c r="AU134" s="128">
        <f t="shared" si="34"/>
        <v>2.3259182169579347E-2</v>
      </c>
      <c r="AV134" s="128">
        <f t="shared" si="35"/>
        <v>0.12485582856747443</v>
      </c>
      <c r="AW134" s="128">
        <f t="shared" si="36"/>
        <v>0.11095072539144206</v>
      </c>
      <c r="AX134" s="128">
        <f t="shared" si="37"/>
        <v>1.0000000000000002</v>
      </c>
      <c r="AY134" s="128">
        <f>SUMPRODUCT(AN134:AW134,幕後結果_最佳化!$Z$1005:$AI$1005)</f>
        <v>-0.15343172295784699</v>
      </c>
      <c r="AZ134" s="128">
        <f>(SUMPRODUCT(AN134:AW134,MMULT(AN134:AW134,幕後結果!$AB$9:$AK$18)))*252</f>
        <v>7.8066206377900835E-2</v>
      </c>
      <c r="BA134" s="128">
        <f t="shared" si="38"/>
        <v>0.2794033041642508</v>
      </c>
      <c r="BB134" s="102">
        <f t="shared" si="39"/>
        <v>-0.70268218031677565</v>
      </c>
      <c r="BC134" s="60"/>
      <c r="BD134" s="60"/>
    </row>
    <row r="135" spans="1:56">
      <c r="A135" s="95">
        <v>134</v>
      </c>
      <c r="B135" s="128">
        <v>6.6751709242472979E-2</v>
      </c>
      <c r="C135" s="128">
        <v>0.43601774565972207</v>
      </c>
      <c r="D135" s="128">
        <v>0.56313607592746884</v>
      </c>
      <c r="E135" s="128">
        <v>5.2478701101832392E-4</v>
      </c>
      <c r="F135" s="128">
        <v>0.37855665557872364</v>
      </c>
      <c r="G135" s="128">
        <v>0.99818641052393464</v>
      </c>
      <c r="H135" s="128">
        <v>0.76015507774452962</v>
      </c>
      <c r="I135" s="128">
        <v>0.56893978661855149</v>
      </c>
      <c r="J135" s="128">
        <v>0.30812926306666943</v>
      </c>
      <c r="K135" s="104">
        <v>1.4785312567502151E-2</v>
      </c>
      <c r="L135" s="105"/>
      <c r="M135" s="106">
        <v>134</v>
      </c>
      <c r="N135" s="140">
        <v>-1.50042858939112</v>
      </c>
      <c r="O135" s="140">
        <v>-0.16107352578311721</v>
      </c>
      <c r="P135" s="140">
        <v>0.1589251468725803</v>
      </c>
      <c r="Q135" s="140">
        <v>-3.2768895926910679</v>
      </c>
      <c r="R135" s="140">
        <v>-0.30927373173108702</v>
      </c>
      <c r="S135" s="140">
        <v>2.9088870366214894</v>
      </c>
      <c r="T135" s="140">
        <v>0.7068014964259699</v>
      </c>
      <c r="U135" s="128">
        <v>0.17367558434077873</v>
      </c>
      <c r="V135" s="128">
        <v>-0.50115999540643097</v>
      </c>
      <c r="W135" s="98">
        <v>-2.1757945668881402</v>
      </c>
      <c r="X135" s="60"/>
      <c r="Y135" s="99">
        <v>134</v>
      </c>
      <c r="Z135" s="128">
        <f>(幕後結果!$AB$2+幕後結果!$AB$4*幕後結果_最佳化!$N1136)*12/3</f>
        <v>-1.587066579501333</v>
      </c>
      <c r="AA135" s="128">
        <f>(幕後結果!$AC$2+幕後結果!$AC$4*幕後結果_最佳化!$O1136)*12/3</f>
        <v>-0.90097450716495453</v>
      </c>
      <c r="AB135" s="128">
        <f>(幕後結果!$AD$2+幕後結果!$AD$4*幕後結果_最佳化!$P1136)*12/3</f>
        <v>-0.1529384877913203</v>
      </c>
      <c r="AC135" s="128">
        <f>(幕後結果!$AE$2+幕後結果!$AE$4*幕後結果_最佳化!$Q1136)*12/3</f>
        <v>-4.9177613642225975</v>
      </c>
      <c r="AD135" s="128">
        <f>(幕後結果!$AF$2+幕後結果!$AF$4*幕後結果_最佳化!$R1136)*12/3</f>
        <v>-0.2125584948423572</v>
      </c>
      <c r="AE135" s="128">
        <f>(幕後結果!$AG$2+幕後結果!$AG$4*幕後結果_最佳化!$S1136)*12/3</f>
        <v>2.3944756548300736</v>
      </c>
      <c r="AF135" s="128">
        <f>(幕後結果!$AH$2+幕後結果!$AH$4*幕後結果_最佳化!$T1136)*12/3</f>
        <v>-1.6514946417145364</v>
      </c>
      <c r="AG135" s="128">
        <f>(幕後結果!$AI$2+幕後結果!$AI$4*幕後結果_最佳化!$U1136)*12/3</f>
        <v>1.5802019959867597</v>
      </c>
      <c r="AH135" s="128">
        <f>(幕後結果!$AJ$2+幕後結果!$AJ$4*幕後結果_最佳化!$V1136)*12/3</f>
        <v>-1.7728372059960629</v>
      </c>
      <c r="AI135" s="100">
        <f>(幕後結果!$AK$2+幕後結果!$AK$4*幕後結果_最佳化!$W1136)*12/3</f>
        <v>-6.2122609060847411</v>
      </c>
      <c r="AJ135" s="60"/>
      <c r="AK135" s="60"/>
      <c r="AL135" s="60"/>
      <c r="AM135" s="108">
        <v>134</v>
      </c>
      <c r="AN135" s="128">
        <f t="shared" si="27"/>
        <v>0.10112684566005475</v>
      </c>
      <c r="AO135" s="128">
        <f t="shared" si="28"/>
        <v>4.7891794980299628E-2</v>
      </c>
      <c r="AP135" s="128">
        <f t="shared" si="29"/>
        <v>9.1759448157773746E-2</v>
      </c>
      <c r="AQ135" s="128">
        <f t="shared" si="30"/>
        <v>0.11952745659928615</v>
      </c>
      <c r="AR135" s="128">
        <f t="shared" si="31"/>
        <v>5.9021202570610276E-2</v>
      </c>
      <c r="AS135" s="128">
        <f t="shared" si="32"/>
        <v>9.6312464783391907E-2</v>
      </c>
      <c r="AT135" s="128">
        <f t="shared" si="33"/>
        <v>0.13214407085773047</v>
      </c>
      <c r="AU135" s="128">
        <f t="shared" si="34"/>
        <v>4.1142514396423073E-2</v>
      </c>
      <c r="AV135" s="128">
        <f t="shared" si="35"/>
        <v>0.14416599823160597</v>
      </c>
      <c r="AW135" s="128">
        <f t="shared" si="36"/>
        <v>0.16690820376282398</v>
      </c>
      <c r="AX135" s="128">
        <f t="shared" si="37"/>
        <v>1</v>
      </c>
      <c r="AY135" s="128">
        <f>SUMPRODUCT(AN135:AW135,幕後結果_最佳化!$Z$1005:$AI$1005)</f>
        <v>-0.25008635455155681</v>
      </c>
      <c r="AZ135" s="128">
        <f>(SUMPRODUCT(AN135:AW135,MMULT(AN135:AW135,幕後結果!$AB$9:$AK$18)))*252</f>
        <v>8.6772216899043783E-2</v>
      </c>
      <c r="BA135" s="128">
        <f t="shared" si="38"/>
        <v>0.29457124248480837</v>
      </c>
      <c r="BB135" s="102">
        <f t="shared" si="39"/>
        <v>-0.99461967869000889</v>
      </c>
      <c r="BC135" s="60"/>
      <c r="BD135" s="60"/>
    </row>
    <row r="136" spans="1:56">
      <c r="A136" s="95">
        <v>135</v>
      </c>
      <c r="B136" s="128">
        <v>0.84323487093402538</v>
      </c>
      <c r="C136" s="128">
        <v>0.58758143755171299</v>
      </c>
      <c r="D136" s="128">
        <v>0.20312605449714827</v>
      </c>
      <c r="E136" s="128">
        <v>0.99654431717167258</v>
      </c>
      <c r="F136" s="128">
        <v>0.78334473649635572</v>
      </c>
      <c r="G136" s="128">
        <v>0.20093446980027685</v>
      </c>
      <c r="H136" s="128">
        <v>0.25418251971969741</v>
      </c>
      <c r="I136" s="128">
        <v>0.77031788550416946</v>
      </c>
      <c r="J136" s="128">
        <v>0.50378563027126755</v>
      </c>
      <c r="K136" s="104">
        <v>0.69907203494312697</v>
      </c>
      <c r="L136" s="105"/>
      <c r="M136" s="106">
        <v>135</v>
      </c>
      <c r="N136" s="140">
        <v>1.0078421274616651</v>
      </c>
      <c r="O136" s="140">
        <v>0.2213279034098784</v>
      </c>
      <c r="P136" s="140">
        <v>-0.83050714646335821</v>
      </c>
      <c r="Q136" s="140">
        <v>2.7010850777639912</v>
      </c>
      <c r="R136" s="140">
        <v>0.78353922822092859</v>
      </c>
      <c r="S136" s="140">
        <v>-0.83828806089956043</v>
      </c>
      <c r="T136" s="140">
        <v>-0.66138562942482126</v>
      </c>
      <c r="U136" s="128">
        <v>0.73989414236136275</v>
      </c>
      <c r="V136" s="128">
        <v>9.4893102873373197E-3</v>
      </c>
      <c r="W136" s="98">
        <v>0.52173345180340047</v>
      </c>
      <c r="X136" s="60"/>
      <c r="Y136" s="99">
        <v>135</v>
      </c>
      <c r="Z136" s="128">
        <f>(幕後結果!$AB$2+幕後結果!$AB$4*幕後結果_最佳化!$N1137)*12/3</f>
        <v>1.0660371104745598</v>
      </c>
      <c r="AA136" s="128">
        <f>(幕後結果!$AC$2+幕後結果!$AC$4*幕後結果_最佳化!$O1137)*12/3</f>
        <v>0.65564094122841943</v>
      </c>
      <c r="AB136" s="128">
        <f>(幕後結果!$AD$2+幕後結果!$AD$4*幕後結果_最佳化!$P1137)*12/3</f>
        <v>-0.12448295748882382</v>
      </c>
      <c r="AC136" s="128">
        <f>(幕後結果!$AE$2+幕後結果!$AE$4*幕後結果_最佳化!$Q1137)*12/3</f>
        <v>5.9526973338563982</v>
      </c>
      <c r="AD136" s="128">
        <f>(幕後結果!$AF$2+幕後結果!$AF$4*幕後結果_最佳化!$R1137)*12/3</f>
        <v>0.21583713147312009</v>
      </c>
      <c r="AE136" s="128">
        <f>(幕後結果!$AG$2+幕後結果!$AG$4*幕後結果_最佳化!$S1137)*12/3</f>
        <v>-0.33758599280143309</v>
      </c>
      <c r="AF136" s="128">
        <f>(幕後結果!$AH$2+幕後結果!$AH$4*幕後結果_最佳化!$T1137)*12/3</f>
        <v>0.35499985754998242</v>
      </c>
      <c r="AG136" s="128">
        <f>(幕後結果!$AI$2+幕後結果!$AI$4*幕後結果_最佳化!$U1137)*12/3</f>
        <v>1.520977682261736</v>
      </c>
      <c r="AH136" s="128">
        <f>(幕後結果!$AJ$2+幕後結果!$AJ$4*幕後結果_最佳化!$V1137)*12/3</f>
        <v>-0.20357956431999069</v>
      </c>
      <c r="AI136" s="100">
        <f>(幕後結果!$AK$2+幕後結果!$AK$4*幕後結果_最佳化!$W1137)*12/3</f>
        <v>0.48281561979401388</v>
      </c>
      <c r="AJ136" s="60"/>
      <c r="AK136" s="60"/>
      <c r="AL136" s="60"/>
      <c r="AM136" s="108">
        <v>135</v>
      </c>
      <c r="AN136" s="128">
        <f t="shared" si="27"/>
        <v>0.13495237519692596</v>
      </c>
      <c r="AO136" s="128">
        <f t="shared" si="28"/>
        <v>0.13268001126878809</v>
      </c>
      <c r="AP136" s="128">
        <f t="shared" si="29"/>
        <v>0.12961489500386181</v>
      </c>
      <c r="AQ136" s="128">
        <f t="shared" si="30"/>
        <v>0.12883360803140237</v>
      </c>
      <c r="AR136" s="128">
        <f t="shared" si="31"/>
        <v>3.6496741201224633E-2</v>
      </c>
      <c r="AS136" s="128">
        <f t="shared" si="32"/>
        <v>0.16804272465808651</v>
      </c>
      <c r="AT136" s="128">
        <f t="shared" si="33"/>
        <v>6.9006831383491174E-2</v>
      </c>
      <c r="AU136" s="128">
        <f t="shared" si="34"/>
        <v>3.4266434950098103E-2</v>
      </c>
      <c r="AV136" s="128">
        <f t="shared" si="35"/>
        <v>7.4669081631550368E-3</v>
      </c>
      <c r="AW136" s="128">
        <f t="shared" si="36"/>
        <v>0.15863947014296648</v>
      </c>
      <c r="AX136" s="128">
        <f t="shared" si="37"/>
        <v>1.0000000000000002</v>
      </c>
      <c r="AY136" s="128">
        <f>SUMPRODUCT(AN136:AW136,幕後結果_最佳化!$Z$1005:$AI$1005)</f>
        <v>-8.6739332181429457E-2</v>
      </c>
      <c r="AZ136" s="128">
        <f>(SUMPRODUCT(AN136:AW136,MMULT(AN136:AW136,幕後結果!$AB$9:$AK$18)))*252</f>
        <v>8.7589621571203216E-2</v>
      </c>
      <c r="BA136" s="128">
        <f t="shared" si="38"/>
        <v>0.29595543848897798</v>
      </c>
      <c r="BB136" s="102">
        <f t="shared" si="39"/>
        <v>-0.43803666134101976</v>
      </c>
      <c r="BC136" s="60"/>
      <c r="BD136" s="60"/>
    </row>
    <row r="137" spans="1:56">
      <c r="A137" s="95">
        <v>136</v>
      </c>
      <c r="B137" s="128">
        <v>0.82372125722686773</v>
      </c>
      <c r="C137" s="128">
        <v>0.65432191223454694</v>
      </c>
      <c r="D137" s="128">
        <v>0.10342586044904234</v>
      </c>
      <c r="E137" s="128">
        <v>0.60757406040157425</v>
      </c>
      <c r="F137" s="128">
        <v>0.77702503347263741</v>
      </c>
      <c r="G137" s="128">
        <v>0.62994002078200695</v>
      </c>
      <c r="H137" s="128">
        <v>3.9355393564850516E-3</v>
      </c>
      <c r="I137" s="128">
        <v>0.72932231027999994</v>
      </c>
      <c r="J137" s="128">
        <v>0.4485113637594218</v>
      </c>
      <c r="K137" s="104">
        <v>8.442757576764337E-2</v>
      </c>
      <c r="L137" s="105"/>
      <c r="M137" s="106">
        <v>136</v>
      </c>
      <c r="N137" s="140">
        <v>0.92964004660765098</v>
      </c>
      <c r="O137" s="140">
        <v>0.39701530347642622</v>
      </c>
      <c r="P137" s="140">
        <v>-1.2622697968844228</v>
      </c>
      <c r="Q137" s="140">
        <v>0.27300173849251463</v>
      </c>
      <c r="R137" s="140">
        <v>0.76218443741610353</v>
      </c>
      <c r="S137" s="140">
        <v>0.33169449432791187</v>
      </c>
      <c r="T137" s="140">
        <v>-2.6575505421386358</v>
      </c>
      <c r="U137" s="128">
        <v>0.6107646797194094</v>
      </c>
      <c r="V137" s="128">
        <v>-0.12942328037865886</v>
      </c>
      <c r="W137" s="98">
        <v>-1.3758917443598366</v>
      </c>
      <c r="X137" s="60"/>
      <c r="Y137" s="99">
        <v>136</v>
      </c>
      <c r="Z137" s="128">
        <f>(幕後結果!$AB$2+幕後結果!$AB$4*幕後結果_最佳化!$N1138)*12/3</f>
        <v>0.98331947242873208</v>
      </c>
      <c r="AA137" s="128">
        <f>(幕後結果!$AC$2+幕後結果!$AC$4*幕後結果_最佳化!$O1138)*12/3</f>
        <v>0.82464547540087096</v>
      </c>
      <c r="AB137" s="128">
        <f>(幕後結果!$AD$2+幕後結果!$AD$4*幕後結果_最佳化!$P1138)*12/3</f>
        <v>-0.52167409676671106</v>
      </c>
      <c r="AC137" s="128">
        <f>(幕後結果!$AE$2+幕後結果!$AE$4*幕後結果_最佳化!$Q1138)*12/3</f>
        <v>1.5053039616112109</v>
      </c>
      <c r="AD137" s="128">
        <f>(幕後結果!$AF$2+幕後結果!$AF$4*幕後結果_最佳化!$R1138)*12/3</f>
        <v>0.23260240442324034</v>
      </c>
      <c r="AE137" s="128">
        <f>(幕後結果!$AG$2+幕後結果!$AG$4*幕後結果_最佳化!$S1138)*12/3</f>
        <v>0.60470421674503383</v>
      </c>
      <c r="AF137" s="128">
        <f>(幕後結果!$AH$2+幕後結果!$AH$4*幕後結果_最佳化!$T1138)*12/3</f>
        <v>-2.269086298020361</v>
      </c>
      <c r="AG137" s="128">
        <f>(幕後結果!$AI$2+幕後結果!$AI$4*幕後結果_最佳化!$U1138)*12/3</f>
        <v>1.9581328382038297</v>
      </c>
      <c r="AH137" s="128">
        <f>(幕後結果!$AJ$2+幕後結果!$AJ$4*幕後結果_最佳化!$V1138)*12/3</f>
        <v>-0.97773828163422405</v>
      </c>
      <c r="AI137" s="100">
        <f>(幕後結果!$AK$2+幕後結果!$AK$4*幕後結果_最佳化!$W1138)*12/3</f>
        <v>-4.0210621890502845</v>
      </c>
      <c r="AJ137" s="60"/>
      <c r="AK137" s="60"/>
      <c r="AL137" s="60"/>
      <c r="AM137" s="108">
        <v>136</v>
      </c>
      <c r="AN137" s="128">
        <f t="shared" si="27"/>
        <v>8.8756031797728036E-3</v>
      </c>
      <c r="AO137" s="128">
        <f t="shared" si="28"/>
        <v>0.12453431612194221</v>
      </c>
      <c r="AP137" s="128">
        <f t="shared" si="29"/>
        <v>3.4336208398162316E-2</v>
      </c>
      <c r="AQ137" s="128">
        <f t="shared" si="30"/>
        <v>0.1558756426934485</v>
      </c>
      <c r="AR137" s="128">
        <f t="shared" si="31"/>
        <v>6.2087585851801193E-2</v>
      </c>
      <c r="AS137" s="128">
        <f t="shared" si="32"/>
        <v>9.6623096167249192E-2</v>
      </c>
      <c r="AT137" s="128">
        <f t="shared" si="33"/>
        <v>0.24521940115882326</v>
      </c>
      <c r="AU137" s="128">
        <f t="shared" si="34"/>
        <v>7.1246888272972528E-2</v>
      </c>
      <c r="AV137" s="128">
        <f t="shared" si="35"/>
        <v>0.18539918150177367</v>
      </c>
      <c r="AW137" s="128">
        <f t="shared" si="36"/>
        <v>1.5802076654054302E-2</v>
      </c>
      <c r="AX137" s="128">
        <f t="shared" si="37"/>
        <v>1</v>
      </c>
      <c r="AY137" s="128">
        <f>SUMPRODUCT(AN137:AW137,幕後結果_最佳化!$Z$1005:$AI$1005)</f>
        <v>-1.9716815898662733E-2</v>
      </c>
      <c r="AZ137" s="128">
        <f>(SUMPRODUCT(AN137:AW137,MMULT(AN137:AW137,幕後結果!$AB$9:$AK$18)))*252</f>
        <v>8.4599644980217326E-2</v>
      </c>
      <c r="BA137" s="128">
        <f t="shared" si="38"/>
        <v>0.29086018115276163</v>
      </c>
      <c r="BB137" s="102">
        <f t="shared" si="39"/>
        <v>-0.21528149934616173</v>
      </c>
      <c r="BC137" s="60"/>
      <c r="BD137" s="60"/>
    </row>
    <row r="138" spans="1:56">
      <c r="A138" s="95">
        <v>137</v>
      </c>
      <c r="B138" s="128">
        <v>0.39692859131721492</v>
      </c>
      <c r="C138" s="128">
        <v>0.86696092115048295</v>
      </c>
      <c r="D138" s="128">
        <v>0.51235183613402135</v>
      </c>
      <c r="E138" s="128">
        <v>0.18932346303371195</v>
      </c>
      <c r="F138" s="128">
        <v>0.67896594373133934</v>
      </c>
      <c r="G138" s="128">
        <v>0.72554781164110316</v>
      </c>
      <c r="H138" s="128">
        <v>0.86745103300376547</v>
      </c>
      <c r="I138" s="128">
        <v>0.53592947216169495</v>
      </c>
      <c r="J138" s="128">
        <v>0.78781446356576157</v>
      </c>
      <c r="K138" s="104">
        <v>0.21279327320708918</v>
      </c>
      <c r="L138" s="105"/>
      <c r="M138" s="106">
        <v>137</v>
      </c>
      <c r="N138" s="140">
        <v>-0.26130516652762553</v>
      </c>
      <c r="O138" s="140">
        <v>1.1121395416081443</v>
      </c>
      <c r="P138" s="140">
        <v>3.0966410029536495E-2</v>
      </c>
      <c r="Q138" s="140">
        <v>-0.88039211589284827</v>
      </c>
      <c r="R138" s="140">
        <v>0.46480918089298151</v>
      </c>
      <c r="S138" s="140">
        <v>0.59940270031198561</v>
      </c>
      <c r="T138" s="140">
        <v>1.1144225960374363</v>
      </c>
      <c r="U138" s="128">
        <v>9.0183928253031356E-2</v>
      </c>
      <c r="V138" s="128">
        <v>0.79886090043714209</v>
      </c>
      <c r="W138" s="98">
        <v>-0.79676668583033261</v>
      </c>
      <c r="X138" s="60"/>
      <c r="Y138" s="99">
        <v>137</v>
      </c>
      <c r="Z138" s="128">
        <f>(幕後結果!$AB$2+幕後結果!$AB$4*幕後結果_最佳化!$N1139)*12/3</f>
        <v>-0.27639349168580962</v>
      </c>
      <c r="AA138" s="128">
        <f>(幕後結果!$AC$2+幕後結果!$AC$4*幕後結果_最佳化!$O1139)*12/3</f>
        <v>1.1252792575808783</v>
      </c>
      <c r="AB138" s="128">
        <f>(幕後結果!$AD$2+幕後結果!$AD$4*幕後結果_最佳化!$P1139)*12/3</f>
        <v>0.82710465806133193</v>
      </c>
      <c r="AC138" s="128">
        <f>(幕後結果!$AE$2+幕後結果!$AE$4*幕後結果_最佳化!$Q1139)*12/3</f>
        <v>-4.8709868729304162E-3</v>
      </c>
      <c r="AD138" s="128">
        <f>(幕後結果!$AF$2+幕後結果!$AF$4*幕後結果_最佳化!$R1139)*12/3</f>
        <v>0.16317611459135428</v>
      </c>
      <c r="AE138" s="128">
        <f>(幕後結果!$AG$2+幕後結果!$AG$4*幕後結果_最佳化!$S1139)*12/3</f>
        <v>0.65696397968185583</v>
      </c>
      <c r="AF138" s="128">
        <f>(幕後結果!$AH$2+幕後結果!$AH$4*幕後結果_最佳化!$T1139)*12/3</f>
        <v>0.57848443862021637</v>
      </c>
      <c r="AG138" s="128">
        <f>(幕後結果!$AI$2+幕後結果!$AI$4*幕後結果_最佳化!$U1139)*12/3</f>
        <v>1.1617896948643112</v>
      </c>
      <c r="AH138" s="128">
        <f>(幕後結果!$AJ$2+幕後結果!$AJ$4*幕後結果_最佳化!$V1139)*12/3</f>
        <v>0.30819726586164331</v>
      </c>
      <c r="AI138" s="100">
        <f>(幕後結果!$AK$2+幕後結果!$AK$4*幕後結果_最佳化!$W1139)*12/3</f>
        <v>-2.2810704554443353</v>
      </c>
      <c r="AJ138" s="60"/>
      <c r="AK138" s="60"/>
      <c r="AL138" s="60"/>
      <c r="AM138" s="108">
        <v>137</v>
      </c>
      <c r="AN138" s="128">
        <f t="shared" si="27"/>
        <v>0.1989867143208621</v>
      </c>
      <c r="AO138" s="128">
        <f t="shared" si="28"/>
        <v>0.13837526167174516</v>
      </c>
      <c r="AP138" s="128">
        <f t="shared" si="29"/>
        <v>0.20739672833477507</v>
      </c>
      <c r="AQ138" s="128">
        <f t="shared" si="30"/>
        <v>9.6137898250326384E-2</v>
      </c>
      <c r="AR138" s="128">
        <f t="shared" si="31"/>
        <v>0.11078772758698877</v>
      </c>
      <c r="AS138" s="128">
        <f t="shared" si="32"/>
        <v>5.1915958699952004E-2</v>
      </c>
      <c r="AT138" s="128">
        <f t="shared" si="33"/>
        <v>1.3448346666147444E-2</v>
      </c>
      <c r="AU138" s="128">
        <f t="shared" si="34"/>
        <v>0.10909983356903451</v>
      </c>
      <c r="AV138" s="128">
        <f t="shared" si="35"/>
        <v>4.1628155570989514E-3</v>
      </c>
      <c r="AW138" s="128">
        <f t="shared" si="36"/>
        <v>6.9688715343069654E-2</v>
      </c>
      <c r="AX138" s="128">
        <f t="shared" si="37"/>
        <v>1</v>
      </c>
      <c r="AY138" s="128">
        <f>SUMPRODUCT(AN138:AW138,幕後結果_最佳化!$Z$1005:$AI$1005)</f>
        <v>0.11816530999743084</v>
      </c>
      <c r="AZ138" s="128">
        <f>(SUMPRODUCT(AN138:AW138,MMULT(AN138:AW138,幕後結果!$AB$9:$AK$18)))*252</f>
        <v>7.1908123428946619E-2</v>
      </c>
      <c r="BA138" s="128">
        <f t="shared" si="38"/>
        <v>0.26815690076697002</v>
      </c>
      <c r="BB138" s="102">
        <f t="shared" si="39"/>
        <v>0.28067638678012935</v>
      </c>
      <c r="BC138" s="60"/>
      <c r="BD138" s="60"/>
    </row>
    <row r="139" spans="1:56">
      <c r="A139" s="95">
        <v>138</v>
      </c>
      <c r="B139" s="128">
        <v>0.93876816094038706</v>
      </c>
      <c r="C139" s="128">
        <v>0.61401972624631496</v>
      </c>
      <c r="D139" s="128">
        <v>0.60565007736380405</v>
      </c>
      <c r="E139" s="128">
        <v>6.6833455566543076E-2</v>
      </c>
      <c r="F139" s="128">
        <v>0.87993742052304369</v>
      </c>
      <c r="G139" s="128">
        <v>9.5646545601039801E-2</v>
      </c>
      <c r="H139" s="128">
        <v>0.43543525962443397</v>
      </c>
      <c r="I139" s="128">
        <v>0.80844936984380267</v>
      </c>
      <c r="J139" s="128">
        <v>3.7907085018139108E-2</v>
      </c>
      <c r="K139" s="104">
        <v>0.18171086154446314</v>
      </c>
      <c r="L139" s="105"/>
      <c r="M139" s="106">
        <v>138</v>
      </c>
      <c r="N139" s="140">
        <v>1.544514760987866</v>
      </c>
      <c r="O139" s="140">
        <v>0.28981137194494794</v>
      </c>
      <c r="P139" s="140">
        <v>0.26799931595161414</v>
      </c>
      <c r="Q139" s="140">
        <v>-1.4997973224636796</v>
      </c>
      <c r="R139" s="140">
        <v>1.1746740154807944</v>
      </c>
      <c r="S139" s="140">
        <v>-1.3067633640006069</v>
      </c>
      <c r="T139" s="140">
        <v>-0.16255284250637442</v>
      </c>
      <c r="U139" s="128">
        <v>0.8721963684804529</v>
      </c>
      <c r="V139" s="128">
        <v>-1.7755072469224076</v>
      </c>
      <c r="W139" s="98">
        <v>-0.90886437044651625</v>
      </c>
      <c r="X139" s="60"/>
      <c r="Y139" s="99">
        <v>138</v>
      </c>
      <c r="Z139" s="128">
        <f>(幕後結果!$AB$2+幕後結果!$AB$4*幕後結果_最佳化!$N1140)*12/3</f>
        <v>1.6336983819436923</v>
      </c>
      <c r="AA139" s="128">
        <f>(幕後結果!$AC$2+幕後結果!$AC$4*幕後結果_最佳化!$O1140)*12/3</f>
        <v>0.97323344310376436</v>
      </c>
      <c r="AB139" s="128">
        <f>(幕後結果!$AD$2+幕後結果!$AD$4*幕後結果_最佳化!$P1140)*12/3</f>
        <v>1.28051418938202</v>
      </c>
      <c r="AC139" s="128">
        <f>(幕後結果!$AE$2+幕後結果!$AE$4*幕後結果_最佳化!$Q1140)*12/3</f>
        <v>-1.3001158660816596</v>
      </c>
      <c r="AD139" s="128">
        <f>(幕後結果!$AF$2+幕後結果!$AF$4*幕後結果_最佳化!$R1140)*12/3</f>
        <v>0.95315533113555018</v>
      </c>
      <c r="AE139" s="128">
        <f>(幕後結果!$AG$2+幕後結果!$AG$4*幕後結果_最佳化!$S1140)*12/3</f>
        <v>-0.79690570669879401</v>
      </c>
      <c r="AF139" s="128">
        <f>(幕後結果!$AH$2+幕後結果!$AH$4*幕後結果_最佳化!$T1140)*12/3</f>
        <v>0.41763725814532543</v>
      </c>
      <c r="AG139" s="128">
        <f>(幕後結果!$AI$2+幕後結果!$AI$4*幕後結果_最佳化!$U1140)*12/3</f>
        <v>2.0814514223588128</v>
      </c>
      <c r="AH139" s="128">
        <f>(幕後結果!$AJ$2+幕後結果!$AJ$4*幕後結果_最佳化!$V1140)*12/3</f>
        <v>-1.8208863148622472</v>
      </c>
      <c r="AI139" s="100">
        <f>(幕後結果!$AK$2+幕後結果!$AK$4*幕後結果_最佳化!$W1140)*12/3</f>
        <v>-1.9270297253417317</v>
      </c>
      <c r="AJ139" s="60"/>
      <c r="AK139" s="60"/>
      <c r="AL139" s="60"/>
      <c r="AM139" s="108">
        <v>138</v>
      </c>
      <c r="AN139" s="128">
        <f t="shared" si="27"/>
        <v>0.13170713382461147</v>
      </c>
      <c r="AO139" s="128">
        <f t="shared" si="28"/>
        <v>0.1280010299968864</v>
      </c>
      <c r="AP139" s="128">
        <f t="shared" si="29"/>
        <v>0.13447673983621941</v>
      </c>
      <c r="AQ139" s="128">
        <f t="shared" si="30"/>
        <v>1.9261311415741604E-2</v>
      </c>
      <c r="AR139" s="128">
        <f t="shared" si="31"/>
        <v>1.7189520356583419E-2</v>
      </c>
      <c r="AS139" s="128">
        <f t="shared" si="32"/>
        <v>0.13673116846540095</v>
      </c>
      <c r="AT139" s="128">
        <f t="shared" si="33"/>
        <v>0.12998893897243316</v>
      </c>
      <c r="AU139" s="128">
        <f t="shared" si="34"/>
        <v>0.13716326152107025</v>
      </c>
      <c r="AV139" s="128">
        <f t="shared" si="35"/>
        <v>5.5474930494952814E-2</v>
      </c>
      <c r="AW139" s="128">
        <f t="shared" si="36"/>
        <v>0.11000596511610042</v>
      </c>
      <c r="AX139" s="128">
        <f t="shared" si="37"/>
        <v>0.99999999999999989</v>
      </c>
      <c r="AY139" s="128">
        <f>SUMPRODUCT(AN139:AW139,幕後結果_最佳化!$Z$1005:$AI$1005)</f>
        <v>-7.4146728105017295E-2</v>
      </c>
      <c r="AZ139" s="128">
        <f>(SUMPRODUCT(AN139:AW139,MMULT(AN139:AW139,幕後結果!$AB$9:$AK$18)))*252</f>
        <v>6.8216941314523938E-2</v>
      </c>
      <c r="BA139" s="128">
        <f t="shared" si="38"/>
        <v>0.26118373095299013</v>
      </c>
      <c r="BB139" s="102">
        <f t="shared" si="39"/>
        <v>-0.44813942919777139</v>
      </c>
      <c r="BC139" s="60"/>
      <c r="BD139" s="60"/>
    </row>
    <row r="140" spans="1:56">
      <c r="A140" s="95">
        <v>139</v>
      </c>
      <c r="B140" s="128">
        <v>4.921547330764664E-2</v>
      </c>
      <c r="C140" s="128">
        <v>0.48001040729684963</v>
      </c>
      <c r="D140" s="128">
        <v>0.72743728645134653</v>
      </c>
      <c r="E140" s="128">
        <v>6.0140904148238583E-2</v>
      </c>
      <c r="F140" s="128">
        <v>0.58743184523139136</v>
      </c>
      <c r="G140" s="128">
        <v>0.15160386607416632</v>
      </c>
      <c r="H140" s="128">
        <v>0.61459734976885172</v>
      </c>
      <c r="I140" s="128">
        <v>0.97518863116031529</v>
      </c>
      <c r="J140" s="128">
        <v>0.11481230242016927</v>
      </c>
      <c r="K140" s="104">
        <v>0.56842274236032475</v>
      </c>
      <c r="L140" s="105"/>
      <c r="M140" s="106">
        <v>139</v>
      </c>
      <c r="N140" s="140">
        <v>-1.6525084371037819</v>
      </c>
      <c r="O140" s="140">
        <v>-5.012746342698618E-2</v>
      </c>
      <c r="P140" s="140">
        <v>0.60508062509978322</v>
      </c>
      <c r="Q140" s="140">
        <v>-1.5535918344388406</v>
      </c>
      <c r="R140" s="140">
        <v>0.2209436497971588</v>
      </c>
      <c r="S140" s="140">
        <v>-1.0295788834549953</v>
      </c>
      <c r="T140" s="140">
        <v>0.29132168976726042</v>
      </c>
      <c r="U140" s="128">
        <v>1.9632017364864085</v>
      </c>
      <c r="V140" s="128">
        <v>-1.2013264225305358</v>
      </c>
      <c r="W140" s="98">
        <v>0.17236000204347149</v>
      </c>
      <c r="X140" s="60"/>
      <c r="Y140" s="99">
        <v>139</v>
      </c>
      <c r="Z140" s="128">
        <f>(幕後結果!$AB$2+幕後結果!$AB$4*幕後結果_最佳化!$N1141)*12/3</f>
        <v>-1.7479278463599996</v>
      </c>
      <c r="AA140" s="128">
        <f>(幕後結果!$AC$2+幕後結果!$AC$4*幕後結果_最佳化!$O1141)*12/3</f>
        <v>-0.8398267482640378</v>
      </c>
      <c r="AB140" s="128">
        <f>(幕後結果!$AD$2+幕後結果!$AD$4*幕後結果_最佳化!$P1141)*12/3</f>
        <v>0.33133733145529815</v>
      </c>
      <c r="AC140" s="128">
        <f>(幕後結果!$AE$2+幕後結果!$AE$4*幕後結果_最佳化!$Q1141)*12/3</f>
        <v>-1.637096962936587</v>
      </c>
      <c r="AD140" s="128">
        <f>(幕後結果!$AF$2+幕後結果!$AF$4*幕後結果_最佳化!$R1141)*12/3</f>
        <v>9.8847439648863833E-2</v>
      </c>
      <c r="AE140" s="128">
        <f>(幕後結果!$AG$2+幕後結果!$AG$4*幕後結果_最佳化!$S1141)*12/3</f>
        <v>-1.2342257359292554</v>
      </c>
      <c r="AF140" s="128">
        <f>(幕後結果!$AH$2+幕後結果!$AH$4*幕後結果_最佳化!$T1141)*12/3</f>
        <v>-1.2193900922038754</v>
      </c>
      <c r="AG140" s="128">
        <f>(幕後結果!$AI$2+幕後結果!$AI$4*幕後結果_最佳化!$U1141)*12/3</f>
        <v>2.8398888028157585</v>
      </c>
      <c r="AH140" s="128">
        <f>(幕後結果!$AJ$2+幕後結果!$AJ$4*幕後結果_最佳化!$V1141)*12/3</f>
        <v>-2.6869370203682159</v>
      </c>
      <c r="AI140" s="100">
        <f>(幕後結果!$AK$2+幕後結果!$AK$4*幕後結果_最佳化!$W1141)*12/3</f>
        <v>-2.9682188064560364</v>
      </c>
      <c r="AJ140" s="60"/>
      <c r="AK140" s="60"/>
      <c r="AL140" s="60"/>
      <c r="AM140" s="108">
        <v>139</v>
      </c>
      <c r="AN140" s="128">
        <f t="shared" si="27"/>
        <v>0.21924054774125315</v>
      </c>
      <c r="AO140" s="128">
        <f t="shared" si="28"/>
        <v>0.10803852171041245</v>
      </c>
      <c r="AP140" s="128">
        <f t="shared" si="29"/>
        <v>8.4189703606147262E-2</v>
      </c>
      <c r="AQ140" s="128">
        <f t="shared" si="30"/>
        <v>0.10704135302347385</v>
      </c>
      <c r="AR140" s="128">
        <f t="shared" si="31"/>
        <v>0.10292102381431693</v>
      </c>
      <c r="AS140" s="128">
        <f t="shared" si="32"/>
        <v>3.3795899208127936E-2</v>
      </c>
      <c r="AT140" s="128">
        <f t="shared" si="33"/>
        <v>0.10601916679806749</v>
      </c>
      <c r="AU140" s="128">
        <f t="shared" si="34"/>
        <v>0.12474695912912208</v>
      </c>
      <c r="AV140" s="128">
        <f t="shared" si="35"/>
        <v>8.8228506496251011E-2</v>
      </c>
      <c r="AW140" s="128">
        <f t="shared" si="36"/>
        <v>2.5778318472827841E-2</v>
      </c>
      <c r="AX140" s="128">
        <f t="shared" si="37"/>
        <v>1</v>
      </c>
      <c r="AY140" s="128">
        <f>SUMPRODUCT(AN140:AW140,幕後結果_最佳化!$Z$1005:$AI$1005)</f>
        <v>9.4152774537767825E-2</v>
      </c>
      <c r="AZ140" s="128">
        <f>(SUMPRODUCT(AN140:AW140,MMULT(AN140:AW140,幕後結果!$AB$9:$AK$18)))*252</f>
        <v>6.5912959306823657E-2</v>
      </c>
      <c r="BA140" s="128">
        <f t="shared" si="38"/>
        <v>0.25673519296509323</v>
      </c>
      <c r="BB140" s="102">
        <f t="shared" si="39"/>
        <v>0.19963283547470784</v>
      </c>
      <c r="BC140" s="60"/>
      <c r="BD140" s="60"/>
    </row>
    <row r="141" spans="1:56">
      <c r="A141" s="95">
        <v>140</v>
      </c>
      <c r="B141" s="128">
        <v>0.77245096746704123</v>
      </c>
      <c r="C141" s="128">
        <v>0.44099180813096917</v>
      </c>
      <c r="D141" s="128">
        <v>1.3623249043546393E-2</v>
      </c>
      <c r="E141" s="128">
        <v>7.3166954007173546E-2</v>
      </c>
      <c r="F141" s="128">
        <v>0.30463725768455063</v>
      </c>
      <c r="G141" s="128">
        <v>0.49193244581033424</v>
      </c>
      <c r="H141" s="128">
        <v>0.50809720690473625</v>
      </c>
      <c r="I141" s="128">
        <v>0.71100397905755708</v>
      </c>
      <c r="J141" s="128">
        <v>0.66811929296810524</v>
      </c>
      <c r="K141" s="104">
        <v>0.41487854112318678</v>
      </c>
      <c r="L141" s="105"/>
      <c r="M141" s="106">
        <v>140</v>
      </c>
      <c r="N141" s="140">
        <v>0.7469428398796315</v>
      </c>
      <c r="O141" s="140">
        <v>-0.14845510251756827</v>
      </c>
      <c r="P141" s="140">
        <v>-2.207968083911882</v>
      </c>
      <c r="Q141" s="140">
        <v>-1.4526033766096378</v>
      </c>
      <c r="R141" s="140">
        <v>-0.51110931259333858</v>
      </c>
      <c r="S141" s="140">
        <v>-2.02237379377363E-2</v>
      </c>
      <c r="T141" s="140">
        <v>2.0298081529390898E-2</v>
      </c>
      <c r="U141" s="128">
        <v>0.55632011020554939</v>
      </c>
      <c r="V141" s="128">
        <v>0.43472587564392512</v>
      </c>
      <c r="W141" s="98">
        <v>-0.21501312930537431</v>
      </c>
      <c r="X141" s="60"/>
      <c r="Y141" s="99">
        <v>140</v>
      </c>
      <c r="Z141" s="128">
        <f>(幕後結果!$AB$2+幕後結果!$AB$4*幕後結果_最佳化!$N1142)*12/3</f>
        <v>0.79007293406201795</v>
      </c>
      <c r="AA141" s="128">
        <f>(幕後結果!$AC$2+幕後結果!$AC$4*幕後結果_最佳化!$O1142)*12/3</f>
        <v>0.11108053318706185</v>
      </c>
      <c r="AB141" s="128">
        <f>(幕後結果!$AD$2+幕後結果!$AD$4*幕後結果_最佳化!$P1142)*12/3</f>
        <v>-1.8922315476868432</v>
      </c>
      <c r="AC141" s="128">
        <f>(幕後結果!$AE$2+幕後結果!$AE$4*幕後結果_最佳化!$Q1142)*12/3</f>
        <v>-2.1165261721499649</v>
      </c>
      <c r="AD141" s="128">
        <f>(幕後結果!$AF$2+幕後結果!$AF$4*幕後結果_最佳化!$R1142)*12/3</f>
        <v>-0.65668558391484089</v>
      </c>
      <c r="AE141" s="128">
        <f>(幕後結果!$AG$2+幕後結果!$AG$4*幕後結果_最佳化!$S1142)*12/3</f>
        <v>0.14265431165629444</v>
      </c>
      <c r="AF141" s="128">
        <f>(幕後結果!$AH$2+幕後結果!$AH$4*幕後結果_最佳化!$T1142)*12/3</f>
        <v>-0.10140836564381023</v>
      </c>
      <c r="AG141" s="128">
        <f>(幕後結果!$AI$2+幕後結果!$AI$4*幕後結果_最佳化!$U1142)*12/3</f>
        <v>1.48048326246996</v>
      </c>
      <c r="AH141" s="128">
        <f>(幕後結果!$AJ$2+幕後結果!$AJ$4*幕後結果_最佳化!$V1142)*12/3</f>
        <v>-0.73260033447131878</v>
      </c>
      <c r="AI141" s="100">
        <f>(幕後結果!$AK$2+幕後結果!$AK$4*幕後結果_最佳化!$W1142)*12/3</f>
        <v>-2.1947895845240639</v>
      </c>
      <c r="AJ141" s="60"/>
      <c r="AK141" s="60"/>
      <c r="AL141" s="60"/>
      <c r="AM141" s="108">
        <v>140</v>
      </c>
      <c r="AN141" s="128">
        <f t="shared" si="27"/>
        <v>0.10807524577500047</v>
      </c>
      <c r="AO141" s="128">
        <f t="shared" si="28"/>
        <v>1.5192154934606088E-2</v>
      </c>
      <c r="AP141" s="128">
        <f t="shared" si="29"/>
        <v>4.2588043944872873E-2</v>
      </c>
      <c r="AQ141" s="128">
        <f t="shared" si="30"/>
        <v>4.5651773474339886E-2</v>
      </c>
      <c r="AR141" s="128">
        <f t="shared" si="31"/>
        <v>1.3841402100317816E-2</v>
      </c>
      <c r="AS141" s="128">
        <f t="shared" si="32"/>
        <v>0.15550710383864352</v>
      </c>
      <c r="AT141" s="128">
        <f t="shared" si="33"/>
        <v>0.19702857254883244</v>
      </c>
      <c r="AU141" s="128">
        <f t="shared" si="34"/>
        <v>0.1704847689377241</v>
      </c>
      <c r="AV141" s="128">
        <f t="shared" si="35"/>
        <v>5.4792547923185303E-2</v>
      </c>
      <c r="AW141" s="128">
        <f t="shared" si="36"/>
        <v>0.19683838652247745</v>
      </c>
      <c r="AX141" s="128">
        <f t="shared" si="37"/>
        <v>1</v>
      </c>
      <c r="AY141" s="128">
        <f>SUMPRODUCT(AN141:AW141,幕後結果_最佳化!$Z$1005:$AI$1005)</f>
        <v>-0.1868110355326621</v>
      </c>
      <c r="AZ141" s="128">
        <f>(SUMPRODUCT(AN141:AW141,MMULT(AN141:AW141,幕後結果!$AB$9:$AK$18)))*252</f>
        <v>7.4379054157795124E-2</v>
      </c>
      <c r="BA141" s="128">
        <f t="shared" si="38"/>
        <v>0.27272523564531964</v>
      </c>
      <c r="BB141" s="102">
        <f t="shared" si="39"/>
        <v>-0.84228008819617373</v>
      </c>
      <c r="BC141" s="60"/>
      <c r="BD141" s="60"/>
    </row>
    <row r="142" spans="1:56">
      <c r="A142" s="95">
        <v>141</v>
      </c>
      <c r="B142" s="128">
        <v>0.47236227430765632</v>
      </c>
      <c r="C142" s="128">
        <v>2.0629218766441637E-2</v>
      </c>
      <c r="D142" s="128">
        <v>0.35155348175138101</v>
      </c>
      <c r="E142" s="128">
        <v>0.48056379169197094</v>
      </c>
      <c r="F142" s="128">
        <v>0.25256182846303488</v>
      </c>
      <c r="G142" s="128">
        <v>0.84185633885938782</v>
      </c>
      <c r="H142" s="128">
        <v>0.58839112599923094</v>
      </c>
      <c r="I142" s="128">
        <v>0.98449195351610097</v>
      </c>
      <c r="J142" s="128">
        <v>4.6065998183688395E-2</v>
      </c>
      <c r="K142" s="104">
        <v>0.55790886049045008</v>
      </c>
      <c r="L142" s="105"/>
      <c r="M142" s="106">
        <v>141</v>
      </c>
      <c r="N142" s="140">
        <v>-6.9333012705206851E-2</v>
      </c>
      <c r="O142" s="140">
        <v>-2.040923440037826</v>
      </c>
      <c r="P142" s="140">
        <v>-0.38112976296977819</v>
      </c>
      <c r="Q142" s="140">
        <v>-4.8738638495721118E-2</v>
      </c>
      <c r="R142" s="140">
        <v>-0.66644977407063877</v>
      </c>
      <c r="S142" s="140">
        <v>1.0021165153842815</v>
      </c>
      <c r="T142" s="140">
        <v>0.22340829627332692</v>
      </c>
      <c r="U142" s="128">
        <v>2.1568661772373852</v>
      </c>
      <c r="V142" s="128">
        <v>-1.6842570793163056</v>
      </c>
      <c r="W142" s="98">
        <v>0.14566952653209672</v>
      </c>
      <c r="X142" s="60"/>
      <c r="Y142" s="99">
        <v>141</v>
      </c>
      <c r="Z142" s="128">
        <f>(幕後結果!$AB$2+幕後結果!$AB$4*幕後結果_最佳化!$N1143)*12/3</f>
        <v>-7.3336450730540279E-2</v>
      </c>
      <c r="AA142" s="128">
        <f>(幕後結果!$AC$2+幕後結果!$AC$4*幕後結果_最佳化!$O1143)*12/3</f>
        <v>-2.4455411191193863</v>
      </c>
      <c r="AB142" s="128">
        <f>(幕後結果!$AD$2+幕後結果!$AD$4*幕後結果_最佳化!$P1143)*12/3</f>
        <v>-1.2302998339027746</v>
      </c>
      <c r="AC142" s="128">
        <f>(幕後結果!$AE$2+幕後結果!$AE$4*幕後結果_最佳化!$Q1143)*12/3</f>
        <v>8.2740799744944749E-2</v>
      </c>
      <c r="AD142" s="128">
        <f>(幕後結果!$AF$2+幕後結果!$AF$4*幕後結果_最佳化!$R1143)*12/3</f>
        <v>-0.42843401195726849</v>
      </c>
      <c r="AE142" s="128">
        <f>(幕後結果!$AG$2+幕後結果!$AG$4*幕後結果_最佳化!$S1143)*12/3</f>
        <v>0.99371624107047174</v>
      </c>
      <c r="AF142" s="128">
        <f>(幕後結果!$AH$2+幕後結果!$AH$4*幕後結果_最佳化!$T1143)*12/3</f>
        <v>-0.70536830649109739</v>
      </c>
      <c r="AG142" s="128">
        <f>(幕後結果!$AI$2+幕後結果!$AI$4*幕後結果_最佳化!$U1143)*12/3</f>
        <v>2.8592370746063378</v>
      </c>
      <c r="AH142" s="128">
        <f>(幕後結果!$AJ$2+幕後結果!$AJ$4*幕後結果_最佳化!$V1143)*12/3</f>
        <v>-2.7250662398900385</v>
      </c>
      <c r="AI142" s="100">
        <f>(幕後結果!$AK$2+幕後結果!$AK$4*幕後結果_最佳化!$W1143)*12/3</f>
        <v>-2.1261753035857165</v>
      </c>
      <c r="AJ142" s="60"/>
      <c r="AK142" s="60"/>
      <c r="AL142" s="60"/>
      <c r="AM142" s="108">
        <v>141</v>
      </c>
      <c r="AN142" s="128">
        <f t="shared" si="27"/>
        <v>9.8550844107651112E-3</v>
      </c>
      <c r="AO142" s="128">
        <f t="shared" si="28"/>
        <v>7.6875175126079581E-2</v>
      </c>
      <c r="AP142" s="128">
        <f t="shared" si="29"/>
        <v>0.16159749524384906</v>
      </c>
      <c r="AQ142" s="128">
        <f t="shared" si="30"/>
        <v>9.5474970731956627E-2</v>
      </c>
      <c r="AR142" s="128">
        <f t="shared" si="31"/>
        <v>0.14894626087818028</v>
      </c>
      <c r="AS142" s="128">
        <f t="shared" si="32"/>
        <v>8.0752923332678167E-2</v>
      </c>
      <c r="AT142" s="128">
        <f t="shared" si="33"/>
        <v>0.15612183541419034</v>
      </c>
      <c r="AU142" s="128">
        <f t="shared" si="34"/>
        <v>0.15647944670046729</v>
      </c>
      <c r="AV142" s="128">
        <f t="shared" si="35"/>
        <v>0.10875157962877659</v>
      </c>
      <c r="AW142" s="128">
        <f t="shared" si="36"/>
        <v>5.145228533056957E-3</v>
      </c>
      <c r="AX142" s="128">
        <f t="shared" si="37"/>
        <v>1</v>
      </c>
      <c r="AY142" s="128">
        <f>SUMPRODUCT(AN142:AW142,幕後結果_最佳化!$Z$1005:$AI$1005)</f>
        <v>0.13519229404715391</v>
      </c>
      <c r="AZ142" s="128">
        <f>(SUMPRODUCT(AN142:AW142,MMULT(AN142:AW142,幕後結果!$AB$9:$AK$18)))*252</f>
        <v>5.6954043321764861E-2</v>
      </c>
      <c r="BA142" s="128">
        <f t="shared" si="38"/>
        <v>0.23865046264728854</v>
      </c>
      <c r="BB142" s="102">
        <f t="shared" si="39"/>
        <v>0.38672581240102827</v>
      </c>
      <c r="BC142" s="60"/>
      <c r="BD142" s="60"/>
    </row>
    <row r="143" spans="1:56">
      <c r="A143" s="95">
        <v>142</v>
      </c>
      <c r="B143" s="128">
        <v>0.57079310483926893</v>
      </c>
      <c r="C143" s="128">
        <v>0.64680065532238018</v>
      </c>
      <c r="D143" s="128">
        <v>0.74593710136117442</v>
      </c>
      <c r="E143" s="128">
        <v>0.49966383093322686</v>
      </c>
      <c r="F143" s="128">
        <v>0.62314009331968401</v>
      </c>
      <c r="G143" s="128">
        <v>0.34528771549067083</v>
      </c>
      <c r="H143" s="128">
        <v>0.30655517954952782</v>
      </c>
      <c r="I143" s="128">
        <v>0.3226342313585373</v>
      </c>
      <c r="J143" s="128">
        <v>0.37598926466770521</v>
      </c>
      <c r="K143" s="104">
        <v>0.65425518457285681</v>
      </c>
      <c r="L143" s="105"/>
      <c r="M143" s="106">
        <v>142</v>
      </c>
      <c r="N143" s="140">
        <v>0.17839370802290802</v>
      </c>
      <c r="O143" s="140">
        <v>0.3766971388628732</v>
      </c>
      <c r="P143" s="140">
        <v>0.66175882646212614</v>
      </c>
      <c r="Q143" s="140">
        <v>-8.4265098755208179E-4</v>
      </c>
      <c r="R143" s="140">
        <v>0.3137382945141115</v>
      </c>
      <c r="S143" s="140">
        <v>-0.39807428228887853</v>
      </c>
      <c r="T143" s="140">
        <v>-0.50563862810998261</v>
      </c>
      <c r="U143" s="128">
        <v>-0.46034519944701502</v>
      </c>
      <c r="V143" s="128">
        <v>-0.31603159169809841</v>
      </c>
      <c r="W143" s="98">
        <v>0.39683433320436806</v>
      </c>
      <c r="X143" s="60"/>
      <c r="Y143" s="99">
        <v>142</v>
      </c>
      <c r="Z143" s="128">
        <f>(幕後結果!$AB$2+幕後結果!$AB$4*幕後結果_最佳化!$N1144)*12/3</f>
        <v>0.18869454634383329</v>
      </c>
      <c r="AA143" s="128">
        <f>(幕後結果!$AC$2+幕後結果!$AC$4*幕後結果_最佳化!$O1144)*12/3</f>
        <v>0.46766966000233218</v>
      </c>
      <c r="AB143" s="128">
        <f>(幕後結果!$AD$2+幕後結果!$AD$4*幕後結果_最佳化!$P1144)*12/3</f>
        <v>1.2668160249997029</v>
      </c>
      <c r="AC143" s="128">
        <f>(幕後結果!$AE$2+幕後結果!$AE$4*幕後結果_最佳化!$Q1144)*12/3</f>
        <v>1.4781329872285782</v>
      </c>
      <c r="AD143" s="128">
        <f>(幕後結果!$AF$2+幕後結果!$AF$4*幕後結果_最佳化!$R1144)*12/3</f>
        <v>0.23595921653814919</v>
      </c>
      <c r="AE143" s="128">
        <f>(幕後結果!$AG$2+幕後結果!$AG$4*幕後結果_最佳化!$S1144)*12/3</f>
        <v>-0.11827162616981768</v>
      </c>
      <c r="AF143" s="128">
        <f>(幕後結果!$AH$2+幕後結果!$AH$4*幕後結果_最佳化!$T1144)*12/3</f>
        <v>-0.60556770124971415</v>
      </c>
      <c r="AG143" s="128">
        <f>(幕後結果!$AI$2+幕後結果!$AI$4*幕後結果_最佳化!$U1144)*12/3</f>
        <v>0.63227744900607197</v>
      </c>
      <c r="AH143" s="128">
        <f>(幕後結果!$AJ$2+幕後結果!$AJ$4*幕後結果_最佳化!$V1144)*12/3</f>
        <v>-1.0385406421575509</v>
      </c>
      <c r="AI143" s="100">
        <f>(幕後結果!$AK$2+幕後結果!$AK$4*幕後結果_最佳化!$W1144)*12/3</f>
        <v>-1.1854530743277416</v>
      </c>
      <c r="AJ143" s="60"/>
      <c r="AK143" s="60"/>
      <c r="AL143" s="60"/>
      <c r="AM143" s="108">
        <v>142</v>
      </c>
      <c r="AN143" s="128">
        <f t="shared" si="27"/>
        <v>3.2842599418442003E-2</v>
      </c>
      <c r="AO143" s="128">
        <f t="shared" si="28"/>
        <v>3.0107810457675115E-2</v>
      </c>
      <c r="AP143" s="128">
        <f t="shared" si="29"/>
        <v>0.21482092973397379</v>
      </c>
      <c r="AQ143" s="128">
        <f t="shared" si="30"/>
        <v>0.1473910277413148</v>
      </c>
      <c r="AR143" s="128">
        <f t="shared" si="31"/>
        <v>4.5310381808827294E-2</v>
      </c>
      <c r="AS143" s="128">
        <f t="shared" si="32"/>
        <v>3.5098582708402937E-2</v>
      </c>
      <c r="AT143" s="128">
        <f t="shared" si="33"/>
        <v>0.22647062056027967</v>
      </c>
      <c r="AU143" s="128">
        <f t="shared" si="34"/>
        <v>0.14498710193866218</v>
      </c>
      <c r="AV143" s="128">
        <f t="shared" si="35"/>
        <v>5.1221625800260517E-2</v>
      </c>
      <c r="AW143" s="128">
        <f t="shared" si="36"/>
        <v>7.1749319832161637E-2</v>
      </c>
      <c r="AX143" s="128">
        <f t="shared" si="37"/>
        <v>0.99999999999999989</v>
      </c>
      <c r="AY143" s="128">
        <f>SUMPRODUCT(AN143:AW143,幕後結果_最佳化!$Z$1005:$AI$1005)</f>
        <v>0.10899558008194453</v>
      </c>
      <c r="AZ143" s="128">
        <f>(SUMPRODUCT(AN143:AW143,MMULT(AN143:AW143,幕後結果!$AB$9:$AK$18)))*252</f>
        <v>8.2673080873896257E-2</v>
      </c>
      <c r="BA143" s="128">
        <f t="shared" si="38"/>
        <v>0.28752926959510794</v>
      </c>
      <c r="BB143" s="102">
        <f t="shared" si="39"/>
        <v>0.22987426697469371</v>
      </c>
      <c r="BC143" s="60"/>
      <c r="BD143" s="60"/>
    </row>
    <row r="144" spans="1:56">
      <c r="A144" s="95">
        <v>143</v>
      </c>
      <c r="B144" s="128">
        <v>0.11635562612702488</v>
      </c>
      <c r="C144" s="128">
        <v>0.28033423190016116</v>
      </c>
      <c r="D144" s="128">
        <v>7.1040222473268688E-2</v>
      </c>
      <c r="E144" s="128">
        <v>0.1869427428362489</v>
      </c>
      <c r="F144" s="128">
        <v>0.13273550972000381</v>
      </c>
      <c r="G144" s="128">
        <v>0.96075508203685533</v>
      </c>
      <c r="H144" s="128">
        <v>0.44454854482827422</v>
      </c>
      <c r="I144" s="128">
        <v>0.99306856685266354</v>
      </c>
      <c r="J144" s="128">
        <v>0.53216967665377646</v>
      </c>
      <c r="K144" s="104">
        <v>0.92578220234223929</v>
      </c>
      <c r="L144" s="105"/>
      <c r="M144" s="106">
        <v>143</v>
      </c>
      <c r="N144" s="140">
        <v>-1.1934038388962893</v>
      </c>
      <c r="O144" s="140">
        <v>-0.58184889850775057</v>
      </c>
      <c r="P144" s="140">
        <v>-1.468087542704396</v>
      </c>
      <c r="Q144" s="140">
        <v>-0.88921882848771094</v>
      </c>
      <c r="R144" s="140">
        <v>-1.1135529526735479</v>
      </c>
      <c r="S144" s="140">
        <v>1.7595164073471024</v>
      </c>
      <c r="T144" s="140">
        <v>-0.13944680364674586</v>
      </c>
      <c r="U144" s="128">
        <v>2.4607973004231973</v>
      </c>
      <c r="V144" s="128">
        <v>8.0725009906714787E-2</v>
      </c>
      <c r="W144" s="98">
        <v>1.4450793615329403</v>
      </c>
      <c r="X144" s="60"/>
      <c r="Y144" s="99">
        <v>143</v>
      </c>
      <c r="Z144" s="128">
        <f>(幕後結果!$AB$2+幕後結果!$AB$4*幕後結果_最佳化!$N1145)*12/3</f>
        <v>-1.2623135562416143</v>
      </c>
      <c r="AA144" s="128">
        <f>(幕後結果!$AC$2+幕後結果!$AC$4*幕後結果_最佳化!$O1145)*12/3</f>
        <v>-1.2526063974912167</v>
      </c>
      <c r="AB144" s="128">
        <f>(幕後結果!$AD$2+幕後結果!$AD$4*幕後結果_最佳化!$P1145)*12/3</f>
        <v>-2.0150678248623253</v>
      </c>
      <c r="AC144" s="128">
        <f>(幕後結果!$AE$2+幕後結果!$AE$4*幕後結果_最佳化!$Q1145)*12/3</f>
        <v>-1.1909558467090009</v>
      </c>
      <c r="AD144" s="128">
        <f>(幕後結果!$AF$2+幕後結果!$AF$4*幕後結果_最佳化!$R1145)*12/3</f>
        <v>-1.1060050742675194</v>
      </c>
      <c r="AE144" s="128">
        <f>(幕後結果!$AG$2+幕後結果!$AG$4*幕後結果_最佳化!$S1145)*12/3</f>
        <v>1.4321034859179107</v>
      </c>
      <c r="AF144" s="128">
        <f>(幕後結果!$AH$2+幕後結果!$AH$4*幕後結果_最佳化!$T1145)*12/3</f>
        <v>-1.7125699752960131</v>
      </c>
      <c r="AG144" s="128">
        <f>(幕後結果!$AI$2+幕後結果!$AI$4*幕後結果_最佳化!$U1145)*12/3</f>
        <v>3.1836111487137351</v>
      </c>
      <c r="AH144" s="128">
        <f>(幕後結果!$AJ$2+幕後結果!$AJ$4*幕後結果_最佳化!$V1145)*12/3</f>
        <v>-1.5851309468825037</v>
      </c>
      <c r="AI144" s="100">
        <f>(幕後結果!$AK$2+幕後結果!$AK$4*幕後結果_最佳化!$W1145)*12/3</f>
        <v>-2.2135481332287545</v>
      </c>
      <c r="AJ144" s="60"/>
      <c r="AK144" s="60"/>
      <c r="AL144" s="60"/>
      <c r="AM144" s="108">
        <v>143</v>
      </c>
      <c r="AN144" s="128">
        <f t="shared" si="27"/>
        <v>2.7161520346227836E-2</v>
      </c>
      <c r="AO144" s="128">
        <f t="shared" si="28"/>
        <v>3.1560311961011188E-2</v>
      </c>
      <c r="AP144" s="128">
        <f t="shared" si="29"/>
        <v>0.21749753505718522</v>
      </c>
      <c r="AQ144" s="128">
        <f t="shared" si="30"/>
        <v>0.10923649883906646</v>
      </c>
      <c r="AR144" s="128">
        <f t="shared" si="31"/>
        <v>0.16252258818838639</v>
      </c>
      <c r="AS144" s="128">
        <f t="shared" si="32"/>
        <v>6.3881562826608659E-2</v>
      </c>
      <c r="AT144" s="128">
        <f t="shared" si="33"/>
        <v>6.401572718195297E-4</v>
      </c>
      <c r="AU144" s="128">
        <f t="shared" si="34"/>
        <v>0.12102318009940496</v>
      </c>
      <c r="AV144" s="128">
        <f t="shared" si="35"/>
        <v>9.4149462553780386E-2</v>
      </c>
      <c r="AW144" s="128">
        <f t="shared" si="36"/>
        <v>0.17232718285650933</v>
      </c>
      <c r="AX144" s="128">
        <f t="shared" si="37"/>
        <v>1</v>
      </c>
      <c r="AY144" s="128">
        <f>SUMPRODUCT(AN144:AW144,幕後結果_最佳化!$Z$1005:$AI$1005)</f>
        <v>-9.4087171655113072E-2</v>
      </c>
      <c r="AZ144" s="128">
        <f>(SUMPRODUCT(AN144:AW144,MMULT(AN144:AW144,幕後結果!$AB$9:$AK$18)))*252</f>
        <v>6.7257172965100115E-2</v>
      </c>
      <c r="BA144" s="128">
        <f t="shared" si="38"/>
        <v>0.2593398792417011</v>
      </c>
      <c r="BB144" s="102">
        <f t="shared" si="39"/>
        <v>-0.52821483551105908</v>
      </c>
      <c r="BC144" s="60"/>
      <c r="BD144" s="60"/>
    </row>
    <row r="145" spans="1:56">
      <c r="A145" s="95">
        <v>144</v>
      </c>
      <c r="B145" s="128">
        <v>0.83752206695403753</v>
      </c>
      <c r="C145" s="128">
        <v>0.79083180770834982</v>
      </c>
      <c r="D145" s="128">
        <v>0.35658041052776523</v>
      </c>
      <c r="E145" s="128">
        <v>0.56207290903876683</v>
      </c>
      <c r="F145" s="128">
        <v>0.63368059383372977</v>
      </c>
      <c r="G145" s="128">
        <v>0.48836905825777732</v>
      </c>
      <c r="H145" s="128">
        <v>0.79647066010933254</v>
      </c>
      <c r="I145" s="128">
        <v>0.73912396509881817</v>
      </c>
      <c r="J145" s="128">
        <v>0.98148966964219375</v>
      </c>
      <c r="K145" s="104">
        <v>0.82946368615646615</v>
      </c>
      <c r="L145" s="105"/>
      <c r="M145" s="106">
        <v>144</v>
      </c>
      <c r="N145" s="140">
        <v>0.98432474591513075</v>
      </c>
      <c r="O145" s="140">
        <v>0.80931081913044323</v>
      </c>
      <c r="P145" s="140">
        <v>-0.36761433952989819</v>
      </c>
      <c r="Q145" s="140">
        <v>0.15622688985721875</v>
      </c>
      <c r="R145" s="140">
        <v>0.34161743794381366</v>
      </c>
      <c r="S145" s="140">
        <v>-2.9158578785754018E-2</v>
      </c>
      <c r="T145" s="140">
        <v>0.82908081350047469</v>
      </c>
      <c r="U145" s="128">
        <v>0.64064697863879094</v>
      </c>
      <c r="V145" s="128">
        <v>2.085536145334729</v>
      </c>
      <c r="W145" s="98">
        <v>0.95204802253005505</v>
      </c>
      <c r="X145" s="60"/>
      <c r="Y145" s="99">
        <v>144</v>
      </c>
      <c r="Z145" s="128">
        <f>(幕後結果!$AB$2+幕後結果!$AB$4*幕後結果_最佳化!$N1146)*12/3</f>
        <v>1.0411617844818499</v>
      </c>
      <c r="AA145" s="128">
        <f>(幕後結果!$AC$2+幕後結果!$AC$4*幕後結果_最佳化!$O1146)*12/3</f>
        <v>1.3269780013490138</v>
      </c>
      <c r="AB145" s="128">
        <f>(幕後結果!$AD$2+幕後結果!$AD$4*幕後結果_最佳化!$P1146)*12/3</f>
        <v>0.67779861434407085</v>
      </c>
      <c r="AC145" s="128">
        <f>(幕後結果!$AE$2+幕後結果!$AE$4*幕後結果_最佳化!$Q1146)*12/3</f>
        <v>1.7120454984264584</v>
      </c>
      <c r="AD145" s="128">
        <f>(幕後結果!$AF$2+幕後結果!$AF$4*幕後結果_最佳化!$R1146)*12/3</f>
        <v>0.10192794768554943</v>
      </c>
      <c r="AE145" s="128">
        <f>(幕後結果!$AG$2+幕後結果!$AG$4*幕後結果_最佳化!$S1146)*12/3</f>
        <v>0.38027442897504332</v>
      </c>
      <c r="AF145" s="128">
        <f>(幕後結果!$AH$2+幕後結果!$AH$4*幕後結果_最佳化!$T1146)*12/3</f>
        <v>1.2998361760367159</v>
      </c>
      <c r="AG145" s="128">
        <f>(幕後結果!$AI$2+幕後結果!$AI$4*幕後結果_最佳化!$U1146)*12/3</f>
        <v>1.4918027120412354</v>
      </c>
      <c r="AH145" s="128">
        <f>(幕後結果!$AJ$2+幕後結果!$AJ$4*幕後結果_最佳化!$V1146)*12/3</f>
        <v>1.6565525949336894</v>
      </c>
      <c r="AI145" s="100">
        <f>(幕後結果!$AK$2+幕後結果!$AK$4*幕後結果_最佳化!$W1146)*12/3</f>
        <v>0.12032884313394709</v>
      </c>
      <c r="AJ145" s="60"/>
      <c r="AK145" s="60"/>
      <c r="AL145" s="60"/>
      <c r="AM145" s="108">
        <v>144</v>
      </c>
      <c r="AN145" s="128">
        <f t="shared" si="27"/>
        <v>9.2709979472843221E-2</v>
      </c>
      <c r="AO145" s="128">
        <f t="shared" si="28"/>
        <v>0.13437611857679374</v>
      </c>
      <c r="AP145" s="128">
        <f t="shared" si="29"/>
        <v>1.842408154470079E-2</v>
      </c>
      <c r="AQ145" s="128">
        <f t="shared" si="30"/>
        <v>9.9272145040951554E-2</v>
      </c>
      <c r="AR145" s="128">
        <f t="shared" si="31"/>
        <v>6.1836575331174828E-2</v>
      </c>
      <c r="AS145" s="128">
        <f t="shared" si="32"/>
        <v>0.18773676903318315</v>
      </c>
      <c r="AT145" s="128">
        <f t="shared" si="33"/>
        <v>8.7346907718419547E-2</v>
      </c>
      <c r="AU145" s="128">
        <f t="shared" si="34"/>
        <v>0.10735842925962662</v>
      </c>
      <c r="AV145" s="128">
        <f t="shared" si="35"/>
        <v>0.11868195939056356</v>
      </c>
      <c r="AW145" s="128">
        <f t="shared" si="36"/>
        <v>9.2257034631742868E-2</v>
      </c>
      <c r="AX145" s="128">
        <f t="shared" si="37"/>
        <v>0.99999999999999989</v>
      </c>
      <c r="AY145" s="128">
        <f>SUMPRODUCT(AN145:AW145,幕後結果_最佳化!$Z$1005:$AI$1005)</f>
        <v>-5.6477886399787652E-2</v>
      </c>
      <c r="AZ145" s="128">
        <f>(SUMPRODUCT(AN145:AW145,MMULT(AN145:AW145,幕後結果!$AB$9:$AK$18)))*252</f>
        <v>6.3964005974198185E-2</v>
      </c>
      <c r="BA145" s="128">
        <f t="shared" si="38"/>
        <v>0.25291106336852526</v>
      </c>
      <c r="BB145" s="102">
        <f t="shared" si="39"/>
        <v>-0.39293609807405211</v>
      </c>
      <c r="BC145" s="60"/>
      <c r="BD145" s="60"/>
    </row>
    <row r="146" spans="1:56">
      <c r="A146" s="95">
        <v>145</v>
      </c>
      <c r="B146" s="128">
        <v>0.64041396414183271</v>
      </c>
      <c r="C146" s="128">
        <v>0.27593009035073179</v>
      </c>
      <c r="D146" s="128">
        <v>0.35217832961772877</v>
      </c>
      <c r="E146" s="128">
        <v>0.89027154306664924</v>
      </c>
      <c r="F146" s="128">
        <v>0.73791471455433744</v>
      </c>
      <c r="G146" s="128">
        <v>0.65286828590831858</v>
      </c>
      <c r="H146" s="128">
        <v>0.83661168310529277</v>
      </c>
      <c r="I146" s="128">
        <v>0.66748015243534109</v>
      </c>
      <c r="J146" s="128">
        <v>0.34349525448020457</v>
      </c>
      <c r="K146" s="104">
        <v>0.36688080652229571</v>
      </c>
      <c r="L146" s="105"/>
      <c r="M146" s="106">
        <v>145</v>
      </c>
      <c r="N146" s="140">
        <v>0.3595655208138821</v>
      </c>
      <c r="O146" s="140">
        <v>-0.59497500222523414</v>
      </c>
      <c r="P146" s="140">
        <v>-0.37944605075466803</v>
      </c>
      <c r="Q146" s="140">
        <v>1.2279735057862606</v>
      </c>
      <c r="R146" s="140">
        <v>0.63692979996266774</v>
      </c>
      <c r="S146" s="140">
        <v>0.39307589357704409</v>
      </c>
      <c r="T146" s="140">
        <v>0.9806271638971078</v>
      </c>
      <c r="U146" s="128">
        <v>0.43296569085522973</v>
      </c>
      <c r="V146" s="128">
        <v>-0.4029425218929315</v>
      </c>
      <c r="W146" s="98">
        <v>-0.34012603924253615</v>
      </c>
      <c r="X146" s="60"/>
      <c r="Y146" s="99">
        <v>145</v>
      </c>
      <c r="Z146" s="128">
        <f>(幕後結果!$AB$2+幕後結果!$AB$4*幕後結果_最佳化!$N1147)*12/3</f>
        <v>0.38032761123025249</v>
      </c>
      <c r="AA146" s="128">
        <f>(幕後結果!$AC$2+幕後結果!$AC$4*幕後結果_最佳化!$O1147)*12/3</f>
        <v>-0.5785906089098487</v>
      </c>
      <c r="AB146" s="128">
        <f>(幕後結果!$AD$2+幕後結果!$AD$4*幕後結果_最佳化!$P1147)*12/3</f>
        <v>-0.30517409503520504</v>
      </c>
      <c r="AC146" s="128">
        <f>(幕後結果!$AE$2+幕後結果!$AE$4*幕後結果_最佳化!$Q1147)*12/3</f>
        <v>3.0263929931016107</v>
      </c>
      <c r="AD146" s="128">
        <f>(幕後結果!$AF$2+幕後結果!$AF$4*幕後結果_最佳化!$R1147)*12/3</f>
        <v>0.28341951209218019</v>
      </c>
      <c r="AE146" s="128">
        <f>(幕後結果!$AG$2+幕後結果!$AG$4*幕後結果_最佳化!$S1147)*12/3</f>
        <v>0.58276555592715495</v>
      </c>
      <c r="AF146" s="128">
        <f>(幕後結果!$AH$2+幕後結果!$AH$4*幕後結果_最佳化!$T1147)*12/3</f>
        <v>0.94385711202568057</v>
      </c>
      <c r="AG146" s="128">
        <f>(幕後結果!$AI$2+幕後結果!$AI$4*幕後結果_最佳化!$U1147)*12/3</f>
        <v>1.3259012710941565</v>
      </c>
      <c r="AH146" s="128">
        <f>(幕後結果!$AJ$2+幕後結果!$AJ$4*幕後結果_最佳化!$V1147)*12/3</f>
        <v>-0.63112074569305354</v>
      </c>
      <c r="AI146" s="100">
        <f>(幕後結果!$AK$2+幕後結果!$AK$4*幕後結果_最佳化!$W1147)*12/3</f>
        <v>-0.61724984124999027</v>
      </c>
      <c r="AJ146" s="60"/>
      <c r="AK146" s="60"/>
      <c r="AL146" s="60"/>
      <c r="AM146" s="108">
        <v>145</v>
      </c>
      <c r="AN146" s="128">
        <f t="shared" si="27"/>
        <v>0.1054446090540419</v>
      </c>
      <c r="AO146" s="128">
        <f t="shared" si="28"/>
        <v>0.14749069007513682</v>
      </c>
      <c r="AP146" s="128">
        <f t="shared" si="29"/>
        <v>0.11760533470615221</v>
      </c>
      <c r="AQ146" s="128">
        <f t="shared" si="30"/>
        <v>4.246760237972997E-2</v>
      </c>
      <c r="AR146" s="128">
        <f t="shared" si="31"/>
        <v>2.2952258418171816E-2</v>
      </c>
      <c r="AS146" s="128">
        <f t="shared" si="32"/>
        <v>0.14778608838832691</v>
      </c>
      <c r="AT146" s="128">
        <f t="shared" si="33"/>
        <v>0.14903392225829393</v>
      </c>
      <c r="AU146" s="128">
        <f t="shared" si="34"/>
        <v>0.1264059980474421</v>
      </c>
      <c r="AV146" s="128">
        <f t="shared" si="35"/>
        <v>9.873531901591738E-2</v>
      </c>
      <c r="AW146" s="128">
        <f t="shared" si="36"/>
        <v>4.2078177656786966E-2</v>
      </c>
      <c r="AX146" s="128">
        <f t="shared" si="37"/>
        <v>1</v>
      </c>
      <c r="AY146" s="128">
        <f>SUMPRODUCT(AN146:AW146,幕後結果_最佳化!$Z$1005:$AI$1005)</f>
        <v>5.0850977214318555E-3</v>
      </c>
      <c r="AZ146" s="128">
        <f>(SUMPRODUCT(AN146:AW146,MMULT(AN146:AW146,幕後結果!$AB$9:$AK$18)))*252</f>
        <v>6.6349959711367812E-2</v>
      </c>
      <c r="BA146" s="128">
        <f t="shared" si="38"/>
        <v>0.25758485924325564</v>
      </c>
      <c r="BB146" s="102">
        <f t="shared" si="39"/>
        <v>-0.1468056095752773</v>
      </c>
      <c r="BC146" s="60"/>
      <c r="BD146" s="60"/>
    </row>
    <row r="147" spans="1:56">
      <c r="A147" s="95">
        <v>146</v>
      </c>
      <c r="B147" s="128">
        <v>0.59073804910370531</v>
      </c>
      <c r="C147" s="128">
        <v>0.84408706916990117</v>
      </c>
      <c r="D147" s="128">
        <v>0.48443308037607147</v>
      </c>
      <c r="E147" s="128">
        <v>0.65729347535003502</v>
      </c>
      <c r="F147" s="128">
        <v>0.67258900393153742</v>
      </c>
      <c r="G147" s="128">
        <v>7.3193668071561691E-2</v>
      </c>
      <c r="H147" s="128">
        <v>0.56156235487575756</v>
      </c>
      <c r="I147" s="128">
        <v>9.012877136514974E-2</v>
      </c>
      <c r="J147" s="128">
        <v>1.8277161439038903E-2</v>
      </c>
      <c r="K147" s="104">
        <v>0.29280154970407724</v>
      </c>
      <c r="L147" s="105"/>
      <c r="M147" s="106">
        <v>146</v>
      </c>
      <c r="N147" s="140">
        <v>0.22944392191284521</v>
      </c>
      <c r="O147" s="140">
        <v>1.0113982432351665</v>
      </c>
      <c r="P147" s="140">
        <v>-3.9030388242521981E-2</v>
      </c>
      <c r="Q147" s="140">
        <v>0.40508769737916472</v>
      </c>
      <c r="R147" s="140">
        <v>0.44707349973599708</v>
      </c>
      <c r="S147" s="140">
        <v>-1.4524110841690143</v>
      </c>
      <c r="T147" s="140">
        <v>0.15493153782433799</v>
      </c>
      <c r="U147" s="128">
        <v>-1.3399624819579854</v>
      </c>
      <c r="V147" s="128">
        <v>-2.0907071587692996</v>
      </c>
      <c r="W147" s="98">
        <v>-0.54521871792774557</v>
      </c>
      <c r="X147" s="60"/>
      <c r="Y147" s="99">
        <v>146</v>
      </c>
      <c r="Z147" s="128">
        <f>(幕後結果!$AB$2+幕後結果!$AB$4*幕後結果_最佳化!$N1148)*12/3</f>
        <v>0.24269250993501779</v>
      </c>
      <c r="AA147" s="128">
        <f>(幕後結果!$AC$2+幕後結果!$AC$4*幕後結果_最佳化!$O1148)*12/3</f>
        <v>1.2262715577842844</v>
      </c>
      <c r="AB147" s="128">
        <f>(幕後結果!$AD$2+幕後結果!$AD$4*幕後結果_最佳化!$P1148)*12/3</f>
        <v>0.87159137803951869</v>
      </c>
      <c r="AC147" s="128">
        <f>(幕後結果!$AE$2+幕後結果!$AE$4*幕後結果_最佳化!$Q1148)*12/3</f>
        <v>2.2919936784997694</v>
      </c>
      <c r="AD147" s="128">
        <f>(幕後結果!$AF$2+幕後結果!$AF$4*幕後結果_最佳化!$R1148)*12/3</f>
        <v>0.12595998531781197</v>
      </c>
      <c r="AE147" s="128">
        <f>(幕後結果!$AG$2+幕後結果!$AG$4*幕後結果_最佳化!$S1148)*12/3</f>
        <v>-1.0895896073036979</v>
      </c>
      <c r="AF147" s="128">
        <f>(幕後結果!$AH$2+幕後結果!$AH$4*幕後結果_最佳化!$T1148)*12/3</f>
        <v>0.46350083609245063</v>
      </c>
      <c r="AG147" s="128">
        <f>(幕後結果!$AI$2+幕後結果!$AI$4*幕後結果_最佳化!$U1148)*12/3</f>
        <v>-0.34686089174967077</v>
      </c>
      <c r="AH147" s="128">
        <f>(幕後結果!$AJ$2+幕後結果!$AJ$4*幕後結果_最佳化!$V1148)*12/3</f>
        <v>-2.2297943291032518</v>
      </c>
      <c r="AI147" s="100">
        <f>(幕後結果!$AK$2+幕後結果!$AK$4*幕後結果_最佳化!$W1148)*12/3</f>
        <v>-0.45860445230234714</v>
      </c>
      <c r="AJ147" s="60"/>
      <c r="AK147" s="60"/>
      <c r="AL147" s="60"/>
      <c r="AM147" s="108">
        <v>146</v>
      </c>
      <c r="AN147" s="128">
        <f t="shared" si="27"/>
        <v>5.6689851945478195E-2</v>
      </c>
      <c r="AO147" s="128">
        <f t="shared" si="28"/>
        <v>0.16823247222730767</v>
      </c>
      <c r="AP147" s="128">
        <f t="shared" si="29"/>
        <v>0.12371898153394131</v>
      </c>
      <c r="AQ147" s="128">
        <f t="shared" si="30"/>
        <v>0.13964820051286697</v>
      </c>
      <c r="AR147" s="128">
        <f t="shared" si="31"/>
        <v>0.10224848160697023</v>
      </c>
      <c r="AS147" s="128">
        <f t="shared" si="32"/>
        <v>0.11633481491262843</v>
      </c>
      <c r="AT147" s="128">
        <f t="shared" si="33"/>
        <v>2.015014808333605E-2</v>
      </c>
      <c r="AU147" s="128">
        <f t="shared" si="34"/>
        <v>6.2309075481203943E-2</v>
      </c>
      <c r="AV147" s="128">
        <f t="shared" si="35"/>
        <v>5.7465737002112681E-2</v>
      </c>
      <c r="AW147" s="128">
        <f t="shared" si="36"/>
        <v>0.15320223669415467</v>
      </c>
      <c r="AX147" s="128">
        <f t="shared" si="37"/>
        <v>1</v>
      </c>
      <c r="AY147" s="128">
        <f>SUMPRODUCT(AN147:AW147,幕後結果_最佳化!$Z$1005:$AI$1005)</f>
        <v>-8.3286973946060883E-2</v>
      </c>
      <c r="AZ147" s="128">
        <f>(SUMPRODUCT(AN147:AW147,MMULT(AN147:AW147,幕後結果!$AB$9:$AK$18)))*252</f>
        <v>7.9611196197899872E-2</v>
      </c>
      <c r="BA147" s="128">
        <f t="shared" si="38"/>
        <v>0.28215456083129309</v>
      </c>
      <c r="BB147" s="102">
        <f t="shared" si="39"/>
        <v>-0.44722641935783225</v>
      </c>
      <c r="BC147" s="60"/>
      <c r="BD147" s="60"/>
    </row>
    <row r="148" spans="1:56">
      <c r="A148" s="95">
        <v>147</v>
      </c>
      <c r="B148" s="128">
        <v>0.82547593618808879</v>
      </c>
      <c r="C148" s="128">
        <v>0.53792803851116711</v>
      </c>
      <c r="D148" s="128">
        <v>4.10520987956422E-2</v>
      </c>
      <c r="E148" s="128">
        <v>0.45535597666536076</v>
      </c>
      <c r="F148" s="128">
        <v>0.18194515008189804</v>
      </c>
      <c r="G148" s="128">
        <v>0.9082680680900117</v>
      </c>
      <c r="H148" s="128">
        <v>0.43491190202598506</v>
      </c>
      <c r="I148" s="128">
        <v>2.8365570766495596E-2</v>
      </c>
      <c r="J148" s="128">
        <v>0.64601188017963551</v>
      </c>
      <c r="K148" s="104">
        <v>0.24572956824923775</v>
      </c>
      <c r="L148" s="105"/>
      <c r="M148" s="106">
        <v>147</v>
      </c>
      <c r="N148" s="140">
        <v>0.93643720903497252</v>
      </c>
      <c r="O148" s="140">
        <v>9.5215167274913193E-2</v>
      </c>
      <c r="P148" s="140">
        <v>-1.7386053911474793</v>
      </c>
      <c r="Q148" s="140">
        <v>-0.11214056589256521</v>
      </c>
      <c r="R148" s="140">
        <v>-0.90797713880987541</v>
      </c>
      <c r="S148" s="140">
        <v>1.3301651497825162</v>
      </c>
      <c r="T148" s="140">
        <v>-0.16388229644898292</v>
      </c>
      <c r="U148" s="128">
        <v>-1.9053765475930757</v>
      </c>
      <c r="V148" s="128">
        <v>0.37457544233686108</v>
      </c>
      <c r="W148" s="98">
        <v>-0.68798990820918882</v>
      </c>
      <c r="X148" s="60"/>
      <c r="Y148" s="99">
        <v>147</v>
      </c>
      <c r="Z148" s="128">
        <f>(幕後結果!$AB$2+幕後結果!$AB$4*幕後結果_最佳化!$N1149)*12/3</f>
        <v>0.99050911770749994</v>
      </c>
      <c r="AA148" s="128">
        <f>(幕後結果!$AC$2+幕後結果!$AC$4*幕後結果_最佳化!$O1149)*12/3</f>
        <v>0.47772065711872008</v>
      </c>
      <c r="AB148" s="128">
        <f>(幕後結果!$AD$2+幕後結果!$AD$4*幕後結果_最佳化!$P1149)*12/3</f>
        <v>-1.1915345516132252</v>
      </c>
      <c r="AC148" s="128">
        <f>(幕後結果!$AE$2+幕後結果!$AE$4*幕後結果_最佳化!$Q1149)*12/3</f>
        <v>0.55249763287901144</v>
      </c>
      <c r="AD148" s="128">
        <f>(幕後結果!$AF$2+幕後結果!$AF$4*幕後結果_最佳化!$R1149)*12/3</f>
        <v>-0.90307447996107737</v>
      </c>
      <c r="AE148" s="128">
        <f>(幕後結果!$AG$2+幕後結果!$AG$4*幕後結果_最佳化!$S1149)*12/3</f>
        <v>1.5780426722827425</v>
      </c>
      <c r="AF148" s="128">
        <f>(幕後結果!$AH$2+幕後結果!$AH$4*幕後結果_最佳化!$T1149)*12/3</f>
        <v>-8.2423976436888841E-2</v>
      </c>
      <c r="AG148" s="128">
        <f>(幕後結果!$AI$2+幕後結果!$AI$4*幕後結果_最佳化!$U1149)*12/3</f>
        <v>-0.8455189045011039</v>
      </c>
      <c r="AH148" s="128">
        <f>(幕後結果!$AJ$2+幕後結果!$AJ$4*幕後結果_最佳化!$V1149)*12/3</f>
        <v>-0.34809816208015776</v>
      </c>
      <c r="AI148" s="100">
        <f>(幕後結果!$AK$2+幕後結果!$AK$4*幕後結果_最佳化!$W1149)*12/3</f>
        <v>-1.748499867008465</v>
      </c>
      <c r="AJ148" s="60"/>
      <c r="AK148" s="60"/>
      <c r="AL148" s="60"/>
      <c r="AM148" s="108">
        <v>147</v>
      </c>
      <c r="AN148" s="128">
        <f t="shared" si="27"/>
        <v>4.5770139007066633E-2</v>
      </c>
      <c r="AO148" s="128">
        <f t="shared" si="28"/>
        <v>0.19913611534918174</v>
      </c>
      <c r="AP148" s="128">
        <f t="shared" si="29"/>
        <v>0.14786158391823845</v>
      </c>
      <c r="AQ148" s="128">
        <f t="shared" si="30"/>
        <v>6.52667460635354E-2</v>
      </c>
      <c r="AR148" s="128">
        <f t="shared" si="31"/>
        <v>0.17275818001121643</v>
      </c>
      <c r="AS148" s="128">
        <f t="shared" si="32"/>
        <v>4.631481755701089E-2</v>
      </c>
      <c r="AT148" s="128">
        <f t="shared" si="33"/>
        <v>6.4926919325866583E-2</v>
      </c>
      <c r="AU148" s="128">
        <f t="shared" si="34"/>
        <v>5.3253998301902639E-2</v>
      </c>
      <c r="AV148" s="128">
        <f t="shared" si="35"/>
        <v>2.6479202104549033E-2</v>
      </c>
      <c r="AW148" s="128">
        <f t="shared" si="36"/>
        <v>0.1782322983614324</v>
      </c>
      <c r="AX148" s="128">
        <f t="shared" si="37"/>
        <v>1.0000000000000002</v>
      </c>
      <c r="AY148" s="128">
        <f>SUMPRODUCT(AN148:AW148,幕後結果_最佳化!$Z$1005:$AI$1005)</f>
        <v>-0.20652517419062294</v>
      </c>
      <c r="AZ148" s="128">
        <f>(SUMPRODUCT(AN148:AW148,MMULT(AN148:AW148,幕後結果!$AB$9:$AK$18)))*252</f>
        <v>7.8707762909996148E-2</v>
      </c>
      <c r="BA148" s="128">
        <f t="shared" si="38"/>
        <v>0.28054903833375755</v>
      </c>
      <c r="BB148" s="102">
        <f t="shared" si="39"/>
        <v>-0.88906087745662543</v>
      </c>
      <c r="BC148" s="60"/>
      <c r="BD148" s="60"/>
    </row>
    <row r="149" spans="1:56">
      <c r="A149" s="95">
        <v>148</v>
      </c>
      <c r="B149" s="128">
        <v>0.93895776916465734</v>
      </c>
      <c r="C149" s="128">
        <v>0.1966830403761064</v>
      </c>
      <c r="D149" s="128">
        <v>0.14148913694202503</v>
      </c>
      <c r="E149" s="128">
        <v>0.68802392628803766</v>
      </c>
      <c r="F149" s="128">
        <v>7.7753406680413084E-2</v>
      </c>
      <c r="G149" s="128">
        <v>0.60003570108432558</v>
      </c>
      <c r="H149" s="128">
        <v>0.50341839111680109</v>
      </c>
      <c r="I149" s="128">
        <v>0.71567352073727841</v>
      </c>
      <c r="J149" s="128">
        <v>0.79665661649772956</v>
      </c>
      <c r="K149" s="104">
        <v>0.28285937193353772</v>
      </c>
      <c r="L149" s="105"/>
      <c r="M149" s="106">
        <v>148</v>
      </c>
      <c r="N149" s="140">
        <v>1.5460832576049255</v>
      </c>
      <c r="O149" s="140">
        <v>-0.85352887727364979</v>
      </c>
      <c r="P149" s="140">
        <v>-1.0736529106219315</v>
      </c>
      <c r="Q149" s="140">
        <v>0.49025686333512214</v>
      </c>
      <c r="R149" s="140">
        <v>-1.4203465569276505</v>
      </c>
      <c r="S149" s="140">
        <v>0.25343951207137183</v>
      </c>
      <c r="T149" s="140">
        <v>8.5687406835266572E-3</v>
      </c>
      <c r="U149" s="128">
        <v>0.57003647604054419</v>
      </c>
      <c r="V149" s="128">
        <v>0.8297382911805482</v>
      </c>
      <c r="W149" s="98">
        <v>-0.57436808667242567</v>
      </c>
      <c r="X149" s="60"/>
      <c r="Y149" s="99">
        <v>148</v>
      </c>
      <c r="Z149" s="128">
        <f>(幕後結果!$AB$2+幕後結果!$AB$4*幕後結果_最佳化!$N1150)*12/3</f>
        <v>1.6353574469459167</v>
      </c>
      <c r="AA149" s="128">
        <f>(幕後結果!$AC$2+幕後結果!$AC$4*幕後結果_最佳化!$O1150)*12/3</f>
        <v>-0.35178959927440451</v>
      </c>
      <c r="AB149" s="128">
        <f>(幕後結果!$AD$2+幕後結果!$AD$4*幕後結果_最佳化!$P1150)*12/3</f>
        <v>-0.76897765625744707</v>
      </c>
      <c r="AC149" s="128">
        <f>(幕後結果!$AE$2+幕後結果!$AE$4*幕後結果_最佳化!$Q1150)*12/3</f>
        <v>1.4634513665310809</v>
      </c>
      <c r="AD149" s="128">
        <f>(幕後結果!$AF$2+幕後結果!$AF$4*幕後結果_最佳化!$R1150)*12/3</f>
        <v>-1.0112099623633592</v>
      </c>
      <c r="AE149" s="128">
        <f>(幕後結果!$AG$2+幕後結果!$AG$4*幕後結果_最佳化!$S1150)*12/3</f>
        <v>0.76938315013924863</v>
      </c>
      <c r="AF149" s="128">
        <f>(幕後結果!$AH$2+幕後結果!$AH$4*幕後結果_最佳化!$T1150)*12/3</f>
        <v>0.52475496517430154</v>
      </c>
      <c r="AG149" s="128">
        <f>(幕後結果!$AI$2+幕後結果!$AI$4*幕後結果_最佳化!$U1150)*12/3</f>
        <v>1.1021768614669119</v>
      </c>
      <c r="AH149" s="128">
        <f>(幕後結果!$AJ$2+幕後結果!$AJ$4*幕後結果_最佳化!$V1150)*12/3</f>
        <v>-9.2681304605342185E-2</v>
      </c>
      <c r="AI149" s="100">
        <f>(幕後結果!$AK$2+幕後結果!$AK$4*幕後結果_最佳化!$W1150)*12/3</f>
        <v>-1.856218342884236</v>
      </c>
      <c r="AJ149" s="60"/>
      <c r="AK149" s="60"/>
      <c r="AL149" s="60"/>
      <c r="AM149" s="108">
        <v>148</v>
      </c>
      <c r="AN149" s="128">
        <f t="shared" si="27"/>
        <v>3.2827455924211448E-3</v>
      </c>
      <c r="AO149" s="128">
        <f t="shared" si="28"/>
        <v>0.13828639401613876</v>
      </c>
      <c r="AP149" s="128">
        <f t="shared" si="29"/>
        <v>0.1579652008714815</v>
      </c>
      <c r="AQ149" s="128">
        <f t="shared" si="30"/>
        <v>9.6045344208265687E-2</v>
      </c>
      <c r="AR149" s="128">
        <f t="shared" si="31"/>
        <v>0.1715407684272432</v>
      </c>
      <c r="AS149" s="128">
        <f t="shared" si="32"/>
        <v>9.9302822411529434E-3</v>
      </c>
      <c r="AT149" s="128">
        <f t="shared" si="33"/>
        <v>7.8210565403537699E-2</v>
      </c>
      <c r="AU149" s="128">
        <f t="shared" si="34"/>
        <v>6.4280329121277374E-2</v>
      </c>
      <c r="AV149" s="128">
        <f t="shared" si="35"/>
        <v>0.14008816101447194</v>
      </c>
      <c r="AW149" s="128">
        <f t="shared" si="36"/>
        <v>0.1403702091040096</v>
      </c>
      <c r="AX149" s="128">
        <f t="shared" si="37"/>
        <v>0.99999999999999978</v>
      </c>
      <c r="AY149" s="128">
        <f>SUMPRODUCT(AN149:AW149,幕後結果_最佳化!$Z$1005:$AI$1005)</f>
        <v>-0.20031625164611977</v>
      </c>
      <c r="AZ149" s="128">
        <f>(SUMPRODUCT(AN149:AW149,MMULT(AN149:AW149,幕後結果!$AB$9:$AK$18)))*252</f>
        <v>7.6815423190513321E-2</v>
      </c>
      <c r="BA149" s="128">
        <f t="shared" si="38"/>
        <v>0.27715595463657877</v>
      </c>
      <c r="BB149" s="102">
        <f t="shared" si="39"/>
        <v>-0.87754294135602284</v>
      </c>
      <c r="BC149" s="60"/>
      <c r="BD149" s="60"/>
    </row>
    <row r="150" spans="1:56">
      <c r="A150" s="95">
        <v>149</v>
      </c>
      <c r="B150" s="128">
        <v>0.48275283820554238</v>
      </c>
      <c r="C150" s="128">
        <v>3.6089901478808528E-3</v>
      </c>
      <c r="D150" s="128">
        <v>0.9569717594297602</v>
      </c>
      <c r="E150" s="128">
        <v>0.40917891176613863</v>
      </c>
      <c r="F150" s="128">
        <v>0.62899446963385608</v>
      </c>
      <c r="G150" s="128">
        <v>0.20598074652625398</v>
      </c>
      <c r="H150" s="128">
        <v>0.78175528538318484</v>
      </c>
      <c r="I150" s="128">
        <v>0.97708004393604164</v>
      </c>
      <c r="J150" s="128">
        <v>3.8067956767977362E-2</v>
      </c>
      <c r="K150" s="104">
        <v>0.90363070436082116</v>
      </c>
      <c r="L150" s="105"/>
      <c r="M150" s="106">
        <v>149</v>
      </c>
      <c r="N150" s="140">
        <v>-4.3245699246554047E-2</v>
      </c>
      <c r="O150" s="140">
        <v>-2.686616358083294</v>
      </c>
      <c r="P150" s="140">
        <v>1.7165770368399091</v>
      </c>
      <c r="Q150" s="140">
        <v>-0.22965762706223947</v>
      </c>
      <c r="R150" s="140">
        <v>0.32919134985118859</v>
      </c>
      <c r="S150" s="140">
        <v>-0.82044671628085608</v>
      </c>
      <c r="T150" s="140">
        <v>0.77813500322884877</v>
      </c>
      <c r="U150" s="128">
        <v>1.9968644300016982</v>
      </c>
      <c r="V150" s="128">
        <v>-1.7735602747929096</v>
      </c>
      <c r="W150" s="98">
        <v>1.3025202760242605</v>
      </c>
      <c r="X150" s="60"/>
      <c r="Y150" s="99">
        <v>149</v>
      </c>
      <c r="Z150" s="128">
        <f>(幕後結果!$AB$2+幕後結果!$AB$4*幕後結果_最佳化!$N1151)*12/3</f>
        <v>-4.5742799401885977E-2</v>
      </c>
      <c r="AA150" s="128">
        <f>(幕後結果!$AC$2+幕後結果!$AC$4*幕後結果_最佳化!$O1151)*12/3</f>
        <v>-3.1826531601891639</v>
      </c>
      <c r="AB150" s="128">
        <f>(幕後結果!$AD$2+幕後結果!$AD$4*幕後結果_最佳化!$P1151)*12/3</f>
        <v>0.6853886964342778</v>
      </c>
      <c r="AC150" s="128">
        <f>(幕後結果!$AE$2+幕後結果!$AE$4*幕後結果_最佳化!$Q1151)*12/3</f>
        <v>5.5376276859943285E-2</v>
      </c>
      <c r="AD150" s="128">
        <f>(幕後結果!$AF$2+幕後結果!$AF$4*幕後結果_最佳化!$R1151)*12/3</f>
        <v>0.67549543688246416</v>
      </c>
      <c r="AE150" s="128">
        <f>(幕後結果!$AG$2+幕後結果!$AG$4*幕後結果_最佳化!$S1151)*12/3</f>
        <v>-0.67335294419949276</v>
      </c>
      <c r="AF150" s="128">
        <f>(幕後結果!$AH$2+幕後結果!$AH$4*幕後結果_最佳化!$T1151)*12/3</f>
        <v>-7.988304544166086E-2</v>
      </c>
      <c r="AG150" s="128">
        <f>(幕後結果!$AI$2+幕後結果!$AI$4*幕後結果_最佳化!$U1151)*12/3</f>
        <v>2.7827572946652119</v>
      </c>
      <c r="AH150" s="128">
        <f>(幕後結果!$AJ$2+幕後結果!$AJ$4*幕後結果_最佳化!$V1151)*12/3</f>
        <v>-2.830042129398691</v>
      </c>
      <c r="AI150" s="100">
        <f>(幕後結果!$AK$2+幕後結果!$AK$4*幕後結果_最佳化!$W1151)*12/3</f>
        <v>-0.57556850531774817</v>
      </c>
      <c r="AJ150" s="60"/>
      <c r="AK150" s="60"/>
      <c r="AL150" s="60"/>
      <c r="AM150" s="108">
        <v>149</v>
      </c>
      <c r="AN150" s="128">
        <f t="shared" si="27"/>
        <v>0.14194412211074245</v>
      </c>
      <c r="AO150" s="128">
        <f t="shared" si="28"/>
        <v>4.1896164162412659E-2</v>
      </c>
      <c r="AP150" s="128">
        <f t="shared" si="29"/>
        <v>0.12825465056997493</v>
      </c>
      <c r="AQ150" s="128">
        <f t="shared" si="30"/>
        <v>1.8445981740876843E-2</v>
      </c>
      <c r="AR150" s="128">
        <f t="shared" si="31"/>
        <v>3.3771314095609989E-2</v>
      </c>
      <c r="AS150" s="128">
        <f t="shared" si="32"/>
        <v>0.15163472952116849</v>
      </c>
      <c r="AT150" s="128">
        <f t="shared" si="33"/>
        <v>0.21305041587361717</v>
      </c>
      <c r="AU150" s="128">
        <f t="shared" si="34"/>
        <v>5.6564697654050214E-2</v>
      </c>
      <c r="AV150" s="128">
        <f t="shared" si="35"/>
        <v>7.8831237163758769E-2</v>
      </c>
      <c r="AW150" s="128">
        <f t="shared" si="36"/>
        <v>0.13560668710778859</v>
      </c>
      <c r="AX150" s="128">
        <f t="shared" si="37"/>
        <v>1.0000000000000002</v>
      </c>
      <c r="AY150" s="128">
        <f>SUMPRODUCT(AN150:AW150,幕後結果_最佳化!$Z$1005:$AI$1005)</f>
        <v>-0.23488328939766695</v>
      </c>
      <c r="AZ150" s="128">
        <f>(SUMPRODUCT(AN150:AW150,MMULT(AN150:AW150,幕後結果!$AB$9:$AK$18)))*252</f>
        <v>8.048076470281508E-2</v>
      </c>
      <c r="BA150" s="128">
        <f t="shared" si="38"/>
        <v>0.28369131939982772</v>
      </c>
      <c r="BB150" s="102">
        <f t="shared" si="39"/>
        <v>-0.97917444208494042</v>
      </c>
      <c r="BC150" s="60"/>
      <c r="BD150" s="60"/>
    </row>
    <row r="151" spans="1:56">
      <c r="A151" s="95">
        <v>150</v>
      </c>
      <c r="B151" s="128">
        <v>0.50457522223314655</v>
      </c>
      <c r="C151" s="128">
        <v>0.20755313000023556</v>
      </c>
      <c r="D151" s="128">
        <v>0.30138901962050313</v>
      </c>
      <c r="E151" s="128">
        <v>0.46114880452633189</v>
      </c>
      <c r="F151" s="128">
        <v>0.6438275573142509</v>
      </c>
      <c r="G151" s="128">
        <v>0.97646973769889134</v>
      </c>
      <c r="H151" s="128">
        <v>0.22983866431233979</v>
      </c>
      <c r="I151" s="128">
        <v>0.79614648036125368</v>
      </c>
      <c r="J151" s="128">
        <v>0.40229299695617038</v>
      </c>
      <c r="K151" s="104">
        <v>0.36902943383623099</v>
      </c>
      <c r="L151" s="105"/>
      <c r="M151" s="106">
        <v>150</v>
      </c>
      <c r="N151" s="140">
        <v>1.1468632818029454E-2</v>
      </c>
      <c r="O151" s="140">
        <v>-0.81494069070053765</v>
      </c>
      <c r="P151" s="140">
        <v>-0.52040971651989165</v>
      </c>
      <c r="Q151" s="140">
        <v>-9.7539951134752736E-2</v>
      </c>
      <c r="R151" s="140">
        <v>0.36870867039779393</v>
      </c>
      <c r="S151" s="140">
        <v>1.9857550905613222</v>
      </c>
      <c r="T151" s="140">
        <v>-0.73937827809785972</v>
      </c>
      <c r="U151" s="128">
        <v>0.82793548180353349</v>
      </c>
      <c r="V151" s="128">
        <v>-0.24741638627794482</v>
      </c>
      <c r="W151" s="98">
        <v>-0.33442501241865857</v>
      </c>
      <c r="X151" s="60"/>
      <c r="Y151" s="99">
        <v>150</v>
      </c>
      <c r="Z151" s="128">
        <f>(幕後結果!$AB$2+幕後結果!$AB$4*幕後結果_最佳化!$N1152)*12/3</f>
        <v>1.2130856467785708E-2</v>
      </c>
      <c r="AA151" s="128">
        <f>(幕後結果!$AC$2+幕後結果!$AC$4*幕後結果_最佳化!$O1152)*12/3</f>
        <v>-0.98813558212989294</v>
      </c>
      <c r="AB151" s="128">
        <f>(幕後結果!$AD$2+幕後結果!$AD$4*幕後結果_最佳化!$P1152)*12/3</f>
        <v>-0.69683440886947634</v>
      </c>
      <c r="AC151" s="128">
        <f>(幕後結果!$AE$2+幕後結果!$AE$4*幕後結果_最佳化!$Q1152)*12/3</f>
        <v>0.47407116456415627</v>
      </c>
      <c r="AD151" s="128">
        <f>(幕後結果!$AF$2+幕後結果!$AF$4*幕後結果_最佳化!$R1152)*12/3</f>
        <v>0.13652916032847143</v>
      </c>
      <c r="AE151" s="128">
        <f>(幕後結果!$AG$2+幕後結果!$AG$4*幕後結果_最佳化!$S1152)*12/3</f>
        <v>1.9202157493381844</v>
      </c>
      <c r="AF151" s="128">
        <f>(幕後結果!$AH$2+幕後結果!$AH$4*幕後結果_最佳化!$T1152)*12/3</f>
        <v>-1.5097396341906357</v>
      </c>
      <c r="AG151" s="128">
        <f>(幕後結果!$AI$2+幕後結果!$AI$4*幕後結果_最佳化!$U1152)*12/3</f>
        <v>2.0785934645396682</v>
      </c>
      <c r="AH151" s="128">
        <f>(幕後結果!$AJ$2+幕後結果!$AJ$4*幕後結果_最佳化!$V1152)*12/3</f>
        <v>-1.1106798402628553</v>
      </c>
      <c r="AI151" s="100">
        <f>(幕後結果!$AK$2+幕後結果!$AK$4*幕後結果_最佳化!$W1152)*12/3</f>
        <v>-2.9771476151446365</v>
      </c>
      <c r="AJ151" s="60"/>
      <c r="AK151" s="60"/>
      <c r="AL151" s="60"/>
      <c r="AM151" s="108">
        <v>150</v>
      </c>
      <c r="AN151" s="128">
        <f t="shared" si="27"/>
        <v>0.1910585576597354</v>
      </c>
      <c r="AO151" s="128">
        <f t="shared" si="28"/>
        <v>0.11399119702789866</v>
      </c>
      <c r="AP151" s="128">
        <f t="shared" si="29"/>
        <v>0.15659313742912478</v>
      </c>
      <c r="AQ151" s="128">
        <f t="shared" si="30"/>
        <v>9.0418156684641288E-2</v>
      </c>
      <c r="AR151" s="128">
        <f t="shared" si="31"/>
        <v>4.5352027178747187E-2</v>
      </c>
      <c r="AS151" s="128">
        <f t="shared" si="32"/>
        <v>2.7885769812107847E-2</v>
      </c>
      <c r="AT151" s="128">
        <f t="shared" si="33"/>
        <v>0.14894023859166</v>
      </c>
      <c r="AU151" s="128">
        <f t="shared" si="34"/>
        <v>3.6529620747203714E-2</v>
      </c>
      <c r="AV151" s="128">
        <f t="shared" si="35"/>
        <v>4.9619327630522604E-2</v>
      </c>
      <c r="AW151" s="128">
        <f t="shared" si="36"/>
        <v>0.13961196723835859</v>
      </c>
      <c r="AX151" s="128">
        <f t="shared" si="37"/>
        <v>1.0000000000000002</v>
      </c>
      <c r="AY151" s="128">
        <f>SUMPRODUCT(AN151:AW151,幕後結果_最佳化!$Z$1005:$AI$1005)</f>
        <v>-0.161510440505372</v>
      </c>
      <c r="AZ151" s="128">
        <f>(SUMPRODUCT(AN151:AW151,MMULT(AN151:AW151,幕後結果!$AB$9:$AK$18)))*252</f>
        <v>9.5804775666889302E-2</v>
      </c>
      <c r="BA151" s="128">
        <f t="shared" si="38"/>
        <v>0.30952346545438086</v>
      </c>
      <c r="BB151" s="102">
        <f t="shared" si="39"/>
        <v>-0.66040369574338154</v>
      </c>
      <c r="BC151" s="60"/>
      <c r="BD151" s="60"/>
    </row>
    <row r="152" spans="1:56">
      <c r="A152" s="95">
        <v>151</v>
      </c>
      <c r="B152" s="128">
        <v>0.70751616055477218</v>
      </c>
      <c r="C152" s="128">
        <v>0.67393415900256093</v>
      </c>
      <c r="D152" s="128">
        <v>0.39923075437102384</v>
      </c>
      <c r="E152" s="128">
        <v>6.6525388910000149E-2</v>
      </c>
      <c r="F152" s="128">
        <v>0.68170444803853325</v>
      </c>
      <c r="G152" s="128">
        <v>0.259134967329264</v>
      </c>
      <c r="H152" s="128">
        <v>0.21495275952182946</v>
      </c>
      <c r="I152" s="128">
        <v>0.38959588384835331</v>
      </c>
      <c r="J152" s="128">
        <v>0.76055524909177752</v>
      </c>
      <c r="K152" s="104">
        <v>1.8348514106381275E-2</v>
      </c>
      <c r="L152" s="105"/>
      <c r="M152" s="106">
        <v>151</v>
      </c>
      <c r="N152" s="140">
        <v>0.54614294905304428</v>
      </c>
      <c r="O152" s="140">
        <v>0.45080280152535351</v>
      </c>
      <c r="P152" s="140">
        <v>-0.25533870425376903</v>
      </c>
      <c r="Q152" s="140">
        <v>-1.5021794218204139</v>
      </c>
      <c r="R152" s="140">
        <v>0.47247034506936048</v>
      </c>
      <c r="S152" s="140">
        <v>-0.64601454677068126</v>
      </c>
      <c r="T152" s="140">
        <v>-0.78935334011357661</v>
      </c>
      <c r="U152" s="128">
        <v>-0.28037245491510493</v>
      </c>
      <c r="V152" s="128">
        <v>0.70808978645489107</v>
      </c>
      <c r="W152" s="98">
        <v>-2.0891188245857162</v>
      </c>
      <c r="X152" s="60"/>
      <c r="Y152" s="99">
        <v>151</v>
      </c>
      <c r="Z152" s="128">
        <f>(幕後結果!$AB$2+幕後結果!$AB$4*幕後結果_最佳化!$N1153)*12/3</f>
        <v>0.57767842348573306</v>
      </c>
      <c r="AA152" s="128">
        <f>(幕後結果!$AC$2+幕後結果!$AC$4*幕後結果_最佳化!$O1153)*12/3</f>
        <v>0.71680994013953259</v>
      </c>
      <c r="AB152" s="128">
        <f>(幕後結果!$AD$2+幕後結果!$AD$4*幕後結果_最佳化!$P1153)*12/3</f>
        <v>0.45212330472645518</v>
      </c>
      <c r="AC152" s="128">
        <f>(幕後結果!$AE$2+幕後結果!$AE$4*幕後結果_最佳化!$Q1153)*12/3</f>
        <v>-1.4379848229602257</v>
      </c>
      <c r="AD152" s="128">
        <f>(幕後結果!$AF$2+幕後結果!$AF$4*幕後結果_最佳化!$R1153)*12/3</f>
        <v>0.28326084578734478</v>
      </c>
      <c r="AE152" s="128">
        <f>(幕後結果!$AG$2+幕後結果!$AG$4*幕後結果_最佳化!$S1153)*12/3</f>
        <v>-0.39722061132874015</v>
      </c>
      <c r="AF152" s="128">
        <f>(幕後結果!$AH$2+幕後結果!$AH$4*幕後結果_最佳化!$T1153)*12/3</f>
        <v>-0.87219101779278085</v>
      </c>
      <c r="AG152" s="128">
        <f>(幕後結果!$AI$2+幕後結果!$AI$4*幕後結果_最佳化!$U1153)*12/3</f>
        <v>0.99360417128757661</v>
      </c>
      <c r="AH152" s="128">
        <f>(幕後結果!$AJ$2+幕後結果!$AJ$4*幕後結果_最佳化!$V1153)*12/3</f>
        <v>-0.42128245804300352</v>
      </c>
      <c r="AI152" s="100">
        <f>(幕後結果!$AK$2+幕後結果!$AK$4*幕後結果_最佳化!$W1153)*12/3</f>
        <v>-4.6205786686515182</v>
      </c>
      <c r="AJ152" s="60"/>
      <c r="AK152" s="60"/>
      <c r="AL152" s="60"/>
      <c r="AM152" s="108">
        <v>151</v>
      </c>
      <c r="AN152" s="128">
        <f t="shared" si="27"/>
        <v>0.16854036099426917</v>
      </c>
      <c r="AO152" s="128">
        <f t="shared" si="28"/>
        <v>2.0464100575369064E-2</v>
      </c>
      <c r="AP152" s="128">
        <f t="shared" si="29"/>
        <v>1.3131708871580347E-2</v>
      </c>
      <c r="AQ152" s="128">
        <f t="shared" si="30"/>
        <v>0.11795579860571211</v>
      </c>
      <c r="AR152" s="128">
        <f t="shared" si="31"/>
        <v>0.1317778394289956</v>
      </c>
      <c r="AS152" s="128">
        <f t="shared" si="32"/>
        <v>5.2698117124903646E-2</v>
      </c>
      <c r="AT152" s="128">
        <f t="shared" si="33"/>
        <v>7.9008004402123383E-2</v>
      </c>
      <c r="AU152" s="128">
        <f t="shared" si="34"/>
        <v>0.19295601601043974</v>
      </c>
      <c r="AV152" s="128">
        <f t="shared" si="35"/>
        <v>5.234981448110354E-2</v>
      </c>
      <c r="AW152" s="128">
        <f t="shared" si="36"/>
        <v>0.17111823950550353</v>
      </c>
      <c r="AX152" s="128">
        <f t="shared" si="37"/>
        <v>1.0000000000000002</v>
      </c>
      <c r="AY152" s="128">
        <f>SUMPRODUCT(AN152:AW152,幕後結果_最佳化!$Z$1005:$AI$1005)</f>
        <v>-3.969271528510368E-2</v>
      </c>
      <c r="AZ152" s="128">
        <f>(SUMPRODUCT(AN152:AW152,MMULT(AN152:AW152,幕後結果!$AB$9:$AK$18)))*252</f>
        <v>6.3854370505367561E-2</v>
      </c>
      <c r="BA152" s="128">
        <f t="shared" si="38"/>
        <v>0.25269422333200964</v>
      </c>
      <c r="BB152" s="102">
        <f t="shared" si="39"/>
        <v>-0.32684845025755432</v>
      </c>
      <c r="BC152" s="60"/>
      <c r="BD152" s="60"/>
    </row>
    <row r="153" spans="1:56">
      <c r="A153" s="95">
        <v>152</v>
      </c>
      <c r="B153" s="128">
        <v>0.60744228361857378</v>
      </c>
      <c r="C153" s="128">
        <v>0.79960883989957021</v>
      </c>
      <c r="D153" s="128">
        <v>0.74329516754993707</v>
      </c>
      <c r="E153" s="128">
        <v>0.47347336023683528</v>
      </c>
      <c r="F153" s="128">
        <v>0.35189983410256565</v>
      </c>
      <c r="G153" s="128">
        <v>0.36339339199151888</v>
      </c>
      <c r="H153" s="128">
        <v>0.94543434060284937</v>
      </c>
      <c r="I153" s="128">
        <v>6.6112725194434452E-2</v>
      </c>
      <c r="J153" s="128">
        <v>0.27253013966609507</v>
      </c>
      <c r="K153" s="104">
        <v>0.83726413847706205</v>
      </c>
      <c r="L153" s="105"/>
      <c r="M153" s="106">
        <v>152</v>
      </c>
      <c r="N153" s="140">
        <v>0.2726588976984155</v>
      </c>
      <c r="O153" s="140">
        <v>0.84022486358294046</v>
      </c>
      <c r="P153" s="140">
        <v>0.65353774374302132</v>
      </c>
      <c r="Q153" s="140">
        <v>-6.6541497749388528E-2</v>
      </c>
      <c r="R153" s="140">
        <v>-0.3801963503454644</v>
      </c>
      <c r="S153" s="140">
        <v>-0.34940299656991247</v>
      </c>
      <c r="T153" s="140">
        <v>1.6021098564840159</v>
      </c>
      <c r="U153" s="128">
        <v>-1.5053837268888282</v>
      </c>
      <c r="V153" s="128">
        <v>-0.60517868125243335</v>
      </c>
      <c r="W153" s="98">
        <v>0.98327578815284156</v>
      </c>
      <c r="X153" s="60"/>
      <c r="Y153" s="99">
        <v>152</v>
      </c>
      <c r="Z153" s="128">
        <f>(幕後結果!$AB$2+幕後結果!$AB$4*幕後結果_最佳化!$N1154)*12/3</f>
        <v>0.28840281183686978</v>
      </c>
      <c r="AA153" s="128">
        <f>(幕後結果!$AC$2+幕後結果!$AC$4*幕後結果_最佳化!$O1154)*12/3</f>
        <v>1.0469731884908395</v>
      </c>
      <c r="AB153" s="128">
        <f>(幕後結果!$AD$2+幕後結果!$AD$4*幕後結果_最佳化!$P1154)*12/3</f>
        <v>1.5387106373233275</v>
      </c>
      <c r="AC153" s="128">
        <f>(幕後結果!$AE$2+幕後結果!$AE$4*幕後結果_最佳化!$Q1154)*12/3</f>
        <v>1.5563018248266516</v>
      </c>
      <c r="AD153" s="128">
        <f>(幕後結果!$AF$2+幕後結果!$AF$4*幕後結果_最佳化!$R1154)*12/3</f>
        <v>-0.24364152176969392</v>
      </c>
      <c r="AE153" s="128">
        <f>(幕後結果!$AG$2+幕後結果!$AG$4*幕後結果_最佳化!$S1154)*12/3</f>
        <v>1.3953379939834226E-2</v>
      </c>
      <c r="AF153" s="128">
        <f>(幕後結果!$AH$2+幕後結果!$AH$4*幕後結果_最佳化!$T1154)*12/3</f>
        <v>1.6032853860640568</v>
      </c>
      <c r="AG153" s="128">
        <f>(幕後結果!$AI$2+幕後結果!$AI$4*幕後結果_最佳化!$U1154)*12/3</f>
        <v>-0.69985064196616353</v>
      </c>
      <c r="AH153" s="128">
        <f>(幕後結果!$AJ$2+幕後結果!$AJ$4*幕後結果_最佳化!$V1154)*12/3</f>
        <v>-0.74534555328055907</v>
      </c>
      <c r="AI153" s="100">
        <f>(幕後結果!$AK$2+幕後結果!$AK$4*幕後結果_最佳化!$W1154)*12/3</f>
        <v>1.17625364860656</v>
      </c>
      <c r="AJ153" s="60"/>
      <c r="AK153" s="60"/>
      <c r="AL153" s="60"/>
      <c r="AM153" s="108">
        <v>152</v>
      </c>
      <c r="AN153" s="128">
        <f t="shared" si="27"/>
        <v>0.16519829851901813</v>
      </c>
      <c r="AO153" s="128">
        <f t="shared" si="28"/>
        <v>3.425776426073833E-2</v>
      </c>
      <c r="AP153" s="128">
        <f t="shared" si="29"/>
        <v>9.3147673257359648E-2</v>
      </c>
      <c r="AQ153" s="128">
        <f t="shared" si="30"/>
        <v>0.17174822968942122</v>
      </c>
      <c r="AR153" s="128">
        <f t="shared" si="31"/>
        <v>0.18578074794248334</v>
      </c>
      <c r="AS153" s="128">
        <f t="shared" si="32"/>
        <v>3.5837548586248776E-2</v>
      </c>
      <c r="AT153" s="128">
        <f t="shared" si="33"/>
        <v>3.0043451541847892E-2</v>
      </c>
      <c r="AU153" s="128">
        <f t="shared" si="34"/>
        <v>0.17971164408282778</v>
      </c>
      <c r="AV153" s="128">
        <f t="shared" si="35"/>
        <v>3.132462840952658E-2</v>
      </c>
      <c r="AW153" s="128">
        <f t="shared" si="36"/>
        <v>7.2950013710528533E-2</v>
      </c>
      <c r="AX153" s="128">
        <f t="shared" si="37"/>
        <v>1.0000000000000002</v>
      </c>
      <c r="AY153" s="128">
        <f>SUMPRODUCT(AN153:AW153,幕後結果_最佳化!$Z$1005:$AI$1005)</f>
        <v>0.20676308326777465</v>
      </c>
      <c r="AZ153" s="128">
        <f>(SUMPRODUCT(AN153:AW153,MMULT(AN153:AW153,幕後結果!$AB$9:$AK$18)))*252</f>
        <v>5.9224088306849533E-2</v>
      </c>
      <c r="BA153" s="128">
        <f t="shared" si="38"/>
        <v>0.24335999734313266</v>
      </c>
      <c r="BB153" s="102">
        <f t="shared" si="39"/>
        <v>0.67333614832651001</v>
      </c>
      <c r="BC153" s="60"/>
      <c r="BD153" s="60"/>
    </row>
    <row r="154" spans="1:56">
      <c r="A154" s="95">
        <v>153</v>
      </c>
      <c r="B154" s="128">
        <v>0.95870830024864051</v>
      </c>
      <c r="C154" s="128">
        <v>0.86189960256907594</v>
      </c>
      <c r="D154" s="128">
        <v>0.26514201234660151</v>
      </c>
      <c r="E154" s="128">
        <v>0.42577901722645217</v>
      </c>
      <c r="F154" s="128">
        <v>0.58760013119022769</v>
      </c>
      <c r="G154" s="128">
        <v>0.54699089358690811</v>
      </c>
      <c r="H154" s="128">
        <v>0.67281307303855131</v>
      </c>
      <c r="I154" s="128">
        <v>0.7635025952814305</v>
      </c>
      <c r="J154" s="128">
        <v>7.2861438973468973E-2</v>
      </c>
      <c r="K154" s="104">
        <v>0.73127081365975521</v>
      </c>
      <c r="L154" s="105"/>
      <c r="M154" s="106">
        <v>153</v>
      </c>
      <c r="N154" s="140">
        <v>1.7358893599101031</v>
      </c>
      <c r="O154" s="140">
        <v>1.0888936317350315</v>
      </c>
      <c r="P154" s="140">
        <v>-0.62757250558500144</v>
      </c>
      <c r="Q154" s="140">
        <v>-0.18713085781198555</v>
      </c>
      <c r="R154" s="140">
        <v>0.22137592353266111</v>
      </c>
      <c r="S154" s="140">
        <v>0.1180624033606985</v>
      </c>
      <c r="T154" s="140">
        <v>0.44769427506978254</v>
      </c>
      <c r="U154" s="128">
        <v>0.71761483263069248</v>
      </c>
      <c r="V154" s="128">
        <v>-1.4548063564927427</v>
      </c>
      <c r="W154" s="98">
        <v>0.61666096613137655</v>
      </c>
      <c r="X154" s="60"/>
      <c r="Y154" s="99">
        <v>153</v>
      </c>
      <c r="Z154" s="128">
        <f>(幕後結果!$AB$2+幕後結果!$AB$4*幕後結果_最佳化!$N1155)*12/3</f>
        <v>1.8361233638871557</v>
      </c>
      <c r="AA154" s="128">
        <f>(幕後結果!$AC$2+幕後結果!$AC$4*幕後結果_最佳化!$O1155)*12/3</f>
        <v>1.9847160947068268</v>
      </c>
      <c r="AB154" s="128">
        <f>(幕後結果!$AD$2+幕後結果!$AD$4*幕後結果_最佳化!$P1155)*12/3</f>
        <v>0.81357711561229795</v>
      </c>
      <c r="AC154" s="128">
        <f>(幕後結果!$AE$2+幕後結果!$AE$4*幕後結果_最佳化!$Q1155)*12/3</f>
        <v>1.1807588122633237</v>
      </c>
      <c r="AD154" s="128">
        <f>(幕後結果!$AF$2+幕後結果!$AF$4*幕後結果_最佳化!$R1155)*12/3</f>
        <v>4.7367470789940164E-2</v>
      </c>
      <c r="AE154" s="128">
        <f>(幕後結果!$AG$2+幕後結果!$AG$4*幕後結果_最佳化!$S1155)*12/3</f>
        <v>0.68526119111115724</v>
      </c>
      <c r="AF154" s="128">
        <f>(幕後結果!$AH$2+幕後結果!$AH$4*幕後結果_最佳化!$T1155)*12/3</f>
        <v>1.3518456576681863</v>
      </c>
      <c r="AG154" s="128">
        <f>(幕後結果!$AI$2+幕後結果!$AI$4*幕後結果_最佳化!$U1155)*12/3</f>
        <v>1.6074530003418463</v>
      </c>
      <c r="AH154" s="128">
        <f>(幕後結果!$AJ$2+幕後結果!$AJ$4*幕後結果_最佳化!$V1155)*12/3</f>
        <v>-0.94153838245033816</v>
      </c>
      <c r="AI154" s="100">
        <f>(幕後結果!$AK$2+幕後結果!$AK$4*幕後結果_最佳化!$W1155)*12/3</f>
        <v>0.73395530851038426</v>
      </c>
      <c r="AJ154" s="60"/>
      <c r="AK154" s="60"/>
      <c r="AL154" s="60"/>
      <c r="AM154" s="108">
        <v>153</v>
      </c>
      <c r="AN154" s="128">
        <f t="shared" si="27"/>
        <v>0.16276513711748614</v>
      </c>
      <c r="AO154" s="128">
        <f t="shared" si="28"/>
        <v>6.267472691805899E-2</v>
      </c>
      <c r="AP154" s="128">
        <f t="shared" si="29"/>
        <v>0.14698132734290792</v>
      </c>
      <c r="AQ154" s="128">
        <f t="shared" si="30"/>
        <v>0.15969633012852841</v>
      </c>
      <c r="AR154" s="128">
        <f t="shared" si="31"/>
        <v>0.13016833827558139</v>
      </c>
      <c r="AS154" s="128">
        <f t="shared" si="32"/>
        <v>0.11994776201273409</v>
      </c>
      <c r="AT154" s="128">
        <f t="shared" si="33"/>
        <v>3.0232986917767653E-2</v>
      </c>
      <c r="AU154" s="128">
        <f t="shared" si="34"/>
        <v>4.1529486065473242E-2</v>
      </c>
      <c r="AV154" s="128">
        <f t="shared" si="35"/>
        <v>0.12584320953091124</v>
      </c>
      <c r="AW154" s="128">
        <f t="shared" si="36"/>
        <v>2.0160695690551022E-2</v>
      </c>
      <c r="AX154" s="128">
        <f t="shared" si="37"/>
        <v>1</v>
      </c>
      <c r="AY154" s="128">
        <f>SUMPRODUCT(AN154:AW154,幕後結果_最佳化!$Z$1005:$AI$1005)</f>
        <v>9.0001846978005867E-2</v>
      </c>
      <c r="AZ154" s="128">
        <f>(SUMPRODUCT(AN154:AW154,MMULT(AN154:AW154,幕後結果!$AB$9:$AK$18)))*252</f>
        <v>7.1300852861830327E-2</v>
      </c>
      <c r="BA154" s="128">
        <f t="shared" si="38"/>
        <v>0.26702219544792588</v>
      </c>
      <c r="BB154" s="102">
        <f t="shared" si="39"/>
        <v>0.17639674821410706</v>
      </c>
      <c r="BC154" s="60"/>
      <c r="BD154" s="60"/>
    </row>
    <row r="155" spans="1:56">
      <c r="A155" s="95">
        <v>154</v>
      </c>
      <c r="B155" s="128">
        <v>0.80044912447488992</v>
      </c>
      <c r="C155" s="128">
        <v>0.96544851934149789</v>
      </c>
      <c r="D155" s="128">
        <v>0.8814082351178032</v>
      </c>
      <c r="E155" s="128">
        <v>0.99769332550229439</v>
      </c>
      <c r="F155" s="128">
        <v>0.21835983326972452</v>
      </c>
      <c r="G155" s="128">
        <v>0.40264120445925378</v>
      </c>
      <c r="H155" s="128">
        <v>0.30701722851361701</v>
      </c>
      <c r="I155" s="128">
        <v>0.86899970031137186</v>
      </c>
      <c r="J155" s="128">
        <v>0.96501952527485546</v>
      </c>
      <c r="K155" s="104">
        <v>0.93595932664665948</v>
      </c>
      <c r="L155" s="105"/>
      <c r="M155" s="106">
        <v>154</v>
      </c>
      <c r="N155" s="140">
        <v>0.84322655237810118</v>
      </c>
      <c r="O155" s="140">
        <v>1.8177460142993962</v>
      </c>
      <c r="P155" s="140">
        <v>1.1820558782790076</v>
      </c>
      <c r="Q155" s="140">
        <v>2.832860666498747</v>
      </c>
      <c r="R155" s="140">
        <v>-0.77774447626519594</v>
      </c>
      <c r="S155" s="140">
        <v>-0.24651653153272338</v>
      </c>
      <c r="T155" s="140">
        <v>-0.50432294372727127</v>
      </c>
      <c r="U155" s="128">
        <v>1.1216751187488219</v>
      </c>
      <c r="V155" s="128">
        <v>1.8121634195583036</v>
      </c>
      <c r="W155" s="98">
        <v>1.5217116520591329</v>
      </c>
      <c r="X155" s="60"/>
      <c r="Y155" s="99">
        <v>154</v>
      </c>
      <c r="Z155" s="128">
        <f>(幕後結果!$AB$2+幕後結果!$AB$4*幕後結果_最佳化!$N1156)*12/3</f>
        <v>0.89191627624909697</v>
      </c>
      <c r="AA155" s="128">
        <f>(幕後結果!$AC$2+幕後結果!$AC$4*幕後結果_最佳化!$O1156)*12/3</f>
        <v>2.4336509426661612</v>
      </c>
      <c r="AB155" s="128">
        <f>(幕後結果!$AD$2+幕後結果!$AD$4*幕後結果_最佳化!$P1156)*12/3</f>
        <v>2.8292202551116943</v>
      </c>
      <c r="AC155" s="128">
        <f>(幕後結果!$AE$2+幕後結果!$AE$4*幕後結果_最佳化!$Q1156)*12/3</f>
        <v>7.3952492128781584</v>
      </c>
      <c r="AD155" s="128">
        <f>(幕後結果!$AF$2+幕後結果!$AF$4*幕後結果_最佳化!$R1156)*12/3</f>
        <v>-0.58465888712586667</v>
      </c>
      <c r="AE155" s="128">
        <f>(幕後結果!$AG$2+幕後結果!$AG$4*幕後結果_最佳化!$S1156)*12/3</f>
        <v>0.49181740249296885</v>
      </c>
      <c r="AF155" s="128">
        <f>(幕後結果!$AH$2+幕後結果!$AH$4*幕後結果_最佳化!$T1156)*12/3</f>
        <v>0.57841563194984436</v>
      </c>
      <c r="AG155" s="128">
        <f>(幕後結果!$AI$2+幕後結果!$AI$4*幕後結果_最佳化!$U1156)*12/3</f>
        <v>1.4626324237808095</v>
      </c>
      <c r="AH155" s="128">
        <f>(幕後結果!$AJ$2+幕後結果!$AJ$4*幕後結果_最佳化!$V1156)*12/3</f>
        <v>1.5910568887373548</v>
      </c>
      <c r="AI155" s="100">
        <f>(幕後結果!$AK$2+幕後結果!$AK$4*幕後結果_最佳化!$W1156)*12/3</f>
        <v>0.81851544428515632</v>
      </c>
      <c r="AJ155" s="60"/>
      <c r="AK155" s="60"/>
      <c r="AL155" s="60"/>
      <c r="AM155" s="108">
        <v>154</v>
      </c>
      <c r="AN155" s="128">
        <f t="shared" si="27"/>
        <v>0.16710208816882577</v>
      </c>
      <c r="AO155" s="128">
        <f t="shared" si="28"/>
        <v>0.13236864912968352</v>
      </c>
      <c r="AP155" s="128">
        <f t="shared" si="29"/>
        <v>0.15279412756859256</v>
      </c>
      <c r="AQ155" s="128">
        <f t="shared" si="30"/>
        <v>0.113986748296539</v>
      </c>
      <c r="AR155" s="128">
        <f t="shared" si="31"/>
        <v>3.9644627468766812E-2</v>
      </c>
      <c r="AS155" s="128">
        <f t="shared" si="32"/>
        <v>4.5530131026231312E-3</v>
      </c>
      <c r="AT155" s="128">
        <f t="shared" si="33"/>
        <v>0.1289848291374818</v>
      </c>
      <c r="AU155" s="128">
        <f t="shared" si="34"/>
        <v>4.2209599234237907E-2</v>
      </c>
      <c r="AV155" s="128">
        <f t="shared" si="35"/>
        <v>0.11508936982309641</v>
      </c>
      <c r="AW155" s="128">
        <f t="shared" si="36"/>
        <v>0.10326694807015305</v>
      </c>
      <c r="AX155" s="128">
        <f t="shared" si="37"/>
        <v>0.99999999999999989</v>
      </c>
      <c r="AY155" s="128">
        <f>SUMPRODUCT(AN155:AW155,幕後結果_最佳化!$Z$1005:$AI$1005)</f>
        <v>-0.12656695631509976</v>
      </c>
      <c r="AZ155" s="128">
        <f>(SUMPRODUCT(AN155:AW155,MMULT(AN155:AW155,幕後結果!$AB$9:$AK$18)))*252</f>
        <v>9.5045138118507067E-2</v>
      </c>
      <c r="BA155" s="128">
        <f t="shared" si="38"/>
        <v>0.3082939151499865</v>
      </c>
      <c r="BB155" s="102">
        <f t="shared" si="39"/>
        <v>-0.54969283526939949</v>
      </c>
      <c r="BC155" s="60"/>
      <c r="BD155" s="60"/>
    </row>
    <row r="156" spans="1:56">
      <c r="A156" s="95">
        <v>155</v>
      </c>
      <c r="B156" s="128">
        <v>0.63568059796217691</v>
      </c>
      <c r="C156" s="128">
        <v>4.2454411800308067E-2</v>
      </c>
      <c r="D156" s="128">
        <v>0.14464979367740494</v>
      </c>
      <c r="E156" s="128">
        <v>0.85777940908254036</v>
      </c>
      <c r="F156" s="128">
        <v>0.37984367644192751</v>
      </c>
      <c r="G156" s="128">
        <v>0.27585517698935269</v>
      </c>
      <c r="H156" s="128">
        <v>0.63286664142398563</v>
      </c>
      <c r="I156" s="128">
        <v>0.99302517120116263</v>
      </c>
      <c r="J156" s="128">
        <v>0.75202943947310574</v>
      </c>
      <c r="K156" s="104">
        <v>0.94781812327944892</v>
      </c>
      <c r="L156" s="105"/>
      <c r="M156" s="106">
        <v>155</v>
      </c>
      <c r="N156" s="140">
        <v>0.34693679362495966</v>
      </c>
      <c r="O156" s="140">
        <v>-1.7228877633839321</v>
      </c>
      <c r="P156" s="140">
        <v>-1.0596593829900041</v>
      </c>
      <c r="Q156" s="140">
        <v>1.070395815906692</v>
      </c>
      <c r="R156" s="140">
        <v>-0.30589137536063626</v>
      </c>
      <c r="S156" s="140">
        <v>-0.59519915662852352</v>
      </c>
      <c r="T156" s="140">
        <v>0.33945536415994093</v>
      </c>
      <c r="U156" s="128">
        <v>2.4585571400635566</v>
      </c>
      <c r="V156" s="128">
        <v>0.68088996056178375</v>
      </c>
      <c r="W156" s="98">
        <v>1.624056487181476</v>
      </c>
      <c r="X156" s="60"/>
      <c r="Y156" s="99">
        <v>155</v>
      </c>
      <c r="Z156" s="128">
        <f>(幕後結果!$AB$2+幕後結果!$AB$4*幕後結果_最佳化!$N1157)*12/3</f>
        <v>0.36696967403491287</v>
      </c>
      <c r="AA156" s="128">
        <f>(幕後結果!$AC$2+幕後結果!$AC$4*幕後結果_最佳化!$O1157)*12/3</f>
        <v>-1.8920262438496607</v>
      </c>
      <c r="AB156" s="128">
        <f>(幕後結果!$AD$2+幕後結果!$AD$4*幕後結果_最佳化!$P1157)*12/3</f>
        <v>-1.6416346227432019</v>
      </c>
      <c r="AC156" s="128">
        <f>(幕後結果!$AE$2+幕後結果!$AE$4*幕後結果_最佳化!$Q1157)*12/3</f>
        <v>2.0839304729722592</v>
      </c>
      <c r="AD156" s="128">
        <f>(幕後結果!$AF$2+幕後結果!$AF$4*幕後結果_最佳化!$R1157)*12/3</f>
        <v>-0.3624456107185714</v>
      </c>
      <c r="AE156" s="128">
        <f>(幕後結果!$AG$2+幕後結果!$AG$4*幕後結果_最佳化!$S1157)*12/3</f>
        <v>-0.39397022919170799</v>
      </c>
      <c r="AF156" s="128">
        <f>(幕後結果!$AH$2+幕後結果!$AH$4*幕後結果_最佳化!$T1157)*12/3</f>
        <v>0.20572081200712211</v>
      </c>
      <c r="AG156" s="128">
        <f>(幕後結果!$AI$2+幕後結果!$AI$4*幕後結果_最佳化!$U1157)*12/3</f>
        <v>2.9399744370860579</v>
      </c>
      <c r="AH156" s="128">
        <f>(幕後結果!$AJ$2+幕後結果!$AJ$4*幕後結果_最佳化!$V1157)*12/3</f>
        <v>-0.63801410471590692</v>
      </c>
      <c r="AI156" s="100">
        <f>(幕後結果!$AK$2+幕後結果!$AK$4*幕後結果_最佳化!$W1157)*12/3</f>
        <v>5.5672584843646788E-4</v>
      </c>
      <c r="AJ156" s="60"/>
      <c r="AK156" s="60"/>
      <c r="AL156" s="60"/>
      <c r="AM156" s="108">
        <v>155</v>
      </c>
      <c r="AN156" s="128">
        <f t="shared" si="27"/>
        <v>4.2076419029686993E-2</v>
      </c>
      <c r="AO156" s="128">
        <f t="shared" si="28"/>
        <v>3.0167660333793277E-2</v>
      </c>
      <c r="AP156" s="128">
        <f t="shared" si="29"/>
        <v>6.2145677181210446E-2</v>
      </c>
      <c r="AQ156" s="128">
        <f t="shared" si="30"/>
        <v>0.16183137816631751</v>
      </c>
      <c r="AR156" s="128">
        <f t="shared" si="31"/>
        <v>0.18718042351694358</v>
      </c>
      <c r="AS156" s="128">
        <f t="shared" si="32"/>
        <v>0.10472077705441288</v>
      </c>
      <c r="AT156" s="128">
        <f t="shared" si="33"/>
        <v>0.16421313306273835</v>
      </c>
      <c r="AU156" s="128">
        <f t="shared" si="34"/>
        <v>7.9469017516004908E-2</v>
      </c>
      <c r="AV156" s="128">
        <f t="shared" si="35"/>
        <v>8.8996834081795276E-2</v>
      </c>
      <c r="AW156" s="128">
        <f t="shared" si="36"/>
        <v>7.919868005709664E-2</v>
      </c>
      <c r="AX156" s="128">
        <f t="shared" si="37"/>
        <v>0.99999999999999978</v>
      </c>
      <c r="AY156" s="128">
        <f>SUMPRODUCT(AN156:AW156,幕後結果_最佳化!$Z$1005:$AI$1005)</f>
        <v>5.4282001780717182E-4</v>
      </c>
      <c r="AZ156" s="128">
        <f>(SUMPRODUCT(AN156:AW156,MMULT(AN156:AW156,幕後結果!$AB$9:$AK$18)))*252</f>
        <v>6.6661464383727428E-2</v>
      </c>
      <c r="BA156" s="128">
        <f t="shared" si="38"/>
        <v>0.25818881537302779</v>
      </c>
      <c r="BB156" s="102">
        <f t="shared" si="39"/>
        <v>-0.16405505374427523</v>
      </c>
      <c r="BC156" s="60"/>
      <c r="BD156" s="60"/>
    </row>
    <row r="157" spans="1:56">
      <c r="A157" s="95">
        <v>156</v>
      </c>
      <c r="B157" s="128">
        <v>0.4744003270555972</v>
      </c>
      <c r="C157" s="128">
        <v>7.8899156220537003E-2</v>
      </c>
      <c r="D157" s="128">
        <v>0.58078318262457795</v>
      </c>
      <c r="E157" s="128">
        <v>7.8296954619103687E-3</v>
      </c>
      <c r="F157" s="128">
        <v>0.48027317672717773</v>
      </c>
      <c r="G157" s="128">
        <v>2.6775129489326588E-2</v>
      </c>
      <c r="H157" s="128">
        <v>0.45617766909050883</v>
      </c>
      <c r="I157" s="128">
        <v>0.47409133439370987</v>
      </c>
      <c r="J157" s="128">
        <v>0.37733103108967314</v>
      </c>
      <c r="K157" s="104">
        <v>0.97191498127968079</v>
      </c>
      <c r="L157" s="105"/>
      <c r="M157" s="106">
        <v>156</v>
      </c>
      <c r="N157" s="140">
        <v>-6.4212965015950738E-2</v>
      </c>
      <c r="O157" s="140">
        <v>-1.4125152200311704</v>
      </c>
      <c r="P157" s="140">
        <v>0.20389745393653214</v>
      </c>
      <c r="Q157" s="140">
        <v>-2.4167587756027458</v>
      </c>
      <c r="R157" s="140">
        <v>-4.9467980941369935E-2</v>
      </c>
      <c r="S157" s="140">
        <v>-1.9304568321884956</v>
      </c>
      <c r="T157" s="140">
        <v>-0.11006813623671012</v>
      </c>
      <c r="U157" s="128">
        <v>-6.4989112635901819E-2</v>
      </c>
      <c r="V157" s="128">
        <v>-0.31249802711446001</v>
      </c>
      <c r="W157" s="98">
        <v>1.9097140773291432</v>
      </c>
      <c r="X157" s="60"/>
      <c r="Y157" s="99">
        <v>156</v>
      </c>
      <c r="Z157" s="128">
        <f>(幕後結果!$AB$2+幕後結果!$AB$4*幕後結果_最佳化!$N1158)*12/3</f>
        <v>-6.7920760420101103E-2</v>
      </c>
      <c r="AA157" s="128">
        <f>(幕後結果!$AC$2+幕後結果!$AC$4*幕後結果_最佳化!$O1158)*12/3</f>
        <v>-1.7146205422592748</v>
      </c>
      <c r="AB157" s="128">
        <f>(幕後結果!$AD$2+幕後結果!$AD$4*幕後結果_最佳化!$P1158)*12/3</f>
        <v>-0.26525694473718514</v>
      </c>
      <c r="AC157" s="128">
        <f>(幕後結果!$AE$2+幕後結果!$AE$4*幕後結果_最佳化!$Q1158)*12/3</f>
        <v>-3.7857961696272739</v>
      </c>
      <c r="AD157" s="128">
        <f>(幕後結果!$AF$2+幕後結果!$AF$4*幕後結果_最佳化!$R1158)*12/3</f>
        <v>0.16342294227917425</v>
      </c>
      <c r="AE157" s="128">
        <f>(幕後結果!$AG$2+幕後結果!$AG$4*幕後結果_最佳化!$S1158)*12/3</f>
        <v>-1.8208817413556133</v>
      </c>
      <c r="AF157" s="128">
        <f>(幕後結果!$AH$2+幕後結果!$AH$4*幕後結果_最佳化!$T1158)*12/3</f>
        <v>-0.94063868180915833</v>
      </c>
      <c r="AG157" s="128">
        <f>(幕後結果!$AI$2+幕後結果!$AI$4*幕後結果_最佳化!$U1158)*12/3</f>
        <v>1.0222728541526562</v>
      </c>
      <c r="AH157" s="128">
        <f>(幕後結果!$AJ$2+幕後結果!$AJ$4*幕後結果_最佳化!$V1158)*12/3</f>
        <v>-2.2415173413988323</v>
      </c>
      <c r="AI157" s="100">
        <f>(幕後結果!$AK$2+幕後結果!$AK$4*幕後結果_最佳化!$W1158)*12/3</f>
        <v>-0.87837864077557504</v>
      </c>
      <c r="AJ157" s="60"/>
      <c r="AK157" s="60"/>
      <c r="AL157" s="60"/>
      <c r="AM157" s="108">
        <v>156</v>
      </c>
      <c r="AN157" s="128">
        <f t="shared" si="27"/>
        <v>8.7740154237517756E-2</v>
      </c>
      <c r="AO157" s="128">
        <f t="shared" si="28"/>
        <v>0.20431315313396789</v>
      </c>
      <c r="AP157" s="128">
        <f t="shared" si="29"/>
        <v>6.7587752591645942E-2</v>
      </c>
      <c r="AQ157" s="128">
        <f t="shared" si="30"/>
        <v>3.9548824427484371E-2</v>
      </c>
      <c r="AR157" s="128">
        <f t="shared" si="31"/>
        <v>8.5048237474769153E-2</v>
      </c>
      <c r="AS157" s="128">
        <f t="shared" si="32"/>
        <v>4.9462733439277824E-2</v>
      </c>
      <c r="AT157" s="128">
        <f t="shared" si="33"/>
        <v>0.11827460358924141</v>
      </c>
      <c r="AU157" s="128">
        <f t="shared" si="34"/>
        <v>0.10420701789111085</v>
      </c>
      <c r="AV157" s="128">
        <f t="shared" si="35"/>
        <v>6.937317929889128E-2</v>
      </c>
      <c r="AW157" s="128">
        <f t="shared" si="36"/>
        <v>0.17444434391609348</v>
      </c>
      <c r="AX157" s="128">
        <f t="shared" si="37"/>
        <v>1</v>
      </c>
      <c r="AY157" s="128">
        <f>SUMPRODUCT(AN157:AW157,幕後結果_最佳化!$Z$1005:$AI$1005)</f>
        <v>-0.23828459239472902</v>
      </c>
      <c r="AZ157" s="128">
        <f>(SUMPRODUCT(AN157:AW157,MMULT(AN157:AW157,幕後結果!$AB$9:$AK$18)))*252</f>
        <v>7.9102674698908901E-2</v>
      </c>
      <c r="BA157" s="128">
        <f t="shared" si="38"/>
        <v>0.28125197723555456</v>
      </c>
      <c r="BB157" s="102">
        <f t="shared" si="39"/>
        <v>-0.99976041113919323</v>
      </c>
      <c r="BC157" s="60"/>
      <c r="BD157" s="60"/>
    </row>
    <row r="158" spans="1:56">
      <c r="A158" s="95">
        <v>157</v>
      </c>
      <c r="B158" s="128">
        <v>0.28028426398253248</v>
      </c>
      <c r="C158" s="128">
        <v>0.9792877349222433</v>
      </c>
      <c r="D158" s="128">
        <v>0.73968538156447439</v>
      </c>
      <c r="E158" s="128">
        <v>0.19823107196935696</v>
      </c>
      <c r="F158" s="128">
        <v>0.38385804005971647</v>
      </c>
      <c r="G158" s="128">
        <v>0.76183792217630786</v>
      </c>
      <c r="H158" s="128">
        <v>0.14871936628225635</v>
      </c>
      <c r="I158" s="128">
        <v>0.26269067592283757</v>
      </c>
      <c r="J158" s="128">
        <v>0.12226101431211855</v>
      </c>
      <c r="K158" s="104">
        <v>0.70672311167736002</v>
      </c>
      <c r="L158" s="105"/>
      <c r="M158" s="106">
        <v>157</v>
      </c>
      <c r="N158" s="140">
        <v>-0.58199725779083045</v>
      </c>
      <c r="O158" s="140">
        <v>2.0392555425002326</v>
      </c>
      <c r="P158" s="140">
        <v>0.64237575653068113</v>
      </c>
      <c r="Q158" s="140">
        <v>-0.84795659520996269</v>
      </c>
      <c r="R158" s="140">
        <v>-0.29536367385456008</v>
      </c>
      <c r="S158" s="140">
        <v>0.71222710400488576</v>
      </c>
      <c r="T158" s="140">
        <v>-1.0419416497484488</v>
      </c>
      <c r="U158" s="128">
        <v>-0.63507216225573959</v>
      </c>
      <c r="V158" s="128">
        <v>-1.1637581692653254</v>
      </c>
      <c r="W158" s="98">
        <v>0.54383680877933904</v>
      </c>
      <c r="X158" s="60"/>
      <c r="Y158" s="99">
        <v>157</v>
      </c>
      <c r="Z158" s="128">
        <f>(幕後結果!$AB$2+幕後結果!$AB$4*幕後結果_最佳化!$N1159)*12/3</f>
        <v>-0.61560303751348644</v>
      </c>
      <c r="AA158" s="128">
        <f>(幕後結果!$AC$2+幕後結果!$AC$4*幕後結果_最佳化!$O1159)*12/3</f>
        <v>2.057954447354903</v>
      </c>
      <c r="AB158" s="128">
        <f>(幕後結果!$AD$2+幕後結果!$AD$4*幕後結果_最佳化!$P1159)*12/3</f>
        <v>1.8647937141008992</v>
      </c>
      <c r="AC158" s="128">
        <f>(幕後結果!$AE$2+幕後結果!$AE$4*幕後結果_最佳化!$Q1159)*12/3</f>
        <v>0.58853936639569182</v>
      </c>
      <c r="AD158" s="128">
        <f>(幕後結果!$AF$2+幕後結果!$AF$4*幕後結果_最佳化!$R1159)*12/3</f>
        <v>-0.32924080241180209</v>
      </c>
      <c r="AE158" s="128">
        <f>(幕後結果!$AG$2+幕後結果!$AG$4*幕後結果_最佳化!$S1159)*12/3</f>
        <v>0.8235469084073328</v>
      </c>
      <c r="AF158" s="128">
        <f>(幕後結果!$AH$2+幕後結果!$AH$4*幕後結果_最佳化!$T1159)*12/3</f>
        <v>-1.6121130938187722</v>
      </c>
      <c r="AG158" s="128">
        <f>(幕後結果!$AI$2+幕後結果!$AI$4*幕後結果_最佳化!$U1159)*12/3</f>
        <v>0.52857280649447058</v>
      </c>
      <c r="AH158" s="128">
        <f>(幕後結果!$AJ$2+幕後結果!$AJ$4*幕後結果_最佳化!$V1159)*12/3</f>
        <v>-1.7287610949646954</v>
      </c>
      <c r="AI158" s="100">
        <f>(幕後結果!$AK$2+幕後結果!$AK$4*幕後結果_最佳化!$W1159)*12/3</f>
        <v>-1.7875608181987557</v>
      </c>
      <c r="AJ158" s="60"/>
      <c r="AK158" s="60"/>
      <c r="AL158" s="60"/>
      <c r="AM158" s="108">
        <v>157</v>
      </c>
      <c r="AN158" s="128">
        <f t="shared" si="27"/>
        <v>0.12191313026903355</v>
      </c>
      <c r="AO158" s="128">
        <f t="shared" si="28"/>
        <v>0.11369361896825361</v>
      </c>
      <c r="AP158" s="128">
        <f t="shared" si="29"/>
        <v>0.1411996351037916</v>
      </c>
      <c r="AQ158" s="128">
        <f t="shared" si="30"/>
        <v>6.7232674578151699E-2</v>
      </c>
      <c r="AR158" s="128">
        <f t="shared" si="31"/>
        <v>4.6852353066514758E-2</v>
      </c>
      <c r="AS158" s="128">
        <f t="shared" si="32"/>
        <v>8.7644879829469488E-2</v>
      </c>
      <c r="AT158" s="128">
        <f t="shared" si="33"/>
        <v>9.9773075748437037E-2</v>
      </c>
      <c r="AU158" s="128">
        <f t="shared" si="34"/>
        <v>0.10780974349962169</v>
      </c>
      <c r="AV158" s="128">
        <f t="shared" si="35"/>
        <v>6.825496746299492E-2</v>
      </c>
      <c r="AW158" s="128">
        <f t="shared" si="36"/>
        <v>0.14562592147373149</v>
      </c>
      <c r="AX158" s="128">
        <f t="shared" si="37"/>
        <v>0.99999999999999978</v>
      </c>
      <c r="AY158" s="128">
        <f>SUMPRODUCT(AN158:AW158,幕後結果_最佳化!$Z$1005:$AI$1005)</f>
        <v>-0.12227122435808857</v>
      </c>
      <c r="AZ158" s="128">
        <f>(SUMPRODUCT(AN158:AW158,MMULT(AN158:AW158,幕後結果!$AB$9:$AK$18)))*252</f>
        <v>7.3477779220489203E-2</v>
      </c>
      <c r="BA158" s="128">
        <f t="shared" si="38"/>
        <v>0.27106784984665594</v>
      </c>
      <c r="BB158" s="102">
        <f t="shared" si="39"/>
        <v>-0.6093353544196648</v>
      </c>
      <c r="BC158" s="60"/>
      <c r="BD158" s="60"/>
    </row>
    <row r="159" spans="1:56">
      <c r="A159" s="95">
        <v>158</v>
      </c>
      <c r="B159" s="128">
        <v>0.33948752190759612</v>
      </c>
      <c r="C159" s="128">
        <v>2.3759145286217365E-3</v>
      </c>
      <c r="D159" s="128">
        <v>0.56732833678320538</v>
      </c>
      <c r="E159" s="128">
        <v>0.67562625960118683</v>
      </c>
      <c r="F159" s="128">
        <v>0.22647111342559745</v>
      </c>
      <c r="G159" s="128">
        <v>0.69739554263943249</v>
      </c>
      <c r="H159" s="128">
        <v>0.83691392575673751</v>
      </c>
      <c r="I159" s="128">
        <v>0.51306199303306843</v>
      </c>
      <c r="J159" s="128">
        <v>0.89545923685639917</v>
      </c>
      <c r="K159" s="104">
        <v>0.63654639660446155</v>
      </c>
      <c r="L159" s="105"/>
      <c r="M159" s="106">
        <v>158</v>
      </c>
      <c r="N159" s="140">
        <v>-0.41386217879776793</v>
      </c>
      <c r="O159" s="140">
        <v>-2.8233929577820893</v>
      </c>
      <c r="P159" s="140">
        <v>0.16957634577294942</v>
      </c>
      <c r="Q159" s="140">
        <v>0.45550290127999882</v>
      </c>
      <c r="R159" s="140">
        <v>-0.75051893038691653</v>
      </c>
      <c r="S159" s="140">
        <v>0.5169244275436663</v>
      </c>
      <c r="T159" s="140">
        <v>0.98185325311489324</v>
      </c>
      <c r="U159" s="128">
        <v>3.2747413134800625E-2</v>
      </c>
      <c r="V159" s="128">
        <v>1.2560950067528074</v>
      </c>
      <c r="W159" s="98">
        <v>0.34924257366111483</v>
      </c>
      <c r="X159" s="60"/>
      <c r="Y159" s="99">
        <v>158</v>
      </c>
      <c r="Z159" s="128">
        <f>(幕後結果!$AB$2+幕後結果!$AB$4*幕後結果_最佳化!$N1160)*12/3</f>
        <v>-0.43775947561495493</v>
      </c>
      <c r="AA159" s="128">
        <f>(幕後結果!$AC$2+幕後結果!$AC$4*幕後結果_最佳化!$O1160)*12/3</f>
        <v>-3.5057338090327854</v>
      </c>
      <c r="AB159" s="128">
        <f>(幕後結果!$AD$2+幕後結果!$AD$4*幕後結果_最佳化!$P1160)*12/3</f>
        <v>-1.1786898345123076</v>
      </c>
      <c r="AC159" s="128">
        <f>(幕後結果!$AE$2+幕後結果!$AE$4*幕後結果_最佳化!$Q1160)*12/3</f>
        <v>0.79807620768755605</v>
      </c>
      <c r="AD159" s="128">
        <f>(幕後結果!$AF$2+幕後結果!$AF$4*幕後結果_最佳化!$R1160)*12/3</f>
        <v>-0.38146931006190066</v>
      </c>
      <c r="AE159" s="128">
        <f>(幕後結果!$AG$2+幕後結果!$AG$4*幕後結果_最佳化!$S1160)*12/3</f>
        <v>0.48154612203626357</v>
      </c>
      <c r="AF159" s="128">
        <f>(幕後結果!$AH$2+幕後結果!$AH$4*幕後結果_最佳化!$T1160)*12/3</f>
        <v>-0.16397742563851492</v>
      </c>
      <c r="AG159" s="128">
        <f>(幕後結果!$AI$2+幕後結果!$AI$4*幕後結果_最佳化!$U1160)*12/3</f>
        <v>0.77379555812125866</v>
      </c>
      <c r="AH159" s="128">
        <f>(幕後結果!$AJ$2+幕後結果!$AJ$4*幕後結果_最佳化!$V1160)*12/3</f>
        <v>-0.58043025790631053</v>
      </c>
      <c r="AI159" s="100">
        <f>(幕後結果!$AK$2+幕後結果!$AK$4*幕後結果_最佳化!$W1160)*12/3</f>
        <v>-1.841987520194845</v>
      </c>
      <c r="AJ159" s="60"/>
      <c r="AK159" s="60"/>
      <c r="AL159" s="60"/>
      <c r="AM159" s="108">
        <v>158</v>
      </c>
      <c r="AN159" s="128">
        <f t="shared" si="27"/>
        <v>0.10626203017422413</v>
      </c>
      <c r="AO159" s="128">
        <f t="shared" si="28"/>
        <v>0.14648863605300491</v>
      </c>
      <c r="AP159" s="128">
        <f t="shared" si="29"/>
        <v>3.232987783554945E-3</v>
      </c>
      <c r="AQ159" s="128">
        <f t="shared" si="30"/>
        <v>0.12139909946965267</v>
      </c>
      <c r="AR159" s="128">
        <f t="shared" si="31"/>
        <v>0.11496766830109167</v>
      </c>
      <c r="AS159" s="128">
        <f t="shared" si="32"/>
        <v>6.6763016261910266E-2</v>
      </c>
      <c r="AT159" s="128">
        <f t="shared" si="33"/>
        <v>0.19067938545114144</v>
      </c>
      <c r="AU159" s="128">
        <f t="shared" si="34"/>
        <v>5.6470557357646924E-2</v>
      </c>
      <c r="AV159" s="128">
        <f t="shared" si="35"/>
        <v>0.14681623906426855</v>
      </c>
      <c r="AW159" s="128">
        <f t="shared" si="36"/>
        <v>4.6920380083504451E-2</v>
      </c>
      <c r="AX159" s="128">
        <f t="shared" si="37"/>
        <v>1</v>
      </c>
      <c r="AY159" s="128">
        <f>SUMPRODUCT(AN159:AW159,幕後結果_最佳化!$Z$1005:$AI$1005)</f>
        <v>-8.6317893550398234E-2</v>
      </c>
      <c r="AZ159" s="128">
        <f>(SUMPRODUCT(AN159:AW159,MMULT(AN159:AW159,幕後結果!$AB$9:$AK$18)))*252</f>
        <v>7.6817044499640705E-2</v>
      </c>
      <c r="BA159" s="128">
        <f t="shared" si="38"/>
        <v>0.27715887952515739</v>
      </c>
      <c r="BB159" s="102">
        <f t="shared" si="39"/>
        <v>-0.46622317773755206</v>
      </c>
      <c r="BC159" s="60"/>
      <c r="BD159" s="60"/>
    </row>
    <row r="160" spans="1:56">
      <c r="A160" s="95">
        <v>159</v>
      </c>
      <c r="B160" s="128">
        <v>0.80300049706501442</v>
      </c>
      <c r="C160" s="128">
        <v>0.34066835500212123</v>
      </c>
      <c r="D160" s="128">
        <v>0.66572082456073467</v>
      </c>
      <c r="E160" s="128">
        <v>0.62543897162167261</v>
      </c>
      <c r="F160" s="128">
        <v>0.2509172760915952</v>
      </c>
      <c r="G160" s="128">
        <v>0.18134563699244333</v>
      </c>
      <c r="H160" s="128">
        <v>0.91180702778010159</v>
      </c>
      <c r="I160" s="128">
        <v>0.40975059904856304</v>
      </c>
      <c r="J160" s="128">
        <v>0.41626215653485765</v>
      </c>
      <c r="K160" s="104">
        <v>0.67078571131389508</v>
      </c>
      <c r="L160" s="105"/>
      <c r="M160" s="106">
        <v>159</v>
      </c>
      <c r="N160" s="140">
        <v>0.85238758969472428</v>
      </c>
      <c r="O160" s="140">
        <v>-0.41063975269668807</v>
      </c>
      <c r="P160" s="140">
        <v>0.42812742508907131</v>
      </c>
      <c r="Q160" s="140">
        <v>0.31979721789390569</v>
      </c>
      <c r="R160" s="140">
        <v>-0.6716060084278368</v>
      </c>
      <c r="S160" s="140">
        <v>-0.91024887488347994</v>
      </c>
      <c r="T160" s="140">
        <v>1.3519667743645143</v>
      </c>
      <c r="U160" s="128">
        <v>-0.22818657455396413</v>
      </c>
      <c r="V160" s="128">
        <v>-0.21146516346172117</v>
      </c>
      <c r="W160" s="98">
        <v>0.44208378532347842</v>
      </c>
      <c r="X160" s="60"/>
      <c r="Y160" s="99">
        <v>159</v>
      </c>
      <c r="Z160" s="128">
        <f>(幕後結果!$AB$2+幕後結果!$AB$4*幕後結果_最佳化!$N1161)*12/3</f>
        <v>0.90160629166307749</v>
      </c>
      <c r="AA160" s="128">
        <f>(幕後結果!$AC$2+幕後結果!$AC$4*幕後結果_最佳化!$O1161)*12/3</f>
        <v>-0.14612799858746017</v>
      </c>
      <c r="AB160" s="128">
        <f>(幕後結果!$AD$2+幕後結果!$AD$4*幕後結果_最佳化!$P1161)*12/3</f>
        <v>0.83395877939131646</v>
      </c>
      <c r="AC160" s="128">
        <f>(幕後結果!$AE$2+幕後結果!$AE$4*幕後結果_最佳化!$Q1161)*12/3</f>
        <v>1.7061985908902688</v>
      </c>
      <c r="AD160" s="128">
        <f>(幕後結果!$AF$2+幕後結果!$AF$4*幕後結果_最佳化!$R1161)*12/3</f>
        <v>-0.33908091164074489</v>
      </c>
      <c r="AE160" s="128">
        <f>(幕後結果!$AG$2+幕後結果!$AG$4*幕後結果_最佳化!$S1161)*12/3</f>
        <v>-0.41680546214718373</v>
      </c>
      <c r="AF160" s="128">
        <f>(幕後結果!$AH$2+幕後結果!$AH$4*幕後結果_最佳化!$T1161)*12/3</f>
        <v>1.6253633978031381</v>
      </c>
      <c r="AG160" s="128">
        <f>(幕後結果!$AI$2+幕後結果!$AI$4*幕後結果_最佳化!$U1161)*12/3</f>
        <v>0.34157293977658904</v>
      </c>
      <c r="AH160" s="128">
        <f>(幕後結果!$AJ$2+幕後結果!$AJ$4*幕後結果_最佳化!$V1161)*12/3</f>
        <v>-0.7148924696087432</v>
      </c>
      <c r="AI160" s="100">
        <f>(幕後結果!$AK$2+幕後結果!$AK$4*幕後結果_最佳化!$W1161)*12/3</f>
        <v>0.2929580648535175</v>
      </c>
      <c r="AJ160" s="60"/>
      <c r="AK160" s="60"/>
      <c r="AL160" s="60"/>
      <c r="AM160" s="108">
        <v>159</v>
      </c>
      <c r="AN160" s="128">
        <f t="shared" si="27"/>
        <v>0.12248507189384535</v>
      </c>
      <c r="AO160" s="128">
        <f t="shared" si="28"/>
        <v>2.5714496260661739E-2</v>
      </c>
      <c r="AP160" s="128">
        <f t="shared" si="29"/>
        <v>0.12284071635089761</v>
      </c>
      <c r="AQ160" s="128">
        <f t="shared" si="30"/>
        <v>0.14711228240114357</v>
      </c>
      <c r="AR160" s="128">
        <f t="shared" si="31"/>
        <v>7.0491836295037025E-2</v>
      </c>
      <c r="AS160" s="128">
        <f t="shared" si="32"/>
        <v>0.14242818361916748</v>
      </c>
      <c r="AT160" s="128">
        <f t="shared" si="33"/>
        <v>2.822331819504809E-2</v>
      </c>
      <c r="AU160" s="128">
        <f t="shared" si="34"/>
        <v>8.4095230307846922E-2</v>
      </c>
      <c r="AV160" s="128">
        <f t="shared" si="35"/>
        <v>0.1580122456797568</v>
      </c>
      <c r="AW160" s="128">
        <f t="shared" si="36"/>
        <v>9.8596618996595317E-2</v>
      </c>
      <c r="AX160" s="128">
        <f t="shared" si="37"/>
        <v>0.99999999999999989</v>
      </c>
      <c r="AY160" s="128">
        <f>SUMPRODUCT(AN160:AW160,幕後結果_最佳化!$Z$1005:$AI$1005)</f>
        <v>-3.383407851138201E-2</v>
      </c>
      <c r="AZ160" s="128">
        <f>(SUMPRODUCT(AN160:AW160,MMULT(AN160:AW160,幕後結果!$AB$9:$AK$18)))*252</f>
        <v>7.0023323714545005E-2</v>
      </c>
      <c r="BA160" s="128">
        <f t="shared" si="38"/>
        <v>0.2646192051128281</v>
      </c>
      <c r="BB160" s="102">
        <f t="shared" si="39"/>
        <v>-0.28997924953581578</v>
      </c>
      <c r="BC160" s="60"/>
      <c r="BD160" s="60"/>
    </row>
    <row r="161" spans="1:56">
      <c r="A161" s="95">
        <v>160</v>
      </c>
      <c r="B161" s="128">
        <v>7.0497845663103353E-2</v>
      </c>
      <c r="C161" s="128">
        <v>0.68910469462416146</v>
      </c>
      <c r="D161" s="128">
        <v>0.27196393398192553</v>
      </c>
      <c r="E161" s="128">
        <v>0.44647441667355459</v>
      </c>
      <c r="F161" s="128">
        <v>0.39087338565627316</v>
      </c>
      <c r="G161" s="128">
        <v>0.29019373749548172</v>
      </c>
      <c r="H161" s="128">
        <v>0.67191207657353247</v>
      </c>
      <c r="I161" s="128">
        <v>0.50268141197823812</v>
      </c>
      <c r="J161" s="128">
        <v>0.35427945995262977</v>
      </c>
      <c r="K161" s="104">
        <v>0.90785730634779727</v>
      </c>
      <c r="L161" s="105"/>
      <c r="M161" s="106">
        <v>160</v>
      </c>
      <c r="N161" s="140">
        <v>-1.4720932748209534</v>
      </c>
      <c r="O161" s="140">
        <v>0.49331417973784059</v>
      </c>
      <c r="P161" s="140">
        <v>-0.60688404383900407</v>
      </c>
      <c r="Q161" s="140">
        <v>-0.13457383081100346</v>
      </c>
      <c r="R161" s="140">
        <v>-0.27704341325217446</v>
      </c>
      <c r="S161" s="140">
        <v>-0.55281882743807209</v>
      </c>
      <c r="T161" s="140">
        <v>0.44519914183655052</v>
      </c>
      <c r="U161" s="128">
        <v>6.7213536882223396E-3</v>
      </c>
      <c r="V161" s="128">
        <v>-0.37379220422950732</v>
      </c>
      <c r="W161" s="98">
        <v>1.3276753285812621</v>
      </c>
      <c r="X161" s="60"/>
      <c r="Y161" s="99">
        <v>160</v>
      </c>
      <c r="Z161" s="128">
        <f>(幕後結果!$AB$2+幕後結果!$AB$4*幕後結果_最佳化!$N1162)*12/3</f>
        <v>-1.5570951226176584</v>
      </c>
      <c r="AA161" s="128">
        <f>(幕後結果!$AC$2+幕後結果!$AC$4*幕後結果_最佳化!$O1162)*12/3</f>
        <v>-0.12962699751563983</v>
      </c>
      <c r="AB161" s="128">
        <f>(幕後結果!$AD$2+幕後結果!$AD$4*幕後結果_最佳化!$P1162)*12/3</f>
        <v>-0.61545511667826469</v>
      </c>
      <c r="AC161" s="128">
        <f>(幕後結果!$AE$2+幕後結果!$AE$4*幕後結果_最佳化!$Q1162)*12/3</f>
        <v>0.843086687968302</v>
      </c>
      <c r="AD161" s="128">
        <f>(幕後結果!$AF$2+幕後結果!$AF$4*幕後結果_最佳化!$R1162)*12/3</f>
        <v>-0.55400015967029559</v>
      </c>
      <c r="AE161" s="128">
        <f>(幕後結果!$AG$2+幕後結果!$AG$4*幕後結果_最佳化!$S1162)*12/3</f>
        <v>-0.69634680990808551</v>
      </c>
      <c r="AF161" s="128">
        <f>(幕後結果!$AH$2+幕後結果!$AH$4*幕後結果_最佳化!$T1162)*12/3</f>
        <v>-0.61663711406995447</v>
      </c>
      <c r="AG161" s="128">
        <f>(幕後結果!$AI$2+幕後結果!$AI$4*幕後結果_最佳化!$U1162)*12/3</f>
        <v>0.81496578488367666</v>
      </c>
      <c r="AH161" s="128">
        <f>(幕後結果!$AJ$2+幕後結果!$AJ$4*幕後結果_最佳化!$V1162)*12/3</f>
        <v>-1.6877761500936173</v>
      </c>
      <c r="AI161" s="100">
        <f>(幕後結果!$AK$2+幕後結果!$AK$4*幕後結果_最佳化!$W1162)*12/3</f>
        <v>-0.49652397629368705</v>
      </c>
      <c r="AJ161" s="60"/>
      <c r="AK161" s="60"/>
      <c r="AL161" s="60"/>
      <c r="AM161" s="108">
        <v>160</v>
      </c>
      <c r="AN161" s="128">
        <f t="shared" si="27"/>
        <v>0.10697962522718718</v>
      </c>
      <c r="AO161" s="128">
        <f t="shared" si="28"/>
        <v>0.12937216246191108</v>
      </c>
      <c r="AP161" s="128">
        <f t="shared" si="29"/>
        <v>8.4773794909585188E-3</v>
      </c>
      <c r="AQ161" s="128">
        <f t="shared" si="30"/>
        <v>2.1482987209758627E-3</v>
      </c>
      <c r="AR161" s="128">
        <f t="shared" si="31"/>
        <v>0.15940750264274314</v>
      </c>
      <c r="AS161" s="128">
        <f t="shared" si="32"/>
        <v>0.14649807122040645</v>
      </c>
      <c r="AT161" s="128">
        <f t="shared" si="33"/>
        <v>0.11905629935418867</v>
      </c>
      <c r="AU161" s="128">
        <f t="shared" si="34"/>
        <v>0.14714084384538537</v>
      </c>
      <c r="AV161" s="128">
        <f t="shared" si="35"/>
        <v>0.1349071784104762</v>
      </c>
      <c r="AW161" s="128">
        <f t="shared" si="36"/>
        <v>4.6012638625767648E-2</v>
      </c>
      <c r="AX161" s="128">
        <f t="shared" si="37"/>
        <v>1.0000000000000002</v>
      </c>
      <c r="AY161" s="128">
        <f>SUMPRODUCT(AN161:AW161,幕後結果_最佳化!$Z$1005:$AI$1005)</f>
        <v>-7.3930724094072572E-2</v>
      </c>
      <c r="AZ161" s="128">
        <f>(SUMPRODUCT(AN161:AW161,MMULT(AN161:AW161,幕後結果!$AB$9:$AK$18)))*252</f>
        <v>5.0950812674805675E-2</v>
      </c>
      <c r="BA161" s="128">
        <f t="shared" si="38"/>
        <v>0.22572286697365351</v>
      </c>
      <c r="BB161" s="102">
        <f t="shared" si="39"/>
        <v>-0.51758479617268516</v>
      </c>
      <c r="BC161" s="60"/>
      <c r="BD161" s="60"/>
    </row>
    <row r="162" spans="1:56">
      <c r="A162" s="95">
        <v>161</v>
      </c>
      <c r="B162" s="128">
        <v>0.28496870624122739</v>
      </c>
      <c r="C162" s="128">
        <v>9.9883286347759226E-2</v>
      </c>
      <c r="D162" s="128">
        <v>0.85447059592291197</v>
      </c>
      <c r="E162" s="128">
        <v>0.40336460431999455</v>
      </c>
      <c r="F162" s="128">
        <v>0.3429473038795845</v>
      </c>
      <c r="G162" s="128">
        <v>0.3458185036833179</v>
      </c>
      <c r="H162" s="128">
        <v>0.72664015293037587</v>
      </c>
      <c r="I162" s="128">
        <v>0.45251620895066491</v>
      </c>
      <c r="J162" s="128">
        <v>0.44568936626731093</v>
      </c>
      <c r="K162" s="104">
        <v>0.15233491010636646</v>
      </c>
      <c r="L162" s="105"/>
      <c r="M162" s="106">
        <v>161</v>
      </c>
      <c r="N162" s="140">
        <v>-0.56814367662980003</v>
      </c>
      <c r="O162" s="140">
        <v>-1.2822168905336533</v>
      </c>
      <c r="P162" s="140">
        <v>1.055801728989159</v>
      </c>
      <c r="Q162" s="140">
        <v>-0.24464772350620478</v>
      </c>
      <c r="R162" s="140">
        <v>-0.4044326324248036</v>
      </c>
      <c r="S162" s="140">
        <v>-0.39663450039305831</v>
      </c>
      <c r="T162" s="140">
        <v>0.60268284781607695</v>
      </c>
      <c r="U162" s="128">
        <v>-0.1193066465829687</v>
      </c>
      <c r="V162" s="128">
        <v>-0.13655982675946787</v>
      </c>
      <c r="W162" s="98">
        <v>-1.0264705884259244</v>
      </c>
      <c r="X162" s="60"/>
      <c r="Y162" s="99">
        <v>161</v>
      </c>
      <c r="Z162" s="128">
        <f>(幕後結果!$AB$2+幕後結果!$AB$4*幕後結果_最佳化!$N1163)*12/3</f>
        <v>-0.60094952063001861</v>
      </c>
      <c r="AA162" s="128">
        <f>(幕後結果!$AC$2+幕後結果!$AC$4*幕後結果_最佳化!$O1163)*12/3</f>
        <v>-1.7871912884528023</v>
      </c>
      <c r="AB162" s="128">
        <f>(幕後結果!$AD$2+幕後結果!$AD$4*幕後結果_最佳化!$P1163)*12/3</f>
        <v>0.54046718495396084</v>
      </c>
      <c r="AC162" s="128">
        <f>(幕後結果!$AE$2+幕後結果!$AE$4*幕後結果_最佳化!$Q1163)*12/3</f>
        <v>0.40538453599974594</v>
      </c>
      <c r="AD162" s="128">
        <f>(幕後結果!$AF$2+幕後結果!$AF$4*幕後結果_最佳化!$R1163)*12/3</f>
        <v>-9.1029666022341638E-2</v>
      </c>
      <c r="AE162" s="128">
        <f>(幕後結果!$AG$2+幕後結果!$AG$4*幕後結果_最佳化!$S1163)*12/3</f>
        <v>-0.32370932373606498</v>
      </c>
      <c r="AF162" s="128">
        <f>(幕後結果!$AH$2+幕後結果!$AH$4*幕後結果_最佳化!$T1163)*12/3</f>
        <v>-0.35425100043488805</v>
      </c>
      <c r="AG162" s="128">
        <f>(幕後結果!$AI$2+幕後結果!$AI$4*幕後結果_最佳化!$U1163)*12/3</f>
        <v>0.71901555387144944</v>
      </c>
      <c r="AH162" s="128">
        <f>(幕後結果!$AJ$2+幕後結果!$AJ$4*幕後結果_最佳化!$V1163)*12/3</f>
        <v>-1.5296506715876739</v>
      </c>
      <c r="AI162" s="100">
        <f>(幕後結果!$AK$2+幕後結果!$AK$4*幕後結果_最佳化!$W1163)*12/3</f>
        <v>-3.1559335168770297</v>
      </c>
      <c r="AJ162" s="60"/>
      <c r="AK162" s="60"/>
      <c r="AL162" s="60"/>
      <c r="AM162" s="108">
        <v>161</v>
      </c>
      <c r="AN162" s="128">
        <f t="shared" si="27"/>
        <v>0.10040410668143128</v>
      </c>
      <c r="AO162" s="128">
        <f t="shared" si="28"/>
        <v>0.14636370784576</v>
      </c>
      <c r="AP162" s="128">
        <f t="shared" si="29"/>
        <v>7.9338420087688589E-3</v>
      </c>
      <c r="AQ162" s="128">
        <f t="shared" si="30"/>
        <v>0.23992797844928165</v>
      </c>
      <c r="AR162" s="128">
        <f t="shared" si="31"/>
        <v>8.410599744398338E-2</v>
      </c>
      <c r="AS162" s="128">
        <f t="shared" si="32"/>
        <v>0.13211639462989624</v>
      </c>
      <c r="AT162" s="128">
        <f t="shared" si="33"/>
        <v>0.13145775815308081</v>
      </c>
      <c r="AU162" s="128">
        <f t="shared" si="34"/>
        <v>2.8817360511664034E-2</v>
      </c>
      <c r="AV162" s="128">
        <f t="shared" si="35"/>
        <v>7.4388692800058637E-2</v>
      </c>
      <c r="AW162" s="128">
        <f t="shared" si="36"/>
        <v>5.4484161476075224E-2</v>
      </c>
      <c r="AX162" s="128">
        <f t="shared" si="37"/>
        <v>1</v>
      </c>
      <c r="AY162" s="128">
        <f>SUMPRODUCT(AN162:AW162,幕後結果_最佳化!$Z$1005:$AI$1005)</f>
        <v>8.2798079608010916E-2</v>
      </c>
      <c r="AZ162" s="128">
        <f>(SUMPRODUCT(AN162:AW162,MMULT(AN162:AW162,幕後結果!$AB$9:$AK$18)))*252</f>
        <v>9.5641623909713008E-2</v>
      </c>
      <c r="BA162" s="128">
        <f t="shared" si="38"/>
        <v>0.30925980002210601</v>
      </c>
      <c r="BB162" s="102">
        <f t="shared" si="39"/>
        <v>0.1290115288348469</v>
      </c>
      <c r="BC162" s="60"/>
      <c r="BD162" s="60"/>
    </row>
    <row r="163" spans="1:56">
      <c r="A163" s="95">
        <v>162</v>
      </c>
      <c r="B163" s="128">
        <v>0.16088510077769658</v>
      </c>
      <c r="C163" s="128">
        <v>0.13190974345761419</v>
      </c>
      <c r="D163" s="128">
        <v>0.91571544164359242</v>
      </c>
      <c r="E163" s="128">
        <v>0.4719707208739421</v>
      </c>
      <c r="F163" s="128">
        <v>0.91643877057404954</v>
      </c>
      <c r="G163" s="128">
        <v>0.55004347552693322</v>
      </c>
      <c r="H163" s="128">
        <v>0.40761967777090136</v>
      </c>
      <c r="I163" s="128">
        <v>0.17519943574361152</v>
      </c>
      <c r="J163" s="128">
        <v>0.36706704119249101</v>
      </c>
      <c r="K163" s="104">
        <v>0.97711056571297505</v>
      </c>
      <c r="L163" s="105"/>
      <c r="M163" s="106">
        <v>162</v>
      </c>
      <c r="N163" s="140">
        <v>-0.9908267160021389</v>
      </c>
      <c r="O163" s="140">
        <v>-1.1174090043094724</v>
      </c>
      <c r="P163" s="140">
        <v>1.3768160843233641</v>
      </c>
      <c r="Q163" s="140">
        <v>-7.0316887183160051E-2</v>
      </c>
      <c r="R163" s="140">
        <v>1.3815091746163257</v>
      </c>
      <c r="S163" s="140">
        <v>0.12577118841950929</v>
      </c>
      <c r="T163" s="140">
        <v>-0.23367234934103948</v>
      </c>
      <c r="U163" s="128">
        <v>-0.93381588991760334</v>
      </c>
      <c r="V163" s="128">
        <v>-0.33963146124395116</v>
      </c>
      <c r="W163" s="98">
        <v>1.9974265267310654</v>
      </c>
      <c r="X163" s="60"/>
      <c r="Y163" s="99">
        <v>162</v>
      </c>
      <c r="Z163" s="128">
        <f>(幕後結果!$AB$2+幕後結果!$AB$4*幕後結果_最佳化!$N1164)*12/3</f>
        <v>-1.048039192376482</v>
      </c>
      <c r="AA163" s="128">
        <f>(幕後結果!$AC$2+幕後結果!$AC$4*幕後結果_最佳化!$O1164)*12/3</f>
        <v>-1.7836885401044078</v>
      </c>
      <c r="AB163" s="128">
        <f>(幕後結果!$AD$2+幕後結果!$AD$4*幕後結果_最佳化!$P1164)*12/3</f>
        <v>0.82359906713886533</v>
      </c>
      <c r="AC163" s="128">
        <f>(幕後結果!$AE$2+幕後結果!$AE$4*幕後結果_最佳化!$Q1164)*12/3</f>
        <v>0.85227028273350258</v>
      </c>
      <c r="AD163" s="128">
        <f>(幕後結果!$AF$2+幕後結果!$AF$4*幕後結果_最佳化!$R1164)*12/3</f>
        <v>1.0721691773241375</v>
      </c>
      <c r="AE163" s="128">
        <f>(幕後結果!$AG$2+幕後結果!$AG$4*幕後結果_最佳化!$S1164)*12/3</f>
        <v>-1.0644953371844096E-2</v>
      </c>
      <c r="AF163" s="128">
        <f>(幕後結果!$AH$2+幕後結果!$AH$4*幕後結果_最佳化!$T1164)*12/3</f>
        <v>-1.4395727883281093</v>
      </c>
      <c r="AG163" s="128">
        <f>(幕後結果!$AI$2+幕後結果!$AI$4*幕後結果_最佳化!$U1164)*12/3</f>
        <v>0.54145210975361258</v>
      </c>
      <c r="AH163" s="128">
        <f>(幕後結果!$AJ$2+幕後結果!$AJ$4*幕後結果_最佳化!$V1164)*12/3</f>
        <v>-1.532808015231093</v>
      </c>
      <c r="AI163" s="100">
        <f>(幕後結果!$AK$2+幕後結果!$AK$4*幕後結果_最佳化!$W1164)*12/3</f>
        <v>-0.18899236726134605</v>
      </c>
      <c r="AJ163" s="60"/>
      <c r="AK163" s="60"/>
      <c r="AL163" s="60"/>
      <c r="AM163" s="108">
        <v>162</v>
      </c>
      <c r="AN163" s="128">
        <f t="shared" si="27"/>
        <v>1.9602661633233532E-2</v>
      </c>
      <c r="AO163" s="128">
        <f t="shared" si="28"/>
        <v>8.374517271259839E-2</v>
      </c>
      <c r="AP163" s="128">
        <f t="shared" si="29"/>
        <v>0.13391634070322192</v>
      </c>
      <c r="AQ163" s="128">
        <f t="shared" si="30"/>
        <v>0.18986400183204466</v>
      </c>
      <c r="AR163" s="128">
        <f t="shared" si="31"/>
        <v>6.2649819571841153E-2</v>
      </c>
      <c r="AS163" s="128">
        <f t="shared" si="32"/>
        <v>0.10427263638550682</v>
      </c>
      <c r="AT163" s="128">
        <f t="shared" si="33"/>
        <v>0.21531215398870079</v>
      </c>
      <c r="AU163" s="128">
        <f t="shared" si="34"/>
        <v>3.3429843398240691E-2</v>
      </c>
      <c r="AV163" s="128">
        <f t="shared" si="35"/>
        <v>7.9590296593240573E-2</v>
      </c>
      <c r="AW163" s="128">
        <f t="shared" si="36"/>
        <v>7.7617073181371399E-2</v>
      </c>
      <c r="AX163" s="128">
        <f t="shared" si="37"/>
        <v>1</v>
      </c>
      <c r="AY163" s="128">
        <f>SUMPRODUCT(AN163:AW163,幕後結果_最佳化!$Z$1005:$AI$1005)</f>
        <v>-2.3290767905865539E-3</v>
      </c>
      <c r="AZ163" s="128">
        <f>(SUMPRODUCT(AN163:AW163,MMULT(AN163:AW163,幕後結果!$AB$9:$AK$18)))*252</f>
        <v>9.5968115785745683E-2</v>
      </c>
      <c r="BA163" s="128">
        <f t="shared" si="38"/>
        <v>0.3097872104941482</v>
      </c>
      <c r="BB163" s="102">
        <f t="shared" si="39"/>
        <v>-0.14600046502384875</v>
      </c>
      <c r="BC163" s="60"/>
      <c r="BD163" s="60"/>
    </row>
    <row r="164" spans="1:56">
      <c r="A164" s="95">
        <v>163</v>
      </c>
      <c r="B164" s="128">
        <v>0.98509444218498832</v>
      </c>
      <c r="C164" s="128">
        <v>0.79369143489031213</v>
      </c>
      <c r="D164" s="128">
        <v>0.69809929063560516</v>
      </c>
      <c r="E164" s="128">
        <v>0.64856933084159185</v>
      </c>
      <c r="F164" s="128">
        <v>0.60487423353948144</v>
      </c>
      <c r="G164" s="128">
        <v>0.76962705332750381</v>
      </c>
      <c r="H164" s="128">
        <v>0.35126435174959014</v>
      </c>
      <c r="I164" s="128">
        <v>0.28961865063631564</v>
      </c>
      <c r="J164" s="128">
        <v>0.81635183711884229</v>
      </c>
      <c r="K164" s="104">
        <v>0.29960044744609804</v>
      </c>
      <c r="L164" s="105"/>
      <c r="M164" s="106">
        <v>163</v>
      </c>
      <c r="N164" s="140">
        <v>2.1725909765830549</v>
      </c>
      <c r="O164" s="140">
        <v>0.81929674329100022</v>
      </c>
      <c r="P164" s="140">
        <v>0.51894166913966044</v>
      </c>
      <c r="Q164" s="140">
        <v>0.3814608201617572</v>
      </c>
      <c r="R164" s="140">
        <v>0.26598399809845635</v>
      </c>
      <c r="S164" s="140">
        <v>0.73761918574941177</v>
      </c>
      <c r="T164" s="140">
        <v>-0.38190921686144358</v>
      </c>
      <c r="U164" s="128">
        <v>-0.55449912946774171</v>
      </c>
      <c r="V164" s="128">
        <v>0.90154931516962777</v>
      </c>
      <c r="W164" s="98">
        <v>-0.52555001391291767</v>
      </c>
      <c r="X164" s="60"/>
      <c r="Y164" s="99">
        <v>163</v>
      </c>
      <c r="Z164" s="128">
        <f>(幕後結果!$AB$2+幕後結果!$AB$4*幕後結果_最佳化!$N1165)*12/3</f>
        <v>2.2980410758904282</v>
      </c>
      <c r="AA164" s="128">
        <f>(幕後結果!$AC$2+幕後結果!$AC$4*幕後結果_最佳化!$O1165)*12/3</f>
        <v>1.8659307144385424</v>
      </c>
      <c r="AB164" s="128">
        <f>(幕後結果!$AD$2+幕後結果!$AD$4*幕後結果_最佳化!$P1165)*12/3</f>
        <v>2.0543195132456331</v>
      </c>
      <c r="AC164" s="128">
        <f>(幕後結果!$AE$2+幕後結果!$AE$4*幕後結果_最佳化!$Q1165)*12/3</f>
        <v>2.4349051060991451</v>
      </c>
      <c r="AD164" s="128">
        <f>(幕後結果!$AF$2+幕後結果!$AF$4*幕後結果_最佳化!$R1165)*12/3</f>
        <v>0.3232471003880677</v>
      </c>
      <c r="AE164" s="128">
        <f>(幕後結果!$AG$2+幕後結果!$AG$4*幕後結果_最佳化!$S1165)*12/3</f>
        <v>1.4486709670215483</v>
      </c>
      <c r="AF164" s="128">
        <f>(幕後結果!$AH$2+幕後結果!$AH$4*幕後結果_最佳化!$T1165)*12/3</f>
        <v>0.72582130358496288</v>
      </c>
      <c r="AG164" s="128">
        <f>(幕後結果!$AI$2+幕後結果!$AI$4*幕後結果_最佳化!$U1165)*12/3</f>
        <v>0.5581001969257291</v>
      </c>
      <c r="AH164" s="128">
        <f>(幕後結果!$AJ$2+幕後結果!$AJ$4*幕後結果_最佳化!$V1165)*12/3</f>
        <v>1.0649493300422823</v>
      </c>
      <c r="AI164" s="100">
        <f>(幕後結果!$AK$2+幕後結果!$AK$4*幕後結果_最佳化!$W1165)*12/3</f>
        <v>-1.1430604892074765</v>
      </c>
      <c r="AJ164" s="60"/>
      <c r="AK164" s="60"/>
      <c r="AL164" s="60"/>
      <c r="AM164" s="108">
        <v>163</v>
      </c>
      <c r="AN164" s="128">
        <f t="shared" si="27"/>
        <v>0.15411377430878542</v>
      </c>
      <c r="AO164" s="128">
        <f t="shared" si="28"/>
        <v>0.10085581141778521</v>
      </c>
      <c r="AP164" s="128">
        <f t="shared" si="29"/>
        <v>0.10300567294433609</v>
      </c>
      <c r="AQ164" s="128">
        <f t="shared" si="30"/>
        <v>7.6017430789494134E-2</v>
      </c>
      <c r="AR164" s="128">
        <f t="shared" si="31"/>
        <v>8.392172979528191E-2</v>
      </c>
      <c r="AS164" s="128">
        <f t="shared" si="32"/>
        <v>0.1491019569517264</v>
      </c>
      <c r="AT164" s="128">
        <f t="shared" si="33"/>
        <v>8.6230732382610545E-2</v>
      </c>
      <c r="AU164" s="128">
        <f t="shared" si="34"/>
        <v>4.303415313934858E-2</v>
      </c>
      <c r="AV164" s="128">
        <f t="shared" si="35"/>
        <v>0.11819573156876431</v>
      </c>
      <c r="AW164" s="128">
        <f t="shared" si="36"/>
        <v>8.5523006701867299E-2</v>
      </c>
      <c r="AX164" s="128">
        <f t="shared" si="37"/>
        <v>1</v>
      </c>
      <c r="AY164" s="128">
        <f>SUMPRODUCT(AN164:AW164,幕後結果_最佳化!$Z$1005:$AI$1005)</f>
        <v>-0.11659258679242718</v>
      </c>
      <c r="AZ164" s="128">
        <f>(SUMPRODUCT(AN164:AW164,MMULT(AN164:AW164,幕後結果!$AB$9:$AK$18)))*252</f>
        <v>6.9126658012241243E-2</v>
      </c>
      <c r="BA164" s="128">
        <f t="shared" si="38"/>
        <v>0.26291948960136302</v>
      </c>
      <c r="BB164" s="102">
        <f t="shared" si="39"/>
        <v>-0.60662139210086286</v>
      </c>
      <c r="BC164" s="60"/>
      <c r="BD164" s="60"/>
    </row>
    <row r="165" spans="1:56">
      <c r="A165" s="95">
        <v>164</v>
      </c>
      <c r="B165" s="128">
        <v>0.95953510164130895</v>
      </c>
      <c r="C165" s="128">
        <v>0.29888528173066797</v>
      </c>
      <c r="D165" s="128">
        <v>8.3244725697971367E-2</v>
      </c>
      <c r="E165" s="128">
        <v>0.31377963705877532</v>
      </c>
      <c r="F165" s="128">
        <v>0.865083768135533</v>
      </c>
      <c r="G165" s="128">
        <v>0.55582308778870049</v>
      </c>
      <c r="H165" s="128">
        <v>0.55280751080714419</v>
      </c>
      <c r="I165" s="128">
        <v>0.72341330652075109</v>
      </c>
      <c r="J165" s="128">
        <v>0.95065825531396175</v>
      </c>
      <c r="K165" s="104">
        <v>0.39989556587788622</v>
      </c>
      <c r="L165" s="105"/>
      <c r="M165" s="106">
        <v>164</v>
      </c>
      <c r="N165" s="140">
        <v>1.7453164691819327</v>
      </c>
      <c r="O165" s="140">
        <v>-0.52760926161933575</v>
      </c>
      <c r="P165" s="140">
        <v>-1.3835723114634721</v>
      </c>
      <c r="Q165" s="140">
        <v>-0.48516504659928722</v>
      </c>
      <c r="R165" s="140">
        <v>1.1034484559333602</v>
      </c>
      <c r="S165" s="140">
        <v>0.14038751161769325</v>
      </c>
      <c r="T165" s="140">
        <v>0.13275773829115967</v>
      </c>
      <c r="U165" s="128">
        <v>0.59301160323536428</v>
      </c>
      <c r="V165" s="128">
        <v>1.6512698325473512</v>
      </c>
      <c r="W165" s="98">
        <v>-0.25361742724070735</v>
      </c>
      <c r="X165" s="60"/>
      <c r="Y165" s="99">
        <v>164</v>
      </c>
      <c r="Z165" s="128">
        <f>(幕後結果!$AB$2+幕後結果!$AB$4*幕後結果_最佳化!$N1166)*12/3</f>
        <v>1.8460948148261833</v>
      </c>
      <c r="AA165" s="128">
        <f>(幕後結果!$AC$2+幕後結果!$AC$4*幕後結果_最佳化!$O1166)*12/3</f>
        <v>0.11454207617041127</v>
      </c>
      <c r="AB165" s="128">
        <f>(幕後結果!$AD$2+幕後結果!$AD$4*幕後結果_最佳化!$P1166)*12/3</f>
        <v>-0.85721219855473718</v>
      </c>
      <c r="AC165" s="128">
        <f>(幕後結果!$AE$2+幕後結果!$AE$4*幕後結果_最佳化!$Q1166)*12/3</f>
        <v>-0.23977903193027639</v>
      </c>
      <c r="AD165" s="128">
        <f>(幕後結果!$AF$2+幕後結果!$AF$4*幕後結果_最佳化!$R1166)*12/3</f>
        <v>0.63084923322636277</v>
      </c>
      <c r="AE165" s="128">
        <f>(幕後結果!$AG$2+幕後結果!$AG$4*幕後結果_最佳化!$S1166)*12/3</f>
        <v>0.50510543775075933</v>
      </c>
      <c r="AF165" s="128">
        <f>(幕後結果!$AH$2+幕後結果!$AH$4*幕後結果_最佳化!$T1166)*12/3</f>
        <v>0.70266163977612683</v>
      </c>
      <c r="AG165" s="128">
        <f>(幕後結果!$AI$2+幕後結果!$AI$4*幕後結果_最佳化!$U1166)*12/3</f>
        <v>1.8192271537252565</v>
      </c>
      <c r="AH165" s="128">
        <f>(幕後結果!$AJ$2+幕後結果!$AJ$4*幕後結果_最佳化!$V1166)*12/3</f>
        <v>1.0756252534625554</v>
      </c>
      <c r="AI165" s="100">
        <f>(幕後結果!$AK$2+幕後結果!$AK$4*幕後結果_最佳化!$W1166)*12/3</f>
        <v>-1.4472560063919093</v>
      </c>
      <c r="AJ165" s="60"/>
      <c r="AK165" s="60"/>
      <c r="AL165" s="60"/>
      <c r="AM165" s="108">
        <v>164</v>
      </c>
      <c r="AN165" s="128">
        <f t="shared" si="27"/>
        <v>0.10224459929008216</v>
      </c>
      <c r="AO165" s="128">
        <f t="shared" si="28"/>
        <v>6.9930048277424037E-2</v>
      </c>
      <c r="AP165" s="128">
        <f t="shared" si="29"/>
        <v>0.14833268810468009</v>
      </c>
      <c r="AQ165" s="128">
        <f t="shared" si="30"/>
        <v>7.4485487160225572E-2</v>
      </c>
      <c r="AR165" s="128">
        <f t="shared" si="31"/>
        <v>6.2637370539195172E-2</v>
      </c>
      <c r="AS165" s="128">
        <f t="shared" si="32"/>
        <v>0.18378337037349371</v>
      </c>
      <c r="AT165" s="128">
        <f t="shared" si="33"/>
        <v>1.5633756411570665E-2</v>
      </c>
      <c r="AU165" s="128">
        <f t="shared" si="34"/>
        <v>1.3109782490542145E-2</v>
      </c>
      <c r="AV165" s="128">
        <f t="shared" si="35"/>
        <v>0.14578231991629381</v>
      </c>
      <c r="AW165" s="128">
        <f t="shared" si="36"/>
        <v>0.18406057743649268</v>
      </c>
      <c r="AX165" s="128">
        <f t="shared" si="37"/>
        <v>1</v>
      </c>
      <c r="AY165" s="128">
        <f>SUMPRODUCT(AN165:AW165,幕後結果_最佳化!$Z$1005:$AI$1005)</f>
        <v>-0.29724464204523449</v>
      </c>
      <c r="AZ165" s="128">
        <f>(SUMPRODUCT(AN165:AW165,MMULT(AN165:AW165,幕後結果!$AB$9:$AK$18)))*252</f>
        <v>7.8640179155212209E-2</v>
      </c>
      <c r="BA165" s="128">
        <f t="shared" si="38"/>
        <v>0.28042856337258554</v>
      </c>
      <c r="BB165" s="102">
        <f t="shared" si="39"/>
        <v>-1.2129457782562201</v>
      </c>
      <c r="BC165" s="60"/>
      <c r="BD165" s="60"/>
    </row>
    <row r="166" spans="1:56">
      <c r="A166" s="95">
        <v>165</v>
      </c>
      <c r="B166" s="128">
        <v>0.76647045561241556</v>
      </c>
      <c r="C166" s="128">
        <v>0.94907788275429872</v>
      </c>
      <c r="D166" s="128">
        <v>0.75490119462638328</v>
      </c>
      <c r="E166" s="128">
        <v>7.0674142521332861E-2</v>
      </c>
      <c r="F166" s="128">
        <v>7.2358682902187166E-2</v>
      </c>
      <c r="G166" s="128">
        <v>0.39844052614482184</v>
      </c>
      <c r="H166" s="128">
        <v>0.84177866768506093</v>
      </c>
      <c r="I166" s="128">
        <v>0.92484813314083003</v>
      </c>
      <c r="J166" s="128">
        <v>0.7017506779738758</v>
      </c>
      <c r="K166" s="104">
        <v>0.85326891929966431</v>
      </c>
      <c r="L166" s="105"/>
      <c r="M166" s="106">
        <v>165</v>
      </c>
      <c r="N166" s="140">
        <v>0.72727242185408059</v>
      </c>
      <c r="O166" s="140">
        <v>1.6359777961976987</v>
      </c>
      <c r="P166" s="140">
        <v>0.68999455622214134</v>
      </c>
      <c r="Q166" s="140">
        <v>-1.4707886419356684</v>
      </c>
      <c r="R166" s="140">
        <v>-1.4584470289310745</v>
      </c>
      <c r="S166" s="140">
        <v>-0.25738568520809352</v>
      </c>
      <c r="T166" s="140">
        <v>1.0017948922881112</v>
      </c>
      <c r="U166" s="128">
        <v>1.4384594545135077</v>
      </c>
      <c r="V166" s="128">
        <v>0.52944232457836493</v>
      </c>
      <c r="W166" s="98">
        <v>1.0505568640503926</v>
      </c>
      <c r="X166" s="60"/>
      <c r="Y166" s="99">
        <v>165</v>
      </c>
      <c r="Z166" s="128">
        <f>(幕後結果!$AB$2+幕後結果!$AB$4*幕後結果_最佳化!$N1167)*12/3</f>
        <v>0.76926670357967242</v>
      </c>
      <c r="AA166" s="128">
        <f>(幕後結果!$AC$2+幕後結果!$AC$4*幕後結果_最佳化!$O1167)*12/3</f>
        <v>2.1714256006707529</v>
      </c>
      <c r="AB166" s="128">
        <f>(幕後結果!$AD$2+幕後結果!$AD$4*幕後結果_最佳化!$P1167)*12/3</f>
        <v>2.1631864032203847</v>
      </c>
      <c r="AC166" s="128">
        <f>(幕後結果!$AE$2+幕後結果!$AE$4*幕後結果_最佳化!$Q1167)*12/3</f>
        <v>-0.61834212892550133</v>
      </c>
      <c r="AD166" s="128">
        <f>(幕後結果!$AF$2+幕後結果!$AF$4*幕後結果_最佳化!$R1167)*12/3</f>
        <v>-0.8836053132626086</v>
      </c>
      <c r="AE166" s="128">
        <f>(幕後結果!$AG$2+幕後結果!$AG$4*幕後結果_最佳化!$S1167)*12/3</f>
        <v>0.25342928872550075</v>
      </c>
      <c r="AF166" s="128">
        <f>(幕後結果!$AH$2+幕後結果!$AH$4*幕後結果_最佳化!$T1167)*12/3</f>
        <v>1.1398989405348221</v>
      </c>
      <c r="AG166" s="128">
        <f>(幕後結果!$AI$2+幕後結果!$AI$4*幕後結果_最佳化!$U1167)*12/3</f>
        <v>1.8786966918816776</v>
      </c>
      <c r="AH166" s="128">
        <f>(幕後結果!$AJ$2+幕後結果!$AJ$4*幕後結果_最佳化!$V1167)*12/3</f>
        <v>4.4062663573577798E-2</v>
      </c>
      <c r="AI166" s="100">
        <f>(幕後結果!$AK$2+幕後結果!$AK$4*幕後結果_最佳化!$W1167)*12/3</f>
        <v>-0.55415451426354112</v>
      </c>
      <c r="AJ166" s="60"/>
      <c r="AK166" s="60"/>
      <c r="AL166" s="60"/>
      <c r="AM166" s="108">
        <v>165</v>
      </c>
      <c r="AN166" s="128">
        <f t="shared" si="27"/>
        <v>0.10373978343856874</v>
      </c>
      <c r="AO166" s="128">
        <f t="shared" si="28"/>
        <v>3.8785563198754404E-2</v>
      </c>
      <c r="AP166" s="128">
        <f t="shared" si="29"/>
        <v>0.11371772808407105</v>
      </c>
      <c r="AQ166" s="128">
        <f t="shared" si="30"/>
        <v>0.1169314827155923</v>
      </c>
      <c r="AR166" s="128">
        <f t="shared" si="31"/>
        <v>2.4507915592290784E-2</v>
      </c>
      <c r="AS166" s="128">
        <f t="shared" si="32"/>
        <v>0.12431924031099958</v>
      </c>
      <c r="AT166" s="128">
        <f t="shared" si="33"/>
        <v>0.14761078690990009</v>
      </c>
      <c r="AU166" s="128">
        <f t="shared" si="34"/>
        <v>0.11904731722126534</v>
      </c>
      <c r="AV166" s="128">
        <f t="shared" si="35"/>
        <v>7.8214889568912455E-2</v>
      </c>
      <c r="AW166" s="128">
        <f t="shared" si="36"/>
        <v>0.13312529295964518</v>
      </c>
      <c r="AX166" s="128">
        <f t="shared" si="37"/>
        <v>0.99999999999999989</v>
      </c>
      <c r="AY166" s="128">
        <f>SUMPRODUCT(AN166:AW166,幕後結果_最佳化!$Z$1005:$AI$1005)</f>
        <v>-5.7033470647053969E-2</v>
      </c>
      <c r="AZ166" s="128">
        <f>(SUMPRODUCT(AN166:AW166,MMULT(AN166:AW166,幕後結果!$AB$9:$AK$18)))*252</f>
        <v>7.4304034319780332E-2</v>
      </c>
      <c r="BA166" s="128">
        <f t="shared" si="38"/>
        <v>0.27258766355024272</v>
      </c>
      <c r="BB166" s="102">
        <f t="shared" si="39"/>
        <v>-0.36661039368215742</v>
      </c>
      <c r="BC166" s="60"/>
      <c r="BD166" s="60"/>
    </row>
    <row r="167" spans="1:56">
      <c r="A167" s="95">
        <v>166</v>
      </c>
      <c r="B167" s="128">
        <v>0.31343029775357278</v>
      </c>
      <c r="C167" s="128">
        <v>0.44482529389329239</v>
      </c>
      <c r="D167" s="128">
        <v>0.32368590646022977</v>
      </c>
      <c r="E167" s="128">
        <v>0.32005393962711115</v>
      </c>
      <c r="F167" s="128">
        <v>0.93383550882969879</v>
      </c>
      <c r="G167" s="128">
        <v>0.41763067218245409</v>
      </c>
      <c r="H167" s="128">
        <v>0.92074295654763549</v>
      </c>
      <c r="I167" s="128">
        <v>0.83359006541425207</v>
      </c>
      <c r="J167" s="128">
        <v>0.65226245077530609</v>
      </c>
      <c r="K167" s="104">
        <v>0.86310905253265813</v>
      </c>
      <c r="L167" s="105"/>
      <c r="M167" s="106">
        <v>166</v>
      </c>
      <c r="N167" s="140">
        <v>-0.48615031483699495</v>
      </c>
      <c r="O167" s="140">
        <v>-0.13874635316356107</v>
      </c>
      <c r="P167" s="140">
        <v>-0.45741635245776346</v>
      </c>
      <c r="Q167" s="140">
        <v>-0.46754797116895142</v>
      </c>
      <c r="R167" s="140">
        <v>1.504980919487823</v>
      </c>
      <c r="S167" s="140">
        <v>-0.2079585342540719</v>
      </c>
      <c r="T167" s="140">
        <v>1.4100866900088806</v>
      </c>
      <c r="U167" s="128">
        <v>0.96844961832515486</v>
      </c>
      <c r="V167" s="128">
        <v>0.39143584875069487</v>
      </c>
      <c r="W167" s="98">
        <v>1.094394728478103</v>
      </c>
      <c r="X167" s="60"/>
      <c r="Y167" s="99">
        <v>166</v>
      </c>
      <c r="Z167" s="128">
        <f>(幕後結果!$AB$2+幕後結果!$AB$4*幕後結果_最佳化!$N1168)*12/3</f>
        <v>-0.51422168488867936</v>
      </c>
      <c r="AA167" s="128">
        <f>(幕後結果!$AC$2+幕後結果!$AC$4*幕後結果_最佳化!$O1168)*12/3</f>
        <v>-0.42493092169224073</v>
      </c>
      <c r="AB167" s="128">
        <f>(幕後結果!$AD$2+幕後結果!$AD$4*幕後結果_最佳化!$P1168)*12/3</f>
        <v>-0.44410770489588308</v>
      </c>
      <c r="AC167" s="128">
        <f>(幕後結果!$AE$2+幕後結果!$AE$4*幕後結果_最佳化!$Q1168)*12/3</f>
        <v>7.4211251853165239E-2</v>
      </c>
      <c r="AD167" s="128">
        <f>(幕後結果!$AF$2+幕後結果!$AF$4*幕後結果_最佳化!$R1168)*12/3</f>
        <v>0.80812001273504686</v>
      </c>
      <c r="AE167" s="128">
        <f>(幕後結果!$AG$2+幕後結果!$AG$4*幕後結果_最佳化!$S1168)*12/3</f>
        <v>-0.29275084407665325</v>
      </c>
      <c r="AF167" s="128">
        <f>(幕後結果!$AH$2+幕後結果!$AH$4*幕後結果_最佳化!$T1168)*12/3</f>
        <v>0.71886036832938249</v>
      </c>
      <c r="AG167" s="128">
        <f>(幕後結果!$AI$2+幕後結果!$AI$4*幕後結果_最佳化!$U1168)*12/3</f>
        <v>2.098631503722121</v>
      </c>
      <c r="AH167" s="128">
        <f>(幕後結果!$AJ$2+幕後結果!$AJ$4*幕後結果_最佳化!$V1168)*12/3</f>
        <v>-0.2655405377951765</v>
      </c>
      <c r="AI167" s="100">
        <f>(幕後結果!$AK$2+幕後結果!$AK$4*幕後結果_最佳化!$W1168)*12/3</f>
        <v>-5.3261392343220804E-2</v>
      </c>
      <c r="AJ167" s="60"/>
      <c r="AK167" s="60"/>
      <c r="AL167" s="60"/>
      <c r="AM167" s="108">
        <v>166</v>
      </c>
      <c r="AN167" s="128">
        <f t="shared" si="27"/>
        <v>3.4999445674968434E-3</v>
      </c>
      <c r="AO167" s="128">
        <f t="shared" si="28"/>
        <v>0.11548840741585446</v>
      </c>
      <c r="AP167" s="128">
        <f t="shared" si="29"/>
        <v>2.9454713030890797E-2</v>
      </c>
      <c r="AQ167" s="128">
        <f t="shared" si="30"/>
        <v>7.3562645415031006E-2</v>
      </c>
      <c r="AR167" s="128">
        <f t="shared" si="31"/>
        <v>0.13403939218808725</v>
      </c>
      <c r="AS167" s="128">
        <f t="shared" si="32"/>
        <v>7.5045369178793106E-2</v>
      </c>
      <c r="AT167" s="128">
        <f t="shared" si="33"/>
        <v>0.13742705523029911</v>
      </c>
      <c r="AU167" s="128">
        <f t="shared" si="34"/>
        <v>0.19650772491684501</v>
      </c>
      <c r="AV167" s="128">
        <f t="shared" si="35"/>
        <v>5.5269756638322273E-2</v>
      </c>
      <c r="AW167" s="128">
        <f t="shared" si="36"/>
        <v>0.17970499141838026</v>
      </c>
      <c r="AX167" s="128">
        <f t="shared" si="37"/>
        <v>1</v>
      </c>
      <c r="AY167" s="128">
        <f>SUMPRODUCT(AN167:AW167,幕後結果_最佳化!$Z$1005:$AI$1005)</f>
        <v>-0.11780190455983325</v>
      </c>
      <c r="AZ167" s="128">
        <f>(SUMPRODUCT(AN167:AW167,MMULT(AN167:AW167,幕後結果!$AB$9:$AK$18)))*252</f>
        <v>6.2070953306068946E-2</v>
      </c>
      <c r="BA167" s="128">
        <f t="shared" si="38"/>
        <v>0.24914042888714177</v>
      </c>
      <c r="BB167" s="102">
        <f t="shared" si="39"/>
        <v>-0.64502539903963019</v>
      </c>
      <c r="BC167" s="60"/>
      <c r="BD167" s="60"/>
    </row>
    <row r="168" spans="1:56">
      <c r="A168" s="95">
        <v>167</v>
      </c>
      <c r="B168" s="128">
        <v>0.81275862333493887</v>
      </c>
      <c r="C168" s="128">
        <v>0.87714965166290093</v>
      </c>
      <c r="D168" s="128">
        <v>0.15108643384396747</v>
      </c>
      <c r="E168" s="128">
        <v>0.98065066165035297</v>
      </c>
      <c r="F168" s="128">
        <v>0.17040924594257811</v>
      </c>
      <c r="G168" s="128">
        <v>0.84636422538501122</v>
      </c>
      <c r="H168" s="128">
        <v>0.86135080536115538</v>
      </c>
      <c r="I168" s="128">
        <v>0.74758310887251378</v>
      </c>
      <c r="J168" s="128">
        <v>0.13950889668325583</v>
      </c>
      <c r="K168" s="104">
        <v>0.45937328391078935</v>
      </c>
      <c r="L168" s="105"/>
      <c r="M168" s="106">
        <v>167</v>
      </c>
      <c r="N168" s="140">
        <v>0.88810782606673644</v>
      </c>
      <c r="O168" s="140">
        <v>1.1608554301681613</v>
      </c>
      <c r="P168" s="140">
        <v>-1.0317849573389222</v>
      </c>
      <c r="Q168" s="140">
        <v>2.0673766502343489</v>
      </c>
      <c r="R168" s="140">
        <v>-0.95254926827313491</v>
      </c>
      <c r="S168" s="140">
        <v>1.0209638857786421</v>
      </c>
      <c r="T168" s="140">
        <v>1.0864083040652939</v>
      </c>
      <c r="U168" s="128">
        <v>0.66690348890558515</v>
      </c>
      <c r="V168" s="128">
        <v>-1.0825284217266782</v>
      </c>
      <c r="W168" s="98">
        <v>-0.10201273365264085</v>
      </c>
      <c r="X168" s="60"/>
      <c r="Y168" s="99">
        <v>167</v>
      </c>
      <c r="Z168" s="128">
        <f>(幕後結果!$AB$2+幕後結果!$AB$4*幕後結果_最佳化!$N1169)*12/3</f>
        <v>0.93938909169684237</v>
      </c>
      <c r="AA168" s="128">
        <f>(幕後結果!$AC$2+幕後結果!$AC$4*幕後結果_最佳化!$O1169)*12/3</f>
        <v>1.6918961466625342</v>
      </c>
      <c r="AB168" s="128">
        <f>(幕後結果!$AD$2+幕後結果!$AD$4*幕後結果_最佳化!$P1169)*12/3</f>
        <v>0.1187045022134549</v>
      </c>
      <c r="AC168" s="128">
        <f>(幕後結果!$AE$2+幕後結果!$AE$4*幕後結果_最佳化!$Q1169)*12/3</f>
        <v>5.1358429082821377</v>
      </c>
      <c r="AD168" s="128">
        <f>(幕後結果!$AF$2+幕後結果!$AF$4*幕後結果_最佳化!$R1169)*12/3</f>
        <v>-1.0101769182136506</v>
      </c>
      <c r="AE168" s="128">
        <f>(幕後結果!$AG$2+幕後結果!$AG$4*幕後結果_最佳化!$S1169)*12/3</f>
        <v>1.4850230566752669</v>
      </c>
      <c r="AF168" s="128">
        <f>(幕後結果!$AH$2+幕後結果!$AH$4*幕後結果_最佳化!$T1169)*12/3</f>
        <v>1.7820280069722372</v>
      </c>
      <c r="AG168" s="128">
        <f>(幕後結果!$AI$2+幕後結果!$AI$4*幕後結果_最佳化!$U1169)*12/3</f>
        <v>1.0501903308015297</v>
      </c>
      <c r="AH168" s="128">
        <f>(幕後結果!$AJ$2+幕後結果!$AJ$4*幕後結果_最佳化!$V1169)*12/3</f>
        <v>-0.57368752146684687</v>
      </c>
      <c r="AI168" s="100">
        <f>(幕後結果!$AK$2+幕後結果!$AK$4*幕後結果_最佳化!$W1169)*12/3</f>
        <v>0.65882402190003031</v>
      </c>
      <c r="AJ168" s="60"/>
      <c r="AK168" s="60"/>
      <c r="AL168" s="60"/>
      <c r="AM168" s="108">
        <v>167</v>
      </c>
      <c r="AN168" s="128">
        <f t="shared" si="27"/>
        <v>4.4723561531803693E-2</v>
      </c>
      <c r="AO168" s="128">
        <f t="shared" si="28"/>
        <v>8.8201851572390882E-2</v>
      </c>
      <c r="AP168" s="128">
        <f t="shared" si="29"/>
        <v>2.1239255968108092E-2</v>
      </c>
      <c r="AQ168" s="128">
        <f t="shared" si="30"/>
        <v>4.5123056613977836E-2</v>
      </c>
      <c r="AR168" s="128">
        <f t="shared" si="31"/>
        <v>0.12388883456711511</v>
      </c>
      <c r="AS168" s="128">
        <f t="shared" si="32"/>
        <v>8.9866409516140458E-2</v>
      </c>
      <c r="AT168" s="128">
        <f t="shared" si="33"/>
        <v>0.20459940547229424</v>
      </c>
      <c r="AU168" s="128">
        <f t="shared" si="34"/>
        <v>0.12747605419567826</v>
      </c>
      <c r="AV168" s="128">
        <f t="shared" si="35"/>
        <v>5.0754417231673933E-2</v>
      </c>
      <c r="AW168" s="128">
        <f t="shared" si="36"/>
        <v>0.20412715333081738</v>
      </c>
      <c r="AX168" s="128">
        <f t="shared" si="37"/>
        <v>1</v>
      </c>
      <c r="AY168" s="128">
        <f>SUMPRODUCT(AN168:AW168,幕後結果_最佳化!$Z$1005:$AI$1005)</f>
        <v>-0.26737862811783175</v>
      </c>
      <c r="AZ168" s="128">
        <f>(SUMPRODUCT(AN168:AW168,MMULT(AN168:AW168,幕後結果!$AB$9:$AK$18)))*252</f>
        <v>7.4981174314040958E-2</v>
      </c>
      <c r="BA168" s="128">
        <f t="shared" si="38"/>
        <v>0.27382690575259577</v>
      </c>
      <c r="BB168" s="102">
        <f t="shared" si="39"/>
        <v>-1.1331195788268167</v>
      </c>
      <c r="BC168" s="60"/>
      <c r="BD168" s="60"/>
    </row>
    <row r="169" spans="1:56">
      <c r="A169" s="95">
        <v>168</v>
      </c>
      <c r="B169" s="128">
        <v>0.45376403738065663</v>
      </c>
      <c r="C169" s="128">
        <v>0.19136435995255141</v>
      </c>
      <c r="D169" s="128">
        <v>0.24984229034218242</v>
      </c>
      <c r="E169" s="128">
        <v>0.37198938338993548</v>
      </c>
      <c r="F169" s="128">
        <v>0.76002315441864088</v>
      </c>
      <c r="G169" s="128">
        <v>0.84305319884783869</v>
      </c>
      <c r="H169" s="128">
        <v>0.30830181451001026</v>
      </c>
      <c r="I169" s="128">
        <v>0.56394443958623031</v>
      </c>
      <c r="J169" s="128">
        <v>4.6819806465179026E-2</v>
      </c>
      <c r="K169" s="104">
        <v>0.72011596719438864</v>
      </c>
      <c r="L169" s="105"/>
      <c r="M169" s="106">
        <v>168</v>
      </c>
      <c r="N169" s="140">
        <v>-0.11615705080725201</v>
      </c>
      <c r="O169" s="140">
        <v>-0.87287957563977259</v>
      </c>
      <c r="P169" s="140">
        <v>-0.67498612431508376</v>
      </c>
      <c r="Q169" s="140">
        <v>-0.32658899692136839</v>
      </c>
      <c r="R169" s="140">
        <v>0.70637704667535361</v>
      </c>
      <c r="S169" s="140">
        <v>1.0070856795858685</v>
      </c>
      <c r="T169" s="140">
        <v>-0.50066965895697113</v>
      </c>
      <c r="U169" s="128">
        <v>0.16097750136766287</v>
      </c>
      <c r="V169" s="128">
        <v>-1.6765034913098442</v>
      </c>
      <c r="W169" s="98">
        <v>0.58318604321174106</v>
      </c>
      <c r="X169" s="60"/>
      <c r="Y169" s="99">
        <v>168</v>
      </c>
      <c r="Z169" s="128">
        <f>(幕後結果!$AB$2+幕後結果!$AB$4*幕後結果_最佳化!$N1170)*12/3</f>
        <v>-0.12286421000844722</v>
      </c>
      <c r="AA169" s="128">
        <f>(幕後結果!$AC$2+幕後結果!$AC$4*幕後結果_最佳化!$O1170)*12/3</f>
        <v>-1.1119591080318669</v>
      </c>
      <c r="AB169" s="128">
        <f>(幕後結果!$AD$2+幕後結果!$AD$4*幕後結果_最佳化!$P1170)*12/3</f>
        <v>-0.93872959471506201</v>
      </c>
      <c r="AC169" s="128">
        <f>(幕後結果!$AE$2+幕後結果!$AE$4*幕後結果_最佳化!$Q1170)*12/3</f>
        <v>-1.4606850137373284E-2</v>
      </c>
      <c r="AD169" s="128">
        <f>(幕後結果!$AF$2+幕後結果!$AF$4*幕後結果_最佳化!$R1170)*12/3</f>
        <v>0.33320226295695954</v>
      </c>
      <c r="AE169" s="128">
        <f>(幕後結果!$AG$2+幕後結果!$AG$4*幕後結果_最佳化!$S1170)*12/3</f>
        <v>0.93211887393157056</v>
      </c>
      <c r="AF169" s="128">
        <f>(幕後結果!$AH$2+幕後結果!$AH$4*幕後結果_最佳化!$T1170)*12/3</f>
        <v>-1.2513277784810253</v>
      </c>
      <c r="AG169" s="128">
        <f>(幕後結果!$AI$2+幕後結果!$AI$4*幕後結果_最佳化!$U1170)*12/3</f>
        <v>1.4775009269327783</v>
      </c>
      <c r="AH169" s="128">
        <f>(幕後結果!$AJ$2+幕後結果!$AJ$4*幕後結果_最佳化!$V1170)*12/3</f>
        <v>-2.3969132845245338</v>
      </c>
      <c r="AI169" s="100">
        <f>(幕後結果!$AK$2+幕後結果!$AK$4*幕後結果_最佳化!$W1170)*12/3</f>
        <v>-1.3014087465940893</v>
      </c>
      <c r="AJ169" s="60"/>
      <c r="AK169" s="60"/>
      <c r="AL169" s="60"/>
      <c r="AM169" s="108">
        <v>168</v>
      </c>
      <c r="AN169" s="128">
        <f t="shared" si="27"/>
        <v>8.7927078428477232E-2</v>
      </c>
      <c r="AO169" s="128">
        <f t="shared" si="28"/>
        <v>6.697197257205674E-2</v>
      </c>
      <c r="AP169" s="128">
        <f t="shared" si="29"/>
        <v>1.4493370796730536E-2</v>
      </c>
      <c r="AQ169" s="128">
        <f t="shared" si="30"/>
        <v>7.379268238335869E-2</v>
      </c>
      <c r="AR169" s="128">
        <f t="shared" si="31"/>
        <v>0.13751483637646467</v>
      </c>
      <c r="AS169" s="128">
        <f t="shared" si="32"/>
        <v>0.13533342826042519</v>
      </c>
      <c r="AT169" s="128">
        <f t="shared" si="33"/>
        <v>2.5451677431714202E-2</v>
      </c>
      <c r="AU169" s="128">
        <f t="shared" si="34"/>
        <v>0.19189387748976902</v>
      </c>
      <c r="AV169" s="128">
        <f t="shared" si="35"/>
        <v>0.13150176799682706</v>
      </c>
      <c r="AW169" s="128">
        <f t="shared" si="36"/>
        <v>0.1351193082641767</v>
      </c>
      <c r="AX169" s="128">
        <f t="shared" si="37"/>
        <v>1</v>
      </c>
      <c r="AY169" s="128">
        <f>SUMPRODUCT(AN169:AW169,幕後結果_最佳化!$Z$1005:$AI$1005)</f>
        <v>-7.0306154393982939E-2</v>
      </c>
      <c r="AZ169" s="128">
        <f>(SUMPRODUCT(AN169:AW169,MMULT(AN169:AW169,幕後結果!$AB$9:$AK$18)))*252</f>
        <v>5.0023435540126338E-2</v>
      </c>
      <c r="BA169" s="128">
        <f t="shared" si="38"/>
        <v>0.22365919507171247</v>
      </c>
      <c r="BB169" s="102">
        <f t="shared" si="39"/>
        <v>-0.50615470719943045</v>
      </c>
      <c r="BC169" s="60"/>
      <c r="BD169" s="60"/>
    </row>
    <row r="170" spans="1:56">
      <c r="A170" s="95">
        <v>169</v>
      </c>
      <c r="B170" s="128">
        <v>0.47070398826637194</v>
      </c>
      <c r="C170" s="128">
        <v>0.55709391307622802</v>
      </c>
      <c r="D170" s="128">
        <v>6.0248656219535235E-2</v>
      </c>
      <c r="E170" s="128">
        <v>0.70040369330521823</v>
      </c>
      <c r="F170" s="128">
        <v>2.5124700843857761E-2</v>
      </c>
      <c r="G170" s="128">
        <v>0.7266941740483186</v>
      </c>
      <c r="H170" s="128">
        <v>0.35208043573810377</v>
      </c>
      <c r="I170" s="128">
        <v>0.76874322000433759</v>
      </c>
      <c r="J170" s="128">
        <v>0.49412935108165024</v>
      </c>
      <c r="K170" s="104">
        <v>0.19515361553083554</v>
      </c>
      <c r="L170" s="105"/>
      <c r="M170" s="106">
        <v>169</v>
      </c>
      <c r="N170" s="140">
        <v>-7.3500336223202914E-2</v>
      </c>
      <c r="O170" s="140">
        <v>0.14360527644658114</v>
      </c>
      <c r="P170" s="140">
        <v>-1.5526895818913979</v>
      </c>
      <c r="Q170" s="140">
        <v>0.52556193036915455</v>
      </c>
      <c r="R170" s="140">
        <v>-1.9578347900323616</v>
      </c>
      <c r="S170" s="140">
        <v>0.60284523375182875</v>
      </c>
      <c r="T170" s="140">
        <v>-0.37970976398408801</v>
      </c>
      <c r="U170" s="128">
        <v>0.73471421704333106</v>
      </c>
      <c r="V170" s="128">
        <v>-1.4716065710130942E-2</v>
      </c>
      <c r="W170" s="98">
        <v>-0.85906033201717902</v>
      </c>
      <c r="X170" s="60"/>
      <c r="Y170" s="99">
        <v>169</v>
      </c>
      <c r="Z170" s="128">
        <f>(幕後結果!$AB$2+幕後結果!$AB$4*幕後結果_最佳化!$N1171)*12/3</f>
        <v>-7.7744404516641746E-2</v>
      </c>
      <c r="AA170" s="128">
        <f>(幕後結果!$AC$2+幕後結果!$AC$4*幕後結果_最佳化!$O1171)*12/3</f>
        <v>8.5601252423222252E-2</v>
      </c>
      <c r="AB170" s="128">
        <f>(幕後結果!$AD$2+幕後結果!$AD$4*幕後結果_最佳化!$P1171)*12/3</f>
        <v>-1.3229897908324988</v>
      </c>
      <c r="AC170" s="128">
        <f>(幕後結果!$AE$2+幕後結果!$AE$4*幕後結果_最佳化!$Q1171)*12/3</f>
        <v>1.7189060584182834</v>
      </c>
      <c r="AD170" s="128">
        <f>(幕後結果!$AF$2+幕後結果!$AF$4*幕後結果_最佳化!$R1171)*12/3</f>
        <v>-1.696405382536786</v>
      </c>
      <c r="AE170" s="128">
        <f>(幕後結果!$AG$2+幕後結果!$AG$4*幕後結果_最佳化!$S1171)*12/3</f>
        <v>0.77052217525506028</v>
      </c>
      <c r="AF170" s="128">
        <f>(幕後結果!$AH$2+幕後結果!$AH$4*幕後結果_最佳化!$T1171)*12/3</f>
        <v>-0.68878859753568966</v>
      </c>
      <c r="AG170" s="128">
        <f>(幕後結果!$AI$2+幕後結果!$AI$4*幕後結果_最佳化!$U1171)*12/3</f>
        <v>1.1691190027445193</v>
      </c>
      <c r="AH170" s="128">
        <f>(幕後結果!$AJ$2+幕後結果!$AJ$4*幕後結果_最佳化!$V1171)*12/3</f>
        <v>-1.2648850277010617</v>
      </c>
      <c r="AI170" s="100">
        <f>(幕後結果!$AK$2+幕後結果!$AK$4*幕後結果_最佳化!$W1171)*12/3</f>
        <v>-2.9405321626923935</v>
      </c>
      <c r="AJ170" s="60"/>
      <c r="AK170" s="60"/>
      <c r="AL170" s="60"/>
      <c r="AM170" s="108">
        <v>169</v>
      </c>
      <c r="AN170" s="128">
        <f t="shared" si="27"/>
        <v>1.0351140699312714E-2</v>
      </c>
      <c r="AO170" s="128">
        <f t="shared" si="28"/>
        <v>3.1901518600187133E-2</v>
      </c>
      <c r="AP170" s="128">
        <f t="shared" si="29"/>
        <v>0.17383930934657946</v>
      </c>
      <c r="AQ170" s="128">
        <f t="shared" si="30"/>
        <v>0.17762159029769381</v>
      </c>
      <c r="AR170" s="128">
        <f t="shared" si="31"/>
        <v>1.0325642273373332E-2</v>
      </c>
      <c r="AS170" s="128">
        <f t="shared" si="32"/>
        <v>0.1651643399788737</v>
      </c>
      <c r="AT170" s="128">
        <f t="shared" si="33"/>
        <v>7.1605628941489252E-2</v>
      </c>
      <c r="AU170" s="128">
        <f t="shared" si="34"/>
        <v>9.5465909041868857E-3</v>
      </c>
      <c r="AV170" s="128">
        <f t="shared" si="35"/>
        <v>0.19551761923360861</v>
      </c>
      <c r="AW170" s="128">
        <f t="shared" si="36"/>
        <v>0.15412661972469507</v>
      </c>
      <c r="AX170" s="128">
        <f t="shared" si="37"/>
        <v>1</v>
      </c>
      <c r="AY170" s="128">
        <f>SUMPRODUCT(AN170:AW170,幕後結果_最佳化!$Z$1005:$AI$1005)</f>
        <v>-0.19799580116286947</v>
      </c>
      <c r="AZ170" s="128">
        <f>(SUMPRODUCT(AN170:AW170,MMULT(AN170:AW170,幕後結果!$AB$9:$AK$18)))*252</f>
        <v>0.10066755022951385</v>
      </c>
      <c r="BA170" s="128">
        <f t="shared" si="38"/>
        <v>0.31728149997992927</v>
      </c>
      <c r="BB170" s="102">
        <f t="shared" si="39"/>
        <v>-0.75924943993932248</v>
      </c>
      <c r="BC170" s="60"/>
      <c r="BD170" s="60"/>
    </row>
    <row r="171" spans="1:56">
      <c r="A171" s="95">
        <v>170</v>
      </c>
      <c r="B171" s="128">
        <v>1.3926632925822302E-2</v>
      </c>
      <c r="C171" s="128">
        <v>9.226135001049629E-2</v>
      </c>
      <c r="D171" s="128">
        <v>0.3672926445709217</v>
      </c>
      <c r="E171" s="128">
        <v>0.85722892278773699</v>
      </c>
      <c r="F171" s="128">
        <v>0.19418362975532522</v>
      </c>
      <c r="G171" s="128">
        <v>0.61973937264370504</v>
      </c>
      <c r="H171" s="128">
        <v>0.68108419702584988</v>
      </c>
      <c r="I171" s="128">
        <v>0.81792499637159954</v>
      </c>
      <c r="J171" s="128">
        <v>0.66669153647082946</v>
      </c>
      <c r="K171" s="104">
        <v>0.54924230392529982</v>
      </c>
      <c r="L171" s="105"/>
      <c r="M171" s="106">
        <v>170</v>
      </c>
      <c r="N171" s="140">
        <v>-2.199346891415789</v>
      </c>
      <c r="O171" s="140">
        <v>-1.3269576264652871</v>
      </c>
      <c r="P171" s="140">
        <v>-0.33903244415411465</v>
      </c>
      <c r="Q171" s="140">
        <v>1.0679520219963052</v>
      </c>
      <c r="R171" s="140">
        <v>-0.86258212908694787</v>
      </c>
      <c r="S171" s="140">
        <v>0.30479635906866603</v>
      </c>
      <c r="T171" s="140">
        <v>0.47073273331889326</v>
      </c>
      <c r="U171" s="128">
        <v>0.90748570171239773</v>
      </c>
      <c r="V171" s="128">
        <v>0.43079569914680321</v>
      </c>
      <c r="W171" s="98">
        <v>0.1237472587297702</v>
      </c>
      <c r="X171" s="60"/>
      <c r="Y171" s="99">
        <v>170</v>
      </c>
      <c r="Z171" s="128">
        <f>(幕後結果!$AB$2+幕後結果!$AB$4*幕後結果_最佳化!$N1172)*12/3</f>
        <v>-2.3263419350817673</v>
      </c>
      <c r="AA171" s="128">
        <f>(幕後結果!$AC$2+幕後結果!$AC$4*幕後結果_最佳化!$O1172)*12/3</f>
        <v>-2.5630260848779223</v>
      </c>
      <c r="AB171" s="128">
        <f>(幕後結果!$AD$2+幕後結果!$AD$4*幕後結果_最佳化!$P1172)*12/3</f>
        <v>-1.5565383716283234</v>
      </c>
      <c r="AC171" s="128">
        <f>(幕後結果!$AE$2+幕後結果!$AE$4*幕後結果_最佳化!$Q1172)*12/3</f>
        <v>2.2901997231468645</v>
      </c>
      <c r="AD171" s="128">
        <f>(幕後結果!$AF$2+幕後結果!$AF$4*幕後結果_最佳化!$R1172)*12/3</f>
        <v>-0.88167349520671168</v>
      </c>
      <c r="AE171" s="128">
        <f>(幕後結果!$AG$2+幕後結果!$AG$4*幕後結果_最佳化!$S1172)*12/3</f>
        <v>-5.5155712342337793E-2</v>
      </c>
      <c r="AF171" s="128">
        <f>(幕後結果!$AH$2+幕後結果!$AH$4*幕後結果_最佳化!$T1172)*12/3</f>
        <v>-1.300740404233907</v>
      </c>
      <c r="AG171" s="128">
        <f>(幕後結果!$AI$2+幕後結果!$AI$4*幕後結果_最佳化!$U1172)*12/3</f>
        <v>1.4775271115471262</v>
      </c>
      <c r="AH171" s="128">
        <f>(幕後結果!$AJ$2+幕後結果!$AJ$4*幕後結果_最佳化!$V1172)*12/3</f>
        <v>-1.6036759297712344</v>
      </c>
      <c r="AI171" s="100">
        <f>(幕後結果!$AK$2+幕後結果!$AK$4*幕後結果_最佳化!$W1172)*12/3</f>
        <v>-2.6791223280457732</v>
      </c>
      <c r="AJ171" s="60"/>
      <c r="AK171" s="60"/>
      <c r="AL171" s="60"/>
      <c r="AM171" s="108">
        <v>170</v>
      </c>
      <c r="AN171" s="128">
        <f t="shared" si="27"/>
        <v>9.2651399583578917E-2</v>
      </c>
      <c r="AO171" s="128">
        <f t="shared" si="28"/>
        <v>3.5772232716786041E-2</v>
      </c>
      <c r="AP171" s="128">
        <f t="shared" si="29"/>
        <v>6.3355532505979514E-2</v>
      </c>
      <c r="AQ171" s="128">
        <f t="shared" si="30"/>
        <v>0.11183129258368953</v>
      </c>
      <c r="AR171" s="128">
        <f t="shared" si="31"/>
        <v>0.14967583640332022</v>
      </c>
      <c r="AS171" s="128">
        <f t="shared" si="32"/>
        <v>0.13736003131453858</v>
      </c>
      <c r="AT171" s="128">
        <f t="shared" si="33"/>
        <v>0.1296336510117643</v>
      </c>
      <c r="AU171" s="128">
        <f t="shared" si="34"/>
        <v>0.11709680371775591</v>
      </c>
      <c r="AV171" s="128">
        <f t="shared" si="35"/>
        <v>0.10740535704267552</v>
      </c>
      <c r="AW171" s="128">
        <f t="shared" si="36"/>
        <v>5.5217863119911316E-2</v>
      </c>
      <c r="AX171" s="128">
        <f t="shared" si="37"/>
        <v>0.99999999999999978</v>
      </c>
      <c r="AY171" s="128">
        <f>SUMPRODUCT(AN171:AW171,幕後結果_最佳化!$Z$1005:$AI$1005)</f>
        <v>2.9208847090944207E-2</v>
      </c>
      <c r="AZ171" s="128">
        <f>(SUMPRODUCT(AN171:AW171,MMULT(AN171:AW171,幕後結果!$AB$9:$AK$18)))*252</f>
        <v>5.5087996560817212E-2</v>
      </c>
      <c r="BA171" s="128">
        <f t="shared" si="38"/>
        <v>0.23470832230838601</v>
      </c>
      <c r="BB171" s="102">
        <f t="shared" si="39"/>
        <v>-5.8332626531524642E-2</v>
      </c>
      <c r="BC171" s="60"/>
      <c r="BD171" s="60"/>
    </row>
    <row r="172" spans="1:56">
      <c r="A172" s="95">
        <v>171</v>
      </c>
      <c r="B172" s="128">
        <v>0.16882990088276406</v>
      </c>
      <c r="C172" s="128">
        <v>0.56426129330388419</v>
      </c>
      <c r="D172" s="128">
        <v>0.47220855687910568</v>
      </c>
      <c r="E172" s="128">
        <v>0.83263542842850602</v>
      </c>
      <c r="F172" s="128">
        <v>7.3136898537441652E-2</v>
      </c>
      <c r="G172" s="128">
        <v>0.20174326199309478</v>
      </c>
      <c r="H172" s="128">
        <v>0.881100698713982</v>
      </c>
      <c r="I172" s="128">
        <v>0.91090764934849888</v>
      </c>
      <c r="J172" s="128">
        <v>0.33733040972186168</v>
      </c>
      <c r="K172" s="104">
        <v>0.72595371057905211</v>
      </c>
      <c r="L172" s="105"/>
      <c r="M172" s="106">
        <v>171</v>
      </c>
      <c r="N172" s="140">
        <v>-0.95879941938922064</v>
      </c>
      <c r="O172" s="140">
        <v>0.16178214580900935</v>
      </c>
      <c r="P172" s="140">
        <v>-6.9719257564381354E-2</v>
      </c>
      <c r="Q172" s="140">
        <v>0.96463204474534292</v>
      </c>
      <c r="R172" s="140">
        <v>-1.4528197852913962</v>
      </c>
      <c r="S172" s="140">
        <v>-0.83541067041151951</v>
      </c>
      <c r="T172" s="140">
        <v>1.1805070640286579</v>
      </c>
      <c r="U172" s="128">
        <v>1.3463654075299112</v>
      </c>
      <c r="V172" s="128">
        <v>-0.41975995780268149</v>
      </c>
      <c r="W172" s="98">
        <v>0.60062080309469423</v>
      </c>
      <c r="X172" s="60"/>
      <c r="Y172" s="99">
        <v>171</v>
      </c>
      <c r="Z172" s="128">
        <f>(幕後結果!$AB$2+幕後結果!$AB$4*幕後結果_最佳化!$N1173)*12/3</f>
        <v>-1.0141625704262394</v>
      </c>
      <c r="AA172" s="128">
        <f>(幕後結果!$AC$2+幕後結果!$AC$4*幕後結果_最佳化!$O1173)*12/3</f>
        <v>-0.28623404278173192</v>
      </c>
      <c r="AB172" s="128">
        <f>(幕後結果!$AD$2+幕後結果!$AD$4*幕後結果_最佳化!$P1173)*12/3</f>
        <v>-3.4625866564625851E-2</v>
      </c>
      <c r="AC172" s="128">
        <f>(幕後結果!$AE$2+幕後結果!$AE$4*幕後結果_最佳化!$Q1173)*12/3</f>
        <v>2.871942195417958</v>
      </c>
      <c r="AD172" s="128">
        <f>(幕後結果!$AF$2+幕後結果!$AF$4*幕後結果_最佳化!$R1173)*12/3</f>
        <v>-1.2060549806566372</v>
      </c>
      <c r="AE172" s="128">
        <f>(幕後結果!$AG$2+幕後結果!$AG$4*幕後結果_最佳化!$S1173)*12/3</f>
        <v>-0.69709370135046134</v>
      </c>
      <c r="AF172" s="128">
        <f>(幕後結果!$AH$2+幕後結果!$AH$4*幕後結果_最佳化!$T1173)*12/3</f>
        <v>0.58355923569914225</v>
      </c>
      <c r="AG172" s="128">
        <f>(幕後結果!$AI$2+幕後結果!$AI$4*幕後結果_最佳化!$U1173)*12/3</f>
        <v>1.519364012706216</v>
      </c>
      <c r="AH172" s="128">
        <f>(幕後結果!$AJ$2+幕後結果!$AJ$4*幕後結果_最佳化!$V1173)*12/3</f>
        <v>-1.5081212567631954</v>
      </c>
      <c r="AI172" s="100">
        <f>(幕後結果!$AK$2+幕後結果!$AK$4*幕後結果_最佳化!$W1173)*12/3</f>
        <v>-0.59515851587182378</v>
      </c>
      <c r="AJ172" s="60"/>
      <c r="AK172" s="60"/>
      <c r="AL172" s="60"/>
      <c r="AM172" s="108">
        <v>171</v>
      </c>
      <c r="AN172" s="128">
        <f t="shared" si="27"/>
        <v>6.6258261586171111E-2</v>
      </c>
      <c r="AO172" s="128">
        <f t="shared" si="28"/>
        <v>5.1384169193769397E-2</v>
      </c>
      <c r="AP172" s="128">
        <f t="shared" si="29"/>
        <v>0.18848187175695927</v>
      </c>
      <c r="AQ172" s="128">
        <f t="shared" si="30"/>
        <v>3.7559453267378064E-2</v>
      </c>
      <c r="AR172" s="128">
        <f t="shared" si="31"/>
        <v>0.1433980581004245</v>
      </c>
      <c r="AS172" s="128">
        <f t="shared" si="32"/>
        <v>0.11447704784052641</v>
      </c>
      <c r="AT172" s="128">
        <f t="shared" si="33"/>
        <v>4.986053249810269E-2</v>
      </c>
      <c r="AU172" s="128">
        <f t="shared" si="34"/>
        <v>0.19720552733058447</v>
      </c>
      <c r="AV172" s="128">
        <f t="shared" si="35"/>
        <v>4.3115251404537529E-2</v>
      </c>
      <c r="AW172" s="128">
        <f t="shared" si="36"/>
        <v>0.10825982702154646</v>
      </c>
      <c r="AX172" s="128">
        <f t="shared" si="37"/>
        <v>1</v>
      </c>
      <c r="AY172" s="128">
        <f>SUMPRODUCT(AN172:AW172,幕後結果_最佳化!$Z$1005:$AI$1005)</f>
        <v>4.5426989974737403E-2</v>
      </c>
      <c r="AZ172" s="128">
        <f>(SUMPRODUCT(AN172:AW172,MMULT(AN172:AW172,幕後結果!$AB$9:$AK$18)))*252</f>
        <v>5.0687115331709498E-2</v>
      </c>
      <c r="BA172" s="128">
        <f t="shared" si="38"/>
        <v>0.22513799175552202</v>
      </c>
      <c r="BB172" s="102">
        <f t="shared" si="39"/>
        <v>1.1224182800215558E-2</v>
      </c>
      <c r="BC172" s="60"/>
      <c r="BD172" s="60"/>
    </row>
    <row r="173" spans="1:56">
      <c r="A173" s="95">
        <v>172</v>
      </c>
      <c r="B173" s="128">
        <v>0.30343236046529998</v>
      </c>
      <c r="C173" s="128">
        <v>0.35538934409476197</v>
      </c>
      <c r="D173" s="128">
        <v>0.75104379656889009</v>
      </c>
      <c r="E173" s="128">
        <v>0.39387031727420507</v>
      </c>
      <c r="F173" s="128">
        <v>0.89910800771935939</v>
      </c>
      <c r="G173" s="128">
        <v>0.40313597369174392</v>
      </c>
      <c r="H173" s="128">
        <v>0.39794641775607054</v>
      </c>
      <c r="I173" s="128">
        <v>0.20902482172408465</v>
      </c>
      <c r="J173" s="128">
        <v>0.32736434061207365</v>
      </c>
      <c r="K173" s="104">
        <v>0.2775526084946236</v>
      </c>
      <c r="L173" s="105"/>
      <c r="M173" s="106">
        <v>172</v>
      </c>
      <c r="N173" s="140">
        <v>-0.51455399364733168</v>
      </c>
      <c r="O173" s="140">
        <v>-0.37081048924806154</v>
      </c>
      <c r="P173" s="140">
        <v>0.6777780870743324</v>
      </c>
      <c r="Q173" s="140">
        <v>-0.26924567425250712</v>
      </c>
      <c r="R173" s="140">
        <v>1.2764854001830002</v>
      </c>
      <c r="S173" s="140">
        <v>-0.24523826789636799</v>
      </c>
      <c r="T173" s="140">
        <v>-0.25866615483830258</v>
      </c>
      <c r="U173" s="128">
        <v>-0.80980954921798254</v>
      </c>
      <c r="V173" s="128">
        <v>-0.44720274277671296</v>
      </c>
      <c r="W173" s="98">
        <v>-0.59012743491272868</v>
      </c>
      <c r="X173" s="60"/>
      <c r="Y173" s="99">
        <v>172</v>
      </c>
      <c r="Z173" s="128">
        <f>(幕後結果!$AB$2+幕後結果!$AB$4*幕後結果_最佳化!$N1174)*12/3</f>
        <v>-0.544265453511529</v>
      </c>
      <c r="AA173" s="128">
        <f>(幕後結果!$AC$2+幕後結果!$AC$4*幕後結果_最佳化!$O1174)*12/3</f>
        <v>-0.70661862828033506</v>
      </c>
      <c r="AB173" s="128">
        <f>(幕後結果!$AD$2+幕後結果!$AD$4*幕後結果_最佳化!$P1174)*12/3</f>
        <v>0.64020560949746441</v>
      </c>
      <c r="AC173" s="128">
        <f>(幕後結果!$AE$2+幕後結果!$AE$4*幕後結果_最佳化!$Q1174)*12/3</f>
        <v>0.64264044627816319</v>
      </c>
      <c r="AD173" s="128">
        <f>(幕後結果!$AF$2+幕後結果!$AF$4*幕後結果_最佳化!$R1174)*12/3</f>
        <v>0.87345121488993804</v>
      </c>
      <c r="AE173" s="128">
        <f>(幕後結果!$AG$2+幕後結果!$AG$4*幕後結果_最佳化!$S1174)*12/3</f>
        <v>-0.25128693069334401</v>
      </c>
      <c r="AF173" s="128">
        <f>(幕後結果!$AH$2+幕後結果!$AH$4*幕後結果_最佳化!$T1174)*12/3</f>
        <v>-0.99164161715695032</v>
      </c>
      <c r="AG173" s="128">
        <f>(幕後結果!$AI$2+幕後結果!$AI$4*幕後結果_最佳化!$U1174)*12/3</f>
        <v>0.59561816417931557</v>
      </c>
      <c r="AH173" s="128">
        <f>(幕後結果!$AJ$2+幕後結果!$AJ$4*幕後結果_最佳化!$V1174)*12/3</f>
        <v>-1.3854734056145466</v>
      </c>
      <c r="AI173" s="100">
        <f>(幕後結果!$AK$2+幕後結果!$AK$4*幕後結果_最佳化!$W1174)*12/3</f>
        <v>-2.4880068617029316</v>
      </c>
      <c r="AJ173" s="60"/>
      <c r="AK173" s="60"/>
      <c r="AL173" s="60"/>
      <c r="AM173" s="108">
        <v>172</v>
      </c>
      <c r="AN173" s="128">
        <f t="shared" si="27"/>
        <v>0.12076866716933284</v>
      </c>
      <c r="AO173" s="128">
        <f t="shared" si="28"/>
        <v>7.2300459403627573E-2</v>
      </c>
      <c r="AP173" s="128">
        <f t="shared" si="29"/>
        <v>9.4266939126175883E-2</v>
      </c>
      <c r="AQ173" s="128">
        <f t="shared" si="30"/>
        <v>4.7156364839143913E-2</v>
      </c>
      <c r="AR173" s="128">
        <f t="shared" si="31"/>
        <v>1.2779518111820116E-2</v>
      </c>
      <c r="AS173" s="128">
        <f t="shared" si="32"/>
        <v>0.151857530453997</v>
      </c>
      <c r="AT173" s="128">
        <f t="shared" si="33"/>
        <v>5.1718153306122852E-2</v>
      </c>
      <c r="AU173" s="128">
        <f t="shared" si="34"/>
        <v>0.12525059373698963</v>
      </c>
      <c r="AV173" s="128">
        <f t="shared" si="35"/>
        <v>0.13492202650209278</v>
      </c>
      <c r="AW173" s="128">
        <f t="shared" si="36"/>
        <v>0.18897974735069728</v>
      </c>
      <c r="AX173" s="128">
        <f t="shared" si="37"/>
        <v>1</v>
      </c>
      <c r="AY173" s="128">
        <f>SUMPRODUCT(AN173:AW173,幕後結果_最佳化!$Z$1005:$AI$1005)</f>
        <v>-0.23585797916636897</v>
      </c>
      <c r="AZ173" s="128">
        <f>(SUMPRODUCT(AN173:AW173,MMULT(AN173:AW173,幕後結果!$AB$9:$AK$18)))*252</f>
        <v>6.9455916120864297E-2</v>
      </c>
      <c r="BA173" s="128">
        <f t="shared" si="38"/>
        <v>0.26354490342418746</v>
      </c>
      <c r="BB173" s="102">
        <f t="shared" si="39"/>
        <v>-1.0577247958299363</v>
      </c>
      <c r="BC173" s="60"/>
      <c r="BD173" s="60"/>
    </row>
    <row r="174" spans="1:56">
      <c r="A174" s="95">
        <v>173</v>
      </c>
      <c r="B174" s="128">
        <v>0.66275907841369164</v>
      </c>
      <c r="C174" s="128">
        <v>0.3020379685323562</v>
      </c>
      <c r="D174" s="128">
        <v>0.17669989090670879</v>
      </c>
      <c r="E174" s="128">
        <v>0.27259725048012129</v>
      </c>
      <c r="F174" s="128">
        <v>0.75847518934638281</v>
      </c>
      <c r="G174" s="128">
        <v>0.65704384790852477</v>
      </c>
      <c r="H174" s="128">
        <v>2.3043025238906223E-2</v>
      </c>
      <c r="I174" s="128">
        <v>0.98164074714391947</v>
      </c>
      <c r="J174" s="128">
        <v>0.39274040875576688</v>
      </c>
      <c r="K174" s="104">
        <v>0.63602829076778322</v>
      </c>
      <c r="L174" s="105"/>
      <c r="M174" s="106">
        <v>173</v>
      </c>
      <c r="N174" s="140">
        <v>0.42000494237147723</v>
      </c>
      <c r="O174" s="140">
        <v>-0.51854806033639</v>
      </c>
      <c r="P174" s="140">
        <v>-0.92801501349492355</v>
      </c>
      <c r="Q174" s="140">
        <v>-0.60497666599555111</v>
      </c>
      <c r="R174" s="140">
        <v>0.7014060918715681</v>
      </c>
      <c r="S174" s="140">
        <v>0.40440856325078095</v>
      </c>
      <c r="T174" s="140">
        <v>-1.994604334484098</v>
      </c>
      <c r="U174" s="128">
        <v>2.0888802321737172</v>
      </c>
      <c r="V174" s="128">
        <v>-0.27218364391599881</v>
      </c>
      <c r="W174" s="98">
        <v>0.34786254080755347</v>
      </c>
      <c r="X174" s="60"/>
      <c r="Y174" s="99">
        <v>173</v>
      </c>
      <c r="Z174" s="128">
        <f>(幕後結果!$AB$2+幕後結果!$AB$4*幕後結果_最佳化!$N1175)*12/3</f>
        <v>0.44425693563573909</v>
      </c>
      <c r="AA174" s="128">
        <f>(幕後結果!$AC$2+幕後結果!$AC$4*幕後結果_最佳化!$O1175)*12/3</f>
        <v>-0.46314838950789827</v>
      </c>
      <c r="AB174" s="128">
        <f>(幕後結果!$AD$2+幕後結果!$AD$4*幕後結果_最佳化!$P1175)*12/3</f>
        <v>-0.83171559208786527</v>
      </c>
      <c r="AC174" s="128">
        <f>(幕後結果!$AE$2+幕後結果!$AE$4*幕後結果_最佳化!$Q1175)*12/3</f>
        <v>-0.40775816132006137</v>
      </c>
      <c r="AD174" s="128">
        <f>(幕後結果!$AF$2+幕後結果!$AF$4*幕後結果_最佳化!$R1175)*12/3</f>
        <v>0.32415452774628128</v>
      </c>
      <c r="AE174" s="128">
        <f>(幕後結果!$AG$2+幕後結果!$AG$4*幕後結果_最佳化!$S1175)*12/3</f>
        <v>0.48673557157780184</v>
      </c>
      <c r="AF174" s="128">
        <f>(幕後結果!$AH$2+幕後結果!$AH$4*幕後結果_最佳化!$T1175)*12/3</f>
        <v>-2.292942693647487</v>
      </c>
      <c r="AG174" s="128">
        <f>(幕後結果!$AI$2+幕後結果!$AI$4*幕後結果_最佳化!$U1175)*12/3</f>
        <v>3.3308889619926298</v>
      </c>
      <c r="AH174" s="128">
        <f>(幕後結果!$AJ$2+幕後結果!$AJ$4*幕後結果_最佳化!$V1175)*12/3</f>
        <v>-1.4709176419793788</v>
      </c>
      <c r="AI174" s="100">
        <f>(幕後結果!$AK$2+幕後結果!$AK$4*幕後結果_最佳化!$W1175)*12/3</f>
        <v>-3.0160210105304213</v>
      </c>
      <c r="AJ174" s="60"/>
      <c r="AK174" s="60"/>
      <c r="AL174" s="60"/>
      <c r="AM174" s="108">
        <v>173</v>
      </c>
      <c r="AN174" s="128">
        <f t="shared" si="27"/>
        <v>0.11899488615574515</v>
      </c>
      <c r="AO174" s="128">
        <f t="shared" si="28"/>
        <v>0.14266774906441845</v>
      </c>
      <c r="AP174" s="128">
        <f t="shared" si="29"/>
        <v>8.832581551978895E-2</v>
      </c>
      <c r="AQ174" s="128">
        <f t="shared" si="30"/>
        <v>7.7048924799150598E-2</v>
      </c>
      <c r="AR174" s="128">
        <f t="shared" si="31"/>
        <v>6.2962343726646816E-2</v>
      </c>
      <c r="AS174" s="128">
        <f t="shared" si="32"/>
        <v>9.3266712865320497E-2</v>
      </c>
      <c r="AT174" s="128">
        <f t="shared" si="33"/>
        <v>9.1950969752890369E-2</v>
      </c>
      <c r="AU174" s="128">
        <f t="shared" si="34"/>
        <v>0.16916153896097896</v>
      </c>
      <c r="AV174" s="128">
        <f t="shared" si="35"/>
        <v>0.12132779129538222</v>
      </c>
      <c r="AW174" s="128">
        <f t="shared" si="36"/>
        <v>3.4293267859677935E-2</v>
      </c>
      <c r="AX174" s="128">
        <f t="shared" si="37"/>
        <v>0.99999999999999989</v>
      </c>
      <c r="AY174" s="128">
        <f>SUMPRODUCT(AN174:AW174,幕後結果_最佳化!$Z$1005:$AI$1005)</f>
        <v>7.7089023142140042E-2</v>
      </c>
      <c r="AZ174" s="128">
        <f>(SUMPRODUCT(AN174:AW174,MMULT(AN174:AW174,幕後結果!$AB$9:$AK$18)))*252</f>
        <v>5.9686338517653127E-2</v>
      </c>
      <c r="BA174" s="128">
        <f t="shared" si="38"/>
        <v>0.24430787649532121</v>
      </c>
      <c r="BB174" s="102">
        <f t="shared" si="39"/>
        <v>0.13994236957315129</v>
      </c>
      <c r="BC174" s="60"/>
      <c r="BD174" s="60"/>
    </row>
    <row r="175" spans="1:56">
      <c r="A175" s="95">
        <v>174</v>
      </c>
      <c r="B175" s="128">
        <v>0.76235748020075422</v>
      </c>
      <c r="C175" s="128">
        <v>0.15995490329644046</v>
      </c>
      <c r="D175" s="128">
        <v>0.76419594477376007</v>
      </c>
      <c r="E175" s="128">
        <v>2.3168866739962768E-2</v>
      </c>
      <c r="F175" s="128">
        <v>0.29585720843213004</v>
      </c>
      <c r="G175" s="128">
        <v>0.55982393422385579</v>
      </c>
      <c r="H175" s="128">
        <v>1.3148605644766498E-2</v>
      </c>
      <c r="I175" s="128">
        <v>0.18627188634875469</v>
      </c>
      <c r="J175" s="128">
        <v>7.1965372048496956E-2</v>
      </c>
      <c r="K175" s="104">
        <v>0.15006985173755027</v>
      </c>
      <c r="L175" s="105"/>
      <c r="M175" s="106">
        <v>174</v>
      </c>
      <c r="N175" s="140">
        <v>0.71390643234696227</v>
      </c>
      <c r="O175" s="140">
        <v>-0.99464324565980888</v>
      </c>
      <c r="P175" s="140">
        <v>0.71986501459305163</v>
      </c>
      <c r="Q175" s="140">
        <v>-1.9923038140833187</v>
      </c>
      <c r="R175" s="140">
        <v>-0.53635327599334393</v>
      </c>
      <c r="S175" s="140">
        <v>0.15052284095599522</v>
      </c>
      <c r="T175" s="140">
        <v>-2.2217942827103889</v>
      </c>
      <c r="U175" s="128">
        <v>-0.89171861620810122</v>
      </c>
      <c r="V175" s="128">
        <v>-1.4613086973884013</v>
      </c>
      <c r="W175" s="98">
        <v>-1.0361338472777646</v>
      </c>
      <c r="X175" s="60"/>
      <c r="Y175" s="99">
        <v>174</v>
      </c>
      <c r="Z175" s="128">
        <f>(幕後結果!$AB$2+幕後結果!$AB$4*幕後結果_最佳化!$N1176)*12/3</f>
        <v>0.7551289329462022</v>
      </c>
      <c r="AA175" s="128">
        <f>(幕後結果!$AC$2+幕後結果!$AC$4*幕後結果_最佳化!$O1176)*12/3</f>
        <v>-0.88474872266451543</v>
      </c>
      <c r="AB175" s="128">
        <f>(幕後結果!$AD$2+幕後結果!$AD$4*幕後結果_最佳化!$P1176)*12/3</f>
        <v>0.7863887872856582</v>
      </c>
      <c r="AC175" s="128">
        <f>(幕後結果!$AE$2+幕後結果!$AE$4*幕後結果_最佳化!$Q1176)*12/3</f>
        <v>-2.656125067971288</v>
      </c>
      <c r="AD175" s="128">
        <f>(幕後結果!$AF$2+幕後結果!$AF$4*幕後結果_最佳化!$R1176)*12/3</f>
        <v>-3.7781205371332061E-2</v>
      </c>
      <c r="AE175" s="128">
        <f>(幕後結果!$AG$2+幕後結果!$AG$4*幕後結果_最佳化!$S1176)*12/3</f>
        <v>0.41016856450253547</v>
      </c>
      <c r="AF175" s="128">
        <f>(幕後結果!$AH$2+幕後結果!$AH$4*幕後結果_最佳化!$T1176)*12/3</f>
        <v>-2.7291305496049829</v>
      </c>
      <c r="AG175" s="128">
        <f>(幕後結果!$AI$2+幕後結果!$AI$4*幕後結果_最佳化!$U1176)*12/3</f>
        <v>0.49748842792918807</v>
      </c>
      <c r="AH175" s="128">
        <f>(幕後結果!$AJ$2+幕後結果!$AJ$4*幕後結果_最佳化!$V1176)*12/3</f>
        <v>-2.9199431947638974</v>
      </c>
      <c r="AI175" s="100">
        <f>(幕後結果!$AK$2+幕後結果!$AK$4*幕後結果_最佳化!$W1176)*12/3</f>
        <v>-4.6189091063750851</v>
      </c>
      <c r="AJ175" s="60"/>
      <c r="AK175" s="60"/>
      <c r="AL175" s="60"/>
      <c r="AM175" s="108">
        <v>174</v>
      </c>
      <c r="AN175" s="128">
        <f t="shared" si="27"/>
        <v>0.14888893427138156</v>
      </c>
      <c r="AO175" s="128">
        <f t="shared" si="28"/>
        <v>9.1859295996828849E-2</v>
      </c>
      <c r="AP175" s="128">
        <f t="shared" si="29"/>
        <v>0.1303861126187261</v>
      </c>
      <c r="AQ175" s="128">
        <f t="shared" si="30"/>
        <v>2.5754880361149198E-2</v>
      </c>
      <c r="AR175" s="128">
        <f t="shared" si="31"/>
        <v>4.3835150364784102E-2</v>
      </c>
      <c r="AS175" s="128">
        <f t="shared" si="32"/>
        <v>0.19519605644819737</v>
      </c>
      <c r="AT175" s="128">
        <f t="shared" si="33"/>
        <v>2.453176181718833E-2</v>
      </c>
      <c r="AU175" s="128">
        <f t="shared" si="34"/>
        <v>0.17498055883203006</v>
      </c>
      <c r="AV175" s="128">
        <f t="shared" si="35"/>
        <v>0.12173001641589609</v>
      </c>
      <c r="AW175" s="128">
        <f t="shared" si="36"/>
        <v>4.2837232873818409E-2</v>
      </c>
      <c r="AX175" s="128">
        <f t="shared" si="37"/>
        <v>1</v>
      </c>
      <c r="AY175" s="128">
        <f>SUMPRODUCT(AN175:AW175,幕後結果_最佳化!$Z$1005:$AI$1005)</f>
        <v>6.430550360595505E-2</v>
      </c>
      <c r="AZ175" s="128">
        <f>(SUMPRODUCT(AN175:AW175,MMULT(AN175:AW175,幕後結果!$AB$9:$AK$18)))*252</f>
        <v>5.5683031445786263E-2</v>
      </c>
      <c r="BA175" s="128">
        <f t="shared" si="38"/>
        <v>0.2359725226499608</v>
      </c>
      <c r="BB175" s="102">
        <f t="shared" si="39"/>
        <v>9.0711847996420125E-2</v>
      </c>
      <c r="BC175" s="60"/>
      <c r="BD175" s="60"/>
    </row>
    <row r="176" spans="1:56">
      <c r="A176" s="95">
        <v>175</v>
      </c>
      <c r="B176" s="128">
        <v>3.636858725188219E-2</v>
      </c>
      <c r="C176" s="128">
        <v>0.87860337758105445</v>
      </c>
      <c r="D176" s="128">
        <v>7.5520597864073169E-2</v>
      </c>
      <c r="E176" s="128">
        <v>2.5102128185905848E-2</v>
      </c>
      <c r="F176" s="128">
        <v>0.44761973755767603</v>
      </c>
      <c r="G176" s="128">
        <v>0.42647557808551673</v>
      </c>
      <c r="H176" s="128">
        <v>0.34767015403686607</v>
      </c>
      <c r="I176" s="128">
        <v>0.9629117815720869</v>
      </c>
      <c r="J176" s="128">
        <v>0.52253672678457197</v>
      </c>
      <c r="K176" s="104">
        <v>0.32719621215714634</v>
      </c>
      <c r="L176" s="105"/>
      <c r="M176" s="106">
        <v>175</v>
      </c>
      <c r="N176" s="140">
        <v>-1.7944763225905815</v>
      </c>
      <c r="O176" s="140">
        <v>1.1680335184769157</v>
      </c>
      <c r="P176" s="140">
        <v>-1.4358634672786503</v>
      </c>
      <c r="Q176" s="140">
        <v>-1.9582195474536783</v>
      </c>
      <c r="R176" s="140">
        <v>-0.13167738345575639</v>
      </c>
      <c r="S176" s="140">
        <v>-0.18535429286028995</v>
      </c>
      <c r="T176" s="140">
        <v>-0.39161824086905173</v>
      </c>
      <c r="U176" s="128">
        <v>1.7855235381561261</v>
      </c>
      <c r="V176" s="128">
        <v>5.6521276487067035E-2</v>
      </c>
      <c r="W176" s="98">
        <v>-0.44766854734675487</v>
      </c>
      <c r="X176" s="60"/>
      <c r="Y176" s="99">
        <v>175</v>
      </c>
      <c r="Z176" s="128">
        <f>(幕後結果!$AB$2+幕後結果!$AB$4*幕後結果_最佳化!$N1177)*12/3</f>
        <v>-1.8980932644356472</v>
      </c>
      <c r="AA176" s="128">
        <f>(幕後結果!$AC$2+幕後結果!$AC$4*幕後結果_最佳化!$O1177)*12/3</f>
        <v>0.50964022037062051</v>
      </c>
      <c r="AB176" s="128">
        <f>(幕後結果!$AD$2+幕後結果!$AD$4*幕後結果_最佳化!$P1177)*12/3</f>
        <v>-1.2588133954515659</v>
      </c>
      <c r="AC176" s="128">
        <f>(幕後結果!$AE$2+幕後結果!$AE$4*幕後結果_最佳化!$Q1177)*12/3</f>
        <v>-2.422633905829954</v>
      </c>
      <c r="AD176" s="128">
        <f>(幕後結果!$AF$2+幕後結果!$AF$4*幕後結果_最佳化!$R1177)*12/3</f>
        <v>-0.59899517182947226</v>
      </c>
      <c r="AE176" s="128">
        <f>(幕後結果!$AG$2+幕後結果!$AG$4*幕後結果_最佳化!$S1177)*12/3</f>
        <v>-0.54104780246102036</v>
      </c>
      <c r="AF176" s="128">
        <f>(幕後結果!$AH$2+幕後結果!$AH$4*幕後結果_最佳化!$T1177)*12/3</f>
        <v>-1.8914226597689272</v>
      </c>
      <c r="AG176" s="128">
        <f>(幕後結果!$AI$2+幕後結果!$AI$4*幕後結果_最佳化!$U1177)*12/3</f>
        <v>2.7474347450702452</v>
      </c>
      <c r="AH176" s="128">
        <f>(幕後結果!$AJ$2+幕後結果!$AJ$4*幕後結果_最佳化!$V1177)*12/3</f>
        <v>-1.6899190531965484</v>
      </c>
      <c r="AI176" s="100">
        <f>(幕後結果!$AK$2+幕後結果!$AK$4*幕後結果_最佳化!$W1177)*12/3</f>
        <v>-4.2441630403951027</v>
      </c>
      <c r="AJ176" s="60"/>
      <c r="AK176" s="60"/>
      <c r="AL176" s="60"/>
      <c r="AM176" s="108">
        <v>175</v>
      </c>
      <c r="AN176" s="128">
        <f t="shared" si="27"/>
        <v>3.4677544738105581E-2</v>
      </c>
      <c r="AO176" s="128">
        <f t="shared" si="28"/>
        <v>0.16052343349548065</v>
      </c>
      <c r="AP176" s="128">
        <f t="shared" si="29"/>
        <v>0.14397957432702313</v>
      </c>
      <c r="AQ176" s="128">
        <f t="shared" si="30"/>
        <v>9.3436037255360191E-2</v>
      </c>
      <c r="AR176" s="128">
        <f t="shared" si="31"/>
        <v>0.15529091133326647</v>
      </c>
      <c r="AS176" s="128">
        <f t="shared" si="32"/>
        <v>8.3367107911418617E-2</v>
      </c>
      <c r="AT176" s="128">
        <f t="shared" si="33"/>
        <v>0.14620071857565342</v>
      </c>
      <c r="AU176" s="128">
        <f t="shared" si="34"/>
        <v>0.1431307718853993</v>
      </c>
      <c r="AV176" s="128">
        <f t="shared" si="35"/>
        <v>2.2171408087742012E-2</v>
      </c>
      <c r="AW176" s="128">
        <f t="shared" si="36"/>
        <v>1.7222492390550525E-2</v>
      </c>
      <c r="AX176" s="128">
        <f t="shared" si="37"/>
        <v>0.99999999999999989</v>
      </c>
      <c r="AY176" s="128">
        <f>SUMPRODUCT(AN176:AW176,幕後結果_最佳化!$Z$1005:$AI$1005)</f>
        <v>0.16624945349166342</v>
      </c>
      <c r="AZ176" s="128">
        <f>(SUMPRODUCT(AN176:AW176,MMULT(AN176:AW176,幕後結果!$AB$9:$AK$18)))*252</f>
        <v>5.9207853522238313E-2</v>
      </c>
      <c r="BA176" s="128">
        <f t="shared" si="38"/>
        <v>0.2433266395654991</v>
      </c>
      <c r="BB176" s="102">
        <f t="shared" si="39"/>
        <v>0.50692950723325958</v>
      </c>
      <c r="BC176" s="60"/>
      <c r="BD176" s="60"/>
    </row>
    <row r="177" spans="1:56">
      <c r="A177" s="95">
        <v>176</v>
      </c>
      <c r="B177" s="128">
        <v>0.94393918342030991</v>
      </c>
      <c r="C177" s="128">
        <v>0.43592905535474813</v>
      </c>
      <c r="D177" s="128">
        <v>0.91148651179346118</v>
      </c>
      <c r="E177" s="128">
        <v>0.29208743876211107</v>
      </c>
      <c r="F177" s="128">
        <v>0.51887574639934497</v>
      </c>
      <c r="G177" s="128">
        <v>1.2082410841598445E-2</v>
      </c>
      <c r="H177" s="128">
        <v>0.81874297766866388</v>
      </c>
      <c r="I177" s="128">
        <v>0.81822182752431183</v>
      </c>
      <c r="J177" s="128">
        <v>0.67304108216438219</v>
      </c>
      <c r="K177" s="104">
        <v>0.82471220508880783</v>
      </c>
      <c r="L177" s="105"/>
      <c r="M177" s="106">
        <v>176</v>
      </c>
      <c r="N177" s="140">
        <v>1.5887288033201419</v>
      </c>
      <c r="O177" s="140">
        <v>-0.16129874621109111</v>
      </c>
      <c r="P177" s="140">
        <v>1.3499657280961168</v>
      </c>
      <c r="Q177" s="140">
        <v>-0.54729674821362251</v>
      </c>
      <c r="R177" s="140">
        <v>4.7332146980178784E-2</v>
      </c>
      <c r="S177" s="140">
        <v>-2.2544985516491729</v>
      </c>
      <c r="T177" s="140">
        <v>0.91058506115336624</v>
      </c>
      <c r="U177" s="128">
        <v>0.90860939620050463</v>
      </c>
      <c r="V177" s="128">
        <v>0.44832614323559011</v>
      </c>
      <c r="W177" s="98">
        <v>0.93347341628806335</v>
      </c>
      <c r="X177" s="60"/>
      <c r="Y177" s="99">
        <v>176</v>
      </c>
      <c r="Z177" s="128">
        <f>(幕後結果!$AB$2+幕後結果!$AB$4*幕後結果_最佳化!$N1178)*12/3</f>
        <v>1.6804654386542601</v>
      </c>
      <c r="AA177" s="128">
        <f>(幕後結果!$AC$2+幕後結果!$AC$4*幕後結果_最佳化!$O1178)*12/3</f>
        <v>0.46978787491395974</v>
      </c>
      <c r="AB177" s="128">
        <f>(幕後結果!$AD$2+幕後結果!$AD$4*幕後結果_最佳化!$P1178)*12/3</f>
        <v>2.2164426865537621</v>
      </c>
      <c r="AC177" s="128">
        <f>(幕後結果!$AE$2+幕後結果!$AE$4*幕後結果_最佳化!$Q1178)*12/3</f>
        <v>0.53299301532893362</v>
      </c>
      <c r="AD177" s="128">
        <f>(幕後結果!$AF$2+幕後結果!$AF$4*幕後結果_最佳化!$R1178)*12/3</f>
        <v>0.40386643305307429</v>
      </c>
      <c r="AE177" s="128">
        <f>(幕後結果!$AG$2+幕後結果!$AG$4*幕後結果_最佳化!$S1178)*12/3</f>
        <v>-1.5111152056834749</v>
      </c>
      <c r="AF177" s="128">
        <f>(幕後結果!$AH$2+幕後結果!$AH$4*幕後結果_最佳化!$T1178)*12/3</f>
        <v>1.6987171666950367</v>
      </c>
      <c r="AG177" s="128">
        <f>(幕後結果!$AI$2+幕後結果!$AI$4*幕後結果_最佳化!$U1178)*12/3</f>
        <v>1.5529407682815783</v>
      </c>
      <c r="AH177" s="128">
        <f>(幕後結果!$AJ$2+幕後結果!$AJ$4*幕後結果_最佳化!$V1178)*12/3</f>
        <v>-7.8285081849129523E-2</v>
      </c>
      <c r="AI177" s="100">
        <f>(幕後結果!$AK$2+幕後結果!$AK$4*幕後結果_最佳化!$W1178)*12/3</f>
        <v>0.30052736603940766</v>
      </c>
      <c r="AJ177" s="60"/>
      <c r="AK177" s="60"/>
      <c r="AL177" s="60"/>
      <c r="AM177" s="108">
        <v>176</v>
      </c>
      <c r="AN177" s="128">
        <f t="shared" si="27"/>
        <v>3.1651905093767689E-2</v>
      </c>
      <c r="AO177" s="128">
        <f t="shared" si="28"/>
        <v>0.15892466958126494</v>
      </c>
      <c r="AP177" s="128">
        <f t="shared" si="29"/>
        <v>0.11252694373097509</v>
      </c>
      <c r="AQ177" s="128">
        <f t="shared" si="30"/>
        <v>5.5089050428082022E-2</v>
      </c>
      <c r="AR177" s="128">
        <f t="shared" si="31"/>
        <v>8.6316656073402595E-2</v>
      </c>
      <c r="AS177" s="128">
        <f t="shared" si="32"/>
        <v>0.12399751763862049</v>
      </c>
      <c r="AT177" s="128">
        <f t="shared" si="33"/>
        <v>0.1424558143354509</v>
      </c>
      <c r="AU177" s="128">
        <f t="shared" si="34"/>
        <v>0.1496879029123549</v>
      </c>
      <c r="AV177" s="128">
        <f t="shared" si="35"/>
        <v>0.1112128588345586</v>
      </c>
      <c r="AW177" s="128">
        <f t="shared" si="36"/>
        <v>2.8136681371522899E-2</v>
      </c>
      <c r="AX177" s="128">
        <f t="shared" si="37"/>
        <v>1.0000000000000002</v>
      </c>
      <c r="AY177" s="128">
        <f>SUMPRODUCT(AN177:AW177,幕後結果_最佳化!$Z$1005:$AI$1005)</f>
        <v>4.5092921583767903E-2</v>
      </c>
      <c r="AZ177" s="128">
        <f>(SUMPRODUCT(AN177:AW177,MMULT(AN177:AW177,幕後結果!$AB$9:$AK$18)))*252</f>
        <v>5.9134528044021549E-2</v>
      </c>
      <c r="BA177" s="128">
        <f t="shared" si="38"/>
        <v>0.24317591995101315</v>
      </c>
      <c r="BB177" s="102">
        <f t="shared" si="39"/>
        <v>9.0178401883280971E-3</v>
      </c>
      <c r="BC177" s="60"/>
      <c r="BD177" s="60"/>
    </row>
    <row r="178" spans="1:56">
      <c r="A178" s="95">
        <v>177</v>
      </c>
      <c r="B178" s="128">
        <v>0.72632325763593109</v>
      </c>
      <c r="C178" s="128">
        <v>2.7537435425310397E-2</v>
      </c>
      <c r="D178" s="128">
        <v>0.93122505896263674</v>
      </c>
      <c r="E178" s="128">
        <v>8.3604323064858876E-2</v>
      </c>
      <c r="F178" s="128">
        <v>0.39209671847280458</v>
      </c>
      <c r="G178" s="128">
        <v>0.8084371378796944</v>
      </c>
      <c r="H178" s="128">
        <v>0.88312137886930997</v>
      </c>
      <c r="I178" s="128">
        <v>0.17595423072890171</v>
      </c>
      <c r="J178" s="128">
        <v>1.8644940806068266E-2</v>
      </c>
      <c r="K178" s="104">
        <v>0.85011451210862909</v>
      </c>
      <c r="L178" s="105"/>
      <c r="M178" s="106">
        <v>177</v>
      </c>
      <c r="N178" s="140">
        <v>0.60173058940217239</v>
      </c>
      <c r="O178" s="140">
        <v>-1.9182850986574327</v>
      </c>
      <c r="P178" s="140">
        <v>1.4849771314797229</v>
      </c>
      <c r="Q178" s="140">
        <v>-1.3812287222164534</v>
      </c>
      <c r="R178" s="140">
        <v>-0.2738584062847278</v>
      </c>
      <c r="S178" s="140">
        <v>0.87215151797935464</v>
      </c>
      <c r="T178" s="140">
        <v>1.1907359956208816</v>
      </c>
      <c r="U178" s="128">
        <v>-0.93089387831117909</v>
      </c>
      <c r="V178" s="128">
        <v>-2.0825760780166234</v>
      </c>
      <c r="W178" s="98">
        <v>1.0369246481560435</v>
      </c>
      <c r="X178" s="60"/>
      <c r="Y178" s="99">
        <v>177</v>
      </c>
      <c r="Z178" s="128">
        <f>(幕後結果!$AB$2+幕後結果!$AB$4*幕後結果_最佳化!$N1179)*12/3</f>
        <v>0.63647581434806089</v>
      </c>
      <c r="AA178" s="128">
        <f>(幕後結果!$AC$2+幕後結果!$AC$4*幕後結果_最佳化!$O1179)*12/3</f>
        <v>-2.0055101518568175</v>
      </c>
      <c r="AB178" s="128">
        <f>(幕後結果!$AD$2+幕後結果!$AD$4*幕後結果_最佳化!$P1179)*12/3</f>
        <v>1.0748195409313361</v>
      </c>
      <c r="AC178" s="128">
        <f>(幕後結果!$AE$2+幕後結果!$AE$4*幕後結果_最佳化!$Q1179)*12/3</f>
        <v>-1.7344047285043152</v>
      </c>
      <c r="AD178" s="128">
        <f>(幕後結果!$AF$2+幕後結果!$AF$4*幕後結果_最佳化!$R1179)*12/3</f>
        <v>0.3045709984124142</v>
      </c>
      <c r="AE178" s="128">
        <f>(幕後結果!$AG$2+幕後結果!$AG$4*幕後結果_最佳化!$S1179)*12/3</f>
        <v>1.0683621265169378</v>
      </c>
      <c r="AF178" s="128">
        <f>(幕後結果!$AH$2+幕後結果!$AH$4*幕後結果_最佳化!$T1179)*12/3</f>
        <v>0.39562940698134663</v>
      </c>
      <c r="AG178" s="128">
        <f>(幕後結果!$AI$2+幕後結果!$AI$4*幕後結果_最佳化!$U1179)*12/3</f>
        <v>0.19873010870177465</v>
      </c>
      <c r="AH178" s="128">
        <f>(幕後結果!$AJ$2+幕後結果!$AJ$4*幕後結果_最佳化!$V1179)*12/3</f>
        <v>-2.5806062780814112</v>
      </c>
      <c r="AI178" s="100">
        <f>(幕後結果!$AK$2+幕後結果!$AK$4*幕後結果_最佳化!$W1179)*12/3</f>
        <v>-0.10290935628628084</v>
      </c>
      <c r="AJ178" s="60"/>
      <c r="AK178" s="60"/>
      <c r="AL178" s="60"/>
      <c r="AM178" s="108">
        <v>177</v>
      </c>
      <c r="AN178" s="128">
        <f t="shared" si="27"/>
        <v>7.5190185811966764E-2</v>
      </c>
      <c r="AO178" s="128">
        <f t="shared" si="28"/>
        <v>0.13781677359850386</v>
      </c>
      <c r="AP178" s="128">
        <f t="shared" si="29"/>
        <v>3.1371879339757651E-2</v>
      </c>
      <c r="AQ178" s="128">
        <f t="shared" si="30"/>
        <v>0.10460476294658688</v>
      </c>
      <c r="AR178" s="128">
        <f t="shared" si="31"/>
        <v>0.14025908408344417</v>
      </c>
      <c r="AS178" s="128">
        <f t="shared" si="32"/>
        <v>0.14887911664573919</v>
      </c>
      <c r="AT178" s="128">
        <f t="shared" si="33"/>
        <v>0.12851299359497442</v>
      </c>
      <c r="AU178" s="128">
        <f t="shared" si="34"/>
        <v>3.9339346899757835E-2</v>
      </c>
      <c r="AV178" s="128">
        <f t="shared" si="35"/>
        <v>0.10441382640677981</v>
      </c>
      <c r="AW178" s="128">
        <f t="shared" si="36"/>
        <v>8.9612030672489448E-2</v>
      </c>
      <c r="AX178" s="128">
        <f t="shared" si="37"/>
        <v>1</v>
      </c>
      <c r="AY178" s="128">
        <f>SUMPRODUCT(AN178:AW178,幕後結果_最佳化!$Z$1005:$AI$1005)</f>
        <v>-0.12175101478934808</v>
      </c>
      <c r="AZ178" s="128">
        <f>(SUMPRODUCT(AN178:AW178,MMULT(AN178:AW178,幕後結果!$AB$9:$AK$18)))*252</f>
        <v>6.7730137082214453E-2</v>
      </c>
      <c r="BA178" s="128">
        <f t="shared" si="38"/>
        <v>0.26025014328951762</v>
      </c>
      <c r="BB178" s="102">
        <f t="shared" si="39"/>
        <v>-0.63266445392954329</v>
      </c>
      <c r="BC178" s="60"/>
      <c r="BD178" s="60"/>
    </row>
    <row r="179" spans="1:56">
      <c r="A179" s="95">
        <v>178</v>
      </c>
      <c r="B179" s="128">
        <v>0.74714262772092477</v>
      </c>
      <c r="C179" s="128">
        <v>0.31011886953310008</v>
      </c>
      <c r="D179" s="128">
        <v>0.59213831198131262</v>
      </c>
      <c r="E179" s="128">
        <v>0.7672660531413984</v>
      </c>
      <c r="F179" s="128">
        <v>0.84664584322463776</v>
      </c>
      <c r="G179" s="128">
        <v>0.55416670090990383</v>
      </c>
      <c r="H179" s="128">
        <v>3.2747817963886705E-2</v>
      </c>
      <c r="I179" s="128">
        <v>8.6242377324766251E-2</v>
      </c>
      <c r="J179" s="128">
        <v>0.86710903751274504</v>
      </c>
      <c r="K179" s="104">
        <v>0.68441618780267199</v>
      </c>
      <c r="L179" s="105"/>
      <c r="M179" s="106">
        <v>178</v>
      </c>
      <c r="N179" s="140">
        <v>0.66552502237547595</v>
      </c>
      <c r="O179" s="140">
        <v>-0.49551343751428811</v>
      </c>
      <c r="P179" s="140">
        <v>0.23304897499218247</v>
      </c>
      <c r="Q179" s="140">
        <v>0.72987287542382706</v>
      </c>
      <c r="R179" s="140">
        <v>1.0221533764917017</v>
      </c>
      <c r="S179" s="140">
        <v>0.13619566991506757</v>
      </c>
      <c r="T179" s="140">
        <v>-1.841859965520783</v>
      </c>
      <c r="U179" s="128">
        <v>-1.3642631646763566</v>
      </c>
      <c r="V179" s="128">
        <v>1.1128288903436201</v>
      </c>
      <c r="W179" s="98">
        <v>0.48008405678640603</v>
      </c>
      <c r="X179" s="60"/>
      <c r="Y179" s="99">
        <v>178</v>
      </c>
      <c r="Z179" s="128">
        <f>(幕後結果!$AB$2+幕後結果!$AB$4*幕後結果_最佳化!$N1180)*12/3</f>
        <v>0.70395387578066393</v>
      </c>
      <c r="AA179" s="128">
        <f>(幕後結果!$AC$2+幕後結果!$AC$4*幕後結果_最佳化!$O1180)*12/3</f>
        <v>-0.32747319822366222</v>
      </c>
      <c r="AB179" s="128">
        <f>(幕後結果!$AD$2+幕後結果!$AD$4*幕後結果_最佳化!$P1180)*12/3</f>
        <v>0.51329510996025851</v>
      </c>
      <c r="AC179" s="128">
        <f>(幕後結果!$AE$2+幕後結果!$AE$4*幕後結果_最佳化!$Q1180)*12/3</f>
        <v>2.3497266186441244</v>
      </c>
      <c r="AD179" s="128">
        <f>(幕後結果!$AF$2+幕後結果!$AF$4*幕後結果_最佳化!$R1180)*12/3</f>
        <v>0.69906376457252239</v>
      </c>
      <c r="AE179" s="128">
        <f>(幕後結果!$AG$2+幕後結果!$AG$4*幕後結果_最佳化!$S1180)*12/3</f>
        <v>0.41192485435916976</v>
      </c>
      <c r="AF179" s="128">
        <f>(幕後結果!$AH$2+幕後結果!$AH$4*幕後結果_最佳化!$T1180)*12/3</f>
        <v>-1.7202987411258288</v>
      </c>
      <c r="AG179" s="128">
        <f>(幕後結果!$AI$2+幕後結果!$AI$4*幕後結果_最佳化!$U1180)*12/3</f>
        <v>0.12007818862104813</v>
      </c>
      <c r="AH179" s="128">
        <f>(幕後結果!$AJ$2+幕後結果!$AJ$4*幕後結果_最佳化!$V1180)*12/3</f>
        <v>5.9208189798278799E-3</v>
      </c>
      <c r="AI179" s="100">
        <f>(幕後結果!$AK$2+幕後結果!$AK$4*幕後結果_最佳化!$W1180)*12/3</f>
        <v>-1.6447740727770042</v>
      </c>
      <c r="AJ179" s="60"/>
      <c r="AK179" s="60"/>
      <c r="AL179" s="60"/>
      <c r="AM179" s="108">
        <v>178</v>
      </c>
      <c r="AN179" s="128">
        <f t="shared" si="27"/>
        <v>0.20086404960692247</v>
      </c>
      <c r="AO179" s="128">
        <f t="shared" si="28"/>
        <v>0.16040364538464497</v>
      </c>
      <c r="AP179" s="128">
        <f t="shared" si="29"/>
        <v>6.3859216888437112E-2</v>
      </c>
      <c r="AQ179" s="128">
        <f t="shared" si="30"/>
        <v>1.6717173803962409E-2</v>
      </c>
      <c r="AR179" s="128">
        <f t="shared" si="31"/>
        <v>8.7670099552807843E-3</v>
      </c>
      <c r="AS179" s="128">
        <f t="shared" si="32"/>
        <v>6.7539083660612537E-2</v>
      </c>
      <c r="AT179" s="128">
        <f t="shared" si="33"/>
        <v>0.10259852104314153</v>
      </c>
      <c r="AU179" s="128">
        <f t="shared" si="34"/>
        <v>5.3604934386569582E-2</v>
      </c>
      <c r="AV179" s="128">
        <f t="shared" si="35"/>
        <v>0.15897595884433754</v>
      </c>
      <c r="AW179" s="128">
        <f t="shared" si="36"/>
        <v>0.16667040642609107</v>
      </c>
      <c r="AX179" s="128">
        <f t="shared" si="37"/>
        <v>1</v>
      </c>
      <c r="AY179" s="128">
        <f>SUMPRODUCT(AN179:AW179,幕後結果_最佳化!$Z$1005:$AI$1005)</f>
        <v>-0.35798485709040956</v>
      </c>
      <c r="AZ179" s="128">
        <f>(SUMPRODUCT(AN179:AW179,MMULT(AN179:AW179,幕後結果!$AB$9:$AK$18)))*252</f>
        <v>9.1805034908299138E-2</v>
      </c>
      <c r="BA179" s="128">
        <f t="shared" si="38"/>
        <v>0.30299345687374035</v>
      </c>
      <c r="BB179" s="102">
        <f t="shared" si="39"/>
        <v>-1.3230809048706991</v>
      </c>
      <c r="BC179" s="60"/>
      <c r="BD179" s="60"/>
    </row>
    <row r="180" spans="1:56">
      <c r="A180" s="95">
        <v>179</v>
      </c>
      <c r="B180" s="128">
        <v>0.12299517298678508</v>
      </c>
      <c r="C180" s="128">
        <v>0.84667505465496085</v>
      </c>
      <c r="D180" s="128">
        <v>9.8264261244575435E-2</v>
      </c>
      <c r="E180" s="128">
        <v>3.3988467273110778E-2</v>
      </c>
      <c r="F180" s="128">
        <v>0.25875714204814715</v>
      </c>
      <c r="G180" s="128">
        <v>6.4665742786835567E-2</v>
      </c>
      <c r="H180" s="128">
        <v>0.94435218690461475</v>
      </c>
      <c r="I180" s="128">
        <v>0.80963717937146207</v>
      </c>
      <c r="J180" s="128">
        <v>7.127118635132268E-3</v>
      </c>
      <c r="K180" s="104">
        <v>0.77112177729792064</v>
      </c>
      <c r="L180" s="105"/>
      <c r="M180" s="106">
        <v>179</v>
      </c>
      <c r="N180" s="140">
        <v>-1.1601435982701502</v>
      </c>
      <c r="O180" s="140">
        <v>1.0222768418330697</v>
      </c>
      <c r="P180" s="140">
        <v>-1.291505288462321</v>
      </c>
      <c r="Q180" s="140">
        <v>-1.825159691742682</v>
      </c>
      <c r="R180" s="140">
        <v>-0.64718180751319676</v>
      </c>
      <c r="S180" s="140">
        <v>-1.5167433866158011</v>
      </c>
      <c r="T180" s="140">
        <v>1.5923965711533843</v>
      </c>
      <c r="U180" s="128">
        <v>0.87656005934725212</v>
      </c>
      <c r="V180" s="128">
        <v>-2.4507918055567495</v>
      </c>
      <c r="W180" s="98">
        <v>0.74254624227983812</v>
      </c>
      <c r="X180" s="60"/>
      <c r="Y180" s="99">
        <v>179</v>
      </c>
      <c r="Z180" s="128">
        <f>(幕後結果!$AB$2+幕後結果!$AB$4*幕後結果_最佳化!$N1181)*12/3</f>
        <v>-1.2271327974256692</v>
      </c>
      <c r="AA180" s="128">
        <f>(幕後結果!$AC$2+幕後結果!$AC$4*幕後結果_最佳化!$O1181)*12/3</f>
        <v>0.62216154978811677</v>
      </c>
      <c r="AB180" s="128">
        <f>(幕後結果!$AD$2+幕後結果!$AD$4*幕後結果_最佳化!$P1181)*12/3</f>
        <v>-0.957596645258873</v>
      </c>
      <c r="AC180" s="128">
        <f>(幕後結果!$AE$2+幕後結果!$AE$4*幕後結果_最佳化!$Q1181)*12/3</f>
        <v>-2.1659137975304414</v>
      </c>
      <c r="AD180" s="128">
        <f>(幕後結果!$AF$2+幕後結果!$AF$4*幕後結果_最佳化!$R1181)*12/3</f>
        <v>-0.84140051864380405</v>
      </c>
      <c r="AE180" s="128">
        <f>(幕後結果!$AG$2+幕後結果!$AG$4*幕後結果_最佳化!$S1181)*12/3</f>
        <v>-1.5934246282298463</v>
      </c>
      <c r="AF180" s="128">
        <f>(幕後結果!$AH$2+幕後結果!$AH$4*幕後結果_最佳化!$T1181)*12/3</f>
        <v>0.64658672341802692</v>
      </c>
      <c r="AG180" s="128">
        <f>(幕後結果!$AI$2+幕後結果!$AI$4*幕後結果_最佳化!$U1181)*12/3</f>
        <v>1.4651751912524817</v>
      </c>
      <c r="AH180" s="128">
        <f>(幕後結果!$AJ$2+幕後結果!$AJ$4*幕後結果_最佳化!$V1181)*12/3</f>
        <v>-3.3001466957988002</v>
      </c>
      <c r="AI180" s="100">
        <f>(幕後結果!$AK$2+幕後結果!$AK$4*幕後結果_最佳化!$W1181)*12/3</f>
        <v>-0.34451235317038442</v>
      </c>
      <c r="AJ180" s="60"/>
      <c r="AK180" s="60"/>
      <c r="AL180" s="60"/>
      <c r="AM180" s="108">
        <v>179</v>
      </c>
      <c r="AN180" s="128">
        <f t="shared" si="27"/>
        <v>0.13178196186857177</v>
      </c>
      <c r="AO180" s="128">
        <f t="shared" si="28"/>
        <v>0.16436124943580116</v>
      </c>
      <c r="AP180" s="128">
        <f t="shared" si="29"/>
        <v>3.3068278342063183E-2</v>
      </c>
      <c r="AQ180" s="128">
        <f t="shared" si="30"/>
        <v>7.8504369866029475E-2</v>
      </c>
      <c r="AR180" s="128">
        <f t="shared" si="31"/>
        <v>6.7502715279188857E-2</v>
      </c>
      <c r="AS180" s="128">
        <f t="shared" si="32"/>
        <v>7.160166258904907E-2</v>
      </c>
      <c r="AT180" s="128">
        <f t="shared" si="33"/>
        <v>0.12548064196470429</v>
      </c>
      <c r="AU180" s="128">
        <f t="shared" si="34"/>
        <v>7.8071290294474738E-2</v>
      </c>
      <c r="AV180" s="128">
        <f t="shared" si="35"/>
        <v>0.15373466497926661</v>
      </c>
      <c r="AW180" s="128">
        <f t="shared" si="36"/>
        <v>9.5893165380851006E-2</v>
      </c>
      <c r="AX180" s="128">
        <f t="shared" si="37"/>
        <v>1.0000000000000002</v>
      </c>
      <c r="AY180" s="128">
        <f>SUMPRODUCT(AN180:AW180,幕後結果_最佳化!$Z$1005:$AI$1005)</f>
        <v>-0.16734205760651744</v>
      </c>
      <c r="AZ180" s="128">
        <f>(SUMPRODUCT(AN180:AW180,MMULT(AN180:AW180,幕後結果!$AB$9:$AK$18)))*252</f>
        <v>7.5968494521828328E-2</v>
      </c>
      <c r="BA180" s="128">
        <f t="shared" si="38"/>
        <v>0.27562382792826229</v>
      </c>
      <c r="BB180" s="102">
        <f t="shared" si="39"/>
        <v>-0.76278621912630129</v>
      </c>
      <c r="BC180" s="60"/>
      <c r="BD180" s="60"/>
    </row>
    <row r="181" spans="1:56">
      <c r="A181" s="95">
        <v>180</v>
      </c>
      <c r="B181" s="128">
        <v>0.86234175258719237</v>
      </c>
      <c r="C181" s="128">
        <v>0.39927427173481567</v>
      </c>
      <c r="D181" s="128">
        <v>0.66504820920219676</v>
      </c>
      <c r="E181" s="128">
        <v>0.55837888484874232</v>
      </c>
      <c r="F181" s="128">
        <v>0.47596348292734647</v>
      </c>
      <c r="G181" s="128">
        <v>0.16504382809392815</v>
      </c>
      <c r="H181" s="128">
        <v>0.21856632512308338</v>
      </c>
      <c r="I181" s="128">
        <v>0.43549419054850125</v>
      </c>
      <c r="J181" s="128">
        <v>0.40010871332826259</v>
      </c>
      <c r="K181" s="104">
        <v>0.31374393821032331</v>
      </c>
      <c r="L181" s="105"/>
      <c r="M181" s="106">
        <v>180</v>
      </c>
      <c r="N181" s="140">
        <v>1.0909008914682472</v>
      </c>
      <c r="O181" s="140">
        <v>-0.25522600947395802</v>
      </c>
      <c r="P181" s="140">
        <v>0.42628034034391299</v>
      </c>
      <c r="Q181" s="140">
        <v>0.14686037321139808</v>
      </c>
      <c r="R181" s="140">
        <v>-6.0287112696790129E-2</v>
      </c>
      <c r="S181" s="140">
        <v>-0.97393733193631926</v>
      </c>
      <c r="T181" s="140">
        <v>-0.77704427311411861</v>
      </c>
      <c r="U181" s="128">
        <v>-0.16240316185044043</v>
      </c>
      <c r="V181" s="128">
        <v>-0.25306572211923883</v>
      </c>
      <c r="W181" s="98">
        <v>-0.48526570916068035</v>
      </c>
      <c r="X181" s="60"/>
      <c r="Y181" s="99">
        <v>180</v>
      </c>
      <c r="Z181" s="128">
        <f>(幕後結果!$AB$2+幕後結果!$AB$4*幕後結果_最佳化!$N1182)*12/3</f>
        <v>1.1538918670564959</v>
      </c>
      <c r="AA181" s="128">
        <f>(幕後結果!$AC$2+幕後結果!$AC$4*幕後結果_最佳化!$O1182)*12/3</f>
        <v>0.13993291872507022</v>
      </c>
      <c r="AB181" s="128">
        <f>(幕後結果!$AD$2+幕後結果!$AD$4*幕後結果_最佳化!$P1182)*12/3</f>
        <v>0.99919423543041253</v>
      </c>
      <c r="AC181" s="128">
        <f>(幕後結果!$AE$2+幕後結果!$AE$4*幕後結果_最佳化!$Q1182)*12/3</f>
        <v>1.471456616258525</v>
      </c>
      <c r="AD181" s="128">
        <f>(幕後結果!$AF$2+幕後結果!$AF$4*幕後結果_最佳化!$R1182)*12/3</f>
        <v>8.1851514112866286E-2</v>
      </c>
      <c r="AE181" s="128">
        <f>(幕後結果!$AG$2+幕後結果!$AG$4*幕後結果_最佳化!$S1182)*12/3</f>
        <v>-0.45800313526195052</v>
      </c>
      <c r="AF181" s="128">
        <f>(幕後結果!$AH$2+幕後結果!$AH$4*幕後結果_最佳化!$T1182)*12/3</f>
        <v>-0.32570755187754574</v>
      </c>
      <c r="AG181" s="128">
        <f>(幕後結果!$AI$2+幕後結果!$AI$4*幕後結果_最佳化!$U1182)*12/3</f>
        <v>0.77950403540513824</v>
      </c>
      <c r="AH181" s="128">
        <f>(幕後結果!$AJ$2+幕後結果!$AJ$4*幕後結果_最佳化!$V1182)*12/3</f>
        <v>-1.0422234012023137</v>
      </c>
      <c r="AI181" s="100">
        <f>(幕後結果!$AK$2+幕後結果!$AK$4*幕後結果_最佳化!$W1182)*12/3</f>
        <v>-1.9261206932530879</v>
      </c>
      <c r="AJ181" s="60"/>
      <c r="AK181" s="60"/>
      <c r="AL181" s="60"/>
      <c r="AM181" s="108">
        <v>180</v>
      </c>
      <c r="AN181" s="128">
        <f t="shared" si="27"/>
        <v>0.19792082533226049</v>
      </c>
      <c r="AO181" s="128">
        <f t="shared" si="28"/>
        <v>2.3377270573658421E-3</v>
      </c>
      <c r="AP181" s="128">
        <f t="shared" si="29"/>
        <v>2.7460717546456824E-3</v>
      </c>
      <c r="AQ181" s="128">
        <f t="shared" si="30"/>
        <v>0.14333992916375748</v>
      </c>
      <c r="AR181" s="128">
        <f t="shared" si="31"/>
        <v>1.9458406876033799E-2</v>
      </c>
      <c r="AS181" s="128">
        <f t="shared" si="32"/>
        <v>0.13384249123582401</v>
      </c>
      <c r="AT181" s="128">
        <f t="shared" si="33"/>
        <v>3.6935386507330692E-2</v>
      </c>
      <c r="AU181" s="128">
        <f t="shared" si="34"/>
        <v>0.18764273648441093</v>
      </c>
      <c r="AV181" s="128">
        <f t="shared" si="35"/>
        <v>7.5039272617324321E-2</v>
      </c>
      <c r="AW181" s="128">
        <f t="shared" si="36"/>
        <v>0.20073715297104655</v>
      </c>
      <c r="AX181" s="128">
        <f t="shared" si="37"/>
        <v>0.99999999999999967</v>
      </c>
      <c r="AY181" s="128">
        <f>SUMPRODUCT(AN181:AW181,幕後結果_最佳化!$Z$1005:$AI$1005)</f>
        <v>-5.8144849978932878E-2</v>
      </c>
      <c r="AZ181" s="128">
        <f>(SUMPRODUCT(AN181:AW181,MMULT(AN181:AW181,幕後結果!$AB$9:$AK$18)))*252</f>
        <v>7.4477578156547375E-2</v>
      </c>
      <c r="BA181" s="128">
        <f t="shared" si="38"/>
        <v>0.27290580454901903</v>
      </c>
      <c r="BB181" s="102">
        <f t="shared" si="39"/>
        <v>-0.37025540789031958</v>
      </c>
      <c r="BC181" s="60"/>
      <c r="BD181" s="60"/>
    </row>
    <row r="182" spans="1:56">
      <c r="A182" s="95">
        <v>181</v>
      </c>
      <c r="B182" s="128">
        <v>6.103481507359243E-2</v>
      </c>
      <c r="C182" s="128">
        <v>0.22758231743841772</v>
      </c>
      <c r="D182" s="128">
        <v>0.70341929996158759</v>
      </c>
      <c r="E182" s="128">
        <v>0.77072419271253412</v>
      </c>
      <c r="F182" s="128">
        <v>0.12853399496075912</v>
      </c>
      <c r="G182" s="128">
        <v>0.75688552012160737</v>
      </c>
      <c r="H182" s="128">
        <v>0.76714929516790664</v>
      </c>
      <c r="I182" s="128">
        <v>0.64822611182921475</v>
      </c>
      <c r="J182" s="128">
        <v>0.85423071063096034</v>
      </c>
      <c r="K182" s="104">
        <v>0.28627913074289846</v>
      </c>
      <c r="L182" s="105"/>
      <c r="M182" s="106">
        <v>181</v>
      </c>
      <c r="N182" s="140">
        <v>-1.5461446803640848</v>
      </c>
      <c r="O182" s="140">
        <v>-0.74683256643309759</v>
      </c>
      <c r="P182" s="140">
        <v>0.53426037941570947</v>
      </c>
      <c r="Q182" s="140">
        <v>0.74123392900187712</v>
      </c>
      <c r="R182" s="140">
        <v>-1.1333483620341378</v>
      </c>
      <c r="S182" s="140">
        <v>0.69631918713359742</v>
      </c>
      <c r="T182" s="140">
        <v>0.7294909369364625</v>
      </c>
      <c r="U182" s="128">
        <v>0.3805357337320644</v>
      </c>
      <c r="V182" s="128">
        <v>1.0547524020478054</v>
      </c>
      <c r="W182" s="98">
        <v>-0.56428783144821248</v>
      </c>
      <c r="X182" s="60"/>
      <c r="Y182" s="99">
        <v>181</v>
      </c>
      <c r="Z182" s="128">
        <f>(幕後結果!$AB$2+幕後結果!$AB$4*幕後結果_最佳化!$N1183)*12/3</f>
        <v>-1.6354224163879636</v>
      </c>
      <c r="AA182" s="128">
        <f>(幕後結果!$AC$2+幕後結果!$AC$4*幕後結果_最佳化!$O1183)*12/3</f>
        <v>-1.6004600111796512</v>
      </c>
      <c r="AB182" s="128">
        <f>(幕後結果!$AD$2+幕後結果!$AD$4*幕後結果_最佳化!$P1183)*12/3</f>
        <v>-7.8961494955138989E-2</v>
      </c>
      <c r="AC182" s="128">
        <f>(幕後結果!$AE$2+幕後結果!$AE$4*幕後結果_最佳化!$Q1183)*12/3</f>
        <v>2.2163076243301569</v>
      </c>
      <c r="AD182" s="128">
        <f>(幕後結果!$AF$2+幕後結果!$AF$4*幕後結果_最佳化!$R1183)*12/3</f>
        <v>-0.85979581788101334</v>
      </c>
      <c r="AE182" s="128">
        <f>(幕後結果!$AG$2+幕後結果!$AG$4*幕後結果_最佳化!$S1183)*12/3</f>
        <v>0.55235046758586159</v>
      </c>
      <c r="AF182" s="128">
        <f>(幕後結果!$AH$2+幕後結果!$AH$4*幕後結果_最佳化!$T1183)*12/3</f>
        <v>-0.68496465046764621</v>
      </c>
      <c r="AG182" s="128">
        <f>(幕後結果!$AI$2+幕後結果!$AI$4*幕後結果_最佳化!$U1183)*12/3</f>
        <v>0.95983092026208106</v>
      </c>
      <c r="AH182" s="128">
        <f>(幕後結果!$AJ$2+幕後結果!$AJ$4*幕後結果_最佳化!$V1183)*12/3</f>
        <v>-0.6231237300020116</v>
      </c>
      <c r="AI182" s="100">
        <f>(幕後結果!$AK$2+幕後結果!$AK$4*幕後結果_最佳化!$W1183)*12/3</f>
        <v>-3.1510619188264486</v>
      </c>
      <c r="AJ182" s="60"/>
      <c r="AK182" s="60"/>
      <c r="AL182" s="60"/>
      <c r="AM182" s="108">
        <v>181</v>
      </c>
      <c r="AN182" s="128">
        <f t="shared" si="27"/>
        <v>3.6310229036703869E-2</v>
      </c>
      <c r="AO182" s="128">
        <f t="shared" si="28"/>
        <v>0.17400677685958965</v>
      </c>
      <c r="AP182" s="128">
        <f t="shared" si="29"/>
        <v>1.648429035954076E-2</v>
      </c>
      <c r="AQ182" s="128">
        <f t="shared" si="30"/>
        <v>0.15821493286750288</v>
      </c>
      <c r="AR182" s="128">
        <f t="shared" si="31"/>
        <v>3.6309224412675305E-2</v>
      </c>
      <c r="AS182" s="128">
        <f t="shared" si="32"/>
        <v>0.10649221365528744</v>
      </c>
      <c r="AT182" s="128">
        <f t="shared" si="33"/>
        <v>0.12291507228665953</v>
      </c>
      <c r="AU182" s="128">
        <f t="shared" si="34"/>
        <v>0.12284209579498774</v>
      </c>
      <c r="AV182" s="128">
        <f t="shared" si="35"/>
        <v>3.9011975235377624E-2</v>
      </c>
      <c r="AW182" s="128">
        <f t="shared" si="36"/>
        <v>0.1874131894916751</v>
      </c>
      <c r="AX182" s="128">
        <f t="shared" si="37"/>
        <v>0.99999999999999989</v>
      </c>
      <c r="AY182" s="128">
        <f>SUMPRODUCT(AN182:AW182,幕後結果_最佳化!$Z$1005:$AI$1005)</f>
        <v>-9.6666394614759066E-2</v>
      </c>
      <c r="AZ182" s="128">
        <f>(SUMPRODUCT(AN182:AW182,MMULT(AN182:AW182,幕後結果!$AB$9:$AK$18)))*252</f>
        <v>9.0079648762503461E-2</v>
      </c>
      <c r="BA182" s="128">
        <f t="shared" si="38"/>
        <v>0.30013271858046975</v>
      </c>
      <c r="BB182" s="102">
        <f t="shared" si="39"/>
        <v>-0.46501559468378778</v>
      </c>
      <c r="BC182" s="60"/>
      <c r="BD182" s="60"/>
    </row>
    <row r="183" spans="1:56">
      <c r="A183" s="95">
        <v>182</v>
      </c>
      <c r="B183" s="128">
        <v>0.64838581033884446</v>
      </c>
      <c r="C183" s="128">
        <v>0.36145681902146265</v>
      </c>
      <c r="D183" s="128">
        <v>0.17823073104030129</v>
      </c>
      <c r="E183" s="128">
        <v>0.13454774979939566</v>
      </c>
      <c r="F183" s="128">
        <v>0.31819336948612009</v>
      </c>
      <c r="G183" s="128">
        <v>0.9851547368469884</v>
      </c>
      <c r="H183" s="128">
        <v>0.20743749311569348</v>
      </c>
      <c r="I183" s="128">
        <v>0.66367720769190996</v>
      </c>
      <c r="J183" s="128">
        <v>0.49932641629818586</v>
      </c>
      <c r="K183" s="104">
        <v>0.23499752840810628</v>
      </c>
      <c r="L183" s="105"/>
      <c r="M183" s="106">
        <v>182</v>
      </c>
      <c r="N183" s="140">
        <v>0.380966132393667</v>
      </c>
      <c r="O183" s="140">
        <v>-0.3545674858281293</v>
      </c>
      <c r="P183" s="140">
        <v>-0.92212867362080142</v>
      </c>
      <c r="Q183" s="140">
        <v>-1.1051479192612241</v>
      </c>
      <c r="R183" s="140">
        <v>-0.47275674251199828</v>
      </c>
      <c r="S183" s="140">
        <v>2.1741945659967343</v>
      </c>
      <c r="T183" s="140">
        <v>-0.81534477452734533</v>
      </c>
      <c r="U183" s="128">
        <v>0.42251989178556665</v>
      </c>
      <c r="V183" s="128">
        <v>-1.6884247545183308E-3</v>
      </c>
      <c r="W183" s="98">
        <v>-0.72248709484534379</v>
      </c>
      <c r="X183" s="60"/>
      <c r="Y183" s="99">
        <v>182</v>
      </c>
      <c r="Z183" s="128">
        <f>(幕後結果!$AB$2+幕後結果!$AB$4*幕後結果_最佳化!$N1184)*12/3</f>
        <v>0.40296394038267724</v>
      </c>
      <c r="AA183" s="128">
        <f>(幕後結果!$AC$2+幕後結果!$AC$4*幕後結果_最佳化!$O1184)*12/3</f>
        <v>-0.29033672199734961</v>
      </c>
      <c r="AB183" s="128">
        <f>(幕後結果!$AD$2+幕後結果!$AD$4*幕後結果_最佳化!$P1184)*12/3</f>
        <v>-0.75166370787663206</v>
      </c>
      <c r="AC183" s="128">
        <f>(幕後結果!$AE$2+幕後結果!$AE$4*幕後結果_最佳化!$Q1184)*12/3</f>
        <v>-1.2460843290690824</v>
      </c>
      <c r="AD183" s="128">
        <f>(幕後結果!$AF$2+幕後結果!$AF$4*幕後結果_最佳化!$R1184)*12/3</f>
        <v>-0.43304978182452891</v>
      </c>
      <c r="AE183" s="128">
        <f>(幕後結果!$AG$2+幕後結果!$AG$4*幕後結果_最佳化!$S1184)*12/3</f>
        <v>2.1878081039435333</v>
      </c>
      <c r="AF183" s="128">
        <f>(幕後結果!$AH$2+幕後結果!$AH$4*幕後結果_最佳化!$T1184)*12/3</f>
        <v>-1.4919050164647141</v>
      </c>
      <c r="AG183" s="128">
        <f>(幕後結果!$AI$2+幕後結果!$AI$4*幕後結果_最佳化!$U1184)*12/3</f>
        <v>1.6202705959572363</v>
      </c>
      <c r="AH183" s="128">
        <f>(幕後結果!$AJ$2+幕後結果!$AJ$4*幕後結果_最佳化!$V1184)*12/3</f>
        <v>-0.97981338728585676</v>
      </c>
      <c r="AI183" s="100">
        <f>(幕後結果!$AK$2+幕後結果!$AK$4*幕後結果_最佳化!$W1184)*12/3</f>
        <v>-3.6777757145596603</v>
      </c>
      <c r="AJ183" s="60"/>
      <c r="AK183" s="60"/>
      <c r="AL183" s="60"/>
      <c r="AM183" s="108">
        <v>182</v>
      </c>
      <c r="AN183" s="128">
        <f t="shared" si="27"/>
        <v>9.235883121771632E-2</v>
      </c>
      <c r="AO183" s="128">
        <f t="shared" si="28"/>
        <v>0.1321825234006995</v>
      </c>
      <c r="AP183" s="128">
        <f t="shared" si="29"/>
        <v>0.14654819996605942</v>
      </c>
      <c r="AQ183" s="128">
        <f t="shared" si="30"/>
        <v>0.13759796377195016</v>
      </c>
      <c r="AR183" s="128">
        <f t="shared" si="31"/>
        <v>4.4220811863532834E-2</v>
      </c>
      <c r="AS183" s="128">
        <f t="shared" si="32"/>
        <v>8.9110262565097784E-2</v>
      </c>
      <c r="AT183" s="128">
        <f t="shared" si="33"/>
        <v>3.678008270429052E-2</v>
      </c>
      <c r="AU183" s="128">
        <f t="shared" si="34"/>
        <v>0.11745617995312634</v>
      </c>
      <c r="AV183" s="128">
        <f t="shared" si="35"/>
        <v>8.1916156039345656E-2</v>
      </c>
      <c r="AW183" s="128">
        <f t="shared" si="36"/>
        <v>0.12182898851818169</v>
      </c>
      <c r="AX183" s="128">
        <f t="shared" si="37"/>
        <v>1.0000000000000004</v>
      </c>
      <c r="AY183" s="128">
        <f>SUMPRODUCT(AN183:AW183,幕後結果_最佳化!$Z$1005:$AI$1005)</f>
        <v>3.9585454828446054E-3</v>
      </c>
      <c r="AZ183" s="128">
        <f>(SUMPRODUCT(AN183:AW183,MMULT(AN183:AW183,幕後結果!$AB$9:$AK$18)))*252</f>
        <v>7.619111159835304E-2</v>
      </c>
      <c r="BA183" s="128">
        <f t="shared" si="38"/>
        <v>0.27602737472640831</v>
      </c>
      <c r="BB183" s="102">
        <f t="shared" si="39"/>
        <v>-0.14107823383732584</v>
      </c>
      <c r="BC183" s="60"/>
      <c r="BD183" s="60"/>
    </row>
    <row r="184" spans="1:56">
      <c r="A184" s="95">
        <v>183</v>
      </c>
      <c r="B184" s="128">
        <v>0.54006000443726832</v>
      </c>
      <c r="C184" s="128">
        <v>0.33346362487302339</v>
      </c>
      <c r="D184" s="128">
        <v>0.48899232682049676</v>
      </c>
      <c r="E184" s="128">
        <v>0.39531287536422588</v>
      </c>
      <c r="F184" s="128">
        <v>0.77389623354904757</v>
      </c>
      <c r="G184" s="128">
        <v>0.57592955151732927</v>
      </c>
      <c r="H184" s="128">
        <v>0.24512407004386816</v>
      </c>
      <c r="I184" s="128">
        <v>0.32566743566010747</v>
      </c>
      <c r="J184" s="128">
        <v>0.93727712891025572</v>
      </c>
      <c r="K184" s="104">
        <v>0.16054948575070416</v>
      </c>
      <c r="L184" s="105"/>
      <c r="M184" s="106">
        <v>183</v>
      </c>
      <c r="N184" s="140">
        <v>0.10058489097662313</v>
      </c>
      <c r="O184" s="140">
        <v>-0.43036898914895622</v>
      </c>
      <c r="P184" s="140">
        <v>-2.7595646867840565E-2</v>
      </c>
      <c r="Q184" s="140">
        <v>-0.26549812935174572</v>
      </c>
      <c r="R184" s="140">
        <v>0.75173982977502596</v>
      </c>
      <c r="S184" s="140">
        <v>0.19149104348962312</v>
      </c>
      <c r="T184" s="140">
        <v>-0.68991420847567975</v>
      </c>
      <c r="U184" s="128">
        <v>-0.45190854085548932</v>
      </c>
      <c r="V184" s="128">
        <v>1.5323108611623608</v>
      </c>
      <c r="W184" s="98">
        <v>-0.99220205245298088</v>
      </c>
      <c r="X184" s="60"/>
      <c r="Y184" s="99">
        <v>183</v>
      </c>
      <c r="Z184" s="128">
        <f>(幕後結果!$AB$2+幕後結果!$AB$4*幕後結果_最佳化!$N1185)*12/3</f>
        <v>0.10639288000808041</v>
      </c>
      <c r="AA184" s="128">
        <f>(幕後結果!$AC$2+幕後結果!$AC$4*幕後結果_最佳化!$O1185)*12/3</f>
        <v>-0.50266786608274772</v>
      </c>
      <c r="AB184" s="128">
        <f>(幕後結果!$AD$2+幕後結果!$AD$4*幕後結果_最佳化!$P1185)*12/3</f>
        <v>6.8774983137665807E-2</v>
      </c>
      <c r="AC184" s="128">
        <f>(幕後結果!$AE$2+幕後結果!$AE$4*幕後結果_最佳化!$Q1185)*12/3</f>
        <v>0.46953139312804454</v>
      </c>
      <c r="AD184" s="128">
        <f>(幕後結果!$AF$2+幕後結果!$AF$4*幕後結果_最佳化!$R1185)*12/3</f>
        <v>0.4659835583078788</v>
      </c>
      <c r="AE184" s="128">
        <f>(幕後結果!$AG$2+幕後結果!$AG$4*幕後結果_最佳化!$S1185)*12/3</f>
        <v>0.28694952602829882</v>
      </c>
      <c r="AF184" s="128">
        <f>(幕後結果!$AH$2+幕後結果!$AH$4*幕後結果_最佳化!$T1185)*12/3</f>
        <v>-1.1060342968461843</v>
      </c>
      <c r="AG184" s="128">
        <f>(幕後結果!$AI$2+幕後結果!$AI$4*幕後結果_最佳化!$U1185)*12/3</f>
        <v>0.86679189665843526</v>
      </c>
      <c r="AH184" s="128">
        <f>(幕後結果!$AJ$2+幕後結果!$AJ$4*幕後結果_最佳化!$V1185)*12/3</f>
        <v>0.22467272491017642</v>
      </c>
      <c r="AI184" s="100">
        <f>(幕後結果!$AK$2+幕後結果!$AK$4*幕後結果_最佳化!$W1185)*12/3</f>
        <v>-3.5296413800952635</v>
      </c>
      <c r="AJ184" s="60"/>
      <c r="AK184" s="60"/>
      <c r="AL184" s="60"/>
      <c r="AM184" s="108">
        <v>183</v>
      </c>
      <c r="AN184" s="128">
        <f t="shared" si="27"/>
        <v>2.3688281143924551E-2</v>
      </c>
      <c r="AO184" s="128">
        <f t="shared" si="28"/>
        <v>0.11206625502136923</v>
      </c>
      <c r="AP184" s="128">
        <f t="shared" si="29"/>
        <v>0.11904672868453046</v>
      </c>
      <c r="AQ184" s="128">
        <f t="shared" si="30"/>
        <v>0.13337726519159732</v>
      </c>
      <c r="AR184" s="128">
        <f t="shared" si="31"/>
        <v>0.17076970492909022</v>
      </c>
      <c r="AS184" s="128">
        <f t="shared" si="32"/>
        <v>1.134225914069613E-2</v>
      </c>
      <c r="AT184" s="128">
        <f t="shared" si="33"/>
        <v>7.0360678070836596E-2</v>
      </c>
      <c r="AU184" s="128">
        <f t="shared" si="34"/>
        <v>5.5430822041902902E-2</v>
      </c>
      <c r="AV184" s="128">
        <f t="shared" si="35"/>
        <v>0.15754827387220657</v>
      </c>
      <c r="AW184" s="128">
        <f t="shared" si="36"/>
        <v>0.14636973190384611</v>
      </c>
      <c r="AX184" s="128">
        <f t="shared" si="37"/>
        <v>1</v>
      </c>
      <c r="AY184" s="128">
        <f>SUMPRODUCT(AN184:AW184,幕後結果_最佳化!$Z$1005:$AI$1005)</f>
        <v>-0.19977468470897</v>
      </c>
      <c r="AZ184" s="128">
        <f>(SUMPRODUCT(AN184:AW184,MMULT(AN184:AW184,幕後結果!$AB$9:$AK$18)))*252</f>
        <v>7.9706942457336519E-2</v>
      </c>
      <c r="BA184" s="128">
        <f t="shared" si="38"/>
        <v>0.28232417972489804</v>
      </c>
      <c r="BB184" s="102">
        <f t="shared" si="39"/>
        <v>-0.85956039948628116</v>
      </c>
      <c r="BC184" s="60"/>
      <c r="BD184" s="60"/>
    </row>
    <row r="185" spans="1:56">
      <c r="A185" s="95">
        <v>184</v>
      </c>
      <c r="B185" s="128">
        <v>0.44597018700444635</v>
      </c>
      <c r="C185" s="128">
        <v>0.97841681661085844</v>
      </c>
      <c r="D185" s="128">
        <v>0.73180746968906929</v>
      </c>
      <c r="E185" s="128">
        <v>0.82916052539814844</v>
      </c>
      <c r="F185" s="128">
        <v>0.39806351038667853</v>
      </c>
      <c r="G185" s="128">
        <v>0.11836268354648505</v>
      </c>
      <c r="H185" s="128">
        <v>0.64376213414182581</v>
      </c>
      <c r="I185" s="128">
        <v>0.75258299437917731</v>
      </c>
      <c r="J185" s="128">
        <v>0.17215038986828346</v>
      </c>
      <c r="K185" s="104">
        <v>0.72009392673488581</v>
      </c>
      <c r="L185" s="105"/>
      <c r="M185" s="106">
        <v>184</v>
      </c>
      <c r="N185" s="140">
        <v>-0.13584935377846133</v>
      </c>
      <c r="O185" s="140">
        <v>2.0220966622813084</v>
      </c>
      <c r="P185" s="140">
        <v>0.6182886828552866</v>
      </c>
      <c r="Q185" s="140">
        <v>0.9508531069139724</v>
      </c>
      <c r="R185" s="140">
        <v>-0.25836267392370588</v>
      </c>
      <c r="S185" s="140">
        <v>-1.1832114226223742</v>
      </c>
      <c r="T185" s="140">
        <v>0.36853314991693459</v>
      </c>
      <c r="U185" s="128">
        <v>0.68264053887075027</v>
      </c>
      <c r="V185" s="128">
        <v>-0.94570165186435096</v>
      </c>
      <c r="W185" s="98">
        <v>0.58312055617233194</v>
      </c>
      <c r="X185" s="60"/>
      <c r="Y185" s="99">
        <v>184</v>
      </c>
      <c r="Z185" s="128">
        <f>(幕後結果!$AB$2+幕後結果!$AB$4*幕後結果_最佳化!$N1186)*12/3</f>
        <v>-0.14369358912052058</v>
      </c>
      <c r="AA185" s="128">
        <f>(幕後結果!$AC$2+幕後結果!$AC$4*幕後結果_最佳化!$O1186)*12/3</f>
        <v>2.2360669354288851</v>
      </c>
      <c r="AB185" s="128">
        <f>(幕後結果!$AD$2+幕後結果!$AD$4*幕後結果_最佳化!$P1186)*12/3</f>
        <v>1.9874040175083671</v>
      </c>
      <c r="AC185" s="128">
        <f>(幕後結果!$AE$2+幕後結果!$AE$4*幕後結果_最佳化!$Q1186)*12/3</f>
        <v>3.8602204168638026</v>
      </c>
      <c r="AD185" s="128">
        <f>(幕後結果!$AF$2+幕後結果!$AF$4*幕後結果_最佳化!$R1186)*12/3</f>
        <v>-0.36130731528680321</v>
      </c>
      <c r="AE185" s="128">
        <f>(幕後結果!$AG$2+幕後結果!$AG$4*幕後結果_最佳化!$S1186)*12/3</f>
        <v>-0.75954637852396345</v>
      </c>
      <c r="AF185" s="128">
        <f>(幕後結果!$AH$2+幕後結果!$AH$4*幕後結果_最佳化!$T1186)*12/3</f>
        <v>0.68688058294446275</v>
      </c>
      <c r="AG185" s="128">
        <f>(幕後結果!$AI$2+幕後結果!$AI$4*幕後結果_最佳化!$U1186)*12/3</f>
        <v>1.2220355892179744</v>
      </c>
      <c r="AH185" s="128">
        <f>(幕後結果!$AJ$2+幕後結果!$AJ$4*幕後結果_最佳化!$V1186)*12/3</f>
        <v>-1.0695605157869579</v>
      </c>
      <c r="AI185" s="100">
        <f>(幕後結果!$AK$2+幕後結果!$AK$4*幕後結果_最佳化!$W1186)*12/3</f>
        <v>0.15543832807916269</v>
      </c>
      <c r="AJ185" s="60"/>
      <c r="AK185" s="60"/>
      <c r="AL185" s="60"/>
      <c r="AM185" s="108">
        <v>184</v>
      </c>
      <c r="AN185" s="128">
        <f t="shared" si="27"/>
        <v>2.8824139346225363E-2</v>
      </c>
      <c r="AO185" s="128">
        <f t="shared" si="28"/>
        <v>1.8758261644857433E-2</v>
      </c>
      <c r="AP185" s="128">
        <f t="shared" si="29"/>
        <v>0.18856460726583799</v>
      </c>
      <c r="AQ185" s="128">
        <f t="shared" si="30"/>
        <v>8.2018292300182594E-2</v>
      </c>
      <c r="AR185" s="128">
        <f t="shared" si="31"/>
        <v>0.10706950693714617</v>
      </c>
      <c r="AS185" s="128">
        <f t="shared" si="32"/>
        <v>0.11059885579694032</v>
      </c>
      <c r="AT185" s="128">
        <f t="shared" si="33"/>
        <v>0.1333101940157265</v>
      </c>
      <c r="AU185" s="128">
        <f t="shared" si="34"/>
        <v>0.13874320458454359</v>
      </c>
      <c r="AV185" s="128">
        <f t="shared" si="35"/>
        <v>3.5191439502968741E-2</v>
      </c>
      <c r="AW185" s="128">
        <f t="shared" si="36"/>
        <v>0.15692149860557131</v>
      </c>
      <c r="AX185" s="128">
        <f t="shared" si="37"/>
        <v>1</v>
      </c>
      <c r="AY185" s="128">
        <f>SUMPRODUCT(AN185:AW185,幕後結果_最佳化!$Z$1005:$AI$1005)</f>
        <v>-6.2516653132846267E-2</v>
      </c>
      <c r="AZ185" s="128">
        <f>(SUMPRODUCT(AN185:AW185,MMULT(AN185:AW185,幕後結果!$AB$9:$AK$18)))*252</f>
        <v>6.5123289226412279E-2</v>
      </c>
      <c r="BA185" s="128">
        <f t="shared" si="38"/>
        <v>0.25519265119985779</v>
      </c>
      <c r="BB185" s="102">
        <f t="shared" si="39"/>
        <v>-0.41308655495054869</v>
      </c>
      <c r="BC185" s="60"/>
      <c r="BD185" s="60"/>
    </row>
    <row r="186" spans="1:56">
      <c r="A186" s="95">
        <v>185</v>
      </c>
      <c r="B186" s="128">
        <v>0.68305820236174042</v>
      </c>
      <c r="C186" s="128">
        <v>0.97970734995595032</v>
      </c>
      <c r="D186" s="128">
        <v>0.39108722046616751</v>
      </c>
      <c r="E186" s="128">
        <v>0.83220477927446224</v>
      </c>
      <c r="F186" s="128">
        <v>0.65673184977061538</v>
      </c>
      <c r="G186" s="128">
        <v>0.6680916749930268</v>
      </c>
      <c r="H186" s="128">
        <v>0.24535692661998421</v>
      </c>
      <c r="I186" s="128">
        <v>0.15952748479206025</v>
      </c>
      <c r="J186" s="128">
        <v>0.43245142113776414</v>
      </c>
      <c r="K186" s="104">
        <v>0.35926201613751596</v>
      </c>
      <c r="L186" s="105"/>
      <c r="M186" s="106">
        <v>185</v>
      </c>
      <c r="N186" s="140">
        <v>0.47626781000745566</v>
      </c>
      <c r="O186" s="140">
        <v>2.0477418577676536</v>
      </c>
      <c r="P186" s="140">
        <v>-0.27648648202412107</v>
      </c>
      <c r="Q186" s="140">
        <v>0.96291448171163896</v>
      </c>
      <c r="R186" s="140">
        <v>0.40356000610719928</v>
      </c>
      <c r="S186" s="140">
        <v>0.43464978828644396</v>
      </c>
      <c r="T186" s="140">
        <v>-0.68917387794479468</v>
      </c>
      <c r="U186" s="128">
        <v>-0.99640177776200833</v>
      </c>
      <c r="V186" s="128">
        <v>-0.17013643238883014</v>
      </c>
      <c r="W186" s="98">
        <v>-0.36043209048455266</v>
      </c>
      <c r="X186" s="60"/>
      <c r="Y186" s="99">
        <v>185</v>
      </c>
      <c r="Z186" s="128">
        <f>(幕後結果!$AB$2+幕後結果!$AB$4*幕後結果_最佳化!$N1187)*12/3</f>
        <v>0.50376854286804595</v>
      </c>
      <c r="AA186" s="128">
        <f>(幕後結果!$AC$2+幕後結果!$AC$4*幕後結果_最佳化!$O1187)*12/3</f>
        <v>2.5374714920076697</v>
      </c>
      <c r="AB186" s="128">
        <f>(幕後結果!$AD$2+幕後結果!$AD$4*幕後結果_最佳化!$P1187)*12/3</f>
        <v>1.2571314622260108</v>
      </c>
      <c r="AC186" s="128">
        <f>(幕後結果!$AE$2+幕後結果!$AE$4*幕後結果_最佳化!$Q1187)*12/3</f>
        <v>3.6862622832956915</v>
      </c>
      <c r="AD186" s="128">
        <f>(幕後結果!$AF$2+幕後結果!$AF$4*幕後結果_最佳化!$R1187)*12/3</f>
        <v>-3.4595880637398886E-2</v>
      </c>
      <c r="AE186" s="128">
        <f>(幕後結果!$AG$2+幕後結果!$AG$4*幕後結果_最佳化!$S1187)*12/3</f>
        <v>0.79880633635817977</v>
      </c>
      <c r="AF186" s="128">
        <f>(幕後結果!$AH$2+幕後結果!$AH$4*幕後結果_最佳化!$T1187)*12/3</f>
        <v>-0.18746529241920015</v>
      </c>
      <c r="AG186" s="128">
        <f>(幕後結果!$AI$2+幕後結果!$AI$4*幕後結果_最佳化!$U1187)*12/3</f>
        <v>0.11790128197564886</v>
      </c>
      <c r="AH186" s="128">
        <f>(幕後結果!$AJ$2+幕後結果!$AJ$4*幕後結果_最佳化!$V1187)*12/3</f>
        <v>-0.15264600044024235</v>
      </c>
      <c r="AI186" s="100">
        <f>(幕後結果!$AK$2+幕後結果!$AK$4*幕後結果_最佳化!$W1187)*12/3</f>
        <v>-0.99291294033390398</v>
      </c>
      <c r="AJ186" s="60"/>
      <c r="AK186" s="60"/>
      <c r="AL186" s="60"/>
      <c r="AM186" s="108">
        <v>185</v>
      </c>
      <c r="AN186" s="128">
        <f t="shared" si="27"/>
        <v>4.7412753642412847E-2</v>
      </c>
      <c r="AO186" s="128">
        <f t="shared" si="28"/>
        <v>2.9253948581035739E-2</v>
      </c>
      <c r="AP186" s="128">
        <f t="shared" si="29"/>
        <v>0.13701171012209723</v>
      </c>
      <c r="AQ186" s="128">
        <f t="shared" si="30"/>
        <v>0.11156651650806126</v>
      </c>
      <c r="AR186" s="128">
        <f t="shared" si="31"/>
        <v>7.4034948907733003E-2</v>
      </c>
      <c r="AS186" s="128">
        <f t="shared" si="32"/>
        <v>0.14116771869935374</v>
      </c>
      <c r="AT186" s="128">
        <f t="shared" si="33"/>
        <v>0.13758601890143343</v>
      </c>
      <c r="AU186" s="128">
        <f t="shared" si="34"/>
        <v>0.13180872658089635</v>
      </c>
      <c r="AV186" s="128">
        <f t="shared" si="35"/>
        <v>5.9361194570099071E-2</v>
      </c>
      <c r="AW186" s="128">
        <f t="shared" si="36"/>
        <v>0.13079646348687729</v>
      </c>
      <c r="AX186" s="128">
        <f t="shared" si="37"/>
        <v>1</v>
      </c>
      <c r="AY186" s="128">
        <f>SUMPRODUCT(AN186:AW186,幕後結果_最佳化!$Z$1005:$AI$1005)</f>
        <v>-2.3197242228737286E-2</v>
      </c>
      <c r="AZ186" s="128">
        <f>(SUMPRODUCT(AN186:AW186,MMULT(AN186:AW186,幕後結果!$AB$9:$AK$18)))*252</f>
        <v>6.5807022791672387E-2</v>
      </c>
      <c r="BA186" s="128">
        <f t="shared" si="38"/>
        <v>0.25652879524854982</v>
      </c>
      <c r="BB186" s="102">
        <f t="shared" si="39"/>
        <v>-0.25766012803629279</v>
      </c>
      <c r="BC186" s="60"/>
      <c r="BD186" s="60"/>
    </row>
    <row r="187" spans="1:56">
      <c r="A187" s="95">
        <v>186</v>
      </c>
      <c r="B187" s="128">
        <v>0.33861188294544164</v>
      </c>
      <c r="C187" s="128">
        <v>8.5125359007975909E-3</v>
      </c>
      <c r="D187" s="128">
        <v>0.85916531569875265</v>
      </c>
      <c r="E187" s="128">
        <v>0.13127479961094801</v>
      </c>
      <c r="F187" s="128">
        <v>0.64836986852279255</v>
      </c>
      <c r="G187" s="128">
        <v>0.76820471499786236</v>
      </c>
      <c r="H187" s="128">
        <v>0.69648438732816476</v>
      </c>
      <c r="I187" s="128">
        <v>3.3407933022216119E-2</v>
      </c>
      <c r="J187" s="128">
        <v>0.40838772037990578</v>
      </c>
      <c r="K187" s="104">
        <v>0.82428586894143896</v>
      </c>
      <c r="L187" s="105"/>
      <c r="M187" s="106">
        <v>186</v>
      </c>
      <c r="N187" s="140">
        <v>-0.41625452373785277</v>
      </c>
      <c r="O187" s="140">
        <v>-2.386165837823857</v>
      </c>
      <c r="P187" s="140">
        <v>1.0765768108041622</v>
      </c>
      <c r="Q187" s="140">
        <v>-1.1203853169154441</v>
      </c>
      <c r="R187" s="140">
        <v>0.3809231649139766</v>
      </c>
      <c r="S187" s="140">
        <v>0.73294730414166454</v>
      </c>
      <c r="T187" s="140">
        <v>0.5143157878971425</v>
      </c>
      <c r="U187" s="128">
        <v>-1.8329106073109958</v>
      </c>
      <c r="V187" s="128">
        <v>-0.23169432332066148</v>
      </c>
      <c r="W187" s="98">
        <v>0.93182250490028973</v>
      </c>
      <c r="X187" s="60"/>
      <c r="Y187" s="99">
        <v>186</v>
      </c>
      <c r="Z187" s="128">
        <f>(幕後結果!$AB$2+幕後結果!$AB$4*幕後結果_最佳化!$N1188)*12/3</f>
        <v>-0.4402899597232246</v>
      </c>
      <c r="AA187" s="128">
        <f>(幕後結果!$AC$2+幕後結果!$AC$4*幕後結果_最佳化!$O1188)*12/3</f>
        <v>-2.9998245529903067</v>
      </c>
      <c r="AB187" s="128">
        <f>(幕後結果!$AD$2+幕後結果!$AD$4*幕後結果_最佳化!$P1188)*12/3</f>
        <v>2.7173798515172654E-2</v>
      </c>
      <c r="AC187" s="128">
        <f>(幕後結果!$AE$2+幕後結果!$AE$4*幕後結果_最佳化!$Q1188)*12/3</f>
        <v>-1.6283697552043577</v>
      </c>
      <c r="AD187" s="128">
        <f>(幕後結果!$AF$2+幕後結果!$AF$4*幕後結果_最佳化!$R1188)*12/3</f>
        <v>0.57797372671229208</v>
      </c>
      <c r="AE187" s="128">
        <f>(幕後結果!$AG$2+幕後結果!$AG$4*幕後結果_最佳化!$S1188)*12/3</f>
        <v>0.61824981990935457</v>
      </c>
      <c r="AF187" s="128">
        <f>(幕後結果!$AH$2+幕後結果!$AH$4*幕後結果_最佳化!$T1188)*12/3</f>
        <v>-0.89397776142990615</v>
      </c>
      <c r="AG187" s="128">
        <f>(幕後結果!$AI$2+幕後結果!$AI$4*幕後結果_最佳化!$U1188)*12/3</f>
        <v>-0.40316865231611593</v>
      </c>
      <c r="AH187" s="128">
        <f>(幕後結果!$AJ$2+幕後結果!$AJ$4*幕後結果_最佳化!$V1188)*12/3</f>
        <v>-1.6913028599394704</v>
      </c>
      <c r="AI187" s="100">
        <f>(幕後結果!$AK$2+幕後結果!$AK$4*幕後結果_最佳化!$W1188)*12/3</f>
        <v>-1.3045491559632048</v>
      </c>
      <c r="AJ187" s="60"/>
      <c r="AK187" s="60"/>
      <c r="AL187" s="60"/>
      <c r="AM187" s="108">
        <v>186</v>
      </c>
      <c r="AN187" s="128">
        <f t="shared" si="27"/>
        <v>3.6647522056026872E-2</v>
      </c>
      <c r="AO187" s="128">
        <f t="shared" si="28"/>
        <v>0.19129736151668814</v>
      </c>
      <c r="AP187" s="128">
        <f t="shared" si="29"/>
        <v>7.2970848422468579E-2</v>
      </c>
      <c r="AQ187" s="128">
        <f t="shared" si="30"/>
        <v>0.15357697007104859</v>
      </c>
      <c r="AR187" s="128">
        <f t="shared" si="31"/>
        <v>6.5022696412658787E-2</v>
      </c>
      <c r="AS187" s="128">
        <f t="shared" si="32"/>
        <v>0.14470392580586336</v>
      </c>
      <c r="AT187" s="128">
        <f t="shared" si="33"/>
        <v>3.32253577427747E-3</v>
      </c>
      <c r="AU187" s="128">
        <f t="shared" si="34"/>
        <v>1.151736697755938E-2</v>
      </c>
      <c r="AV187" s="128">
        <f t="shared" si="35"/>
        <v>0.11315466922636867</v>
      </c>
      <c r="AW187" s="128">
        <f t="shared" si="36"/>
        <v>0.20778610373704007</v>
      </c>
      <c r="AX187" s="128">
        <f t="shared" si="37"/>
        <v>0.99999999999999978</v>
      </c>
      <c r="AY187" s="128">
        <f>SUMPRODUCT(AN187:AW187,幕後結果_最佳化!$Z$1005:$AI$1005)</f>
        <v>-0.25907857151168828</v>
      </c>
      <c r="AZ187" s="128">
        <f>(SUMPRODUCT(AN187:AW187,MMULT(AN187:AW187,幕後結果!$AB$9:$AK$18)))*252</f>
        <v>9.7908941667259705E-2</v>
      </c>
      <c r="BA187" s="128">
        <f t="shared" si="38"/>
        <v>0.31290404546323736</v>
      </c>
      <c r="BB187" s="102">
        <f t="shared" si="39"/>
        <v>-0.96508362832006689</v>
      </c>
      <c r="BC187" s="60"/>
      <c r="BD187" s="60"/>
    </row>
    <row r="188" spans="1:56">
      <c r="A188" s="95">
        <v>187</v>
      </c>
      <c r="B188" s="128">
        <v>0.57324183502665416</v>
      </c>
      <c r="C188" s="128">
        <v>0.21128119538630341</v>
      </c>
      <c r="D188" s="128">
        <v>0.92284544838942062</v>
      </c>
      <c r="E188" s="128">
        <v>0.55257881865003866</v>
      </c>
      <c r="F188" s="128">
        <v>0.35798808141224758</v>
      </c>
      <c r="G188" s="128">
        <v>0.94412162088579055</v>
      </c>
      <c r="H188" s="128">
        <v>0.26670972062104292</v>
      </c>
      <c r="I188" s="128">
        <v>0.54056216164938564</v>
      </c>
      <c r="J188" s="128">
        <v>0.34928830555155299</v>
      </c>
      <c r="K188" s="104">
        <v>0.43020949214866588</v>
      </c>
      <c r="L188" s="105"/>
      <c r="M188" s="106">
        <v>187</v>
      </c>
      <c r="N188" s="140">
        <v>0.18463372757902313</v>
      </c>
      <c r="O188" s="140">
        <v>-0.80198369371204059</v>
      </c>
      <c r="P188" s="140">
        <v>1.424474701881185</v>
      </c>
      <c r="Q188" s="140">
        <v>0.13217944028491954</v>
      </c>
      <c r="R188" s="140">
        <v>-0.36384177869617707</v>
      </c>
      <c r="S188" s="140">
        <v>1.590346341569469</v>
      </c>
      <c r="T188" s="140">
        <v>-0.62279470058255937</v>
      </c>
      <c r="U188" s="128">
        <v>0.10185007685646634</v>
      </c>
      <c r="V188" s="128">
        <v>-0.38724260568276031</v>
      </c>
      <c r="W188" s="98">
        <v>-0.17584083938698958</v>
      </c>
      <c r="X188" s="60"/>
      <c r="Y188" s="99">
        <v>187</v>
      </c>
      <c r="Z188" s="128">
        <f>(幕後結果!$AB$2+幕後結果!$AB$4*幕後結果_最佳化!$N1189)*12/3</f>
        <v>0.19529487811767923</v>
      </c>
      <c r="AA188" s="128">
        <f>(幕後結果!$AC$2+幕後結果!$AC$4*幕後結果_最佳化!$O1189)*12/3</f>
        <v>-0.89625798220956066</v>
      </c>
      <c r="AB188" s="128">
        <f>(幕後結果!$AD$2+幕後結果!$AD$4*幕後結果_最佳化!$P1189)*12/3</f>
        <v>1.4583793355343511</v>
      </c>
      <c r="AC188" s="128">
        <f>(幕後結果!$AE$2+幕後結果!$AE$4*幕後結果_最佳化!$Q1189)*12/3</f>
        <v>1.433401253258977</v>
      </c>
      <c r="AD188" s="128">
        <f>(幕後結果!$AF$2+幕後結果!$AF$4*幕後結果_最佳化!$R1189)*12/3</f>
        <v>2.0860851110531362E-2</v>
      </c>
      <c r="AE188" s="128">
        <f>(幕後結果!$AG$2+幕後結果!$AG$4*幕後結果_最佳化!$S1189)*12/3</f>
        <v>1.7724365355014451</v>
      </c>
      <c r="AF188" s="128">
        <f>(幕後結果!$AH$2+幕後結果!$AH$4*幕後結果_最佳化!$T1189)*12/3</f>
        <v>-1.2513493118700323</v>
      </c>
      <c r="AG188" s="128">
        <f>(幕後結果!$AI$2+幕後結果!$AI$4*幕後結果_最佳化!$U1189)*12/3</f>
        <v>1.172760194963214</v>
      </c>
      <c r="AH188" s="128">
        <f>(幕後結果!$AJ$2+幕後結果!$AJ$4*幕後結果_最佳化!$V1189)*12/3</f>
        <v>-1.1860861062447241</v>
      </c>
      <c r="AI188" s="100">
        <f>(幕後結果!$AK$2+幕後結果!$AK$4*幕後結果_最佳化!$W1189)*12/3</f>
        <v>-2.6568888645760818</v>
      </c>
      <c r="AJ188" s="60"/>
      <c r="AK188" s="60"/>
      <c r="AL188" s="60"/>
      <c r="AM188" s="108">
        <v>187</v>
      </c>
      <c r="AN188" s="128">
        <f t="shared" si="27"/>
        <v>0.25614577519175408</v>
      </c>
      <c r="AO188" s="128">
        <f t="shared" si="28"/>
        <v>7.8941300130873304E-2</v>
      </c>
      <c r="AP188" s="128">
        <f t="shared" si="29"/>
        <v>5.6848287120648974E-2</v>
      </c>
      <c r="AQ188" s="128">
        <f t="shared" si="30"/>
        <v>5.7699453146527031E-2</v>
      </c>
      <c r="AR188" s="128">
        <f t="shared" si="31"/>
        <v>0.14938929956501074</v>
      </c>
      <c r="AS188" s="128">
        <f t="shared" si="32"/>
        <v>6.6801609252490263E-2</v>
      </c>
      <c r="AT188" s="128">
        <f t="shared" si="33"/>
        <v>4.8599758561383537E-2</v>
      </c>
      <c r="AU188" s="128">
        <f t="shared" si="34"/>
        <v>9.012510876813358E-2</v>
      </c>
      <c r="AV188" s="128">
        <f t="shared" si="35"/>
        <v>3.4929159272598286E-2</v>
      </c>
      <c r="AW188" s="128">
        <f t="shared" si="36"/>
        <v>0.1605202489905804</v>
      </c>
      <c r="AX188" s="128">
        <f t="shared" si="37"/>
        <v>1.0000000000000002</v>
      </c>
      <c r="AY188" s="128">
        <f>SUMPRODUCT(AN188:AW188,幕後結果_最佳化!$Z$1005:$AI$1005)</f>
        <v>-0.15360617747603297</v>
      </c>
      <c r="AZ188" s="128">
        <f>(SUMPRODUCT(AN188:AW188,MMULT(AN188:AW188,幕後結果!$AB$9:$AK$18)))*252</f>
        <v>6.8345459870779432E-2</v>
      </c>
      <c r="BA188" s="128">
        <f t="shared" si="38"/>
        <v>0.26142964612067132</v>
      </c>
      <c r="BB188" s="102">
        <f t="shared" si="39"/>
        <v>-0.75165988399544093</v>
      </c>
      <c r="BC188" s="60"/>
      <c r="BD188" s="60"/>
    </row>
    <row r="189" spans="1:56">
      <c r="A189" s="95">
        <v>188</v>
      </c>
      <c r="B189" s="128">
        <v>0.15550290572181757</v>
      </c>
      <c r="C189" s="128">
        <v>0.38107917241764078</v>
      </c>
      <c r="D189" s="128">
        <v>0.36405022679003296</v>
      </c>
      <c r="E189" s="128">
        <v>0.88123214698651342</v>
      </c>
      <c r="F189" s="128">
        <v>0.46689985184187077</v>
      </c>
      <c r="G189" s="128">
        <v>0.4153534614883978</v>
      </c>
      <c r="H189" s="128">
        <v>0.47398725211664661</v>
      </c>
      <c r="I189" s="128">
        <v>0.17587907577961026</v>
      </c>
      <c r="J189" s="128">
        <v>0.81128842211650687</v>
      </c>
      <c r="K189" s="104">
        <v>0.69384191400568596</v>
      </c>
      <c r="L189" s="105"/>
      <c r="M189" s="106">
        <v>188</v>
      </c>
      <c r="N189" s="140">
        <v>-1.0131137915920376</v>
      </c>
      <c r="O189" s="140">
        <v>-0.30264771835477666</v>
      </c>
      <c r="P189" s="140">
        <v>-0.3476534583695981</v>
      </c>
      <c r="Q189" s="140">
        <v>1.1811687168618479</v>
      </c>
      <c r="R189" s="140">
        <v>-8.3065191045744682E-2</v>
      </c>
      <c r="S189" s="140">
        <v>-0.2137950016116561</v>
      </c>
      <c r="T189" s="140">
        <v>-6.525056197809101E-2</v>
      </c>
      <c r="U189" s="128">
        <v>-0.93118446660771059</v>
      </c>
      <c r="V189" s="128">
        <v>0.88265416124149398</v>
      </c>
      <c r="W189" s="98">
        <v>0.50677005166054578</v>
      </c>
      <c r="X189" s="60"/>
      <c r="Y189" s="99">
        <v>188</v>
      </c>
      <c r="Z189" s="128">
        <f>(幕後結果!$AB$2+幕後結果!$AB$4*幕後結果_最佳化!$N1190)*12/3</f>
        <v>-1.0716131718871642</v>
      </c>
      <c r="AA189" s="128">
        <f>(幕後結果!$AC$2+幕後結果!$AC$4*幕後結果_最佳化!$O1190)*12/3</f>
        <v>-0.84885272443665238</v>
      </c>
      <c r="AB189" s="128">
        <f>(幕後結果!$AD$2+幕後結果!$AD$4*幕後結果_最佳化!$P1190)*12/3</f>
        <v>-0.59997082421935377</v>
      </c>
      <c r="AC189" s="128">
        <f>(幕後結果!$AE$2+幕後結果!$AE$4*幕後結果_最佳化!$Q1190)*12/3</f>
        <v>2.9914297488581929</v>
      </c>
      <c r="AD189" s="128">
        <f>(幕後結果!$AF$2+幕後結果!$AF$4*幕後結果_最佳化!$R1190)*12/3</f>
        <v>-0.34116416148190565</v>
      </c>
      <c r="AE189" s="128">
        <f>(幕後結果!$AG$2+幕後結果!$AG$4*幕後結果_最佳化!$S1190)*12/3</f>
        <v>-0.24774074673166968</v>
      </c>
      <c r="AF189" s="128">
        <f>(幕後結果!$AH$2+幕後結果!$AH$4*幕後結果_最佳化!$T1190)*12/3</f>
        <v>-0.8001053830448589</v>
      </c>
      <c r="AG189" s="128">
        <f>(幕後結果!$AI$2+幕後結果!$AI$4*幕後結果_最佳化!$U1190)*12/3</f>
        <v>-2.018199624356698E-2</v>
      </c>
      <c r="AH189" s="128">
        <f>(幕後結果!$AJ$2+幕後結果!$AJ$4*幕後結果_最佳化!$V1190)*12/3</f>
        <v>-0.57356067040869685</v>
      </c>
      <c r="AI189" s="100">
        <f>(幕後結果!$AK$2+幕後結果!$AK$4*幕後結果_最佳化!$W1190)*12/3</f>
        <v>-1.1897986249259318</v>
      </c>
      <c r="AJ189" s="60"/>
      <c r="AK189" s="60"/>
      <c r="AL189" s="60"/>
      <c r="AM189" s="108">
        <v>188</v>
      </c>
      <c r="AN189" s="128">
        <f t="shared" si="27"/>
        <v>0.15114551604775811</v>
      </c>
      <c r="AO189" s="128">
        <f t="shared" si="28"/>
        <v>0.14807040906961227</v>
      </c>
      <c r="AP189" s="128">
        <f t="shared" si="29"/>
        <v>0.11130559292121253</v>
      </c>
      <c r="AQ189" s="128">
        <f t="shared" si="30"/>
        <v>0.10140724977626944</v>
      </c>
      <c r="AR189" s="128">
        <f t="shared" si="31"/>
        <v>4.9033975132693371E-2</v>
      </c>
      <c r="AS189" s="128">
        <f t="shared" si="32"/>
        <v>7.0821882142861892E-2</v>
      </c>
      <c r="AT189" s="128">
        <f t="shared" si="33"/>
        <v>9.0050998359248388E-2</v>
      </c>
      <c r="AU189" s="128">
        <f t="shared" si="34"/>
        <v>9.015789501957952E-2</v>
      </c>
      <c r="AV189" s="128">
        <f t="shared" si="35"/>
        <v>3.9966212753271835E-2</v>
      </c>
      <c r="AW189" s="128">
        <f t="shared" si="36"/>
        <v>0.14804026877749243</v>
      </c>
      <c r="AX189" s="128">
        <f t="shared" si="37"/>
        <v>0.99999999999999978</v>
      </c>
      <c r="AY189" s="128">
        <f>SUMPRODUCT(AN189:AW189,幕後結果_最佳化!$Z$1005:$AI$1005)</f>
        <v>-9.3514993260699647E-2</v>
      </c>
      <c r="AZ189" s="128">
        <f>(SUMPRODUCT(AN189:AW189,MMULT(AN189:AW189,幕後結果!$AB$9:$AK$18)))*252</f>
        <v>8.1041603483225144E-2</v>
      </c>
      <c r="BA189" s="128">
        <f t="shared" si="38"/>
        <v>0.28467806990217065</v>
      </c>
      <c r="BB189" s="102">
        <f t="shared" si="39"/>
        <v>-0.47919038269290826</v>
      </c>
      <c r="BC189" s="60"/>
      <c r="BD189" s="60"/>
    </row>
    <row r="190" spans="1:56">
      <c r="A190" s="95">
        <v>189</v>
      </c>
      <c r="B190" s="128">
        <v>0.45433785274189908</v>
      </c>
      <c r="C190" s="128">
        <v>0.15144070547203992</v>
      </c>
      <c r="D190" s="128">
        <v>0.11923744366976941</v>
      </c>
      <c r="E190" s="128">
        <v>0.86480816673337291</v>
      </c>
      <c r="F190" s="128">
        <v>0.67298413512251387</v>
      </c>
      <c r="G190" s="128">
        <v>0.96912322454770972</v>
      </c>
      <c r="H190" s="128">
        <v>0.53901003592124375</v>
      </c>
      <c r="I190" s="128">
        <v>0.74473363810986704</v>
      </c>
      <c r="J190" s="128">
        <v>0.28031750846561665</v>
      </c>
      <c r="K190" s="104">
        <v>0.80605662421073565</v>
      </c>
      <c r="L190" s="105"/>
      <c r="M190" s="106">
        <v>189</v>
      </c>
      <c r="N190" s="140">
        <v>-0.11470909407599875</v>
      </c>
      <c r="O190" s="140">
        <v>-1.0302739779241312</v>
      </c>
      <c r="P190" s="140">
        <v>-1.1788073740910099</v>
      </c>
      <c r="Q190" s="140">
        <v>1.1021794445349107</v>
      </c>
      <c r="R190" s="140">
        <v>0.44816831251521977</v>
      </c>
      <c r="S190" s="140">
        <v>1.8680611285861957</v>
      </c>
      <c r="T190" s="140">
        <v>9.7940011446782702E-2</v>
      </c>
      <c r="U190" s="128">
        <v>0.65800841520132636</v>
      </c>
      <c r="V190" s="128">
        <v>-0.58189855047692418</v>
      </c>
      <c r="W190" s="98">
        <v>0.86345609038125215</v>
      </c>
      <c r="X190" s="60"/>
      <c r="Y190" s="99">
        <v>189</v>
      </c>
      <c r="Z190" s="128">
        <f>(幕後結果!$AB$2+幕後結果!$AB$4*幕後結果_最佳化!$N1191)*12/3</f>
        <v>-0.1213326451255969</v>
      </c>
      <c r="AA190" s="128">
        <f>(幕後結果!$AC$2+幕後結果!$AC$4*幕後結果_最佳化!$O1191)*12/3</f>
        <v>-1.2938175115713531</v>
      </c>
      <c r="AB190" s="128">
        <f>(幕後結果!$AD$2+幕後結果!$AD$4*幕後結果_最佳化!$P1191)*12/3</f>
        <v>-1.5628970607157724</v>
      </c>
      <c r="AC190" s="128">
        <f>(幕後結果!$AE$2+幕後結果!$AE$4*幕後結果_最佳化!$Q1191)*12/3</f>
        <v>2.3716201752856909</v>
      </c>
      <c r="AD190" s="128">
        <f>(幕後結果!$AF$2+幕後結果!$AF$4*幕後結果_最佳化!$R1191)*12/3</f>
        <v>5.629845090308061E-3</v>
      </c>
      <c r="AE190" s="128">
        <f>(幕後結果!$AG$2+幕後結果!$AG$4*幕後結果_最佳化!$S1191)*12/3</f>
        <v>1.7789708324224334</v>
      </c>
      <c r="AF190" s="128">
        <f>(幕後結果!$AH$2+幕後結果!$AH$4*幕後結果_最佳化!$T1191)*12/3</f>
        <v>-0.52762407800686717</v>
      </c>
      <c r="AG190" s="128">
        <f>(幕後結果!$AI$2+幕後結果!$AI$4*幕後結果_最佳化!$U1191)*12/3</f>
        <v>1.7281232455812436</v>
      </c>
      <c r="AH190" s="128">
        <f>(幕後結果!$AJ$2+幕後結果!$AJ$4*幕後結果_最佳化!$V1191)*12/3</f>
        <v>-1.152640055852135</v>
      </c>
      <c r="AI190" s="100">
        <f>(幕後結果!$AK$2+幕後結果!$AK$4*幕後結果_最佳化!$W1191)*12/3</f>
        <v>-0.46245098115439487</v>
      </c>
      <c r="AJ190" s="60"/>
      <c r="AK190" s="60"/>
      <c r="AL190" s="60"/>
      <c r="AM190" s="108">
        <v>189</v>
      </c>
      <c r="AN190" s="128">
        <f t="shared" si="27"/>
        <v>0.14802683973513925</v>
      </c>
      <c r="AO190" s="128">
        <f t="shared" si="28"/>
        <v>0.16137946482882631</v>
      </c>
      <c r="AP190" s="128">
        <f t="shared" si="29"/>
        <v>1.6821753665194495E-2</v>
      </c>
      <c r="AQ190" s="128">
        <f t="shared" si="30"/>
        <v>2.945188307798766E-2</v>
      </c>
      <c r="AR190" s="128">
        <f t="shared" si="31"/>
        <v>7.4017953984507959E-2</v>
      </c>
      <c r="AS190" s="128">
        <f t="shared" si="32"/>
        <v>0.17663370789542579</v>
      </c>
      <c r="AT190" s="128">
        <f t="shared" si="33"/>
        <v>0.17679555609131031</v>
      </c>
      <c r="AU190" s="128">
        <f t="shared" si="34"/>
        <v>4.9626654365090873E-2</v>
      </c>
      <c r="AV190" s="128">
        <f t="shared" si="35"/>
        <v>0.10703357581693396</v>
      </c>
      <c r="AW190" s="128">
        <f t="shared" si="36"/>
        <v>6.0212610539583239E-2</v>
      </c>
      <c r="AX190" s="128">
        <f t="shared" si="37"/>
        <v>0.99999999999999978</v>
      </c>
      <c r="AY190" s="128">
        <f>SUMPRODUCT(AN190:AW190,幕後結果_最佳化!$Z$1005:$AI$1005)</f>
        <v>-0.15028295191451027</v>
      </c>
      <c r="AZ190" s="128">
        <f>(SUMPRODUCT(AN190:AW190,MMULT(AN190:AW190,幕後結果!$AB$9:$AK$18)))*252</f>
        <v>7.1624403601502573E-2</v>
      </c>
      <c r="BA190" s="128">
        <f t="shared" si="38"/>
        <v>0.26762735959072376</v>
      </c>
      <c r="BB190" s="102">
        <f t="shared" si="39"/>
        <v>-0.72183558590549346</v>
      </c>
      <c r="BC190" s="60"/>
      <c r="BD190" s="60"/>
    </row>
    <row r="191" spans="1:56">
      <c r="A191" s="95">
        <v>190</v>
      </c>
      <c r="B191" s="128">
        <v>0.87798112637514603</v>
      </c>
      <c r="C191" s="128">
        <v>0.67217418248086536</v>
      </c>
      <c r="D191" s="128">
        <v>0.27191007432800673</v>
      </c>
      <c r="E191" s="128">
        <v>0.10609289015636159</v>
      </c>
      <c r="F191" s="128">
        <v>0.40295379988726521</v>
      </c>
      <c r="G191" s="128">
        <v>0.37205103252290472</v>
      </c>
      <c r="H191" s="128">
        <v>3.7601702264328907E-2</v>
      </c>
      <c r="I191" s="128">
        <v>0.89040688803111623</v>
      </c>
      <c r="J191" s="128">
        <v>0.5990818178300612</v>
      </c>
      <c r="K191" s="104">
        <v>0.11655785680457709</v>
      </c>
      <c r="L191" s="105"/>
      <c r="M191" s="106">
        <v>190</v>
      </c>
      <c r="N191" s="140">
        <v>1.1649536692510372</v>
      </c>
      <c r="O191" s="140">
        <v>0.44592470629362752</v>
      </c>
      <c r="P191" s="140">
        <v>-0.60704635635252957</v>
      </c>
      <c r="Q191" s="140">
        <v>-1.2475776150973779</v>
      </c>
      <c r="R191" s="140">
        <v>-0.24570887726330601</v>
      </c>
      <c r="S191" s="140">
        <v>-0.32642600489623941</v>
      </c>
      <c r="T191" s="140">
        <v>-1.7792218070406296</v>
      </c>
      <c r="U191" s="128">
        <v>1.2286948870404344</v>
      </c>
      <c r="V191" s="128">
        <v>0.25097121478895834</v>
      </c>
      <c r="W191" s="98">
        <v>-1.1923712361139791</v>
      </c>
      <c r="X191" s="60"/>
      <c r="Y191" s="99">
        <v>190</v>
      </c>
      <c r="Z191" s="128">
        <f>(幕後結果!$AB$2+幕後結果!$AB$4*幕後結果_最佳化!$N1192)*12/3</f>
        <v>1.2322206123025443</v>
      </c>
      <c r="AA191" s="128">
        <f>(幕後結果!$AC$2+幕後結果!$AC$4*幕後結果_最佳化!$O1192)*12/3</f>
        <v>0.98579303051438194</v>
      </c>
      <c r="AB191" s="128">
        <f>(幕後結果!$AD$2+幕後結果!$AD$4*幕後結果_最佳化!$P1192)*12/3</f>
        <v>0.2907072996226972</v>
      </c>
      <c r="AC191" s="128">
        <f>(幕後結果!$AE$2+幕後結果!$AE$4*幕後結果_最佳化!$Q1192)*12/3</f>
        <v>-1.0375946280593498</v>
      </c>
      <c r="AD191" s="128">
        <f>(幕後結果!$AF$2+幕後結果!$AF$4*幕後結果_最佳化!$R1192)*12/3</f>
        <v>-0.20304895786295896</v>
      </c>
      <c r="AE191" s="128">
        <f>(幕後結果!$AG$2+幕後結果!$AG$4*幕後結果_最佳化!$S1192)*12/3</f>
        <v>8.1754101413365157E-2</v>
      </c>
      <c r="AF191" s="128">
        <f>(幕後結果!$AH$2+幕後結果!$AH$4*幕後結果_最佳化!$T1192)*12/3</f>
        <v>-1.4746309609235144</v>
      </c>
      <c r="AG191" s="128">
        <f>(幕後結果!$AI$2+幕後結果!$AI$4*幕後結果_最佳化!$U1192)*12/3</f>
        <v>2.2737583392499823</v>
      </c>
      <c r="AH191" s="128">
        <f>(幕後結果!$AJ$2+幕後結果!$AJ$4*幕後結果_最佳化!$V1192)*12/3</f>
        <v>-0.84215164019814981</v>
      </c>
      <c r="AI191" s="100">
        <f>(幕後結果!$AK$2+幕後結果!$AK$4*幕後結果_最佳化!$W1192)*12/3</f>
        <v>-4.2207806688297929</v>
      </c>
      <c r="AJ191" s="60"/>
      <c r="AK191" s="60"/>
      <c r="AL191" s="60"/>
      <c r="AM191" s="108">
        <v>190</v>
      </c>
      <c r="AN191" s="128">
        <f t="shared" si="27"/>
        <v>5.2044942418906191E-2</v>
      </c>
      <c r="AO191" s="128">
        <f t="shared" si="28"/>
        <v>4.6582317264143414E-2</v>
      </c>
      <c r="AP191" s="128">
        <f t="shared" si="29"/>
        <v>0.18563082896919927</v>
      </c>
      <c r="AQ191" s="128">
        <f t="shared" si="30"/>
        <v>5.9205053737642913E-2</v>
      </c>
      <c r="AR191" s="128">
        <f t="shared" si="31"/>
        <v>0.17387606039980949</v>
      </c>
      <c r="AS191" s="128">
        <f t="shared" si="32"/>
        <v>5.1680765301206529E-3</v>
      </c>
      <c r="AT191" s="128">
        <f t="shared" si="33"/>
        <v>0.16814981974232002</v>
      </c>
      <c r="AU191" s="128">
        <f t="shared" si="34"/>
        <v>0.11387883047164152</v>
      </c>
      <c r="AV191" s="128">
        <f t="shared" si="35"/>
        <v>0.11127943718738897</v>
      </c>
      <c r="AW191" s="128">
        <f t="shared" si="36"/>
        <v>8.4184633278827678E-2</v>
      </c>
      <c r="AX191" s="128">
        <f t="shared" si="37"/>
        <v>1</v>
      </c>
      <c r="AY191" s="128">
        <f>SUMPRODUCT(AN191:AW191,幕後結果_最佳化!$Z$1005:$AI$1005)</f>
        <v>-8.4027759042449759E-2</v>
      </c>
      <c r="AZ191" s="128">
        <f>(SUMPRODUCT(AN191:AW191,MMULT(AN191:AW191,幕後結果!$AB$9:$AK$18)))*252</f>
        <v>6.5590725488712517E-2</v>
      </c>
      <c r="BA191" s="128">
        <f t="shared" si="38"/>
        <v>0.25610686341586497</v>
      </c>
      <c r="BB191" s="102">
        <f t="shared" si="39"/>
        <v>-0.4956046759135273</v>
      </c>
      <c r="BC191" s="60"/>
      <c r="BD191" s="60"/>
    </row>
    <row r="192" spans="1:56">
      <c r="A192" s="95">
        <v>191</v>
      </c>
      <c r="B192" s="128">
        <v>0.92411571809208559</v>
      </c>
      <c r="C192" s="128">
        <v>0.57414292953309976</v>
      </c>
      <c r="D192" s="128">
        <v>0.57842890138459091</v>
      </c>
      <c r="E192" s="128">
        <v>0.44213404408692214</v>
      </c>
      <c r="F192" s="128">
        <v>0.79330112336896308</v>
      </c>
      <c r="G192" s="128">
        <v>0.37189671310831107</v>
      </c>
      <c r="H192" s="128">
        <v>0.2710568324341931</v>
      </c>
      <c r="I192" s="128">
        <v>0.17961588225882918</v>
      </c>
      <c r="J192" s="128">
        <v>0.11986270317288938</v>
      </c>
      <c r="K192" s="104">
        <v>0.94022775589936414</v>
      </c>
      <c r="L192" s="105"/>
      <c r="M192" s="106">
        <v>191</v>
      </c>
      <c r="N192" s="140">
        <v>1.4333124562647519</v>
      </c>
      <c r="O192" s="140">
        <v>0.18693175525508068</v>
      </c>
      <c r="P192" s="140">
        <v>0.19787585287066711</v>
      </c>
      <c r="Q192" s="140">
        <v>-0.14556083445072832</v>
      </c>
      <c r="R192" s="140">
        <v>0.8179289592075385</v>
      </c>
      <c r="S192" s="140">
        <v>-0.32683402102186571</v>
      </c>
      <c r="T192" s="140">
        <v>-0.60961984156772175</v>
      </c>
      <c r="U192" s="128">
        <v>-0.91682993325503881</v>
      </c>
      <c r="V192" s="128">
        <v>-1.1756734142255727</v>
      </c>
      <c r="W192" s="98">
        <v>1.5566883826328191</v>
      </c>
      <c r="X192" s="60"/>
      <c r="Y192" s="99">
        <v>191</v>
      </c>
      <c r="Z192" s="128">
        <f>(幕後結果!$AB$2+幕後結果!$AB$4*幕後結果_最佳化!$N1193)*12/3</f>
        <v>1.5160750157685674</v>
      </c>
      <c r="AA192" s="128">
        <f>(幕後結果!$AC$2+幕後結果!$AC$4*幕後結果_最佳化!$O1193)*12/3</f>
        <v>0.80458949442220939</v>
      </c>
      <c r="AB192" s="128">
        <f>(幕後結果!$AD$2+幕後結果!$AD$4*幕後結果_最佳化!$P1193)*12/3</f>
        <v>1.1110627099350423</v>
      </c>
      <c r="AC192" s="128">
        <f>(幕後結果!$AE$2+幕後結果!$AE$4*幕後結果_最佳化!$Q1193)*12/3</f>
        <v>1.0848506410757304</v>
      </c>
      <c r="AD192" s="128">
        <f>(幕後結果!$AF$2+幕後結果!$AF$4*幕後結果_最佳化!$R1193)*12/3</f>
        <v>0.62971558607014244</v>
      </c>
      <c r="AE192" s="128">
        <f>(幕後結果!$AG$2+幕後結果!$AG$4*幕後結果_最佳化!$S1193)*12/3</f>
        <v>0.16725635408257258</v>
      </c>
      <c r="AF192" s="128">
        <f>(幕後結果!$AH$2+幕後結果!$AH$4*幕後結果_最佳化!$T1193)*12/3</f>
        <v>1.3722881561023526E-4</v>
      </c>
      <c r="AG192" s="128">
        <f>(幕後結果!$AI$2+幕後結果!$AI$4*幕後結果_最佳化!$U1193)*12/3</f>
        <v>0.37452914409872234</v>
      </c>
      <c r="AH192" s="128">
        <f>(幕後結果!$AJ$2+幕後結果!$AJ$4*幕後結果_最佳化!$V1193)*12/3</f>
        <v>-1.2652480674901603</v>
      </c>
      <c r="AI192" s="100">
        <f>(幕後結果!$AK$2+幕後結果!$AK$4*幕後結果_最佳化!$W1193)*12/3</f>
        <v>1.0199493908454746</v>
      </c>
      <c r="AJ192" s="60"/>
      <c r="AK192" s="60"/>
      <c r="AL192" s="60"/>
      <c r="AM192" s="108">
        <v>191</v>
      </c>
      <c r="AN192" s="128">
        <f t="shared" si="27"/>
        <v>0.10676390321633353</v>
      </c>
      <c r="AO192" s="128">
        <f t="shared" si="28"/>
        <v>4.5678812925181465E-2</v>
      </c>
      <c r="AP192" s="128">
        <f t="shared" si="29"/>
        <v>7.9362929092483922E-2</v>
      </c>
      <c r="AQ192" s="128">
        <f t="shared" si="30"/>
        <v>0.13070281831974676</v>
      </c>
      <c r="AR192" s="128">
        <f t="shared" si="31"/>
        <v>4.876938755498763E-2</v>
      </c>
      <c r="AS192" s="128">
        <f t="shared" si="32"/>
        <v>8.1228526653372948E-2</v>
      </c>
      <c r="AT192" s="128">
        <f t="shared" si="33"/>
        <v>0.1458595549881436</v>
      </c>
      <c r="AU192" s="128">
        <f t="shared" si="34"/>
        <v>0.14374857247672448</v>
      </c>
      <c r="AV192" s="128">
        <f t="shared" si="35"/>
        <v>0.1285975947341236</v>
      </c>
      <c r="AW192" s="128">
        <f t="shared" si="36"/>
        <v>8.9287900038901968E-2</v>
      </c>
      <c r="AX192" s="128">
        <f t="shared" si="37"/>
        <v>0.99999999999999978</v>
      </c>
      <c r="AY192" s="128">
        <f>SUMPRODUCT(AN192:AW192,幕後結果_最佳化!$Z$1005:$AI$1005)</f>
        <v>-2.9739973600284852E-3</v>
      </c>
      <c r="AZ192" s="128">
        <f>(SUMPRODUCT(AN192:AW192,MMULT(AN192:AW192,幕後結果!$AB$9:$AK$18)))*252</f>
        <v>6.9444537254129537E-2</v>
      </c>
      <c r="BA192" s="128">
        <f t="shared" si="38"/>
        <v>0.26352331444130239</v>
      </c>
      <c r="BB192" s="102">
        <f t="shared" si="39"/>
        <v>-0.17407946411605466</v>
      </c>
      <c r="BC192" s="60"/>
      <c r="BD192" s="60"/>
    </row>
    <row r="193" spans="1:56">
      <c r="A193" s="95">
        <v>192</v>
      </c>
      <c r="B193" s="128">
        <v>0.85871574403169171</v>
      </c>
      <c r="C193" s="128">
        <v>0.81767423890570035</v>
      </c>
      <c r="D193" s="128">
        <v>0.38009050999117644</v>
      </c>
      <c r="E193" s="128">
        <v>6.4210697372517611E-3</v>
      </c>
      <c r="F193" s="128">
        <v>0.65264686513654291</v>
      </c>
      <c r="G193" s="128">
        <v>0.16188841066152682</v>
      </c>
      <c r="H193" s="128">
        <v>0.4777723266775733</v>
      </c>
      <c r="I193" s="128">
        <v>0.85901688291548317</v>
      </c>
      <c r="J193" s="128">
        <v>0.60844894717210973</v>
      </c>
      <c r="K193" s="104">
        <v>0.79099425743018936</v>
      </c>
      <c r="L193" s="105"/>
      <c r="M193" s="106">
        <v>192</v>
      </c>
      <c r="N193" s="140">
        <v>1.0745672702548605</v>
      </c>
      <c r="O193" s="140">
        <v>0.90653731752624689</v>
      </c>
      <c r="P193" s="140">
        <v>-0.30524308516105148</v>
      </c>
      <c r="Q193" s="140">
        <v>-2.4881172274407075</v>
      </c>
      <c r="R193" s="140">
        <v>0.39247636722741569</v>
      </c>
      <c r="S193" s="140">
        <v>-0.98672632444645247</v>
      </c>
      <c r="T193" s="140">
        <v>-5.5745372866737704E-2</v>
      </c>
      <c r="U193" s="128">
        <v>1.075912850598826</v>
      </c>
      <c r="V193" s="128">
        <v>0.27527872841365786</v>
      </c>
      <c r="W193" s="98">
        <v>0.80987593331372454</v>
      </c>
      <c r="X193" s="60"/>
      <c r="Y193" s="99">
        <v>192</v>
      </c>
      <c r="Z193" s="128">
        <f>(幕後結果!$AB$2+幕後結果!$AB$4*幕後結果_最佳化!$N1194)*12/3</f>
        <v>1.1366151072471409</v>
      </c>
      <c r="AA193" s="128">
        <f>(幕後結果!$AC$2+幕後結果!$AC$4*幕後結果_最佳化!$O1194)*12/3</f>
        <v>1.4797647525688877</v>
      </c>
      <c r="AB193" s="128">
        <f>(幕後結果!$AD$2+幕後結果!$AD$4*幕後結果_最佳化!$P1194)*12/3</f>
        <v>0.82850871291313677</v>
      </c>
      <c r="AC193" s="128">
        <f>(幕後結果!$AE$2+幕後結果!$AE$4*幕後結果_最佳化!$Q1194)*12/3</f>
        <v>-3.0160171077539371</v>
      </c>
      <c r="AD193" s="128">
        <f>(幕後結果!$AF$2+幕後結果!$AF$4*幕後結果_最佳化!$R1194)*12/3</f>
        <v>0.29246101695916926</v>
      </c>
      <c r="AE193" s="128">
        <f>(幕後結果!$AG$2+幕後結果!$AG$4*幕後結果_最佳化!$S1194)*12/3</f>
        <v>-0.61037657733070261</v>
      </c>
      <c r="AF193" s="128">
        <f>(幕後結果!$AH$2+幕後結果!$AH$4*幕後結果_最佳化!$T1194)*12/3</f>
        <v>0.12628118961481999</v>
      </c>
      <c r="AG193" s="128">
        <f>(幕後結果!$AI$2+幕後結果!$AI$4*幕後結果_最佳化!$U1194)*12/3</f>
        <v>2.1784541872685224</v>
      </c>
      <c r="AH193" s="128">
        <f>(幕後結果!$AJ$2+幕後結果!$AJ$4*幕後結果_最佳化!$V1194)*12/3</f>
        <v>-0.4576821405869243</v>
      </c>
      <c r="AI193" s="100">
        <f>(幕後結果!$AK$2+幕後結果!$AK$4*幕後結果_最佳化!$W1194)*12/3</f>
        <v>-1.2827229466940679</v>
      </c>
      <c r="AJ193" s="60"/>
      <c r="AK193" s="60"/>
      <c r="AL193" s="60"/>
      <c r="AM193" s="108">
        <v>192</v>
      </c>
      <c r="AN193" s="128">
        <f t="shared" si="27"/>
        <v>4.1144713119586292E-2</v>
      </c>
      <c r="AO193" s="128">
        <f t="shared" si="28"/>
        <v>4.0575868364714614E-2</v>
      </c>
      <c r="AP193" s="128">
        <f t="shared" si="29"/>
        <v>4.2708263944958337E-2</v>
      </c>
      <c r="AQ193" s="128">
        <f t="shared" si="30"/>
        <v>0.12283977842871843</v>
      </c>
      <c r="AR193" s="128">
        <f t="shared" si="31"/>
        <v>9.3909206243468851E-2</v>
      </c>
      <c r="AS193" s="128">
        <f t="shared" si="32"/>
        <v>9.4276701841080335E-2</v>
      </c>
      <c r="AT193" s="128">
        <f t="shared" si="33"/>
        <v>0.21307917664290044</v>
      </c>
      <c r="AU193" s="128">
        <f t="shared" si="34"/>
        <v>0.13611523135544273</v>
      </c>
      <c r="AV193" s="128">
        <f t="shared" si="35"/>
        <v>0.21055483492246405</v>
      </c>
      <c r="AW193" s="128">
        <f t="shared" si="36"/>
        <v>4.7962251366659983E-3</v>
      </c>
      <c r="AX193" s="128">
        <f t="shared" si="37"/>
        <v>1</v>
      </c>
      <c r="AY193" s="128">
        <f>SUMPRODUCT(AN193:AW193,幕後結果_最佳化!$Z$1005:$AI$1005)</f>
        <v>2.3785050685344408E-2</v>
      </c>
      <c r="AZ193" s="128">
        <f>(SUMPRODUCT(AN193:AW193,MMULT(AN193:AW193,幕後結果!$AB$9:$AK$18)))*252</f>
        <v>6.5553157439229279E-2</v>
      </c>
      <c r="BA193" s="128">
        <f t="shared" si="38"/>
        <v>0.25603350843049683</v>
      </c>
      <c r="BB193" s="102">
        <f t="shared" si="39"/>
        <v>-7.4657998602728051E-2</v>
      </c>
      <c r="BC193" s="60"/>
      <c r="BD193" s="60"/>
    </row>
    <row r="194" spans="1:56">
      <c r="A194" s="95">
        <v>193</v>
      </c>
      <c r="B194" s="128">
        <v>0.70064857384009271</v>
      </c>
      <c r="C194" s="128">
        <v>0.11049551038346817</v>
      </c>
      <c r="D194" s="128">
        <v>1.6329787043117383E-2</v>
      </c>
      <c r="E194" s="128">
        <v>0.4557735899289217</v>
      </c>
      <c r="F194" s="128">
        <v>0.11695286010841666</v>
      </c>
      <c r="G194" s="128">
        <v>0.41560143624169887</v>
      </c>
      <c r="H194" s="128">
        <v>0.81116105072405698</v>
      </c>
      <c r="I194" s="128">
        <v>0.33747554689021197</v>
      </c>
      <c r="J194" s="128">
        <v>0.62818893291357014</v>
      </c>
      <c r="K194" s="104">
        <v>0.67236903576640605</v>
      </c>
      <c r="L194" s="105"/>
      <c r="M194" s="106">
        <v>193</v>
      </c>
      <c r="N194" s="140">
        <v>0.52626679233095952</v>
      </c>
      <c r="O194" s="140">
        <v>-1.2238971715237132</v>
      </c>
      <c r="P194" s="140">
        <v>-2.1362434681192526</v>
      </c>
      <c r="Q194" s="140">
        <v>-0.11108722393326044</v>
      </c>
      <c r="R194" s="140">
        <v>-1.1903579824964117</v>
      </c>
      <c r="S194" s="140">
        <v>-0.21315909500089006</v>
      </c>
      <c r="T194" s="140">
        <v>0.88218291680015759</v>
      </c>
      <c r="U194" s="128">
        <v>-0.41936268084143402</v>
      </c>
      <c r="V194" s="128">
        <v>0.32706049013427019</v>
      </c>
      <c r="W194" s="98">
        <v>0.44646425345267998</v>
      </c>
      <c r="X194" s="60"/>
      <c r="Y194" s="99">
        <v>193</v>
      </c>
      <c r="Z194" s="128">
        <f>(幕後結果!$AB$2+幕後結果!$AB$4*幕後結果_最佳化!$N1195)*12/3</f>
        <v>0.5566545745097865</v>
      </c>
      <c r="AA194" s="128">
        <f>(幕後結果!$AC$2+幕後結果!$AC$4*幕後結果_最佳化!$O1195)*12/3</f>
        <v>-1.2338497300706772</v>
      </c>
      <c r="AB194" s="128">
        <f>(幕後結果!$AD$2+幕後結果!$AD$4*幕後結果_最佳化!$P1195)*12/3</f>
        <v>-2.4672553460188382</v>
      </c>
      <c r="AC194" s="128">
        <f>(幕後結果!$AE$2+幕後結果!$AE$4*幕後結果_最佳化!$Q1195)*12/3</f>
        <v>-0.1293602796968556</v>
      </c>
      <c r="AD194" s="128">
        <f>(幕後結果!$AF$2+幕後結果!$AF$4*幕後結果_最佳化!$R1195)*12/3</f>
        <v>-1.0978404803527777</v>
      </c>
      <c r="AE194" s="128">
        <f>(幕後結果!$AG$2+幕後結果!$AG$4*幕後結果_最佳化!$S1195)*12/3</f>
        <v>-3.67961396852933E-2</v>
      </c>
      <c r="AF194" s="128">
        <f>(幕後結果!$AH$2+幕後結果!$AH$4*幕後結果_最佳化!$T1195)*12/3</f>
        <v>0.68610996206418984</v>
      </c>
      <c r="AG194" s="128">
        <f>(幕後結果!$AI$2+幕後結果!$AI$4*幕後結果_最佳化!$U1195)*12/3</f>
        <v>0.21475168042881854</v>
      </c>
      <c r="AH194" s="128">
        <f>(幕後結果!$AJ$2+幕後結果!$AJ$4*幕後結果_最佳化!$V1195)*12/3</f>
        <v>-0.97466598262124149</v>
      </c>
      <c r="AI194" s="100">
        <f>(幕後結果!$AK$2+幕後結果!$AK$4*幕後結果_最佳化!$W1195)*12/3</f>
        <v>-0.50431108058284413</v>
      </c>
      <c r="AJ194" s="60"/>
      <c r="AK194" s="60"/>
      <c r="AL194" s="60"/>
      <c r="AM194" s="108">
        <v>193</v>
      </c>
      <c r="AN194" s="128">
        <f t="shared" si="27"/>
        <v>0.15678470408268499</v>
      </c>
      <c r="AO194" s="128">
        <f t="shared" si="28"/>
        <v>2.2313630898182186E-2</v>
      </c>
      <c r="AP194" s="128">
        <f t="shared" si="29"/>
        <v>6.1180187905566057E-2</v>
      </c>
      <c r="AQ194" s="128">
        <f t="shared" si="30"/>
        <v>5.6579377470640561E-2</v>
      </c>
      <c r="AR194" s="128">
        <f t="shared" si="31"/>
        <v>0.1806283366553082</v>
      </c>
      <c r="AS194" s="128">
        <f t="shared" si="32"/>
        <v>0.13540989259155267</v>
      </c>
      <c r="AT194" s="128">
        <f t="shared" si="33"/>
        <v>0.12595849100242801</v>
      </c>
      <c r="AU194" s="128">
        <f t="shared" si="34"/>
        <v>6.8074261057517044E-2</v>
      </c>
      <c r="AV194" s="128">
        <f t="shared" si="35"/>
        <v>2.0104173621209802E-2</v>
      </c>
      <c r="AW194" s="128">
        <f t="shared" si="36"/>
        <v>0.17296694471491061</v>
      </c>
      <c r="AX194" s="128">
        <f t="shared" si="37"/>
        <v>1</v>
      </c>
      <c r="AY194" s="128">
        <f>SUMPRODUCT(AN194:AW194,幕後結果_最佳化!$Z$1005:$AI$1005)</f>
        <v>-0.19642703658358956</v>
      </c>
      <c r="AZ194" s="128">
        <f>(SUMPRODUCT(AN194:AW194,MMULT(AN194:AW194,幕後結果!$AB$9:$AK$18)))*252</f>
        <v>6.5583458715364376E-2</v>
      </c>
      <c r="BA194" s="128">
        <f t="shared" si="38"/>
        <v>0.25609267602835573</v>
      </c>
      <c r="BB194" s="102">
        <f t="shared" si="39"/>
        <v>-0.9345329210316432</v>
      </c>
      <c r="BC194" s="60"/>
      <c r="BD194" s="60"/>
    </row>
    <row r="195" spans="1:56">
      <c r="A195" s="95">
        <v>194</v>
      </c>
      <c r="B195" s="128">
        <v>0.67304134663931792</v>
      </c>
      <c r="C195" s="128">
        <v>0.98063152641262152</v>
      </c>
      <c r="D195" s="128">
        <v>0.38364608271426714</v>
      </c>
      <c r="E195" s="128">
        <v>0.19133266795726489</v>
      </c>
      <c r="F195" s="128">
        <v>0.94403647784365607</v>
      </c>
      <c r="G195" s="128">
        <v>0.19314488532248619</v>
      </c>
      <c r="H195" s="128">
        <v>0.35196031013992135</v>
      </c>
      <c r="I195" s="128">
        <v>0.35406224054806668</v>
      </c>
      <c r="J195" s="128">
        <v>0.66607393073335919</v>
      </c>
      <c r="K195" s="104">
        <v>2.2529972274631938E-3</v>
      </c>
      <c r="L195" s="105"/>
      <c r="M195" s="106">
        <v>194</v>
      </c>
      <c r="N195" s="140">
        <v>0.44832687626318568</v>
      </c>
      <c r="O195" s="140">
        <v>2.0669703577921683</v>
      </c>
      <c r="P195" s="140">
        <v>-0.29591870567996809</v>
      </c>
      <c r="Q195" s="140">
        <v>-0.87299585700261928</v>
      </c>
      <c r="R195" s="140">
        <v>1.5895909235125079</v>
      </c>
      <c r="S195" s="140">
        <v>-0.86636547533544872</v>
      </c>
      <c r="T195" s="140">
        <v>-0.38003340262701846</v>
      </c>
      <c r="U195" s="128">
        <v>-0.37437615457580031</v>
      </c>
      <c r="V195" s="128">
        <v>0.42909768279258648</v>
      </c>
      <c r="W195" s="98">
        <v>-2.8403791355092305</v>
      </c>
      <c r="X195" s="60"/>
      <c r="Y195" s="99">
        <v>194</v>
      </c>
      <c r="Z195" s="128">
        <f>(幕後結果!$AB$2+幕後結果!$AB$4*幕後結果_最佳化!$N1196)*12/3</f>
        <v>0.47421423921165734</v>
      </c>
      <c r="AA195" s="128">
        <f>(幕後結果!$AC$2+幕後結果!$AC$4*幕後結果_最佳化!$O1196)*12/3</f>
        <v>2.547366521219891</v>
      </c>
      <c r="AB195" s="128">
        <f>(幕後結果!$AD$2+幕後結果!$AD$4*幕後結果_最佳化!$P1196)*12/3</f>
        <v>1.2366704311880001</v>
      </c>
      <c r="AC195" s="128">
        <f>(幕後結果!$AE$2+幕後結果!$AE$4*幕後結果_最佳化!$Q1196)*12/3</f>
        <v>0.36111796177163424</v>
      </c>
      <c r="AD195" s="128">
        <f>(幕後結果!$AF$2+幕後結果!$AF$4*幕後結果_最佳化!$R1196)*12/3</f>
        <v>0.83403523169452354</v>
      </c>
      <c r="AE195" s="128">
        <f>(幕後結果!$AG$2+幕後結果!$AG$4*幕後結果_最佳化!$S1196)*12/3</f>
        <v>-0.58251133791896792</v>
      </c>
      <c r="AF195" s="128">
        <f>(幕後結果!$AH$2+幕後結果!$AH$4*幕後結果_最佳化!$T1196)*12/3</f>
        <v>-3.9730706397965609E-2</v>
      </c>
      <c r="AG195" s="128">
        <f>(幕後結果!$AI$2+幕後結果!$AI$4*幕後結果_最佳化!$U1196)*12/3</f>
        <v>1.0190767188014833</v>
      </c>
      <c r="AH195" s="128">
        <f>(幕後結果!$AJ$2+幕後結果!$AJ$4*幕後結果_最佳化!$V1196)*12/3</f>
        <v>0.15047904272307944</v>
      </c>
      <c r="AI195" s="100">
        <f>(幕後結果!$AK$2+幕後結果!$AK$4*幕後結果_最佳化!$W1196)*12/3</f>
        <v>-4.2189072607386198</v>
      </c>
      <c r="AJ195" s="60"/>
      <c r="AK195" s="60"/>
      <c r="AL195" s="60"/>
      <c r="AM195" s="108">
        <v>194</v>
      </c>
      <c r="AN195" s="128">
        <f t="shared" si="27"/>
        <v>3.8550075116445204E-2</v>
      </c>
      <c r="AO195" s="128">
        <f t="shared" si="28"/>
        <v>4.4914672064854423E-2</v>
      </c>
      <c r="AP195" s="128">
        <f t="shared" si="29"/>
        <v>1.3372974560760599E-2</v>
      </c>
      <c r="AQ195" s="128">
        <f t="shared" si="30"/>
        <v>0.10575317849191945</v>
      </c>
      <c r="AR195" s="128">
        <f t="shared" si="31"/>
        <v>0.14700213254283859</v>
      </c>
      <c r="AS195" s="128">
        <f t="shared" si="32"/>
        <v>0.10987750948449919</v>
      </c>
      <c r="AT195" s="128">
        <f t="shared" si="33"/>
        <v>0.18778073573868645</v>
      </c>
      <c r="AU195" s="128">
        <f t="shared" si="34"/>
        <v>0.16735729871094318</v>
      </c>
      <c r="AV195" s="128">
        <f t="shared" si="35"/>
        <v>0.11521745650989294</v>
      </c>
      <c r="AW195" s="128">
        <f t="shared" si="36"/>
        <v>7.0173966779159991E-2</v>
      </c>
      <c r="AX195" s="128">
        <f t="shared" si="37"/>
        <v>1</v>
      </c>
      <c r="AY195" s="128">
        <f>SUMPRODUCT(AN195:AW195,幕後結果_最佳化!$Z$1005:$AI$1005)</f>
        <v>8.77762694869888E-3</v>
      </c>
      <c r="AZ195" s="128">
        <f>(SUMPRODUCT(AN195:AW195,MMULT(AN195:AW195,幕後結果!$AB$9:$AK$18)))*252</f>
        <v>5.5882855631372505E-2</v>
      </c>
      <c r="BA195" s="128">
        <f t="shared" si="38"/>
        <v>0.23639554909382812</v>
      </c>
      <c r="BB195" s="102">
        <f t="shared" si="39"/>
        <v>-0.14434439727017684</v>
      </c>
      <c r="BC195" s="60"/>
      <c r="BD195" s="60"/>
    </row>
    <row r="196" spans="1:56">
      <c r="A196" s="95">
        <v>195</v>
      </c>
      <c r="B196" s="128">
        <v>7.0839895316378465E-2</v>
      </c>
      <c r="C196" s="128">
        <v>0.91438207110079395</v>
      </c>
      <c r="D196" s="128">
        <v>0.59091742844553208</v>
      </c>
      <c r="E196" s="128">
        <v>0.55238200605102983</v>
      </c>
      <c r="F196" s="128">
        <v>0.6300467212071803</v>
      </c>
      <c r="G196" s="128">
        <v>5.9065933290393113E-2</v>
      </c>
      <c r="H196" s="128">
        <v>0.86328974992031249</v>
      </c>
      <c r="I196" s="128">
        <v>0.93094104141121914</v>
      </c>
      <c r="J196" s="128">
        <v>0.89528140030111625</v>
      </c>
      <c r="K196" s="104">
        <v>0.27746178182930303</v>
      </c>
      <c r="L196" s="105"/>
      <c r="M196" s="106">
        <v>195</v>
      </c>
      <c r="N196" s="140">
        <v>-1.4695643163946983</v>
      </c>
      <c r="O196" s="140">
        <v>1.368243537673961</v>
      </c>
      <c r="P196" s="140">
        <v>0.22990557632167721</v>
      </c>
      <c r="Q196" s="140">
        <v>0.13168179209122721</v>
      </c>
      <c r="R196" s="140">
        <v>0.33197709113614349</v>
      </c>
      <c r="S196" s="140">
        <v>-1.5626630635043037</v>
      </c>
      <c r="T196" s="140">
        <v>1.0952194646615945</v>
      </c>
      <c r="U196" s="128">
        <v>1.4828362693559767</v>
      </c>
      <c r="V196" s="128">
        <v>1.2551144945855719</v>
      </c>
      <c r="W196" s="98">
        <v>-0.59039842889446392</v>
      </c>
      <c r="X196" s="60"/>
      <c r="Y196" s="99">
        <v>195</v>
      </c>
      <c r="Z196" s="128">
        <f>(幕後結果!$AB$2+幕後結果!$AB$4*幕後結果_最佳化!$N1197)*12/3</f>
        <v>-1.5544201366652202</v>
      </c>
      <c r="AA196" s="128">
        <f>(幕後結果!$AC$2+幕後結果!$AC$4*幕後結果_最佳化!$O1197)*12/3</f>
        <v>0.88598834908694268</v>
      </c>
      <c r="AB196" s="128">
        <f>(幕後結果!$AD$2+幕後結果!$AD$4*幕後結果_最佳化!$P1197)*12/3</f>
        <v>0.7504311821429801</v>
      </c>
      <c r="AC196" s="128">
        <f>(幕後結果!$AE$2+幕後結果!$AE$4*幕後結果_最佳化!$Q1197)*12/3</f>
        <v>1.9185124376952138</v>
      </c>
      <c r="AD196" s="128">
        <f>(幕後結果!$AF$2+幕後結果!$AF$4*幕後結果_最佳化!$R1197)*12/3</f>
        <v>-8.4453603492382942E-2</v>
      </c>
      <c r="AE196" s="128">
        <f>(幕後結果!$AG$2+幕後結果!$AG$4*幕後結果_最佳化!$S1197)*12/3</f>
        <v>-1.5639755542192342</v>
      </c>
      <c r="AF196" s="128">
        <f>(幕後結果!$AH$2+幕後結果!$AH$4*幕後結果_最佳化!$T1197)*12/3</f>
        <v>0.38496164133627664</v>
      </c>
      <c r="AG196" s="128">
        <f>(幕後結果!$AI$2+幕後結果!$AI$4*幕後結果_最佳化!$U1197)*12/3</f>
        <v>2.0914731870365686</v>
      </c>
      <c r="AH196" s="128">
        <f>(幕後結果!$AJ$2+幕後結果!$AJ$4*幕後結果_最佳化!$V1197)*12/3</f>
        <v>7.7441403262271891E-2</v>
      </c>
      <c r="AI196" s="100">
        <f>(幕後結果!$AK$2+幕後結果!$AK$4*幕後結果_最佳化!$W1197)*12/3</f>
        <v>-2.428173929521956</v>
      </c>
      <c r="AJ196" s="60"/>
      <c r="AK196" s="60"/>
      <c r="AL196" s="60"/>
      <c r="AM196" s="108">
        <v>195</v>
      </c>
      <c r="AN196" s="128">
        <f t="shared" ref="AN196:AN259" si="40">B1197/SUM($B1197:$K1197)</f>
        <v>2.4973542694886906E-2</v>
      </c>
      <c r="AO196" s="128">
        <f t="shared" ref="AO196:AO259" si="41">C1197/SUM($B1197:$K1197)</f>
        <v>0.17389440147768101</v>
      </c>
      <c r="AP196" s="128">
        <f t="shared" ref="AP196:AP259" si="42">D1197/SUM($B1197:$K1197)</f>
        <v>0.11504995768157784</v>
      </c>
      <c r="AQ196" s="128">
        <f t="shared" ref="AQ196:AQ259" si="43">E1197/SUM($B1197:$K1197)</f>
        <v>0.12243630021166012</v>
      </c>
      <c r="AR196" s="128">
        <f t="shared" ref="AR196:AR259" si="44">F1197/SUM($B1197:$K1197)</f>
        <v>0.17357694859669562</v>
      </c>
      <c r="AS196" s="128">
        <f t="shared" ref="AS196:AS259" si="45">G1197/SUM($B1197:$K1197)</f>
        <v>0.11806049156767454</v>
      </c>
      <c r="AT196" s="128">
        <f t="shared" ref="AT196:AT259" si="46">H1197/SUM($B1197:$K1197)</f>
        <v>1.6665372881512215E-2</v>
      </c>
      <c r="AU196" s="128">
        <f t="shared" ref="AU196:AU259" si="47">I1197/SUM($B1197:$K1197)</f>
        <v>6.6832405170353798E-2</v>
      </c>
      <c r="AV196" s="128">
        <f t="shared" ref="AV196:AV259" si="48">J1197/SUM($B1197:$K1197)</f>
        <v>0.10349766276403796</v>
      </c>
      <c r="AW196" s="128">
        <f t="shared" ref="AW196:AW259" si="49">K1197/SUM($B1197:$K1197)</f>
        <v>8.5012916953920131E-2</v>
      </c>
      <c r="AX196" s="128">
        <f t="shared" ref="AX196:AX259" si="50">SUM(AN196:AW196)</f>
        <v>1.0000000000000002</v>
      </c>
      <c r="AY196" s="128">
        <f>SUMPRODUCT(AN196:AW196,幕後結果_最佳化!$Z$1005:$AI$1005)</f>
        <v>-2.7613563679012423E-2</v>
      </c>
      <c r="AZ196" s="128">
        <f>(SUMPRODUCT(AN196:AW196,MMULT(AN196:AW196,幕後結果!$AB$9:$AK$18)))*252</f>
        <v>6.5921276848986715E-2</v>
      </c>
      <c r="BA196" s="128">
        <f t="shared" ref="BA196:BA259" si="51">AZ196^0.5</f>
        <v>0.25675139113349849</v>
      </c>
      <c r="BB196" s="102">
        <f t="shared" ref="BB196:BB259" si="52">(AY196-$BC$2)/$BA196</f>
        <v>-0.27463751361856786</v>
      </c>
      <c r="BC196" s="60"/>
      <c r="BD196" s="60"/>
    </row>
    <row r="197" spans="1:56">
      <c r="A197" s="95">
        <v>196</v>
      </c>
      <c r="B197" s="128">
        <v>0.84145251465907211</v>
      </c>
      <c r="C197" s="128">
        <v>0.49021797136124179</v>
      </c>
      <c r="D197" s="128">
        <v>0.78003156483674596</v>
      </c>
      <c r="E197" s="128">
        <v>0.8962481354809384</v>
      </c>
      <c r="F197" s="128">
        <v>0.84534965229777215</v>
      </c>
      <c r="G197" s="128">
        <v>0.3247130525034716</v>
      </c>
      <c r="H197" s="128">
        <v>0.80899675718351172</v>
      </c>
      <c r="I197" s="128">
        <v>0.16002825087692019</v>
      </c>
      <c r="J197" s="128">
        <v>0.64771942159155693</v>
      </c>
      <c r="K197" s="104">
        <v>2.5026052384351516E-3</v>
      </c>
      <c r="L197" s="105"/>
      <c r="M197" s="106">
        <v>196</v>
      </c>
      <c r="N197" s="140">
        <v>1.0004454778583269</v>
      </c>
      <c r="O197" s="140">
        <v>-2.4522367087370225E-2</v>
      </c>
      <c r="P197" s="140">
        <v>0.77229982283473819</v>
      </c>
      <c r="Q197" s="140">
        <v>1.2604592783490411</v>
      </c>
      <c r="R197" s="140">
        <v>1.0166904811797579</v>
      </c>
      <c r="S197" s="140">
        <v>-0.45455960008857488</v>
      </c>
      <c r="T197" s="140">
        <v>0.87420525337754917</v>
      </c>
      <c r="U197" s="128">
        <v>-0.99434178011499175</v>
      </c>
      <c r="V197" s="128">
        <v>0.37917063414010038</v>
      </c>
      <c r="W197" s="98">
        <v>-2.8066982384407475</v>
      </c>
      <c r="X197" s="60"/>
      <c r="Y197" s="99">
        <v>196</v>
      </c>
      <c r="Z197" s="128">
        <f>(幕後結果!$AB$2+幕後結果!$AB$4*幕後結果_最佳化!$N1198)*12/3</f>
        <v>1.0582133623343679</v>
      </c>
      <c r="AA197" s="128">
        <f>(幕後結果!$AC$2+幕後結果!$AC$4*幕後結果_最佳化!$O1198)*12/3</f>
        <v>0.36729131387364577</v>
      </c>
      <c r="AB197" s="128">
        <f>(幕後結果!$AD$2+幕後結果!$AD$4*幕後結果_最佳化!$P1198)*12/3</f>
        <v>1.4617040605549125</v>
      </c>
      <c r="AC197" s="128">
        <f>(幕後結果!$AE$2+幕後結果!$AE$4*幕後結果_最佳化!$Q1198)*12/3</f>
        <v>3.6740476666055408</v>
      </c>
      <c r="AD197" s="128">
        <f>(幕後結果!$AF$2+幕後結果!$AF$4*幕後結果_最佳化!$R1198)*12/3</f>
        <v>0.76258190881529886</v>
      </c>
      <c r="AE197" s="128">
        <f>(幕後結果!$AG$2+幕後結果!$AG$4*幕後結果_最佳化!$S1198)*12/3</f>
        <v>2.4463106265591478E-2</v>
      </c>
      <c r="AF197" s="128">
        <f>(幕後結果!$AH$2+幕後結果!$AH$4*幕後結果_最佳化!$T1198)*12/3</f>
        <v>1.4426304468534312</v>
      </c>
      <c r="AG197" s="128">
        <f>(幕後結果!$AI$2+幕後結果!$AI$4*幕後結果_最佳化!$U1198)*12/3</f>
        <v>5.0929081415939215E-2</v>
      </c>
      <c r="AH197" s="128">
        <f>(幕後結果!$AJ$2+幕後結果!$AJ$4*幕後結果_最佳化!$V1198)*12/3</f>
        <v>0.3630594264619848</v>
      </c>
      <c r="AI197" s="100">
        <f>(幕後結果!$AK$2+幕後結果!$AK$4*幕後結果_最佳化!$W1198)*12/3</f>
        <v>-2.669199582408075</v>
      </c>
      <c r="AJ197" s="60"/>
      <c r="AK197" s="60"/>
      <c r="AL197" s="60"/>
      <c r="AM197" s="108">
        <v>196</v>
      </c>
      <c r="AN197" s="128">
        <f t="shared" si="40"/>
        <v>8.104794627822428E-3</v>
      </c>
      <c r="AO197" s="128">
        <f t="shared" si="41"/>
        <v>4.5805141685384708E-2</v>
      </c>
      <c r="AP197" s="128">
        <f t="shared" si="42"/>
        <v>6.4034957058184017E-2</v>
      </c>
      <c r="AQ197" s="128">
        <f t="shared" si="43"/>
        <v>8.6811314765209521E-2</v>
      </c>
      <c r="AR197" s="128">
        <f t="shared" si="44"/>
        <v>0.16422575784170268</v>
      </c>
      <c r="AS197" s="128">
        <f t="shared" si="45"/>
        <v>0.13406517025817793</v>
      </c>
      <c r="AT197" s="128">
        <f t="shared" si="46"/>
        <v>0.23564350039356799</v>
      </c>
      <c r="AU197" s="128">
        <f t="shared" si="47"/>
        <v>6.3307410863040356E-2</v>
      </c>
      <c r="AV197" s="128">
        <f t="shared" si="48"/>
        <v>0.18651888279605955</v>
      </c>
      <c r="AW197" s="128">
        <f t="shared" si="49"/>
        <v>1.1483069710850665E-2</v>
      </c>
      <c r="AX197" s="128">
        <f t="shared" si="50"/>
        <v>0.99999999999999978</v>
      </c>
      <c r="AY197" s="128">
        <f>SUMPRODUCT(AN197:AW197,幕後結果_最佳化!$Z$1005:$AI$1005)</f>
        <v>-7.7245031499932171E-2</v>
      </c>
      <c r="AZ197" s="128">
        <f>(SUMPRODUCT(AN197:AW197,MMULT(AN197:AW197,幕後結果!$AB$9:$AK$18)))*252</f>
        <v>6.2906389797712473E-2</v>
      </c>
      <c r="BA197" s="128">
        <f t="shared" si="51"/>
        <v>0.25081146265215326</v>
      </c>
      <c r="BB197" s="102">
        <f t="shared" si="52"/>
        <v>-0.47902528149823659</v>
      </c>
      <c r="BC197" s="60"/>
      <c r="BD197" s="60"/>
    </row>
    <row r="198" spans="1:56">
      <c r="A198" s="95">
        <v>197</v>
      </c>
      <c r="B198" s="128">
        <v>0.72720392907109321</v>
      </c>
      <c r="C198" s="128">
        <v>0.13686037704474319</v>
      </c>
      <c r="D198" s="128">
        <v>4.6063356602681349E-2</v>
      </c>
      <c r="E198" s="128">
        <v>0.81459522196426204</v>
      </c>
      <c r="F198" s="128">
        <v>0.37663547008530118</v>
      </c>
      <c r="G198" s="128">
        <v>0.81549107735362347</v>
      </c>
      <c r="H198" s="128">
        <v>0.61420396233468</v>
      </c>
      <c r="I198" s="128">
        <v>0.90568856097813955</v>
      </c>
      <c r="J198" s="128">
        <v>5.7556700809480166E-2</v>
      </c>
      <c r="K198" s="104">
        <v>0.76664689294670585</v>
      </c>
      <c r="L198" s="105"/>
      <c r="M198" s="106">
        <v>197</v>
      </c>
      <c r="N198" s="140">
        <v>0.60437832660842583</v>
      </c>
      <c r="O198" s="140">
        <v>-1.094534205201142</v>
      </c>
      <c r="P198" s="140">
        <v>-1.6842844288676337</v>
      </c>
      <c r="Q198" s="140">
        <v>0.89495797009732247</v>
      </c>
      <c r="R198" s="140">
        <v>-0.31432930892462235</v>
      </c>
      <c r="S198" s="140">
        <v>0.89831461075326491</v>
      </c>
      <c r="T198" s="140">
        <v>0.29029302386948247</v>
      </c>
      <c r="U198" s="128">
        <v>1.314663918238417</v>
      </c>
      <c r="V198" s="128">
        <v>-1.575620010835119</v>
      </c>
      <c r="W198" s="98">
        <v>0.72784869196221724</v>
      </c>
      <c r="X198" s="60"/>
      <c r="Y198" s="99">
        <v>197</v>
      </c>
      <c r="Z198" s="128">
        <f>(幕後結果!$AB$2+幕後結果!$AB$4*幕後結果_最佳化!$N1199)*12/3</f>
        <v>0.63927643762400921</v>
      </c>
      <c r="AA198" s="128">
        <f>(幕後結果!$AC$2+幕後結果!$AC$4*幕後結果_最佳化!$O1199)*12/3</f>
        <v>-1.0491842415898389</v>
      </c>
      <c r="AB198" s="128">
        <f>(幕後結果!$AD$2+幕後結果!$AD$4*幕後結果_最佳化!$P1199)*12/3</f>
        <v>-1.8855978913667759</v>
      </c>
      <c r="AC198" s="128">
        <f>(幕後結果!$AE$2+幕後結果!$AE$4*幕後結果_最佳化!$Q1199)*12/3</f>
        <v>1.8746680321423179</v>
      </c>
      <c r="AD198" s="128">
        <f>(幕後結果!$AF$2+幕後結果!$AF$4*幕後結果_最佳化!$R1199)*12/3</f>
        <v>-0.4980973942607208</v>
      </c>
      <c r="AE198" s="128">
        <f>(幕後結果!$AG$2+幕後結果!$AG$4*幕後結果_最佳化!$S1199)*12/3</f>
        <v>1.0467890597760299</v>
      </c>
      <c r="AF198" s="128">
        <f>(幕後結果!$AH$2+幕後結果!$AH$4*幕後結果_最佳化!$T1199)*12/3</f>
        <v>0.19852548285824301</v>
      </c>
      <c r="AG198" s="128">
        <f>(幕後結果!$AI$2+幕後結果!$AI$4*幕後結果_最佳化!$U1199)*12/3</f>
        <v>2.0437211681264063</v>
      </c>
      <c r="AH198" s="128">
        <f>(幕後結果!$AJ$2+幕後結果!$AJ$4*幕後結果_最佳化!$V1199)*12/3</f>
        <v>-2.001236234003815</v>
      </c>
      <c r="AI198" s="100">
        <f>(幕後結果!$AK$2+幕後結果!$AK$4*幕後結果_最佳化!$W1199)*12/3</f>
        <v>-2.3674150250587722E-2</v>
      </c>
      <c r="AJ198" s="60"/>
      <c r="AK198" s="60"/>
      <c r="AL198" s="60"/>
      <c r="AM198" s="108">
        <v>197</v>
      </c>
      <c r="AN198" s="128">
        <f t="shared" si="40"/>
        <v>8.931892540765346E-2</v>
      </c>
      <c r="AO198" s="128">
        <f t="shared" si="41"/>
        <v>2.4294946109917455E-2</v>
      </c>
      <c r="AP198" s="128">
        <f t="shared" si="42"/>
        <v>0.12346772691112121</v>
      </c>
      <c r="AQ198" s="128">
        <f t="shared" si="43"/>
        <v>2.4404042291644654E-2</v>
      </c>
      <c r="AR198" s="128">
        <f t="shared" si="44"/>
        <v>0.14961974174254306</v>
      </c>
      <c r="AS198" s="128">
        <f t="shared" si="45"/>
        <v>0.17181005725838944</v>
      </c>
      <c r="AT198" s="128">
        <f t="shared" si="46"/>
        <v>0.12412579995751567</v>
      </c>
      <c r="AU198" s="128">
        <f t="shared" si="47"/>
        <v>0.23173406514951658</v>
      </c>
      <c r="AV198" s="128">
        <f t="shared" si="48"/>
        <v>6.0659403257943889E-2</v>
      </c>
      <c r="AW198" s="128">
        <f t="shared" si="49"/>
        <v>5.6529191375473409E-4</v>
      </c>
      <c r="AX198" s="128">
        <f t="shared" si="50"/>
        <v>1</v>
      </c>
      <c r="AY198" s="128">
        <f>SUMPRODUCT(AN198:AW198,幕後結果_最佳化!$Z$1005:$AI$1005)</f>
        <v>0.20479482705231869</v>
      </c>
      <c r="AZ198" s="128">
        <f>(SUMPRODUCT(AN198:AW198,MMULT(AN198:AW198,幕後結果!$AB$9:$AK$18)))*252</f>
        <v>4.4655690558267493E-2</v>
      </c>
      <c r="BA198" s="128">
        <f t="shared" si="51"/>
        <v>0.21131893090366394</v>
      </c>
      <c r="BB198" s="102">
        <f t="shared" si="52"/>
        <v>0.76611606144327549</v>
      </c>
      <c r="BC198" s="60"/>
      <c r="BD198" s="60"/>
    </row>
    <row r="199" spans="1:56">
      <c r="A199" s="95">
        <v>198</v>
      </c>
      <c r="B199" s="128">
        <v>0.13456864796897516</v>
      </c>
      <c r="C199" s="128">
        <v>0.56605776010883013</v>
      </c>
      <c r="D199" s="128">
        <v>0.18866345119553984</v>
      </c>
      <c r="E199" s="128">
        <v>0.31042937618267685</v>
      </c>
      <c r="F199" s="128">
        <v>0.23888118458763041</v>
      </c>
      <c r="G199" s="128">
        <v>0.473897376854302</v>
      </c>
      <c r="H199" s="128">
        <v>0.64099654027179054</v>
      </c>
      <c r="I199" s="128">
        <v>1.6329949207402938E-2</v>
      </c>
      <c r="J199" s="128">
        <v>0.7498686570689701</v>
      </c>
      <c r="K199" s="104">
        <v>0.52100148789412049</v>
      </c>
      <c r="L199" s="105"/>
      <c r="M199" s="106">
        <v>198</v>
      </c>
      <c r="N199" s="140">
        <v>-1.1050514501597688</v>
      </c>
      <c r="O199" s="140">
        <v>0.16634623857394906</v>
      </c>
      <c r="P199" s="140">
        <v>-0.88283226979082297</v>
      </c>
      <c r="Q199" s="140">
        <v>-0.49463363912462022</v>
      </c>
      <c r="R199" s="140">
        <v>-0.70990609720590259</v>
      </c>
      <c r="S199" s="140">
        <v>-6.5476327615886162E-2</v>
      </c>
      <c r="T199" s="140">
        <v>0.36112377696999615</v>
      </c>
      <c r="U199" s="128">
        <v>-2.1362394870238464</v>
      </c>
      <c r="V199" s="128">
        <v>0.67407648930265118</v>
      </c>
      <c r="W199" s="98">
        <v>5.2667261667416011E-2</v>
      </c>
      <c r="X199" s="60"/>
      <c r="Y199" s="99">
        <v>198</v>
      </c>
      <c r="Z199" s="128">
        <f>(幕後結果!$AB$2+幕後結果!$AB$4*幕後結果_最佳化!$N1200)*12/3</f>
        <v>-1.1688595095950201</v>
      </c>
      <c r="AA199" s="128">
        <f>(幕後結果!$AC$2+幕後結果!$AC$4*幕後結果_最佳化!$O1200)*12/3</f>
        <v>-0.34585119051247454</v>
      </c>
      <c r="AB199" s="128">
        <f>(幕後結果!$AD$2+幕後結果!$AD$4*幕後結果_最佳化!$P1200)*12/3</f>
        <v>-0.95643745787910905</v>
      </c>
      <c r="AC199" s="128">
        <f>(幕後結果!$AE$2+幕後結果!$AE$4*幕後結果_最佳化!$Q1200)*12/3</f>
        <v>8.168617729875649E-4</v>
      </c>
      <c r="AD199" s="128">
        <f>(幕後結果!$AF$2+幕後結果!$AF$4*幕後結果_最佳化!$R1200)*12/3</f>
        <v>-0.80570077347374525</v>
      </c>
      <c r="AE199" s="128">
        <f>(幕後結果!$AG$2+幕後結果!$AG$4*幕後結果_最佳化!$S1200)*12/3</f>
        <v>-0.179577381018309</v>
      </c>
      <c r="AF199" s="128">
        <f>(幕後結果!$AH$2+幕後結果!$AH$4*幕後結果_最佳化!$T1200)*12/3</f>
        <v>-0.6800814113773983</v>
      </c>
      <c r="AG199" s="128">
        <f>(幕後結果!$AI$2+幕後結果!$AI$4*幕後結果_最佳化!$U1200)*12/3</f>
        <v>-1.1281511572048153</v>
      </c>
      <c r="AH199" s="128">
        <f>(幕後結果!$AJ$2+幕後結果!$AJ$4*幕後結果_最佳化!$V1200)*12/3</f>
        <v>-0.93721519635486017</v>
      </c>
      <c r="AI199" s="100">
        <f>(幕後結果!$AK$2+幕後結果!$AK$4*幕後結果_最佳化!$W1200)*12/3</f>
        <v>-1.8188902950480983</v>
      </c>
      <c r="AJ199" s="60"/>
      <c r="AK199" s="60"/>
      <c r="AL199" s="60"/>
      <c r="AM199" s="108">
        <v>198</v>
      </c>
      <c r="AN199" s="128">
        <f t="shared" si="40"/>
        <v>8.5609257101495764E-2</v>
      </c>
      <c r="AO199" s="128">
        <f t="shared" si="41"/>
        <v>2.0643393520633008E-2</v>
      </c>
      <c r="AP199" s="128">
        <f t="shared" si="42"/>
        <v>6.7679814010025804E-2</v>
      </c>
      <c r="AQ199" s="128">
        <f t="shared" si="43"/>
        <v>0.10593988597103136</v>
      </c>
      <c r="AR199" s="128">
        <f t="shared" si="44"/>
        <v>0.14076314785436608</v>
      </c>
      <c r="AS199" s="128">
        <f t="shared" si="45"/>
        <v>0.13895665741016236</v>
      </c>
      <c r="AT199" s="128">
        <f t="shared" si="46"/>
        <v>0.12521816479103418</v>
      </c>
      <c r="AU199" s="128">
        <f t="shared" si="47"/>
        <v>0.10400824472483111</v>
      </c>
      <c r="AV199" s="128">
        <f t="shared" si="48"/>
        <v>4.8072562664433188E-2</v>
      </c>
      <c r="AW199" s="128">
        <f t="shared" si="49"/>
        <v>0.1631088719519872</v>
      </c>
      <c r="AX199" s="128">
        <f t="shared" si="50"/>
        <v>1</v>
      </c>
      <c r="AY199" s="128">
        <f>SUMPRODUCT(AN199:AW199,幕後結果_最佳化!$Z$1005:$AI$1005)</f>
        <v>-0.11494464475834271</v>
      </c>
      <c r="AZ199" s="128">
        <f>(SUMPRODUCT(AN199:AW199,MMULT(AN199:AW199,幕後結果!$AB$9:$AK$18)))*252</f>
        <v>6.4761598722251762E-2</v>
      </c>
      <c r="BA199" s="128">
        <f t="shared" si="51"/>
        <v>0.25448300281600689</v>
      </c>
      <c r="BB199" s="102">
        <f t="shared" si="52"/>
        <v>-0.62025613896290577</v>
      </c>
      <c r="BC199" s="60"/>
      <c r="BD199" s="60"/>
    </row>
    <row r="200" spans="1:56">
      <c r="A200" s="95">
        <v>199</v>
      </c>
      <c r="B200" s="128">
        <v>0.939511630277021</v>
      </c>
      <c r="C200" s="128">
        <v>0.28910693332555315</v>
      </c>
      <c r="D200" s="128">
        <v>0.69581420367266777</v>
      </c>
      <c r="E200" s="128">
        <v>0.64142725863028094</v>
      </c>
      <c r="F200" s="128">
        <v>0.48637136614150789</v>
      </c>
      <c r="G200" s="128">
        <v>0.44264127527635422</v>
      </c>
      <c r="H200" s="128">
        <v>0.70031266179390328</v>
      </c>
      <c r="I200" s="128">
        <v>0.75034209536775642</v>
      </c>
      <c r="J200" s="128">
        <v>0.65033031984857104</v>
      </c>
      <c r="K200" s="104">
        <v>7.8487180186901595E-2</v>
      </c>
      <c r="L200" s="105"/>
      <c r="M200" s="106">
        <v>199</v>
      </c>
      <c r="N200" s="140">
        <v>1.55068688307525</v>
      </c>
      <c r="O200" s="140">
        <v>-0.55599559419865863</v>
      </c>
      <c r="P200" s="140">
        <v>0.5123992830518167</v>
      </c>
      <c r="Q200" s="140">
        <v>0.36227641262914734</v>
      </c>
      <c r="R200" s="140">
        <v>-3.4168566392015896E-2</v>
      </c>
      <c r="S200" s="140">
        <v>-0.14427597300522096</v>
      </c>
      <c r="T200" s="140">
        <v>0.52529997265288819</v>
      </c>
      <c r="U200" s="128">
        <v>0.67556666939787946</v>
      </c>
      <c r="V200" s="128">
        <v>0.38621241442801713</v>
      </c>
      <c r="W200" s="98">
        <v>-1.4153211370574235</v>
      </c>
      <c r="X200" s="60"/>
      <c r="Y200" s="99">
        <v>199</v>
      </c>
      <c r="Z200" s="128">
        <f>(幕後結果!$AB$2+幕後結果!$AB$4*幕後結果_最佳化!$N1201)*12/3</f>
        <v>1.6402268957021937</v>
      </c>
      <c r="AA200" s="128">
        <f>(幕後結果!$AC$2+幕後結果!$AC$4*幕後結果_最佳化!$O1201)*12/3</f>
        <v>-4.752383051268641E-3</v>
      </c>
      <c r="AB200" s="128">
        <f>(幕後結果!$AD$2+幕後結果!$AD$4*幕後結果_最佳化!$P1201)*12/3</f>
        <v>1.0935073100345785</v>
      </c>
      <c r="AC200" s="128">
        <f>(幕後結果!$AE$2+幕後結果!$AE$4*幕後結果_最佳化!$Q1201)*12/3</f>
        <v>1.7864544790645904</v>
      </c>
      <c r="AD200" s="128">
        <f>(幕後結果!$AF$2+幕後結果!$AF$4*幕後結果_最佳化!$R1201)*12/3</f>
        <v>0.17345972454801692</v>
      </c>
      <c r="AE200" s="128">
        <f>(幕後結果!$AG$2+幕後結果!$AG$4*幕後結果_最佳化!$S1201)*12/3</f>
        <v>0.4227719767915834</v>
      </c>
      <c r="AF200" s="128">
        <f>(幕後結果!$AH$2+幕後結果!$AH$4*幕後結果_最佳化!$T1201)*12/3</f>
        <v>1.1020174423317299</v>
      </c>
      <c r="AG200" s="128">
        <f>(幕後結果!$AI$2+幕後結果!$AI$4*幕後結果_最佳化!$U1201)*12/3</f>
        <v>1.4609612066785536</v>
      </c>
      <c r="AH200" s="128">
        <f>(幕後結果!$AJ$2+幕後結果!$AJ$4*幕後結果_最佳化!$V1201)*12/3</f>
        <v>6.0612812050600207E-2</v>
      </c>
      <c r="AI200" s="100">
        <f>(幕後結果!$AK$2+幕後結果!$AK$4*幕後結果_最佳化!$W1201)*12/3</f>
        <v>-2.2344166122072302</v>
      </c>
      <c r="AJ200" s="60"/>
      <c r="AK200" s="60"/>
      <c r="AL200" s="60"/>
      <c r="AM200" s="108">
        <v>199</v>
      </c>
      <c r="AN200" s="128">
        <f t="shared" si="40"/>
        <v>0.10819628669201961</v>
      </c>
      <c r="AO200" s="128">
        <f t="shared" si="41"/>
        <v>0.19248940883609622</v>
      </c>
      <c r="AP200" s="128">
        <f t="shared" si="42"/>
        <v>0.18380351493373737</v>
      </c>
      <c r="AQ200" s="128">
        <f t="shared" si="43"/>
        <v>4.8090420624969037E-2</v>
      </c>
      <c r="AR200" s="128">
        <f t="shared" si="44"/>
        <v>0.14197214802639746</v>
      </c>
      <c r="AS200" s="128">
        <f t="shared" si="45"/>
        <v>6.8014910722216118E-2</v>
      </c>
      <c r="AT200" s="128">
        <f t="shared" si="46"/>
        <v>1.3634387990034112E-3</v>
      </c>
      <c r="AU200" s="128">
        <f t="shared" si="47"/>
        <v>9.5742461783401525E-2</v>
      </c>
      <c r="AV200" s="128">
        <f t="shared" si="48"/>
        <v>8.4926877080973601E-2</v>
      </c>
      <c r="AW200" s="128">
        <f t="shared" si="49"/>
        <v>7.5400532501185766E-2</v>
      </c>
      <c r="AX200" s="128">
        <f t="shared" si="50"/>
        <v>1</v>
      </c>
      <c r="AY200" s="128">
        <f>SUMPRODUCT(AN200:AW200,幕後結果_最佳化!$Z$1005:$AI$1005)</f>
        <v>-2.7762183785590269E-2</v>
      </c>
      <c r="AZ200" s="128">
        <f>(SUMPRODUCT(AN200:AW200,MMULT(AN200:AW200,幕後結果!$AB$9:$AK$18)))*252</f>
        <v>6.7310274649971386E-2</v>
      </c>
      <c r="BA200" s="128">
        <f t="shared" si="51"/>
        <v>0.25944223759822027</v>
      </c>
      <c r="BB200" s="102">
        <f t="shared" si="52"/>
        <v>-0.27236191161371254</v>
      </c>
      <c r="BC200" s="60"/>
      <c r="BD200" s="60"/>
    </row>
    <row r="201" spans="1:56">
      <c r="A201" s="95">
        <v>200</v>
      </c>
      <c r="B201" s="128">
        <v>0.29698782167492754</v>
      </c>
      <c r="C201" s="128">
        <v>0.63272314271764341</v>
      </c>
      <c r="D201" s="128">
        <v>0.93940198776987782</v>
      </c>
      <c r="E201" s="128">
        <v>0.16578500519185679</v>
      </c>
      <c r="F201" s="128">
        <v>0.49672149015415168</v>
      </c>
      <c r="G201" s="128">
        <v>0.14596315546378236</v>
      </c>
      <c r="H201" s="128">
        <v>0.78163068992367069</v>
      </c>
      <c r="I201" s="128">
        <v>0.82162022180116923</v>
      </c>
      <c r="J201" s="128">
        <v>0.73302925915635742</v>
      </c>
      <c r="K201" s="104">
        <v>0.20934119199030432</v>
      </c>
      <c r="L201" s="105"/>
      <c r="M201" s="106">
        <v>200</v>
      </c>
      <c r="N201" s="140">
        <v>-0.53308369787866894</v>
      </c>
      <c r="O201" s="140">
        <v>0.33907435825188925</v>
      </c>
      <c r="P201" s="140">
        <v>1.5497729384261201</v>
      </c>
      <c r="Q201" s="140">
        <v>-0.97095636028787935</v>
      </c>
      <c r="R201" s="140">
        <v>-8.2180979817871123E-3</v>
      </c>
      <c r="S201" s="140">
        <v>-1.0539052240357132</v>
      </c>
      <c r="T201" s="140">
        <v>0.77771233255885719</v>
      </c>
      <c r="U201" s="128">
        <v>0.92155726845923847</v>
      </c>
      <c r="V201" s="128">
        <v>0.62200058751902554</v>
      </c>
      <c r="W201" s="98">
        <v>-0.80870928876036119</v>
      </c>
      <c r="X201" s="60"/>
      <c r="Y201" s="99">
        <v>200</v>
      </c>
      <c r="Z201" s="128">
        <f>(幕後結果!$AB$2+幕後結果!$AB$4*幕後結果_最佳化!$N1202)*12/3</f>
        <v>-0.56386510291939163</v>
      </c>
      <c r="AA201" s="128">
        <f>(幕後結果!$AC$2+幕後結果!$AC$4*幕後結果_最佳化!$O1202)*12/3</f>
        <v>0.10827906444238004</v>
      </c>
      <c r="AB201" s="128">
        <f>(幕後結果!$AD$2+幕後結果!$AD$4*幕後結果_最佳化!$P1202)*12/3</f>
        <v>1.9483372955439713</v>
      </c>
      <c r="AC201" s="128">
        <f>(幕後結果!$AE$2+幕後結果!$AE$4*幕後結果_最佳化!$Q1202)*12/3</f>
        <v>-9.6399081693172128E-2</v>
      </c>
      <c r="AD201" s="128">
        <f>(幕後結果!$AF$2+幕後結果!$AF$4*幕後結果_最佳化!$R1202)*12/3</f>
        <v>0.17376456906655455</v>
      </c>
      <c r="AE201" s="128">
        <f>(幕後結果!$AG$2+幕後結果!$AG$4*幕後結果_最佳化!$S1202)*12/3</f>
        <v>-0.8699227732754794</v>
      </c>
      <c r="AF201" s="128">
        <f>(幕後結果!$AH$2+幕後結果!$AH$4*幕後結果_最佳化!$T1202)*12/3</f>
        <v>0.10506560132366849</v>
      </c>
      <c r="AG201" s="128">
        <f>(幕後結果!$AI$2+幕後結果!$AI$4*幕後結果_最佳化!$U1202)*12/3</f>
        <v>1.7154790412758729</v>
      </c>
      <c r="AH201" s="128">
        <f>(幕後結果!$AJ$2+幕後結果!$AJ$4*幕後結果_最佳化!$V1202)*12/3</f>
        <v>-0.50513187635392998</v>
      </c>
      <c r="AI201" s="100">
        <f>(幕後結果!$AK$2+幕後結果!$AK$4*幕後結果_最佳化!$W1202)*12/3</f>
        <v>-3.1123401970630487</v>
      </c>
      <c r="AJ201" s="60"/>
      <c r="AK201" s="60"/>
      <c r="AL201" s="60"/>
      <c r="AM201" s="108">
        <v>200</v>
      </c>
      <c r="AN201" s="128">
        <f t="shared" si="40"/>
        <v>1.9673925503944794E-2</v>
      </c>
      <c r="AO201" s="128">
        <f t="shared" si="41"/>
        <v>0.1130228412142896</v>
      </c>
      <c r="AP201" s="128">
        <f t="shared" si="42"/>
        <v>0.11386967361510712</v>
      </c>
      <c r="AQ201" s="128">
        <f t="shared" si="43"/>
        <v>0.13390296875736318</v>
      </c>
      <c r="AR201" s="128">
        <f t="shared" si="44"/>
        <v>0.11263834507255413</v>
      </c>
      <c r="AS201" s="128">
        <f t="shared" si="45"/>
        <v>0.10818407958362704</v>
      </c>
      <c r="AT201" s="128">
        <f t="shared" si="46"/>
        <v>0.12177104155791277</v>
      </c>
      <c r="AU201" s="128">
        <f t="shared" si="47"/>
        <v>8.8482031458777227E-2</v>
      </c>
      <c r="AV201" s="128">
        <f t="shared" si="48"/>
        <v>0.13002790742593778</v>
      </c>
      <c r="AW201" s="128">
        <f t="shared" si="49"/>
        <v>5.8427185810486199E-2</v>
      </c>
      <c r="AX201" s="128">
        <f t="shared" si="50"/>
        <v>0.99999999999999989</v>
      </c>
      <c r="AY201" s="128">
        <f>SUMPRODUCT(AN201:AW201,幕後結果_最佳化!$Z$1005:$AI$1005)</f>
        <v>3.2791466189283358E-3</v>
      </c>
      <c r="AZ201" s="128">
        <f>(SUMPRODUCT(AN201:AW201,MMULT(AN201:AW201,幕後結果!$AB$9:$AK$18)))*252</f>
        <v>6.8493262523199441E-2</v>
      </c>
      <c r="BA201" s="128">
        <f t="shared" si="51"/>
        <v>0.26171217496173049</v>
      </c>
      <c r="BB201" s="102">
        <f t="shared" si="52"/>
        <v>-0.15139094460112648</v>
      </c>
      <c r="BC201" s="60"/>
      <c r="BD201" s="60"/>
    </row>
    <row r="202" spans="1:56">
      <c r="A202" s="95">
        <v>201</v>
      </c>
      <c r="B202" s="128">
        <v>0.44122158096878406</v>
      </c>
      <c r="C202" s="128">
        <v>0.60025385651541008</v>
      </c>
      <c r="D202" s="128">
        <v>7.274091600656285E-2</v>
      </c>
      <c r="E202" s="128">
        <v>0.62795321453043318</v>
      </c>
      <c r="F202" s="128">
        <v>0.10775309331576222</v>
      </c>
      <c r="G202" s="128">
        <v>4.8875606374052749E-2</v>
      </c>
      <c r="H202" s="128">
        <v>0.53786967841589739</v>
      </c>
      <c r="I202" s="128">
        <v>0.76562931755253039</v>
      </c>
      <c r="J202" s="128">
        <v>0.87111019117501765</v>
      </c>
      <c r="K202" s="104">
        <v>0.24939274059486416</v>
      </c>
      <c r="L202" s="105"/>
      <c r="M202" s="106">
        <v>201</v>
      </c>
      <c r="N202" s="140">
        <v>-0.14787279075212983</v>
      </c>
      <c r="O202" s="140">
        <v>0.25400423416217238</v>
      </c>
      <c r="P202" s="140">
        <v>-1.455677357610915</v>
      </c>
      <c r="Q202" s="140">
        <v>0.32643723325650559</v>
      </c>
      <c r="R202" s="140">
        <v>-1.2385662140303986</v>
      </c>
      <c r="S202" s="140">
        <v>-1.655854870380236</v>
      </c>
      <c r="T202" s="140">
        <v>9.5068216618323431E-2</v>
      </c>
      <c r="U202" s="128">
        <v>0.72452845416778477</v>
      </c>
      <c r="V202" s="128">
        <v>1.1316547376450727</v>
      </c>
      <c r="W202" s="98">
        <v>-0.67640194738240389</v>
      </c>
      <c r="X202" s="60"/>
      <c r="Y202" s="99">
        <v>201</v>
      </c>
      <c r="Z202" s="128">
        <f>(幕後結果!$AB$2+幕後結果!$AB$4*幕後結果_最佳化!$N1203)*12/3</f>
        <v>-0.15641128533516913</v>
      </c>
      <c r="AA202" s="128">
        <f>(幕後結果!$AC$2+幕後結果!$AC$4*幕後結果_最佳化!$O1203)*12/3</f>
        <v>0.1806025723892436</v>
      </c>
      <c r="AB202" s="128">
        <f>(幕後結果!$AD$2+幕後結果!$AD$4*幕後結果_最佳化!$P1203)*12/3</f>
        <v>-1.1862304609068823</v>
      </c>
      <c r="AC202" s="128">
        <f>(幕後結果!$AE$2+幕後結果!$AE$4*幕後結果_最佳化!$Q1203)*12/3</f>
        <v>1.4262289456750359</v>
      </c>
      <c r="AD202" s="128">
        <f>(幕後結果!$AF$2+幕後結果!$AF$4*幕後結果_最佳化!$R1203)*12/3</f>
        <v>-1.2130513533711582</v>
      </c>
      <c r="AE202" s="128">
        <f>(幕後結果!$AG$2+幕後結果!$AG$4*幕後結果_最佳化!$S1203)*12/3</f>
        <v>-1.3968915272396136</v>
      </c>
      <c r="AF202" s="128">
        <f>(幕後結果!$AH$2+幕後結果!$AH$4*幕後結果_最佳化!$T1203)*12/3</f>
        <v>6.3091772244485478E-2</v>
      </c>
      <c r="AG202" s="128">
        <f>(幕後結果!$AI$2+幕後結果!$AI$4*幕後結果_最佳化!$U1203)*12/3</f>
        <v>1.1105521943839625</v>
      </c>
      <c r="AH202" s="128">
        <f>(幕後結果!$AJ$2+幕後結果!$AJ$4*幕後結果_最佳化!$V1203)*12/3</f>
        <v>-0.48948162406113549</v>
      </c>
      <c r="AI202" s="100">
        <f>(幕後結果!$AK$2+幕後結果!$AK$4*幕後結果_最佳化!$W1203)*12/3</f>
        <v>-2.4448905931718303</v>
      </c>
      <c r="AJ202" s="60"/>
      <c r="AK202" s="60"/>
      <c r="AL202" s="60"/>
      <c r="AM202" s="108">
        <v>201</v>
      </c>
      <c r="AN202" s="128">
        <f t="shared" si="40"/>
        <v>3.3369686133833371E-2</v>
      </c>
      <c r="AO202" s="128">
        <f t="shared" si="41"/>
        <v>4.3692944423758373E-2</v>
      </c>
      <c r="AP202" s="128">
        <f t="shared" si="42"/>
        <v>0.16118736807027076</v>
      </c>
      <c r="AQ202" s="128">
        <f t="shared" si="43"/>
        <v>7.0861387856354568E-2</v>
      </c>
      <c r="AR202" s="128">
        <f t="shared" si="44"/>
        <v>8.9082451977820193E-2</v>
      </c>
      <c r="AS202" s="128">
        <f t="shared" si="45"/>
        <v>0.10274765588332574</v>
      </c>
      <c r="AT202" s="128">
        <f t="shared" si="46"/>
        <v>2.4236453625573015E-2</v>
      </c>
      <c r="AU202" s="128">
        <f t="shared" si="47"/>
        <v>0.14314417684320707</v>
      </c>
      <c r="AV202" s="128">
        <f t="shared" si="48"/>
        <v>0.1680201950895138</v>
      </c>
      <c r="AW202" s="128">
        <f t="shared" si="49"/>
        <v>0.16365768009634307</v>
      </c>
      <c r="AX202" s="128">
        <f t="shared" si="50"/>
        <v>1</v>
      </c>
      <c r="AY202" s="128">
        <f>SUMPRODUCT(AN202:AW202,幕後結果_最佳化!$Z$1005:$AI$1005)</f>
        <v>-0.16857440538788729</v>
      </c>
      <c r="AZ202" s="128">
        <f>(SUMPRODUCT(AN202:AW202,MMULT(AN202:AW202,幕後結果!$AB$9:$AK$18)))*252</f>
        <v>6.1826094488678145E-2</v>
      </c>
      <c r="BA202" s="128">
        <f t="shared" si="51"/>
        <v>0.24864853606783641</v>
      </c>
      <c r="BB202" s="102">
        <f t="shared" si="52"/>
        <v>-0.85049527631320032</v>
      </c>
      <c r="BC202" s="60"/>
      <c r="BD202" s="60"/>
    </row>
    <row r="203" spans="1:56">
      <c r="A203" s="95">
        <v>202</v>
      </c>
      <c r="B203" s="128">
        <v>0.5718035129104484</v>
      </c>
      <c r="C203" s="128">
        <v>0.56684482375321021</v>
      </c>
      <c r="D203" s="128">
        <v>0.12134665282432211</v>
      </c>
      <c r="E203" s="128">
        <v>0.69736130893822335</v>
      </c>
      <c r="F203" s="128">
        <v>0.43805400291798846</v>
      </c>
      <c r="G203" s="128">
        <v>0.75229238068145787</v>
      </c>
      <c r="H203" s="128">
        <v>0.45346325719584657</v>
      </c>
      <c r="I203" s="128">
        <v>0.11148201005677061</v>
      </c>
      <c r="J203" s="128">
        <v>0.20130578564911805</v>
      </c>
      <c r="K203" s="104">
        <v>0.2550923309663653</v>
      </c>
      <c r="L203" s="105"/>
      <c r="M203" s="106">
        <v>202</v>
      </c>
      <c r="N203" s="140">
        <v>0.18096764249954117</v>
      </c>
      <c r="O203" s="140">
        <v>0.16834693427596609</v>
      </c>
      <c r="P203" s="140">
        <v>-1.1682813252065372</v>
      </c>
      <c r="Q203" s="140">
        <v>0.51682635286728973</v>
      </c>
      <c r="R203" s="140">
        <v>-0.15590487090260205</v>
      </c>
      <c r="S203" s="140">
        <v>0.68172123307199772</v>
      </c>
      <c r="T203" s="140">
        <v>-0.11691613193578078</v>
      </c>
      <c r="U203" s="128">
        <v>-1.2186843500794937</v>
      </c>
      <c r="V203" s="128">
        <v>-0.83696619285321483</v>
      </c>
      <c r="W203" s="98">
        <v>-0.65855018292969936</v>
      </c>
      <c r="X203" s="60"/>
      <c r="Y203" s="99">
        <v>202</v>
      </c>
      <c r="Z203" s="128">
        <f>(幕後結果!$AB$2+幕後結果!$AB$4*幕後結果_最佳化!$N1204)*12/3</f>
        <v>0.1914171053610195</v>
      </c>
      <c r="AA203" s="128">
        <f>(幕後結果!$AC$2+幕後結果!$AC$4*幕後結果_最佳化!$O1204)*12/3</f>
        <v>0.22722701305592766</v>
      </c>
      <c r="AB203" s="128">
        <f>(幕後結果!$AD$2+幕後結果!$AD$4*幕後結果_最佳化!$P1204)*12/3</f>
        <v>-0.80736219851788726</v>
      </c>
      <c r="AC203" s="128">
        <f>(幕後結果!$AE$2+幕後結果!$AE$4*幕後結果_最佳化!$Q1204)*12/3</f>
        <v>1.8327097721983237</v>
      </c>
      <c r="AD203" s="128">
        <f>(幕後結果!$AF$2+幕後結果!$AF$4*幕後結果_最佳化!$R1204)*12/3</f>
        <v>-0.42156674099007385</v>
      </c>
      <c r="AE203" s="128">
        <f>(幕後結果!$AG$2+幕後結果!$AG$4*幕後結果_最佳化!$S1204)*12/3</f>
        <v>0.81683266966671242</v>
      </c>
      <c r="AF203" s="128">
        <f>(幕後結果!$AH$2+幕後結果!$AH$4*幕後結果_最佳化!$T1204)*12/3</f>
        <v>-0.27060454636052128</v>
      </c>
      <c r="AG203" s="128">
        <f>(幕後結果!$AI$2+幕後結果!$AI$4*幕後結果_最佳化!$U1204)*12/3</f>
        <v>-0.16418041035655773</v>
      </c>
      <c r="AH203" s="128">
        <f>(幕後結果!$AJ$2+幕後結果!$AJ$4*幕後結果_最佳化!$V1204)*12/3</f>
        <v>-1.3823576086747142</v>
      </c>
      <c r="AI203" s="100">
        <f>(幕後結果!$AK$2+幕後結果!$AK$4*幕後結果_最佳化!$W1204)*12/3</f>
        <v>-1.5026887250223311</v>
      </c>
      <c r="AJ203" s="60"/>
      <c r="AK203" s="60"/>
      <c r="AL203" s="60"/>
      <c r="AM203" s="108">
        <v>202</v>
      </c>
      <c r="AN203" s="128">
        <f t="shared" si="40"/>
        <v>0.14552654283437044</v>
      </c>
      <c r="AO203" s="128">
        <f t="shared" si="41"/>
        <v>0.18491585951797129</v>
      </c>
      <c r="AP203" s="128">
        <f t="shared" si="42"/>
        <v>2.899475099546376E-2</v>
      </c>
      <c r="AQ203" s="128">
        <f t="shared" si="43"/>
        <v>7.1581469804360642E-2</v>
      </c>
      <c r="AR203" s="128">
        <f t="shared" si="44"/>
        <v>4.0550946504518383E-2</v>
      </c>
      <c r="AS203" s="128">
        <f t="shared" si="45"/>
        <v>0.1195528587763667</v>
      </c>
      <c r="AT203" s="128">
        <f t="shared" si="46"/>
        <v>0.12500612698729896</v>
      </c>
      <c r="AU203" s="128">
        <f t="shared" si="47"/>
        <v>6.247926856068655E-2</v>
      </c>
      <c r="AV203" s="128">
        <f t="shared" si="48"/>
        <v>4.5539561215243246E-2</v>
      </c>
      <c r="AW203" s="128">
        <f t="shared" si="49"/>
        <v>0.17585261480372019</v>
      </c>
      <c r="AX203" s="128">
        <f t="shared" si="50"/>
        <v>1.0000000000000002</v>
      </c>
      <c r="AY203" s="128">
        <f>SUMPRODUCT(AN203:AW203,幕後結果_最佳化!$Z$1005:$AI$1005)</f>
        <v>-0.22524332428045193</v>
      </c>
      <c r="AZ203" s="128">
        <f>(SUMPRODUCT(AN203:AW203,MMULT(AN203:AW203,幕後結果!$AB$9:$AK$18)))*252</f>
        <v>8.6940663095883719E-2</v>
      </c>
      <c r="BA203" s="128">
        <f t="shared" si="51"/>
        <v>0.29485702144579112</v>
      </c>
      <c r="BB203" s="102">
        <f t="shared" si="52"/>
        <v>-0.90940118354871724</v>
      </c>
      <c r="BC203" s="60"/>
      <c r="BD203" s="60"/>
    </row>
    <row r="204" spans="1:56">
      <c r="A204" s="95">
        <v>203</v>
      </c>
      <c r="B204" s="128">
        <v>9.6763812108933589E-2</v>
      </c>
      <c r="C204" s="128">
        <v>0.87926031132456717</v>
      </c>
      <c r="D204" s="128">
        <v>0.58326673437940113</v>
      </c>
      <c r="E204" s="128">
        <v>0.62917171944001415</v>
      </c>
      <c r="F204" s="128">
        <v>0.55959885650796304</v>
      </c>
      <c r="G204" s="128">
        <v>0.67997864053645629</v>
      </c>
      <c r="H204" s="128">
        <v>2.3593813273375508E-2</v>
      </c>
      <c r="I204" s="128">
        <v>0.33213311271643686</v>
      </c>
      <c r="J204" s="128">
        <v>0.4161630393881548</v>
      </c>
      <c r="K204" s="104">
        <v>0.73386548930140649</v>
      </c>
      <c r="L204" s="105"/>
      <c r="M204" s="106">
        <v>203</v>
      </c>
      <c r="N204" s="140">
        <v>-1.3002140274279572</v>
      </c>
      <c r="O204" s="140">
        <v>1.1712970983847661</v>
      </c>
      <c r="P204" s="140">
        <v>0.21025772123751771</v>
      </c>
      <c r="Q204" s="140">
        <v>0.3296604232798736</v>
      </c>
      <c r="R204" s="140">
        <v>0.14995225150379982</v>
      </c>
      <c r="S204" s="140">
        <v>0.46763907173409286</v>
      </c>
      <c r="T204" s="140">
        <v>-1.9846122664271355</v>
      </c>
      <c r="U204" s="128">
        <v>-0.43403059301227331</v>
      </c>
      <c r="V204" s="128">
        <v>-0.21171923772923482</v>
      </c>
      <c r="W204" s="98">
        <v>0.62454607483218239</v>
      </c>
      <c r="X204" s="60"/>
      <c r="Y204" s="99">
        <v>203</v>
      </c>
      <c r="Z204" s="128">
        <f>(幕後結果!$AB$2+幕後結果!$AB$4*幕後結果_最佳化!$N1205)*12/3</f>
        <v>-1.3752911959423058</v>
      </c>
      <c r="AA204" s="128">
        <f>(幕後結果!$AC$2+幕後結果!$AC$4*幕後結果_最佳化!$O1205)*12/3</f>
        <v>0.73278687030893985</v>
      </c>
      <c r="AB204" s="128">
        <f>(幕後結果!$AD$2+幕後結果!$AD$4*幕後結果_最佳化!$P1205)*12/3</f>
        <v>0.68405256576755979</v>
      </c>
      <c r="AC204" s="128">
        <f>(幕後結果!$AE$2+幕後結果!$AE$4*幕後結果_最佳化!$Q1205)*12/3</f>
        <v>2.199506109765168</v>
      </c>
      <c r="AD204" s="128">
        <f>(幕後結果!$AF$2+幕後結果!$AF$4*幕後結果_最佳化!$R1205)*12/3</f>
        <v>-0.18527883166609929</v>
      </c>
      <c r="AE204" s="128">
        <f>(幕後結果!$AG$2+幕後結果!$AG$4*幕後結果_最佳化!$S1205)*12/3</f>
        <v>0.37941790020591221</v>
      </c>
      <c r="AF204" s="128">
        <f>(幕後結果!$AH$2+幕後結果!$AH$4*幕後結果_最佳化!$T1205)*12/3</f>
        <v>-2.870095748857024</v>
      </c>
      <c r="AG204" s="128">
        <f>(幕後結果!$AI$2+幕後結果!$AI$4*幕後結果_最佳化!$U1205)*12/3</f>
        <v>0.79832862899373203</v>
      </c>
      <c r="AH204" s="128">
        <f>(幕後結果!$AJ$2+幕後結果!$AJ$4*幕後結果_最佳化!$V1205)*12/3</f>
        <v>-1.5241163614728599</v>
      </c>
      <c r="AI204" s="100">
        <f>(幕後結果!$AK$2+幕後結果!$AK$4*幕後結果_最佳化!$W1205)*12/3</f>
        <v>-2.5133359953978283</v>
      </c>
      <c r="AJ204" s="60"/>
      <c r="AK204" s="60"/>
      <c r="AL204" s="60"/>
      <c r="AM204" s="108">
        <v>203</v>
      </c>
      <c r="AN204" s="128">
        <f t="shared" si="40"/>
        <v>6.4754933391332134E-2</v>
      </c>
      <c r="AO204" s="128">
        <f t="shared" si="41"/>
        <v>0.18520027764331812</v>
      </c>
      <c r="AP204" s="128">
        <f t="shared" si="42"/>
        <v>3.9993424249899968E-2</v>
      </c>
      <c r="AQ204" s="128">
        <f t="shared" si="43"/>
        <v>0.16910988505413263</v>
      </c>
      <c r="AR204" s="128">
        <f t="shared" si="44"/>
        <v>0.17686447967748517</v>
      </c>
      <c r="AS204" s="128">
        <f t="shared" si="45"/>
        <v>5.2674968629163217E-2</v>
      </c>
      <c r="AT204" s="128">
        <f t="shared" si="46"/>
        <v>0.10861577608993005</v>
      </c>
      <c r="AU204" s="128">
        <f t="shared" si="47"/>
        <v>2.9335079673228969E-2</v>
      </c>
      <c r="AV204" s="128">
        <f t="shared" si="48"/>
        <v>5.4953659593519555E-2</v>
      </c>
      <c r="AW204" s="128">
        <f t="shared" si="49"/>
        <v>0.11849751599799013</v>
      </c>
      <c r="AX204" s="128">
        <f t="shared" si="50"/>
        <v>1</v>
      </c>
      <c r="AY204" s="128">
        <f>SUMPRODUCT(AN204:AW204,幕後結果_最佳化!$Z$1005:$AI$1005)</f>
        <v>-8.4275297335669075E-2</v>
      </c>
      <c r="AZ204" s="128">
        <f>(SUMPRODUCT(AN204:AW204,MMULT(AN204:AW204,幕後結果!$AB$9:$AK$18)))*252</f>
        <v>8.4582396273693142E-2</v>
      </c>
      <c r="BA204" s="128">
        <f t="shared" si="51"/>
        <v>0.29083052844172524</v>
      </c>
      <c r="BB204" s="102">
        <f t="shared" si="52"/>
        <v>-0.43728317662205685</v>
      </c>
      <c r="BC204" s="60"/>
      <c r="BD204" s="60"/>
    </row>
    <row r="205" spans="1:56">
      <c r="A205" s="95">
        <v>204</v>
      </c>
      <c r="B205" s="128">
        <v>0.60364094688730674</v>
      </c>
      <c r="C205" s="128">
        <v>0.29715840085446343</v>
      </c>
      <c r="D205" s="128">
        <v>0.68275856994582496</v>
      </c>
      <c r="E205" s="128">
        <v>0.74049551984284978</v>
      </c>
      <c r="F205" s="128">
        <v>0.24495641938573298</v>
      </c>
      <c r="G205" s="128">
        <v>0.18396506112034738</v>
      </c>
      <c r="H205" s="128">
        <v>4.7934546018531199E-2</v>
      </c>
      <c r="I205" s="128">
        <v>0.11332851600397742</v>
      </c>
      <c r="J205" s="128">
        <v>0.41693376055173603</v>
      </c>
      <c r="K205" s="104">
        <v>0.60311964531799345</v>
      </c>
      <c r="L205" s="105"/>
      <c r="M205" s="106">
        <v>204</v>
      </c>
      <c r="N205" s="140">
        <v>0.26278265358329578</v>
      </c>
      <c r="O205" s="140">
        <v>-0.53259090157108224</v>
      </c>
      <c r="P205" s="140">
        <v>0.47542671021973038</v>
      </c>
      <c r="Q205" s="140">
        <v>0.64487381742058747</v>
      </c>
      <c r="R205" s="140">
        <v>-0.69044746134086576</v>
      </c>
      <c r="S205" s="140">
        <v>-0.90035732726770379</v>
      </c>
      <c r="T205" s="140">
        <v>-1.6652188978450007</v>
      </c>
      <c r="U205" s="128">
        <v>-1.2090151318442481</v>
      </c>
      <c r="V205" s="128">
        <v>-0.20974395021509207</v>
      </c>
      <c r="W205" s="98">
        <v>0.26143027909561756</v>
      </c>
      <c r="X205" s="60"/>
      <c r="Y205" s="99">
        <v>204</v>
      </c>
      <c r="Z205" s="128">
        <f>(幕後結果!$AB$2+幕後結果!$AB$4*幕後結果_最佳化!$N1206)*12/3</f>
        <v>0.27795629203784089</v>
      </c>
      <c r="AA205" s="128">
        <f>(幕後結果!$AC$2+幕後結果!$AC$4*幕後結果_最佳化!$O1206)*12/3</f>
        <v>-0.54920933756601453</v>
      </c>
      <c r="AB205" s="128">
        <f>(幕後結果!$AD$2+幕後結果!$AD$4*幕後結果_最佳化!$P1206)*12/3</f>
        <v>0.61132502722561988</v>
      </c>
      <c r="AC205" s="128">
        <f>(幕後結果!$AE$2+幕後結果!$AE$4*幕後結果_最佳化!$Q1206)*12/3</f>
        <v>2.222177332622679</v>
      </c>
      <c r="AD205" s="128">
        <f>(幕後結果!$AF$2+幕後結果!$AF$4*幕後結果_最佳化!$R1206)*12/3</f>
        <v>-0.41014909041101921</v>
      </c>
      <c r="AE205" s="128">
        <f>(幕後結果!$AG$2+幕後結果!$AG$4*幕後結果_最佳化!$S1206)*12/3</f>
        <v>-0.53407701065713775</v>
      </c>
      <c r="AF205" s="128">
        <f>(幕後結果!$AH$2+幕後結果!$AH$4*幕後結果_最佳化!$T1206)*12/3</f>
        <v>-1.6886603116692271</v>
      </c>
      <c r="AG205" s="128">
        <f>(幕後結果!$AI$2+幕後結果!$AI$4*幕後結果_最佳化!$U1206)*12/3</f>
        <v>-0.26145455361482461</v>
      </c>
      <c r="AH205" s="128">
        <f>(幕後結果!$AJ$2+幕後結果!$AJ$4*幕後結果_最佳化!$V1206)*12/3</f>
        <v>-1.6684756649773123</v>
      </c>
      <c r="AI205" s="100">
        <f>(幕後結果!$AK$2+幕後結果!$AK$4*幕後結果_最佳化!$W1206)*12/3</f>
        <v>-1.9014995284897243</v>
      </c>
      <c r="AJ205" s="60"/>
      <c r="AK205" s="60"/>
      <c r="AL205" s="60"/>
      <c r="AM205" s="108">
        <v>204</v>
      </c>
      <c r="AN205" s="128">
        <f t="shared" si="40"/>
        <v>0.10298421624721639</v>
      </c>
      <c r="AO205" s="128">
        <f t="shared" si="41"/>
        <v>0.12698599806702235</v>
      </c>
      <c r="AP205" s="128">
        <f t="shared" si="42"/>
        <v>2.0896079017589851E-2</v>
      </c>
      <c r="AQ205" s="128">
        <f t="shared" si="43"/>
        <v>0.15571076744382351</v>
      </c>
      <c r="AR205" s="128">
        <f t="shared" si="44"/>
        <v>0.11514237389760644</v>
      </c>
      <c r="AS205" s="128">
        <f t="shared" si="45"/>
        <v>9.3123114192844442E-2</v>
      </c>
      <c r="AT205" s="128">
        <f t="shared" si="46"/>
        <v>0.16368076796478534</v>
      </c>
      <c r="AU205" s="128">
        <f t="shared" si="47"/>
        <v>7.2781588385441451E-2</v>
      </c>
      <c r="AV205" s="128">
        <f t="shared" si="48"/>
        <v>0.11978283340547333</v>
      </c>
      <c r="AW205" s="128">
        <f t="shared" si="49"/>
        <v>2.8912261378196757E-2</v>
      </c>
      <c r="AX205" s="128">
        <f t="shared" si="50"/>
        <v>1</v>
      </c>
      <c r="AY205" s="128">
        <f>SUMPRODUCT(AN205:AW205,幕後結果_最佳化!$Z$1005:$AI$1005)</f>
        <v>3.3542985647133768E-2</v>
      </c>
      <c r="AZ205" s="128">
        <f>(SUMPRODUCT(AN205:AW205,MMULT(AN205:AW205,幕後結果!$AB$9:$AK$18)))*252</f>
        <v>7.2479874191159685E-2</v>
      </c>
      <c r="BA205" s="128">
        <f t="shared" si="51"/>
        <v>0.26922086507393828</v>
      </c>
      <c r="BB205" s="102">
        <f t="shared" si="52"/>
        <v>-3.4755903300052328E-2</v>
      </c>
      <c r="BC205" s="60"/>
      <c r="BD205" s="60"/>
    </row>
    <row r="206" spans="1:56">
      <c r="A206" s="95">
        <v>205</v>
      </c>
      <c r="B206" s="128">
        <v>0.62349992554058575</v>
      </c>
      <c r="C206" s="128">
        <v>0.43882513992079697</v>
      </c>
      <c r="D206" s="128">
        <v>0.39244254956991065</v>
      </c>
      <c r="E206" s="128">
        <v>0.47062742616867381</v>
      </c>
      <c r="F206" s="128">
        <v>0.87878406533411746</v>
      </c>
      <c r="G206" s="128">
        <v>4.7471466136488338E-3</v>
      </c>
      <c r="H206" s="128">
        <v>0.97578344809158368</v>
      </c>
      <c r="I206" s="128">
        <v>0.79726468890937952</v>
      </c>
      <c r="J206" s="128">
        <v>0.52122463118249507</v>
      </c>
      <c r="K206" s="104">
        <v>0.51761890290860246</v>
      </c>
      <c r="L206" s="105"/>
      <c r="M206" s="106">
        <v>205</v>
      </c>
      <c r="N206" s="140">
        <v>0.3146859026500996</v>
      </c>
      <c r="O206" s="140">
        <v>-0.1539485793663552</v>
      </c>
      <c r="P206" s="140">
        <v>-0.27295852292385187</v>
      </c>
      <c r="Q206" s="140">
        <v>-7.369276938985117E-2</v>
      </c>
      <c r="R206" s="140">
        <v>1.1689299157527544</v>
      </c>
      <c r="S206" s="140">
        <v>-2.5937230488222842</v>
      </c>
      <c r="T206" s="140">
        <v>1.9735485067747438</v>
      </c>
      <c r="U206" s="128">
        <v>0.83189073458580109</v>
      </c>
      <c r="V206" s="128">
        <v>5.3227383528763376E-2</v>
      </c>
      <c r="W206" s="98">
        <v>4.4178406724713161E-2</v>
      </c>
      <c r="X206" s="60"/>
      <c r="Y206" s="99">
        <v>205</v>
      </c>
      <c r="Z206" s="128">
        <f>(幕後結果!$AB$2+幕後結果!$AB$4*幕後結果_最佳化!$N1207)*12/3</f>
        <v>0.33285654690094357</v>
      </c>
      <c r="AA206" s="128">
        <f>(幕後結果!$AC$2+幕後結果!$AC$4*幕後結果_最佳化!$O1207)*12/3</f>
        <v>-8.7132622362372306E-2</v>
      </c>
      <c r="AB206" s="128">
        <f>(幕後結果!$AD$2+幕後結果!$AD$4*幕後結果_最佳化!$P1207)*12/3</f>
        <v>2.8649915747676225E-2</v>
      </c>
      <c r="AC206" s="128">
        <f>(幕後結果!$AE$2+幕後結果!$AE$4*幕後結果_最佳化!$Q1207)*12/3</f>
        <v>0.87874470321642706</v>
      </c>
      <c r="AD206" s="128">
        <f>(幕後結果!$AF$2+幕後結果!$AF$4*幕後結果_最佳化!$R1207)*12/3</f>
        <v>0.68275908918650219</v>
      </c>
      <c r="AE206" s="128">
        <f>(幕後結果!$AG$2+幕後結果!$AG$4*幕後結果_最佳化!$S1207)*12/3</f>
        <v>-2.2789786552646376</v>
      </c>
      <c r="AF206" s="128">
        <f>(幕後結果!$AH$2+幕後結果!$AH$4*幕後結果_最佳化!$T1207)*12/3</f>
        <v>2.18449498418371</v>
      </c>
      <c r="AG206" s="128">
        <f>(幕後結果!$AI$2+幕後結果!$AI$4*幕後結果_最佳化!$U1207)*12/3</f>
        <v>1.5793789761423405</v>
      </c>
      <c r="AH206" s="128">
        <f>(幕後結果!$AJ$2+幕後結果!$AJ$4*幕後結果_最佳化!$V1207)*12/3</f>
        <v>-0.48562207191339457</v>
      </c>
      <c r="AI206" s="100">
        <f>(幕後結果!$AK$2+幕後結果!$AK$4*幕後結果_最佳化!$W1207)*12/3</f>
        <v>0.16587364682135575</v>
      </c>
      <c r="AJ206" s="60"/>
      <c r="AK206" s="60"/>
      <c r="AL206" s="60"/>
      <c r="AM206" s="108">
        <v>205</v>
      </c>
      <c r="AN206" s="128">
        <f t="shared" si="40"/>
        <v>0.19232122587218403</v>
      </c>
      <c r="AO206" s="128">
        <f t="shared" si="41"/>
        <v>0.15566690737822336</v>
      </c>
      <c r="AP206" s="128">
        <f t="shared" si="42"/>
        <v>3.9518813270374015E-2</v>
      </c>
      <c r="AQ206" s="128">
        <f t="shared" si="43"/>
        <v>0.12240690818877727</v>
      </c>
      <c r="AR206" s="128">
        <f t="shared" si="44"/>
        <v>5.6512655399721529E-2</v>
      </c>
      <c r="AS206" s="128">
        <f t="shared" si="45"/>
        <v>8.3989265998499971E-3</v>
      </c>
      <c r="AT206" s="128">
        <f t="shared" si="46"/>
        <v>0.17226035455293767</v>
      </c>
      <c r="AU206" s="128">
        <f t="shared" si="47"/>
        <v>0.13561744688423669</v>
      </c>
      <c r="AV206" s="128">
        <f t="shared" si="48"/>
        <v>3.3101974062509742E-3</v>
      </c>
      <c r="AW206" s="128">
        <f t="shared" si="49"/>
        <v>0.11398656444744475</v>
      </c>
      <c r="AX206" s="128">
        <f t="shared" si="50"/>
        <v>1.0000000000000002</v>
      </c>
      <c r="AY206" s="128">
        <f>SUMPRODUCT(AN206:AW206,幕後結果_最佳化!$Z$1005:$AI$1005)</f>
        <v>1.2227954901118304E-2</v>
      </c>
      <c r="AZ206" s="128">
        <f>(SUMPRODUCT(AN206:AW206,MMULT(AN206:AW206,幕後結果!$AB$9:$AK$18)))*252</f>
        <v>8.4552224766377013E-2</v>
      </c>
      <c r="BA206" s="128">
        <f t="shared" si="51"/>
        <v>0.29077865252864937</v>
      </c>
      <c r="BB206" s="102">
        <f t="shared" si="52"/>
        <v>-0.10548245145286135</v>
      </c>
      <c r="BC206" s="60"/>
      <c r="BD206" s="60"/>
    </row>
    <row r="207" spans="1:56">
      <c r="A207" s="95">
        <v>206</v>
      </c>
      <c r="B207" s="128">
        <v>0.46969616576417783</v>
      </c>
      <c r="C207" s="128">
        <v>0.51070802853357611</v>
      </c>
      <c r="D207" s="128">
        <v>0.98155662310455738</v>
      </c>
      <c r="E207" s="128">
        <v>0.20404357103224791</v>
      </c>
      <c r="F207" s="128">
        <v>0.23882594438925597</v>
      </c>
      <c r="G207" s="128">
        <v>0.27180578968413149</v>
      </c>
      <c r="H207" s="128">
        <v>0.6302827836942988</v>
      </c>
      <c r="I207" s="128">
        <v>0.83450584801932703</v>
      </c>
      <c r="J207" s="128">
        <v>0.84618299413476139</v>
      </c>
      <c r="K207" s="104">
        <v>5.2369513890285102E-2</v>
      </c>
      <c r="L207" s="105"/>
      <c r="M207" s="106">
        <v>206</v>
      </c>
      <c r="N207" s="140">
        <v>-7.6033644114264776E-2</v>
      </c>
      <c r="O207" s="140">
        <v>2.6844270802825636E-2</v>
      </c>
      <c r="P207" s="140">
        <v>2.0870152750795428</v>
      </c>
      <c r="Q207" s="140">
        <v>-0.82726453225033192</v>
      </c>
      <c r="R207" s="140">
        <v>-0.71008425613802051</v>
      </c>
      <c r="S207" s="140">
        <v>-0.60736067608109279</v>
      </c>
      <c r="T207" s="140">
        <v>0.33260239851240508</v>
      </c>
      <c r="U207" s="128">
        <v>0.97212512533475437</v>
      </c>
      <c r="V207" s="128">
        <v>1.0201991688781316</v>
      </c>
      <c r="W207" s="98">
        <v>-1.6223004715761968</v>
      </c>
      <c r="X207" s="60"/>
      <c r="Y207" s="99">
        <v>206</v>
      </c>
      <c r="Z207" s="128">
        <f>(幕後結果!$AB$2+幕後結果!$AB$4*幕後結果_最佳化!$N1208)*12/3</f>
        <v>-8.0423991081386439E-2</v>
      </c>
      <c r="AA207" s="128">
        <f>(幕後結果!$AC$2+幕後結果!$AC$4*幕後結果_最佳化!$O1208)*12/3</f>
        <v>-5.0909110478044917E-2</v>
      </c>
      <c r="AB207" s="128">
        <f>(幕後結果!$AD$2+幕後結果!$AD$4*幕後結果_最佳化!$P1208)*12/3</f>
        <v>2.5196823104839861</v>
      </c>
      <c r="AC207" s="128">
        <f>(幕後結果!$AE$2+幕後結果!$AE$4*幕後結果_最佳化!$Q1208)*12/3</f>
        <v>0.20604781445632003</v>
      </c>
      <c r="AD207" s="128">
        <f>(幕後結果!$AF$2+幕後結果!$AF$4*幕後結果_最佳化!$R1208)*12/3</f>
        <v>-0.12311193095923884</v>
      </c>
      <c r="AE207" s="128">
        <f>(幕後結果!$AG$2+幕後結果!$AG$4*幕後結果_最佳化!$S1208)*12/3</f>
        <v>-0.27722722424429974</v>
      </c>
      <c r="AF207" s="128">
        <f>(幕後結果!$AH$2+幕後結果!$AH$4*幕後結果_最佳化!$T1208)*12/3</f>
        <v>-0.18319806073565156</v>
      </c>
      <c r="AG207" s="128">
        <f>(幕後結果!$AI$2+幕後結果!$AI$4*幕後結果_最佳化!$U1208)*12/3</f>
        <v>1.6621780251625242</v>
      </c>
      <c r="AH207" s="128">
        <f>(幕後結果!$AJ$2+幕後結果!$AJ$4*幕後結果_最佳化!$V1208)*12/3</f>
        <v>-0.22107553027821747</v>
      </c>
      <c r="AI207" s="100">
        <f>(幕後結果!$AK$2+幕後結果!$AK$4*幕後結果_最佳化!$W1208)*12/3</f>
        <v>-4.3918436753674381</v>
      </c>
      <c r="AJ207" s="60"/>
      <c r="AK207" s="60"/>
      <c r="AL207" s="60"/>
      <c r="AM207" s="108">
        <v>206</v>
      </c>
      <c r="AN207" s="128">
        <f t="shared" si="40"/>
        <v>5.8924444846434144E-2</v>
      </c>
      <c r="AO207" s="128">
        <f t="shared" si="41"/>
        <v>0.15320357376305185</v>
      </c>
      <c r="AP207" s="128">
        <f t="shared" si="42"/>
        <v>7.8742001141284837E-2</v>
      </c>
      <c r="AQ207" s="128">
        <f t="shared" si="43"/>
        <v>0.12065515536526014</v>
      </c>
      <c r="AR207" s="128">
        <f t="shared" si="44"/>
        <v>0.14033328861847535</v>
      </c>
      <c r="AS207" s="128">
        <f t="shared" si="45"/>
        <v>0.13863974429108897</v>
      </c>
      <c r="AT207" s="128">
        <f t="shared" si="46"/>
        <v>1.4451708534373213E-2</v>
      </c>
      <c r="AU207" s="128">
        <f t="shared" si="47"/>
        <v>4.1367664166416093E-3</v>
      </c>
      <c r="AV207" s="128">
        <f t="shared" si="48"/>
        <v>0.14755542463606658</v>
      </c>
      <c r="AW207" s="128">
        <f t="shared" si="49"/>
        <v>0.14335789238732341</v>
      </c>
      <c r="AX207" s="128">
        <f t="shared" si="50"/>
        <v>1</v>
      </c>
      <c r="AY207" s="128">
        <f>SUMPRODUCT(AN207:AW207,幕後結果_最佳化!$Z$1005:$AI$1005)</f>
        <v>-0.22576488657753829</v>
      </c>
      <c r="AZ207" s="128">
        <f>(SUMPRODUCT(AN207:AW207,MMULT(AN207:AW207,幕後結果!$AB$9:$AK$18)))*252</f>
        <v>7.7083679886591039E-2</v>
      </c>
      <c r="BA207" s="128">
        <f t="shared" si="51"/>
        <v>0.27763947825658913</v>
      </c>
      <c r="BB207" s="102">
        <f t="shared" si="52"/>
        <v>-0.9676753762274517</v>
      </c>
      <c r="BC207" s="60"/>
      <c r="BD207" s="60"/>
    </row>
    <row r="208" spans="1:56">
      <c r="A208" s="95">
        <v>207</v>
      </c>
      <c r="B208" s="128">
        <v>0.59359272773317007</v>
      </c>
      <c r="C208" s="128">
        <v>0.58404893910990885</v>
      </c>
      <c r="D208" s="128">
        <v>9.2132737535696618E-2</v>
      </c>
      <c r="E208" s="128">
        <v>0.58364912816423686</v>
      </c>
      <c r="F208" s="128">
        <v>5.2848365532308872E-2</v>
      </c>
      <c r="G208" s="128">
        <v>0.46035031251150338</v>
      </c>
      <c r="H208" s="128">
        <v>0.48278495613879069</v>
      </c>
      <c r="I208" s="128">
        <v>0.18165930627752824</v>
      </c>
      <c r="J208" s="128">
        <v>0.63691004897553705</v>
      </c>
      <c r="K208" s="104">
        <v>5.2166940989081478E-2</v>
      </c>
      <c r="L208" s="105"/>
      <c r="M208" s="106">
        <v>207</v>
      </c>
      <c r="N208" s="140">
        <v>0.23679665778029022</v>
      </c>
      <c r="O208" s="140">
        <v>0.21226266369071153</v>
      </c>
      <c r="P208" s="140">
        <v>-1.3277355800233002</v>
      </c>
      <c r="Q208" s="140">
        <v>0.21123776458716401</v>
      </c>
      <c r="R208" s="140">
        <v>-1.617841635143636</v>
      </c>
      <c r="S208" s="140">
        <v>-9.9551216390625766E-2</v>
      </c>
      <c r="T208" s="140">
        <v>-4.316511634967888E-2</v>
      </c>
      <c r="U208" s="128">
        <v>-0.90905970210016573</v>
      </c>
      <c r="V208" s="128">
        <v>0.35021159968882709</v>
      </c>
      <c r="W208" s="98">
        <v>-1.6241964796151902</v>
      </c>
      <c r="X208" s="60"/>
      <c r="Y208" s="99">
        <v>207</v>
      </c>
      <c r="Z208" s="128">
        <f>(幕後結果!$AB$2+幕後結果!$AB$4*幕後結果_最佳化!$N1209)*12/3</f>
        <v>0.25046980866528135</v>
      </c>
      <c r="AA208" s="128">
        <f>(幕後結果!$AC$2+幕後結果!$AC$4*幕後結果_最佳化!$O1209)*12/3</f>
        <v>0.30292584125063754</v>
      </c>
      <c r="AB208" s="128">
        <f>(幕後結果!$AD$2+幕後結果!$AD$4*幕後結果_最佳化!$P1209)*12/3</f>
        <v>-0.93531369764744676</v>
      </c>
      <c r="AC208" s="128">
        <f>(幕後結果!$AE$2+幕後結果!$AE$4*幕後結果_最佳化!$Q1209)*12/3</f>
        <v>1.2574672294003268</v>
      </c>
      <c r="AD208" s="128">
        <f>(幕後結果!$AF$2+幕後結果!$AF$4*幕後結果_最佳化!$R1209)*12/3</f>
        <v>-1.38923459656346</v>
      </c>
      <c r="AE208" s="128">
        <f>(幕後結果!$AG$2+幕後結果!$AG$4*幕後結果_最佳化!$S1209)*12/3</f>
        <v>0.17036460804942832</v>
      </c>
      <c r="AF208" s="128">
        <f>(幕後結果!$AH$2+幕後結果!$AH$4*幕後結果_最佳化!$T1209)*12/3</f>
        <v>-0.11134080035865841</v>
      </c>
      <c r="AG208" s="128">
        <f>(幕後結果!$AI$2+幕後結果!$AI$4*幕後結果_最佳化!$U1209)*12/3</f>
        <v>-0.29376328366066506</v>
      </c>
      <c r="AH208" s="128">
        <f>(幕後結果!$AJ$2+幕後結果!$AJ$4*幕後結果_最佳化!$V1209)*12/3</f>
        <v>-0.85938139135642377</v>
      </c>
      <c r="AI208" s="100">
        <f>(幕後結果!$AK$2+幕後結果!$AK$4*幕後結果_最佳化!$W1209)*12/3</f>
        <v>-3.0858765424103276</v>
      </c>
      <c r="AJ208" s="60"/>
      <c r="AK208" s="60"/>
      <c r="AL208" s="60"/>
      <c r="AM208" s="108">
        <v>207</v>
      </c>
      <c r="AN208" s="128">
        <f t="shared" si="40"/>
        <v>3.8199508727324387E-3</v>
      </c>
      <c r="AO208" s="128">
        <f t="shared" si="41"/>
        <v>0.12970878413087433</v>
      </c>
      <c r="AP208" s="128">
        <f t="shared" si="42"/>
        <v>0.13282374989039311</v>
      </c>
      <c r="AQ208" s="128">
        <f t="shared" si="43"/>
        <v>9.5136461273217302E-2</v>
      </c>
      <c r="AR208" s="128">
        <f t="shared" si="44"/>
        <v>0.18728862750328812</v>
      </c>
      <c r="AS208" s="128">
        <f t="shared" si="45"/>
        <v>4.8524566353499915E-2</v>
      </c>
      <c r="AT208" s="128">
        <f t="shared" si="46"/>
        <v>9.8679602460451488E-2</v>
      </c>
      <c r="AU208" s="128">
        <f t="shared" si="47"/>
        <v>0.16460500262989017</v>
      </c>
      <c r="AV208" s="128">
        <f t="shared" si="48"/>
        <v>3.6276975841445509E-3</v>
      </c>
      <c r="AW208" s="128">
        <f t="shared" si="49"/>
        <v>0.13578555730150854</v>
      </c>
      <c r="AX208" s="128">
        <f t="shared" si="50"/>
        <v>0.99999999999999989</v>
      </c>
      <c r="AY208" s="128">
        <f>SUMPRODUCT(AN208:AW208,幕後結果_最佳化!$Z$1005:$AI$1005)</f>
        <v>1.4282511087629457E-2</v>
      </c>
      <c r="AZ208" s="128">
        <f>(SUMPRODUCT(AN208:AW208,MMULT(AN208:AW208,幕後結果!$AB$9:$AK$18)))*252</f>
        <v>6.0764718175991647E-2</v>
      </c>
      <c r="BA208" s="128">
        <f t="shared" si="51"/>
        <v>0.24650500639133407</v>
      </c>
      <c r="BB208" s="102">
        <f t="shared" si="52"/>
        <v>-0.11609293186905674</v>
      </c>
      <c r="BC208" s="60"/>
      <c r="BD208" s="60"/>
    </row>
    <row r="209" spans="1:56">
      <c r="A209" s="95">
        <v>208</v>
      </c>
      <c r="B209" s="128">
        <v>0.80641882638681883</v>
      </c>
      <c r="C209" s="128">
        <v>0.26199897382218218</v>
      </c>
      <c r="D209" s="128">
        <v>0.50743448147208547</v>
      </c>
      <c r="E209" s="128">
        <v>0.6339350596450668</v>
      </c>
      <c r="F209" s="128">
        <v>0.69038605025219346</v>
      </c>
      <c r="G209" s="128">
        <v>8.0257909953964868E-2</v>
      </c>
      <c r="H209" s="128">
        <v>0.17592373349512269</v>
      </c>
      <c r="I209" s="128">
        <v>0.35277799298746859</v>
      </c>
      <c r="J209" s="128">
        <v>0.88025329902418714</v>
      </c>
      <c r="K209" s="104">
        <v>0.16921919724295242</v>
      </c>
      <c r="L209" s="105"/>
      <c r="M209" s="106">
        <v>208</v>
      </c>
      <c r="N209" s="140">
        <v>0.86477490540326651</v>
      </c>
      <c r="O209" s="140">
        <v>-0.63719482571664776</v>
      </c>
      <c r="P209" s="140">
        <v>1.8636560221573995E-2</v>
      </c>
      <c r="Q209" s="140">
        <v>0.34229369404010018</v>
      </c>
      <c r="R209" s="140">
        <v>0.4969449113831601</v>
      </c>
      <c r="S209" s="140">
        <v>-1.4033388449214415</v>
      </c>
      <c r="T209" s="140">
        <v>-0.93101178707121623</v>
      </c>
      <c r="U209" s="128">
        <v>-0.37783121152886828</v>
      </c>
      <c r="V209" s="128">
        <v>1.1762539741147457</v>
      </c>
      <c r="W209" s="98">
        <v>-0.95725533301158605</v>
      </c>
      <c r="X209" s="60"/>
      <c r="Y209" s="99">
        <v>208</v>
      </c>
      <c r="Z209" s="128">
        <f>(幕後結果!$AB$2+幕後結果!$AB$4*幕後結果_最佳化!$N1210)*12/3</f>
        <v>0.91470887775731968</v>
      </c>
      <c r="AA209" s="128">
        <f>(幕後結果!$AC$2+幕後結果!$AC$4*幕後結果_最佳化!$O1210)*12/3</f>
        <v>-0.40332409280986442</v>
      </c>
      <c r="AB209" s="128">
        <f>(幕後結果!$AD$2+幕後結果!$AD$4*幕後結果_最佳化!$P1210)*12/3</f>
        <v>0.27796967738444933</v>
      </c>
      <c r="AC209" s="128">
        <f>(幕後結果!$AE$2+幕後結果!$AE$4*幕後結果_最佳化!$Q1210)*12/3</f>
        <v>1.5418739909865977</v>
      </c>
      <c r="AD209" s="128">
        <f>(幕後結果!$AF$2+幕後結果!$AF$4*幕後結果_最佳化!$R1210)*12/3</f>
        <v>0.36812243039834924</v>
      </c>
      <c r="AE209" s="128">
        <f>(幕後結果!$AG$2+幕後結果!$AG$4*幕後結果_最佳化!$S1210)*12/3</f>
        <v>-0.98392964932142091</v>
      </c>
      <c r="AF209" s="128">
        <f>(幕後結果!$AH$2+幕後結果!$AH$4*幕後結果_最佳化!$T1210)*12/3</f>
        <v>-0.56915719015795285</v>
      </c>
      <c r="AG209" s="128">
        <f>(幕後結果!$AI$2+幕後結果!$AI$4*幕後結果_最佳化!$U1210)*12/3</f>
        <v>0.69211135872909268</v>
      </c>
      <c r="AH209" s="128">
        <f>(幕後結果!$AJ$2+幕後結果!$AJ$4*幕後結果_最佳化!$V1210)*12/3</f>
        <v>-0.10088899852966349</v>
      </c>
      <c r="AI209" s="100">
        <f>(幕後結果!$AK$2+幕後結果!$AK$4*幕後結果_最佳化!$W1210)*12/3</f>
        <v>-2.7745734312837911</v>
      </c>
      <c r="AJ209" s="60"/>
      <c r="AK209" s="60"/>
      <c r="AL209" s="60"/>
      <c r="AM209" s="108">
        <v>208</v>
      </c>
      <c r="AN209" s="128">
        <f t="shared" si="40"/>
        <v>9.3908179717529544E-2</v>
      </c>
      <c r="AO209" s="128">
        <f t="shared" si="41"/>
        <v>0.1436888078433082</v>
      </c>
      <c r="AP209" s="128">
        <f t="shared" si="42"/>
        <v>0.14936145198363696</v>
      </c>
      <c r="AQ209" s="128">
        <f t="shared" si="43"/>
        <v>9.2310184990842287E-2</v>
      </c>
      <c r="AR209" s="128">
        <f t="shared" si="44"/>
        <v>5.4460834317321932E-2</v>
      </c>
      <c r="AS209" s="128">
        <f t="shared" si="45"/>
        <v>0.11163402228718784</v>
      </c>
      <c r="AT209" s="128">
        <f t="shared" si="46"/>
        <v>0.10045506297609566</v>
      </c>
      <c r="AU209" s="128">
        <f t="shared" si="47"/>
        <v>0.12004087625497371</v>
      </c>
      <c r="AV209" s="128">
        <f t="shared" si="48"/>
        <v>6.5303798837452187E-2</v>
      </c>
      <c r="AW209" s="128">
        <f t="shared" si="49"/>
        <v>6.8836780791651828E-2</v>
      </c>
      <c r="AX209" s="128">
        <f t="shared" si="50"/>
        <v>1.0000000000000002</v>
      </c>
      <c r="AY209" s="128">
        <f>SUMPRODUCT(AN209:AW209,幕後結果_最佳化!$Z$1005:$AI$1005)</f>
        <v>4.6778449601177691E-2</v>
      </c>
      <c r="AZ209" s="128">
        <f>(SUMPRODUCT(AN209:AW209,MMULT(AN209:AW209,幕後結果!$AB$9:$AK$18)))*252</f>
        <v>6.8079743448609745E-2</v>
      </c>
      <c r="BA209" s="128">
        <f t="shared" si="51"/>
        <v>0.26092095249061498</v>
      </c>
      <c r="BB209" s="102">
        <f t="shared" si="52"/>
        <v>1.4864462068515534E-2</v>
      </c>
      <c r="BC209" s="60"/>
      <c r="BD209" s="60"/>
    </row>
    <row r="210" spans="1:56">
      <c r="A210" s="95">
        <v>209</v>
      </c>
      <c r="B210" s="128">
        <v>0.27752996469323343</v>
      </c>
      <c r="C210" s="128">
        <v>0.96399878418640417</v>
      </c>
      <c r="D210" s="128">
        <v>0.74600186762660314</v>
      </c>
      <c r="E210" s="128">
        <v>0.76349173358269051</v>
      </c>
      <c r="F210" s="128">
        <v>0.56876453123268278</v>
      </c>
      <c r="G210" s="128">
        <v>0.35284976627659104</v>
      </c>
      <c r="H210" s="128">
        <v>0.52435248257166878</v>
      </c>
      <c r="I210" s="128">
        <v>0.8603801647606053</v>
      </c>
      <c r="J210" s="128">
        <v>0.58112765868269545</v>
      </c>
      <c r="K210" s="104">
        <v>0.32823139103530852</v>
      </c>
      <c r="L210" s="105"/>
      <c r="M210" s="106">
        <v>209</v>
      </c>
      <c r="N210" s="140">
        <v>-0.59019499178581536</v>
      </c>
      <c r="O210" s="140">
        <v>1.7991027317096042</v>
      </c>
      <c r="P210" s="140">
        <v>0.66196092444713572</v>
      </c>
      <c r="Q210" s="140">
        <v>0.71757961122043357</v>
      </c>
      <c r="R210" s="140">
        <v>0.17322962592822039</v>
      </c>
      <c r="S210" s="140">
        <v>-0.37763799863857017</v>
      </c>
      <c r="T210" s="140">
        <v>6.108058041095215E-2</v>
      </c>
      <c r="U210" s="128">
        <v>1.0820289362106899</v>
      </c>
      <c r="V210" s="128">
        <v>0.20477914367614866</v>
      </c>
      <c r="W210" s="98">
        <v>-0.4448020924785302</v>
      </c>
      <c r="X210" s="60"/>
      <c r="Y210" s="99">
        <v>209</v>
      </c>
      <c r="Z210" s="128">
        <f>(幕後結果!$AB$2+幕後結果!$AB$4*幕後結果_最佳化!$N1211)*12/3</f>
        <v>-0.62427412638974022</v>
      </c>
      <c r="AA210" s="128">
        <f>(幕後結果!$AC$2+幕後結果!$AC$4*幕後結果_最佳化!$O1211)*12/3</f>
        <v>1.7758555693705362</v>
      </c>
      <c r="AB210" s="128">
        <f>(幕後結果!$AD$2+幕後結果!$AD$4*幕後結果_最佳化!$P1211)*12/3</f>
        <v>1.7547301687043311</v>
      </c>
      <c r="AC210" s="128">
        <f>(幕後結果!$AE$2+幕後結果!$AE$4*幕後結果_最佳化!$Q1211)*12/3</f>
        <v>3.3293340446714956</v>
      </c>
      <c r="AD210" s="128">
        <f>(幕後結果!$AF$2+幕後結果!$AF$4*幕後結果_最佳化!$R1211)*12/3</f>
        <v>-8.602904441896736E-2</v>
      </c>
      <c r="AE210" s="128">
        <f>(幕後結果!$AG$2+幕後結果!$AG$4*幕後結果_最佳化!$S1211)*12/3</f>
        <v>-0.16247926926451278</v>
      </c>
      <c r="AF210" s="128">
        <f>(幕後結果!$AH$2+幕後結果!$AH$4*幕後結果_最佳化!$T1211)*12/3</f>
        <v>-9.9321917844077998E-2</v>
      </c>
      <c r="AG210" s="128">
        <f>(幕後結果!$AI$2+幕後結果!$AI$4*幕後結果_最佳化!$U1211)*12/3</f>
        <v>1.824140395534501</v>
      </c>
      <c r="AH210" s="128">
        <f>(幕後結果!$AJ$2+幕後結果!$AJ$4*幕後結果_最佳化!$V1211)*12/3</f>
        <v>-0.27690189693871015</v>
      </c>
      <c r="AI210" s="100">
        <f>(幕後結果!$AK$2+幕後結果!$AK$4*幕後結果_最佳化!$W1211)*12/3</f>
        <v>-1.9800355737507245</v>
      </c>
      <c r="AJ210" s="60"/>
      <c r="AK210" s="60"/>
      <c r="AL210" s="60"/>
      <c r="AM210" s="108">
        <v>209</v>
      </c>
      <c r="AN210" s="128">
        <f t="shared" si="40"/>
        <v>0.13169153099169395</v>
      </c>
      <c r="AO210" s="128">
        <f t="shared" si="41"/>
        <v>8.1068137837313398E-2</v>
      </c>
      <c r="AP210" s="128">
        <f t="shared" si="42"/>
        <v>0.11091559425971965</v>
      </c>
      <c r="AQ210" s="128">
        <f t="shared" si="43"/>
        <v>0.13837256599788866</v>
      </c>
      <c r="AR210" s="128">
        <f t="shared" si="44"/>
        <v>1.5738388116764687E-2</v>
      </c>
      <c r="AS210" s="128">
        <f t="shared" si="45"/>
        <v>0.16080743272383669</v>
      </c>
      <c r="AT210" s="128">
        <f t="shared" si="46"/>
        <v>1.1430751356822397E-3</v>
      </c>
      <c r="AU210" s="128">
        <f t="shared" si="47"/>
        <v>0.13152174298387426</v>
      </c>
      <c r="AV210" s="128">
        <f t="shared" si="48"/>
        <v>0.12121013420001062</v>
      </c>
      <c r="AW210" s="128">
        <f t="shared" si="49"/>
        <v>0.10753139775321588</v>
      </c>
      <c r="AX210" s="128">
        <f t="shared" si="50"/>
        <v>1</v>
      </c>
      <c r="AY210" s="128">
        <f>SUMPRODUCT(AN210:AW210,幕後結果_最佳化!$Z$1005:$AI$1005)</f>
        <v>2.7749239860503927E-2</v>
      </c>
      <c r="AZ210" s="128">
        <f>(SUMPRODUCT(AN210:AW210,MMULT(AN210:AW210,幕後結果!$AB$9:$AK$18)))*252</f>
        <v>6.91997514084709E-2</v>
      </c>
      <c r="BA210" s="128">
        <f t="shared" si="51"/>
        <v>0.26305845625729446</v>
      </c>
      <c r="BB210" s="102">
        <f t="shared" si="52"/>
        <v>-5.7594651603510093E-2</v>
      </c>
      <c r="BC210" s="60"/>
      <c r="BD210" s="60"/>
    </row>
    <row r="211" spans="1:56">
      <c r="A211" s="95">
        <v>210</v>
      </c>
      <c r="B211" s="128">
        <v>0.26204259114120987</v>
      </c>
      <c r="C211" s="128">
        <v>0.56611098173304031</v>
      </c>
      <c r="D211" s="128">
        <v>0.26519047326714529</v>
      </c>
      <c r="E211" s="128">
        <v>0.81211580712935638</v>
      </c>
      <c r="F211" s="128">
        <v>0.99007973783973124</v>
      </c>
      <c r="G211" s="128">
        <v>0.25766659373132428</v>
      </c>
      <c r="H211" s="128">
        <v>1.0507229190158895E-2</v>
      </c>
      <c r="I211" s="128">
        <v>0.40465378128182139</v>
      </c>
      <c r="J211" s="128">
        <v>0.37657638339687094</v>
      </c>
      <c r="K211" s="104">
        <v>0.48501085595115478</v>
      </c>
      <c r="L211" s="105"/>
      <c r="M211" s="106">
        <v>210</v>
      </c>
      <c r="N211" s="140">
        <v>-0.63706089015725653</v>
      </c>
      <c r="O211" s="140">
        <v>0.16648150550675359</v>
      </c>
      <c r="P211" s="140">
        <v>-0.62742460009897671</v>
      </c>
      <c r="Q211" s="140">
        <v>0.8857200788628169</v>
      </c>
      <c r="R211" s="140">
        <v>2.3293501370513439</v>
      </c>
      <c r="S211" s="140">
        <v>-0.65055592844070798</v>
      </c>
      <c r="T211" s="140">
        <v>-2.3077246100579627</v>
      </c>
      <c r="U211" s="128">
        <v>-0.24131941747257091</v>
      </c>
      <c r="V211" s="128">
        <v>-0.3144849216066028</v>
      </c>
      <c r="W211" s="98">
        <v>-3.7581056590295731E-2</v>
      </c>
      <c r="X211" s="60"/>
      <c r="Y211" s="99">
        <v>210</v>
      </c>
      <c r="Z211" s="128">
        <f>(幕後結果!$AB$2+幕後結果!$AB$4*幕後結果_最佳化!$N1212)*12/3</f>
        <v>-0.67384616303948397</v>
      </c>
      <c r="AA211" s="128">
        <f>(幕後結果!$AC$2+幕後結果!$AC$4*幕後結果_最佳化!$O1212)*12/3</f>
        <v>-0.13799173153010091</v>
      </c>
      <c r="AB211" s="128">
        <f>(幕後結果!$AD$2+幕後結果!$AD$4*幕後結果_最佳化!$P1212)*12/3</f>
        <v>-0.5169442366428656</v>
      </c>
      <c r="AC211" s="128">
        <f>(幕後結果!$AE$2+幕後結果!$AE$4*幕後結果_最佳化!$Q1212)*12/3</f>
        <v>2.5986740131809727</v>
      </c>
      <c r="AD211" s="128">
        <f>(幕後結果!$AF$2+幕後結果!$AF$4*幕後結果_最佳化!$R1212)*12/3</f>
        <v>1.2028724645128823</v>
      </c>
      <c r="AE211" s="128">
        <f>(幕後結果!$AG$2+幕後結果!$AG$4*幕後結果_最佳化!$S1212)*12/3</f>
        <v>-0.72371167844614837</v>
      </c>
      <c r="AF211" s="128">
        <f>(幕後結果!$AH$2+幕後結果!$AH$4*幕後結果_最佳化!$T1212)*12/3</f>
        <v>-2.6550696686923243</v>
      </c>
      <c r="AG211" s="128">
        <f>(幕後結果!$AI$2+幕後結果!$AI$4*幕後結果_最佳化!$U1212)*12/3</f>
        <v>1.4098831343532285</v>
      </c>
      <c r="AH211" s="128">
        <f>(幕後結果!$AJ$2+幕後結果!$AJ$4*幕後結果_最佳化!$V1212)*12/3</f>
        <v>-1.4334443870000504</v>
      </c>
      <c r="AI211" s="100">
        <f>(幕後結果!$AK$2+幕後結果!$AK$4*幕後結果_最佳化!$W1212)*12/3</f>
        <v>-2.4462419861672018</v>
      </c>
      <c r="AJ211" s="60"/>
      <c r="AK211" s="60"/>
      <c r="AL211" s="60"/>
      <c r="AM211" s="108">
        <v>210</v>
      </c>
      <c r="AN211" s="128">
        <f t="shared" si="40"/>
        <v>0.16981572688779975</v>
      </c>
      <c r="AO211" s="128">
        <f t="shared" si="41"/>
        <v>1.2298209061507142E-2</v>
      </c>
      <c r="AP211" s="128">
        <f t="shared" si="42"/>
        <v>0.16778609098491629</v>
      </c>
      <c r="AQ211" s="128">
        <f t="shared" si="43"/>
        <v>9.9786627378414178E-2</v>
      </c>
      <c r="AR211" s="128">
        <f t="shared" si="44"/>
        <v>7.5450403979731998E-3</v>
      </c>
      <c r="AS211" s="128">
        <f t="shared" si="45"/>
        <v>2.7946373560480232E-2</v>
      </c>
      <c r="AT211" s="128">
        <f t="shared" si="46"/>
        <v>5.2169471309396913E-2</v>
      </c>
      <c r="AU211" s="128">
        <f t="shared" si="47"/>
        <v>0.17375868767831257</v>
      </c>
      <c r="AV211" s="128">
        <f t="shared" si="48"/>
        <v>0.17344092630904787</v>
      </c>
      <c r="AW211" s="128">
        <f t="shared" si="49"/>
        <v>0.11545284643215195</v>
      </c>
      <c r="AX211" s="128">
        <f t="shared" si="50"/>
        <v>1</v>
      </c>
      <c r="AY211" s="128">
        <f>SUMPRODUCT(AN211:AW211,幕後結果_最佳化!$Z$1005:$AI$1005)</f>
        <v>-4.0768552918664686E-2</v>
      </c>
      <c r="AZ211" s="128">
        <f>(SUMPRODUCT(AN211:AW211,MMULT(AN211:AW211,幕後結果!$AB$9:$AK$18)))*252</f>
        <v>7.0853642544667125E-2</v>
      </c>
      <c r="BA211" s="128">
        <f t="shared" si="51"/>
        <v>0.26618347534110215</v>
      </c>
      <c r="BB211" s="102">
        <f t="shared" si="52"/>
        <v>-0.3143266230612069</v>
      </c>
      <c r="BC211" s="60"/>
      <c r="BD211" s="60"/>
    </row>
    <row r="212" spans="1:56">
      <c r="A212" s="95">
        <v>211</v>
      </c>
      <c r="B212" s="128">
        <v>0.13366186842095362</v>
      </c>
      <c r="C212" s="128">
        <v>0.45263298022042187</v>
      </c>
      <c r="D212" s="128">
        <v>4.2247150406841572E-2</v>
      </c>
      <c r="E212" s="128">
        <v>0.40710613072108348</v>
      </c>
      <c r="F212" s="128">
        <v>0.25203869625109387</v>
      </c>
      <c r="G212" s="128">
        <v>0.58560636604035476</v>
      </c>
      <c r="H212" s="128">
        <v>0.91332184255116888</v>
      </c>
      <c r="I212" s="128">
        <v>0.7692650133730603</v>
      </c>
      <c r="J212" s="128">
        <v>0.32866556384165291</v>
      </c>
      <c r="K212" s="104">
        <v>0.59861935109224329</v>
      </c>
      <c r="L212" s="105"/>
      <c r="M212" s="106">
        <v>211</v>
      </c>
      <c r="N212" s="140">
        <v>-1.1092467802973069</v>
      </c>
      <c r="O212" s="140">
        <v>-0.11901185899312429</v>
      </c>
      <c r="P212" s="140">
        <v>-1.725184096450364</v>
      </c>
      <c r="Q212" s="140">
        <v>-0.23499545422959572</v>
      </c>
      <c r="R212" s="140">
        <v>-0.66808804511178921</v>
      </c>
      <c r="S212" s="140">
        <v>0.21625720151036459</v>
      </c>
      <c r="T212" s="140">
        <v>1.3614981591216355</v>
      </c>
      <c r="U212" s="128">
        <v>0.73642848746792045</v>
      </c>
      <c r="V212" s="128">
        <v>-0.44360093768544023</v>
      </c>
      <c r="W212" s="98">
        <v>0.2497750728795852</v>
      </c>
      <c r="X212" s="60"/>
      <c r="Y212" s="99">
        <v>211</v>
      </c>
      <c r="Z212" s="128">
        <f>(幕後結果!$AB$2+幕後結果!$AB$4*幕後結果_最佳化!$N1213)*12/3</f>
        <v>-1.1732970871634156</v>
      </c>
      <c r="AA212" s="128">
        <f>(幕後結果!$AC$2+幕後結果!$AC$4*幕後結果_最佳化!$O1213)*12/3</f>
        <v>-0.6785898983561105</v>
      </c>
      <c r="AB212" s="128">
        <f>(幕後結果!$AD$2+幕後結果!$AD$4*幕後結果_最佳化!$P1213)*12/3</f>
        <v>-2.0141895871206956</v>
      </c>
      <c r="AC212" s="128">
        <f>(幕後結果!$AE$2+幕後結果!$AE$4*幕後結果_最佳化!$Q1213)*12/3</f>
        <v>0.12316900519390539</v>
      </c>
      <c r="AD212" s="128">
        <f>(幕後結果!$AF$2+幕後結果!$AF$4*幕後結果_最佳化!$R1213)*12/3</f>
        <v>-0.92609069810309241</v>
      </c>
      <c r="AE212" s="128">
        <f>(幕後結果!$AG$2+幕後結果!$AG$4*幕後結果_最佳化!$S1213)*12/3</f>
        <v>2.3458940700406772E-2</v>
      </c>
      <c r="AF212" s="128">
        <f>(幕後結果!$AH$2+幕後結果!$AH$4*幕後結果_最佳化!$T1213)*12/3</f>
        <v>0.28770193883662198</v>
      </c>
      <c r="AG212" s="128">
        <f>(幕後結果!$AI$2+幕後結果!$AI$4*幕後結果_最佳化!$U1213)*12/3</f>
        <v>1.3700524287700151</v>
      </c>
      <c r="AH212" s="128">
        <f>(幕後結果!$AJ$2+幕後結果!$AJ$4*幕後結果_最佳化!$V1213)*12/3</f>
        <v>-1.5830902971529845</v>
      </c>
      <c r="AI212" s="100">
        <f>(幕後結果!$AK$2+幕後結果!$AK$4*幕後結果_最佳化!$W1213)*12/3</f>
        <v>-1.1776278065108228</v>
      </c>
      <c r="AJ212" s="60"/>
      <c r="AK212" s="60"/>
      <c r="AL212" s="60"/>
      <c r="AM212" s="108">
        <v>211</v>
      </c>
      <c r="AN212" s="128">
        <f t="shared" si="40"/>
        <v>0.20247849428663919</v>
      </c>
      <c r="AO212" s="128">
        <f t="shared" si="41"/>
        <v>0.14958199283041568</v>
      </c>
      <c r="AP212" s="128">
        <f t="shared" si="42"/>
        <v>5.5793166225025642E-2</v>
      </c>
      <c r="AQ212" s="128">
        <f t="shared" si="43"/>
        <v>8.473091751216992E-2</v>
      </c>
      <c r="AR212" s="128">
        <f t="shared" si="44"/>
        <v>0.17912284869582157</v>
      </c>
      <c r="AS212" s="128">
        <f t="shared" si="45"/>
        <v>6.8019661908747808E-2</v>
      </c>
      <c r="AT212" s="128">
        <f t="shared" si="46"/>
        <v>6.6846699058804984E-2</v>
      </c>
      <c r="AU212" s="128">
        <f t="shared" si="47"/>
        <v>9.4852261345374819E-2</v>
      </c>
      <c r="AV212" s="128">
        <f t="shared" si="48"/>
        <v>7.4452353044799899E-2</v>
      </c>
      <c r="AW212" s="128">
        <f t="shared" si="49"/>
        <v>2.4121605092200436E-2</v>
      </c>
      <c r="AX212" s="128">
        <f t="shared" si="50"/>
        <v>0.99999999999999989</v>
      </c>
      <c r="AY212" s="128">
        <f>SUMPRODUCT(AN212:AW212,幕後結果_最佳化!$Z$1005:$AI$1005)</f>
        <v>5.8332183550207035E-2</v>
      </c>
      <c r="AZ212" s="128">
        <f>(SUMPRODUCT(AN212:AW212,MMULT(AN212:AW212,幕後結果!$AB$9:$AK$18)))*252</f>
        <v>5.8420139885029976E-2</v>
      </c>
      <c r="BA212" s="128">
        <f t="shared" si="51"/>
        <v>0.24170258559856156</v>
      </c>
      <c r="BB212" s="102">
        <f t="shared" si="52"/>
        <v>6.3847821536497776E-2</v>
      </c>
      <c r="BC212" s="60"/>
      <c r="BD212" s="60"/>
    </row>
    <row r="213" spans="1:56">
      <c r="A213" s="95">
        <v>212</v>
      </c>
      <c r="B213" s="128">
        <v>0.66524215105301754</v>
      </c>
      <c r="C213" s="128">
        <v>0.99676553575147775</v>
      </c>
      <c r="D213" s="128">
        <v>7.1921510448165193E-3</v>
      </c>
      <c r="E213" s="128">
        <v>0.6258037963314349</v>
      </c>
      <c r="F213" s="128">
        <v>0.68077892437682075</v>
      </c>
      <c r="G213" s="128">
        <v>0.88390048535616428</v>
      </c>
      <c r="H213" s="128">
        <v>0.61246086774260022</v>
      </c>
      <c r="I213" s="128">
        <v>0.44754931420258526</v>
      </c>
      <c r="J213" s="128">
        <v>0.24041716671657665</v>
      </c>
      <c r="K213" s="104">
        <v>0.33598608536552121</v>
      </c>
      <c r="L213" s="105"/>
      <c r="M213" s="106">
        <v>212</v>
      </c>
      <c r="N213" s="140">
        <v>0.42681277911269616</v>
      </c>
      <c r="O213" s="140">
        <v>2.7230141608961547</v>
      </c>
      <c r="P213" s="140">
        <v>-2.4475203026949099</v>
      </c>
      <c r="Q213" s="140">
        <v>0.32075982440836143</v>
      </c>
      <c r="R213" s="140">
        <v>0.46987804450283555</v>
      </c>
      <c r="S213" s="140">
        <v>1.1947133895183566</v>
      </c>
      <c r="T213" s="140">
        <v>0.28573869614872538</v>
      </c>
      <c r="U213" s="128">
        <v>-0.13185544774938562</v>
      </c>
      <c r="V213" s="128">
        <v>-0.70496127874164605</v>
      </c>
      <c r="W213" s="98">
        <v>-0.42344287230865418</v>
      </c>
      <c r="X213" s="60"/>
      <c r="Y213" s="99">
        <v>212</v>
      </c>
      <c r="Z213" s="128">
        <f>(幕後結果!$AB$2+幕後結果!$AB$4*幕後結果_最佳化!$N1214)*12/3</f>
        <v>0.45145787158636264</v>
      </c>
      <c r="AA213" s="128">
        <f>(幕後結果!$AC$2+幕後結果!$AC$4*幕後結果_最佳化!$O1214)*12/3</f>
        <v>3.2985102352544597</v>
      </c>
      <c r="AB213" s="128">
        <f>(幕後結果!$AD$2+幕後結果!$AD$4*幕後結果_最佳化!$P1214)*12/3</f>
        <v>-0.72971384000342621</v>
      </c>
      <c r="AC213" s="128">
        <f>(幕後結果!$AE$2+幕後結果!$AE$4*幕後結果_最佳化!$Q1214)*12/3</f>
        <v>2.2135020893930939</v>
      </c>
      <c r="AD213" s="128">
        <f>(幕後結果!$AF$2+幕後結果!$AF$4*幕後結果_最佳化!$R1214)*12/3</f>
        <v>-0.41673485309709485</v>
      </c>
      <c r="AE213" s="128">
        <f>(幕後結果!$AG$2+幕後結果!$AG$4*幕後結果_最佳化!$S1214)*12/3</f>
        <v>1.3607720572583908</v>
      </c>
      <c r="AF213" s="128">
        <f>(幕後結果!$AH$2+幕後結果!$AH$4*幕後結果_最佳化!$T1214)*12/3</f>
        <v>0.71008248604670243</v>
      </c>
      <c r="AG213" s="128">
        <f>(幕後結果!$AI$2+幕後結果!$AI$4*幕後結果_最佳化!$U1214)*12/3</f>
        <v>0.92738703984179516</v>
      </c>
      <c r="AH213" s="128">
        <f>(幕後結果!$AJ$2+幕後結果!$AJ$4*幕後結果_最佳化!$V1214)*12/3</f>
        <v>-0.25199626001900022</v>
      </c>
      <c r="AI213" s="100">
        <f>(幕後結果!$AK$2+幕後結果!$AK$4*幕後結果_最佳化!$W1214)*12/3</f>
        <v>-0.42619779819372505</v>
      </c>
      <c r="AJ213" s="60"/>
      <c r="AK213" s="60"/>
      <c r="AL213" s="60"/>
      <c r="AM213" s="108">
        <v>212</v>
      </c>
      <c r="AN213" s="128">
        <f t="shared" si="40"/>
        <v>0.10968169107398357</v>
      </c>
      <c r="AO213" s="128">
        <f t="shared" si="41"/>
        <v>0.11851236475377031</v>
      </c>
      <c r="AP213" s="128">
        <f t="shared" si="42"/>
        <v>0.11044094613830298</v>
      </c>
      <c r="AQ213" s="128">
        <f t="shared" si="43"/>
        <v>7.3169815115292108E-2</v>
      </c>
      <c r="AR213" s="128">
        <f t="shared" si="44"/>
        <v>7.0937789549140304E-2</v>
      </c>
      <c r="AS213" s="128">
        <f t="shared" si="45"/>
        <v>3.1156093935843929E-2</v>
      </c>
      <c r="AT213" s="128">
        <f t="shared" si="46"/>
        <v>0.12249467111190672</v>
      </c>
      <c r="AU213" s="128">
        <f t="shared" si="47"/>
        <v>0.1262549823608736</v>
      </c>
      <c r="AV213" s="128">
        <f t="shared" si="48"/>
        <v>9.9415797543379189E-2</v>
      </c>
      <c r="AW213" s="128">
        <f t="shared" si="49"/>
        <v>0.13793584841750728</v>
      </c>
      <c r="AX213" s="128">
        <f t="shared" si="50"/>
        <v>1</v>
      </c>
      <c r="AY213" s="128">
        <f>SUMPRODUCT(AN213:AW213,幕後結果_最佳化!$Z$1005:$AI$1005)</f>
        <v>-0.13433759128544476</v>
      </c>
      <c r="AZ213" s="128">
        <f>(SUMPRODUCT(AN213:AW213,MMULT(AN213:AW213,幕後結果!$AB$9:$AK$18)))*252</f>
        <v>7.3285343743967404E-2</v>
      </c>
      <c r="BA213" s="128">
        <f t="shared" si="51"/>
        <v>0.27071265900206332</v>
      </c>
      <c r="BB213" s="102">
        <f t="shared" si="52"/>
        <v>-0.6547074375420836</v>
      </c>
      <c r="BC213" s="60"/>
      <c r="BD213" s="60"/>
    </row>
    <row r="214" spans="1:56">
      <c r="A214" s="95">
        <v>213</v>
      </c>
      <c r="B214" s="128">
        <v>0.43732457206070952</v>
      </c>
      <c r="C214" s="128">
        <v>0.143645331452398</v>
      </c>
      <c r="D214" s="128">
        <v>0.85528718083290389</v>
      </c>
      <c r="E214" s="128">
        <v>0.79006986202299356</v>
      </c>
      <c r="F214" s="128">
        <v>0.30097273764273025</v>
      </c>
      <c r="G214" s="128">
        <v>0.36164680368420621</v>
      </c>
      <c r="H214" s="128">
        <v>0.60977375649744703</v>
      </c>
      <c r="I214" s="128">
        <v>0.27445438482080031</v>
      </c>
      <c r="J214" s="128">
        <v>0.73124999352314268</v>
      </c>
      <c r="K214" s="104">
        <v>0.375634868112668</v>
      </c>
      <c r="L214" s="105"/>
      <c r="M214" s="106">
        <v>213</v>
      </c>
      <c r="N214" s="140">
        <v>-0.15775590760436559</v>
      </c>
      <c r="O214" s="140">
        <v>-1.0640839678427438</v>
      </c>
      <c r="P214" s="140">
        <v>1.0593824515233699</v>
      </c>
      <c r="Q214" s="140">
        <v>0.80666367776825976</v>
      </c>
      <c r="R214" s="140">
        <v>-0.52160486503480907</v>
      </c>
      <c r="S214" s="140">
        <v>-0.35406041480605482</v>
      </c>
      <c r="T214" s="140">
        <v>0.27872941479645452</v>
      </c>
      <c r="U214" s="128">
        <v>-0.59939611114986024</v>
      </c>
      <c r="V214" s="128">
        <v>0.61659785008288026</v>
      </c>
      <c r="W214" s="98">
        <v>-0.31696555835471757</v>
      </c>
      <c r="X214" s="60"/>
      <c r="Y214" s="99">
        <v>213</v>
      </c>
      <c r="Z214" s="128">
        <f>(幕後結果!$AB$2+幕後結果!$AB$4*幕後結果_最佳化!$N1215)*12/3</f>
        <v>-0.16686507471801129</v>
      </c>
      <c r="AA214" s="128">
        <f>(幕後結果!$AC$2+幕後結果!$AC$4*幕後結果_最佳化!$O1215)*12/3</f>
        <v>-1.3521256213802781</v>
      </c>
      <c r="AB214" s="128">
        <f>(幕後結果!$AD$2+幕後結果!$AD$4*幕後結果_最佳化!$P1215)*12/3</f>
        <v>0.8057254573588013</v>
      </c>
      <c r="AC214" s="128">
        <f>(幕後結果!$AE$2+幕後結果!$AE$4*幕後結果_最佳化!$Q1215)*12/3</f>
        <v>2.4265632386913998</v>
      </c>
      <c r="AD214" s="128">
        <f>(幕後結果!$AF$2+幕後結果!$AF$4*幕後結果_最佳化!$R1215)*12/3</f>
        <v>-0.20044516797284581</v>
      </c>
      <c r="AE214" s="128">
        <f>(幕後結果!$AG$2+幕後結果!$AG$4*幕後結果_最佳化!$S1215)*12/3</f>
        <v>-0.11823043326171645</v>
      </c>
      <c r="AF214" s="128">
        <f>(幕後結果!$AH$2+幕後結果!$AH$4*幕後結果_最佳化!$T1215)*12/3</f>
        <v>-0.18731981803322184</v>
      </c>
      <c r="AG214" s="128">
        <f>(幕後結果!$AI$2+幕後結果!$AI$4*幕後結果_最佳化!$U1215)*12/3</f>
        <v>0.17632485265672004</v>
      </c>
      <c r="AH214" s="128">
        <f>(幕後結果!$AJ$2+幕後結果!$AJ$4*幕後結果_最佳化!$V1215)*12/3</f>
        <v>-0.66062330572651284</v>
      </c>
      <c r="AI214" s="100">
        <f>(幕後結果!$AK$2+幕後結果!$AK$4*幕後結果_最佳化!$W1215)*12/3</f>
        <v>-1.9696700721643328</v>
      </c>
      <c r="AJ214" s="60"/>
      <c r="AK214" s="60"/>
      <c r="AL214" s="60"/>
      <c r="AM214" s="108">
        <v>213</v>
      </c>
      <c r="AN214" s="128">
        <f t="shared" si="40"/>
        <v>5.5778361125465338E-3</v>
      </c>
      <c r="AO214" s="128">
        <f t="shared" si="41"/>
        <v>0.11308770491810215</v>
      </c>
      <c r="AP214" s="128">
        <f t="shared" si="42"/>
        <v>4.9249041808929611E-2</v>
      </c>
      <c r="AQ214" s="128">
        <f t="shared" si="43"/>
        <v>0.11775712110391555</v>
      </c>
      <c r="AR214" s="128">
        <f t="shared" si="44"/>
        <v>0.24862527418440247</v>
      </c>
      <c r="AS214" s="128">
        <f t="shared" si="45"/>
        <v>2.6743777437147953E-2</v>
      </c>
      <c r="AT214" s="128">
        <f t="shared" si="46"/>
        <v>9.6045189859490149E-2</v>
      </c>
      <c r="AU214" s="128">
        <f t="shared" si="47"/>
        <v>4.3717632550603791E-2</v>
      </c>
      <c r="AV214" s="128">
        <f t="shared" si="48"/>
        <v>0.21686838130565492</v>
      </c>
      <c r="AW214" s="128">
        <f t="shared" si="49"/>
        <v>8.2328040719206824E-2</v>
      </c>
      <c r="AX214" s="128">
        <f t="shared" si="50"/>
        <v>1</v>
      </c>
      <c r="AY214" s="128">
        <f>SUMPRODUCT(AN214:AW214,幕後結果_最佳化!$Z$1005:$AI$1005)</f>
        <v>-0.19617728318137637</v>
      </c>
      <c r="AZ214" s="128">
        <f>(SUMPRODUCT(AN214:AW214,MMULT(AN214:AW214,幕後結果!$AB$9:$AK$18)))*252</f>
        <v>6.7820618672470287E-2</v>
      </c>
      <c r="BA214" s="128">
        <f t="shared" si="51"/>
        <v>0.26042392108343326</v>
      </c>
      <c r="BB214" s="102">
        <f t="shared" si="52"/>
        <v>-0.9180311938578869</v>
      </c>
      <c r="BC214" s="60"/>
      <c r="BD214" s="60"/>
    </row>
    <row r="215" spans="1:56">
      <c r="A215" s="95">
        <v>214</v>
      </c>
      <c r="B215" s="128">
        <v>0.40597417599727592</v>
      </c>
      <c r="C215" s="128">
        <v>0.2313809026104694</v>
      </c>
      <c r="D215" s="128">
        <v>0.39400766323107073</v>
      </c>
      <c r="E215" s="128">
        <v>0.67754364138530954</v>
      </c>
      <c r="F215" s="128">
        <v>0.64465913984500389</v>
      </c>
      <c r="G215" s="128">
        <v>0.90472506500849836</v>
      </c>
      <c r="H215" s="128">
        <v>0.32815154552141612</v>
      </c>
      <c r="I215" s="128">
        <v>0.65777166839120849</v>
      </c>
      <c r="J215" s="128">
        <v>8.099805923451231E-2</v>
      </c>
      <c r="K215" s="104">
        <v>0.86046620013138875</v>
      </c>
      <c r="L215" s="105"/>
      <c r="M215" s="106">
        <v>214</v>
      </c>
      <c r="N215" s="140">
        <v>-0.23791328421645055</v>
      </c>
      <c r="O215" s="140">
        <v>-0.73430674950558494</v>
      </c>
      <c r="P215" s="140">
        <v>-0.2688887084127532</v>
      </c>
      <c r="Q215" s="140">
        <v>0.46084095348110815</v>
      </c>
      <c r="R215" s="140">
        <v>0.37094067281220816</v>
      </c>
      <c r="S215" s="140">
        <v>1.308954186310902</v>
      </c>
      <c r="T215" s="140">
        <v>-0.44502305781175883</v>
      </c>
      <c r="U215" s="128">
        <v>0.40638918724352135</v>
      </c>
      <c r="V215" s="128">
        <v>-1.3983895534929864</v>
      </c>
      <c r="W215" s="98">
        <v>1.0824162750702815</v>
      </c>
      <c r="X215" s="60"/>
      <c r="Y215" s="99">
        <v>214</v>
      </c>
      <c r="Z215" s="128">
        <f>(幕後結果!$AB$2+幕後結果!$AB$4*幕後結果_最佳化!$N1216)*12/3</f>
        <v>-0.25165091152559049</v>
      </c>
      <c r="AA215" s="128">
        <f>(幕後結果!$AC$2+幕後結果!$AC$4*幕後結果_最佳化!$O1216)*12/3</f>
        <v>-1.0053195616828248</v>
      </c>
      <c r="AB215" s="128">
        <f>(幕後結果!$AD$2+幕後結果!$AD$4*幕後結果_最佳化!$P1216)*12/3</f>
        <v>-0.47198235783909465</v>
      </c>
      <c r="AC215" s="128">
        <f>(幕後結果!$AE$2+幕後結果!$AE$4*幕後結果_最佳化!$Q1216)*12/3</f>
        <v>1.5729511693997553</v>
      </c>
      <c r="AD215" s="128">
        <f>(幕後結果!$AF$2+幕後結果!$AF$4*幕後結果_最佳化!$R1216)*12/3</f>
        <v>0.12248844284721994</v>
      </c>
      <c r="AE215" s="128">
        <f>(幕後結果!$AG$2+幕後結果!$AG$4*幕後結果_最佳化!$S1216)*12/3</f>
        <v>1.2760761560743166</v>
      </c>
      <c r="AF215" s="128">
        <f>(幕後結果!$AH$2+幕後結果!$AH$4*幕後結果_最佳化!$T1216)*12/3</f>
        <v>-1.1524561363399948</v>
      </c>
      <c r="AG215" s="128">
        <f>(幕後結果!$AI$2+幕後結果!$AI$4*幕後結果_最佳化!$U1216)*12/3</f>
        <v>1.5511535108836128</v>
      </c>
      <c r="AH215" s="128">
        <f>(幕後結果!$AJ$2+幕後結果!$AJ$4*幕後結果_最佳化!$V1216)*12/3</f>
        <v>-2.0418238021725799</v>
      </c>
      <c r="AI215" s="100">
        <f>(幕後結果!$AK$2+幕後結果!$AK$4*幕後結果_最佳化!$W1216)*12/3</f>
        <v>-0.68302882751891703</v>
      </c>
      <c r="AJ215" s="60"/>
      <c r="AK215" s="60"/>
      <c r="AL215" s="60"/>
      <c r="AM215" s="108">
        <v>214</v>
      </c>
      <c r="AN215" s="128">
        <f t="shared" si="40"/>
        <v>9.199710001084686E-3</v>
      </c>
      <c r="AO215" s="128">
        <f t="shared" si="41"/>
        <v>4.7498359758545898E-3</v>
      </c>
      <c r="AP215" s="128">
        <f t="shared" si="42"/>
        <v>0.19137519145005366</v>
      </c>
      <c r="AQ215" s="128">
        <f t="shared" si="43"/>
        <v>0.13286178072684859</v>
      </c>
      <c r="AR215" s="128">
        <f t="shared" si="44"/>
        <v>0.15161805045660884</v>
      </c>
      <c r="AS215" s="128">
        <f t="shared" si="45"/>
        <v>0.12569252631338848</v>
      </c>
      <c r="AT215" s="128">
        <f t="shared" si="46"/>
        <v>1.4738401735137172E-2</v>
      </c>
      <c r="AU215" s="128">
        <f t="shared" si="47"/>
        <v>9.263878842071277E-2</v>
      </c>
      <c r="AV215" s="128">
        <f t="shared" si="48"/>
        <v>0.12266377884828429</v>
      </c>
      <c r="AW215" s="128">
        <f t="shared" si="49"/>
        <v>0.15446193607202705</v>
      </c>
      <c r="AX215" s="128">
        <f t="shared" si="50"/>
        <v>1</v>
      </c>
      <c r="AY215" s="128">
        <f>SUMPRODUCT(AN215:AW215,幕後結果_最佳化!$Z$1005:$AI$1005)</f>
        <v>-9.1799960760061472E-2</v>
      </c>
      <c r="AZ215" s="128">
        <f>(SUMPRODUCT(AN215:AW215,MMULT(AN215:AW215,幕後結果!$AB$9:$AK$18)))*252</f>
        <v>6.766501729762367E-2</v>
      </c>
      <c r="BA215" s="128">
        <f t="shared" si="51"/>
        <v>0.26012500321503829</v>
      </c>
      <c r="BB215" s="102">
        <f t="shared" si="52"/>
        <v>-0.51782781007294654</v>
      </c>
      <c r="BC215" s="60"/>
      <c r="BD215" s="60"/>
    </row>
    <row r="216" spans="1:56">
      <c r="A216" s="95">
        <v>215</v>
      </c>
      <c r="B216" s="128">
        <v>0.23993876928907132</v>
      </c>
      <c r="C216" s="128">
        <v>0.72824659092508437</v>
      </c>
      <c r="D216" s="128">
        <v>0.38893098355451228</v>
      </c>
      <c r="E216" s="128">
        <v>0.18391879633505481</v>
      </c>
      <c r="F216" s="128">
        <v>0.43452157982787698</v>
      </c>
      <c r="G216" s="128">
        <v>0.74982237226373893</v>
      </c>
      <c r="H216" s="128">
        <v>0.97274151620226745</v>
      </c>
      <c r="I216" s="128">
        <v>0.827863252902175</v>
      </c>
      <c r="J216" s="128">
        <v>0.21289794991515354</v>
      </c>
      <c r="K216" s="104">
        <v>0.82675381380018598</v>
      </c>
      <c r="L216" s="105"/>
      <c r="M216" s="106">
        <v>215</v>
      </c>
      <c r="N216" s="128">
        <v>-0.70649954016753391</v>
      </c>
      <c r="O216" s="128">
        <v>0.60751857679672738</v>
      </c>
      <c r="P216" s="128">
        <v>-0.28210634634720932</v>
      </c>
      <c r="Q216" s="128">
        <v>-0.90053126886502211</v>
      </c>
      <c r="R216" s="128">
        <v>-0.16487399700977939</v>
      </c>
      <c r="S216" s="128">
        <v>0.67393088499143772</v>
      </c>
      <c r="T216" s="128">
        <v>1.9227061217944696</v>
      </c>
      <c r="U216" s="128">
        <v>0.94575513409035261</v>
      </c>
      <c r="V216" s="128">
        <v>-0.79640633063551758</v>
      </c>
      <c r="W216" s="98">
        <v>0.9414147213230678</v>
      </c>
      <c r="X216" s="60"/>
      <c r="Y216" s="99">
        <v>215</v>
      </c>
      <c r="Z216" s="128">
        <f>(幕後結果!$AB$2+幕後結果!$AB$4*幕後結果_最佳化!$N1217)*12/3</f>
        <v>-0.74729435080143702</v>
      </c>
      <c r="AA216" s="128">
        <f>(幕後結果!$AC$2+幕後結果!$AC$4*幕後結果_最佳化!$O1217)*12/3</f>
        <v>0.34257886264021326</v>
      </c>
      <c r="AB216" s="128">
        <f>(幕後結果!$AD$2+幕後結果!$AD$4*幕後結果_最佳化!$P1217)*12/3</f>
        <v>6.4506396898049545E-2</v>
      </c>
      <c r="AC216" s="128">
        <f>(幕後結果!$AE$2+幕後結果!$AE$4*幕後結果_最佳化!$Q1217)*12/3</f>
        <v>-0.36360666633691507</v>
      </c>
      <c r="AD216" s="128">
        <f>(幕後結果!$AF$2+幕後結果!$AF$4*幕後結果_最佳化!$R1217)*12/3</f>
        <v>-0.31054537813536892</v>
      </c>
      <c r="AE216" s="128">
        <f>(幕後結果!$AG$2+幕後結果!$AG$4*幕後結果_最佳化!$S1217)*12/3</f>
        <v>0.6129142760594426</v>
      </c>
      <c r="AF216" s="128">
        <f>(幕後結果!$AH$2+幕後結果!$AH$4*幕後結果_最佳化!$T1217)*12/3</f>
        <v>0.99653929820589615</v>
      </c>
      <c r="AG216" s="128">
        <f>(幕後結果!$AI$2+幕後結果!$AI$4*幕後結果_最佳化!$U1217)*12/3</f>
        <v>1.7163883145537093</v>
      </c>
      <c r="AH216" s="128">
        <f>(幕後結果!$AJ$2+幕後結果!$AJ$4*幕後結果_最佳化!$V1217)*12/3</f>
        <v>-1.1962879215411668</v>
      </c>
      <c r="AI216" s="100">
        <f>(幕後結果!$AK$2+幕後結果!$AK$4*幕後結果_最佳化!$W1217)*12/3</f>
        <v>-0.11536098036461206</v>
      </c>
      <c r="AJ216" s="60"/>
      <c r="AK216" s="60"/>
      <c r="AL216" s="60"/>
      <c r="AM216" s="108">
        <v>215</v>
      </c>
      <c r="AN216" s="141">
        <f t="shared" si="40"/>
        <v>3.9309521505907899E-2</v>
      </c>
      <c r="AO216" s="141">
        <f t="shared" si="41"/>
        <v>4.5699007950348813E-2</v>
      </c>
      <c r="AP216" s="141">
        <f t="shared" si="42"/>
        <v>6.3301897224586734E-2</v>
      </c>
      <c r="AQ216" s="141">
        <f t="shared" si="43"/>
        <v>0.18365907081512614</v>
      </c>
      <c r="AR216" s="141">
        <f t="shared" si="44"/>
        <v>0.15090167593818229</v>
      </c>
      <c r="AS216" s="141">
        <f t="shared" si="45"/>
        <v>0.10539600392124181</v>
      </c>
      <c r="AT216" s="141">
        <f t="shared" si="46"/>
        <v>0.12645926979682962</v>
      </c>
      <c r="AU216" s="141">
        <f t="shared" si="47"/>
        <v>0.20298746540500995</v>
      </c>
      <c r="AV216" s="141">
        <f t="shared" si="48"/>
        <v>6.7479728351675983E-2</v>
      </c>
      <c r="AW216" s="141">
        <f t="shared" si="49"/>
        <v>1.4806359091090781E-2</v>
      </c>
      <c r="AX216" s="141">
        <f t="shared" si="50"/>
        <v>1</v>
      </c>
      <c r="AY216" s="141">
        <f>SUMPRODUCT(AN216:AW216,幕後結果_最佳化!$Z$1005:$AI$1005)</f>
        <v>0.28218335456796589</v>
      </c>
      <c r="AZ216" s="141">
        <f>(SUMPRODUCT(AN216:AW216,MMULT(AN216:AW216,幕後結果!$AB$9:$AK$18)))*252</f>
        <v>5.7475973112913269E-2</v>
      </c>
      <c r="BA216" s="141">
        <f t="shared" si="51"/>
        <v>0.23974147140808422</v>
      </c>
      <c r="BB216" s="125">
        <f t="shared" si="52"/>
        <v>0.99808912142973161</v>
      </c>
      <c r="BC216" s="60"/>
      <c r="BD216" s="60"/>
    </row>
    <row r="217" spans="1:56">
      <c r="A217" s="95">
        <v>216</v>
      </c>
      <c r="B217" s="128">
        <v>0.35866412958316962</v>
      </c>
      <c r="C217" s="128">
        <v>0.30122468901986421</v>
      </c>
      <c r="D217" s="128">
        <v>0.27441348570028157</v>
      </c>
      <c r="E217" s="128">
        <v>0.57053326821929429</v>
      </c>
      <c r="F217" s="128">
        <v>0.92528535261562683</v>
      </c>
      <c r="G217" s="128">
        <v>0.22813211371473852</v>
      </c>
      <c r="H217" s="128">
        <v>0.13136890885588004</v>
      </c>
      <c r="I217" s="128">
        <v>0.51292732199611124</v>
      </c>
      <c r="J217" s="128">
        <v>0.87755582024761325</v>
      </c>
      <c r="K217" s="104">
        <v>0.46055533676785676</v>
      </c>
      <c r="L217" s="105"/>
      <c r="M217" s="106">
        <v>216</v>
      </c>
      <c r="N217" s="140">
        <v>-0.36203181051901218</v>
      </c>
      <c r="O217" s="140">
        <v>-0.52088142194934028</v>
      </c>
      <c r="P217" s="140">
        <v>-0.59951880861792295</v>
      </c>
      <c r="Q217" s="140">
        <v>0.17773198651239344</v>
      </c>
      <c r="R217" s="140">
        <v>1.4415502395206834</v>
      </c>
      <c r="S217" s="140">
        <v>-0.74501239390620999</v>
      </c>
      <c r="T217" s="140">
        <v>-1.1199435515036855</v>
      </c>
      <c r="U217" s="128">
        <v>3.2409663714678287E-2</v>
      </c>
      <c r="V217" s="128">
        <v>1.1628549463493161</v>
      </c>
      <c r="W217" s="98">
        <v>-9.9034757140830279E-2</v>
      </c>
      <c r="X217" s="60"/>
      <c r="Y217" s="99">
        <v>216</v>
      </c>
      <c r="Z217" s="128">
        <f>(幕後結果!$AB$2+幕後結果!$AB$4*幕後結果_最佳化!$N1218)*12/3</f>
        <v>-0.38293630983414295</v>
      </c>
      <c r="AA217" s="128">
        <f>(幕後結果!$AC$2+幕後結果!$AC$4*幕後結果_最佳化!$O1218)*12/3</f>
        <v>-0.81293591060776249</v>
      </c>
      <c r="AB217" s="128">
        <f>(幕後結果!$AD$2+幕後結果!$AD$4*幕後結果_最佳化!$P1218)*12/3</f>
        <v>-0.75672323729558055</v>
      </c>
      <c r="AC217" s="128">
        <f>(幕後結果!$AE$2+幕後結果!$AE$4*幕後結果_最佳化!$Q1218)*12/3</f>
        <v>1.0522814548112085</v>
      </c>
      <c r="AD217" s="128">
        <f>(幕後結果!$AF$2+幕後結果!$AF$4*幕後結果_最佳化!$R1218)*12/3</f>
        <v>0.74803772748010566</v>
      </c>
      <c r="AE217" s="128">
        <f>(幕後結果!$AG$2+幕後結果!$AG$4*幕後結果_最佳化!$S1218)*12/3</f>
        <v>-0.75952201500325767</v>
      </c>
      <c r="AF217" s="128">
        <f>(幕後結果!$AH$2+幕後結果!$AH$4*幕後結果_最佳化!$T1218)*12/3</f>
        <v>-1.5797498256808478</v>
      </c>
      <c r="AG217" s="128">
        <f>(幕後結果!$AI$2+幕後結果!$AI$4*幕後結果_最佳化!$U1218)*12/3</f>
        <v>1.3948034855116911</v>
      </c>
      <c r="AH217" s="128">
        <f>(幕後結果!$AJ$2+幕後結果!$AJ$4*幕後結果_最佳化!$V1218)*12/3</f>
        <v>-0.35498753840589331</v>
      </c>
      <c r="AI217" s="100">
        <f>(幕後結果!$AK$2+幕後結果!$AK$4*幕後結果_最佳化!$W1218)*12/3</f>
        <v>-2.6437200827818734</v>
      </c>
      <c r="AJ217" s="60"/>
      <c r="AK217" s="60"/>
      <c r="AL217" s="60"/>
      <c r="AM217" s="108">
        <v>216</v>
      </c>
      <c r="AN217" s="128">
        <f t="shared" si="40"/>
        <v>0.16858552047485298</v>
      </c>
      <c r="AO217" s="128">
        <f t="shared" si="41"/>
        <v>0.100147048078587</v>
      </c>
      <c r="AP217" s="128">
        <f t="shared" si="42"/>
        <v>7.7096152064130605E-2</v>
      </c>
      <c r="AQ217" s="128">
        <f t="shared" si="43"/>
        <v>0.19471801762037871</v>
      </c>
      <c r="AR217" s="128">
        <f t="shared" si="44"/>
        <v>1.8325202334238615E-2</v>
      </c>
      <c r="AS217" s="128">
        <f t="shared" si="45"/>
        <v>9.9526344573773878E-2</v>
      </c>
      <c r="AT217" s="128">
        <f t="shared" si="46"/>
        <v>0.17016895077556776</v>
      </c>
      <c r="AU217" s="128">
        <f t="shared" si="47"/>
        <v>1.8944462068512732E-3</v>
      </c>
      <c r="AV217" s="128">
        <f t="shared" si="48"/>
        <v>8.3323439597199137E-2</v>
      </c>
      <c r="AW217" s="128">
        <f t="shared" si="49"/>
        <v>8.6214878274420162E-2</v>
      </c>
      <c r="AX217" s="128">
        <f t="shared" si="50"/>
        <v>1</v>
      </c>
      <c r="AY217" s="128">
        <f>SUMPRODUCT(AN217:AW217,幕後結果_最佳化!$Z$1005:$AI$1005)</f>
        <v>-4.1779742865206068E-2</v>
      </c>
      <c r="AZ217" s="128">
        <f>(SUMPRODUCT(AN217:AW217,MMULT(AN217:AW217,幕後結果!$AB$9:$AK$18)))*252</f>
        <v>0.10549294034001414</v>
      </c>
      <c r="BA217" s="128">
        <f t="shared" si="51"/>
        <v>0.32479676774871719</v>
      </c>
      <c r="BB217" s="102">
        <f t="shared" si="52"/>
        <v>-0.26071608856255474</v>
      </c>
      <c r="BC217" s="60"/>
      <c r="BD217" s="60"/>
    </row>
    <row r="218" spans="1:56">
      <c r="A218" s="95">
        <v>217</v>
      </c>
      <c r="B218" s="128">
        <v>0.38980616914651001</v>
      </c>
      <c r="C218" s="128">
        <v>0.60169448459096952</v>
      </c>
      <c r="D218" s="128">
        <v>0.1269170926947023</v>
      </c>
      <c r="E218" s="128">
        <v>0.45061881848552088</v>
      </c>
      <c r="F218" s="128">
        <v>0.99754961994188163</v>
      </c>
      <c r="G218" s="128">
        <v>0.74421606931239359</v>
      </c>
      <c r="H218" s="128">
        <v>0.30838249104668436</v>
      </c>
      <c r="I218" s="128">
        <v>0.48323949617813988</v>
      </c>
      <c r="J218" s="128">
        <v>0.9514335713417672</v>
      </c>
      <c r="K218" s="104">
        <v>0.40201039732807287</v>
      </c>
      <c r="L218" s="105"/>
      <c r="M218" s="106">
        <v>217</v>
      </c>
      <c r="N218" s="140">
        <v>-0.2798242598066002</v>
      </c>
      <c r="O218" s="140">
        <v>0.25773552019231583</v>
      </c>
      <c r="P218" s="140">
        <v>-1.1410858828688113</v>
      </c>
      <c r="Q218" s="140">
        <v>-0.12409805647835374</v>
      </c>
      <c r="R218" s="140">
        <v>2.8134854683291923</v>
      </c>
      <c r="S218" s="140">
        <v>0.65639833512915169</v>
      </c>
      <c r="T218" s="140">
        <v>-0.50044044313817893</v>
      </c>
      <c r="U218" s="128">
        <v>-4.2024719315988522E-2</v>
      </c>
      <c r="V218" s="128">
        <v>1.658915318936188</v>
      </c>
      <c r="W218" s="98">
        <v>-0.24814684123756939</v>
      </c>
      <c r="X218" s="60"/>
      <c r="Y218" s="99">
        <v>217</v>
      </c>
      <c r="Z218" s="128">
        <f>(幕後結果!$AB$2+幕後結果!$AB$4*幕後結果_最佳化!$N1219)*12/3</f>
        <v>-0.29598191744198332</v>
      </c>
      <c r="AA218" s="128">
        <f>(幕後結果!$AC$2+幕後結果!$AC$4*幕後結果_最佳化!$O1219)*12/3</f>
        <v>0.12636661959567028</v>
      </c>
      <c r="AB218" s="128">
        <f>(幕後結果!$AD$2+幕後結果!$AD$4*幕後結果_最佳化!$P1219)*12/3</f>
        <v>-0.89325671352938096</v>
      </c>
      <c r="AC218" s="128">
        <f>(幕後結果!$AE$2+幕後結果!$AE$4*幕後結果_最佳化!$Q1219)*12/3</f>
        <v>0.68905013868224207</v>
      </c>
      <c r="AD218" s="128">
        <f>(幕後結果!$AF$2+幕後結果!$AF$4*幕後結果_最佳化!$R1219)*12/3</f>
        <v>1.5085914698330238</v>
      </c>
      <c r="AE218" s="128">
        <f>(幕後結果!$AG$2+幕後結果!$AG$4*幕後結果_最佳化!$S1219)*12/3</f>
        <v>0.47485337123032473</v>
      </c>
      <c r="AF218" s="128">
        <f>(幕後結果!$AH$2+幕後結果!$AH$4*幕後結果_最佳化!$T1219)*12/3</f>
        <v>-0.99693316394777709</v>
      </c>
      <c r="AG218" s="128">
        <f>(幕後結果!$AI$2+幕後結果!$AI$4*幕後結果_最佳化!$U1219)*12/3</f>
        <v>1.7381565266596075</v>
      </c>
      <c r="AH218" s="128">
        <f>(幕後結果!$AJ$2+幕後結果!$AJ$4*幕後結果_最佳化!$V1219)*12/3</f>
        <v>0.86132223807538766</v>
      </c>
      <c r="AI218" s="100">
        <f>(幕後結果!$AK$2+幕後結果!$AK$4*幕後結果_最佳化!$W1219)*12/3</f>
        <v>-2.2905684218286551</v>
      </c>
      <c r="AJ218" s="60"/>
      <c r="AK218" s="60"/>
      <c r="AL218" s="60"/>
      <c r="AM218" s="108">
        <v>217</v>
      </c>
      <c r="AN218" s="128">
        <f t="shared" si="40"/>
        <v>0.19781588607916545</v>
      </c>
      <c r="AO218" s="128">
        <f t="shared" si="41"/>
        <v>0.16141276803029206</v>
      </c>
      <c r="AP218" s="128">
        <f t="shared" si="42"/>
        <v>0.19871328949082046</v>
      </c>
      <c r="AQ218" s="128">
        <f t="shared" si="43"/>
        <v>9.7826604196272829E-3</v>
      </c>
      <c r="AR218" s="128">
        <f t="shared" si="44"/>
        <v>6.5099827893920242E-2</v>
      </c>
      <c r="AS218" s="128">
        <f t="shared" si="45"/>
        <v>0.12289855740942981</v>
      </c>
      <c r="AT218" s="128">
        <f t="shared" si="46"/>
        <v>7.0013147195498796E-2</v>
      </c>
      <c r="AU218" s="128">
        <f t="shared" si="47"/>
        <v>2.2707164950575266E-2</v>
      </c>
      <c r="AV218" s="128">
        <f t="shared" si="48"/>
        <v>8.9940794417830844E-2</v>
      </c>
      <c r="AW218" s="128">
        <f t="shared" si="49"/>
        <v>6.1615904112839813E-2</v>
      </c>
      <c r="AX218" s="128">
        <f t="shared" si="50"/>
        <v>0.99999999999999989</v>
      </c>
      <c r="AY218" s="128">
        <f>SUMPRODUCT(AN218:AW218,幕後結果_最佳化!$Z$1005:$AI$1005)</f>
        <v>-0.12066449793201584</v>
      </c>
      <c r="AZ218" s="128">
        <f>(SUMPRODUCT(AN218:AW218,MMULT(AN218:AW218,幕後結果!$AB$9:$AK$18)))*252</f>
        <v>8.1237963761494572E-2</v>
      </c>
      <c r="BA218" s="128">
        <f t="shared" si="51"/>
        <v>0.28502274253381005</v>
      </c>
      <c r="BB218" s="102">
        <f t="shared" si="52"/>
        <v>-0.57386472559330393</v>
      </c>
      <c r="BC218" s="60"/>
      <c r="BD218" s="60"/>
    </row>
    <row r="219" spans="1:56">
      <c r="A219" s="95">
        <v>218</v>
      </c>
      <c r="B219" s="128">
        <v>0.73220499850174514</v>
      </c>
      <c r="C219" s="128">
        <v>0.4595983324576971</v>
      </c>
      <c r="D219" s="128">
        <v>0.1090981468476715</v>
      </c>
      <c r="E219" s="128">
        <v>0.19250056893534051</v>
      </c>
      <c r="F219" s="128">
        <v>0.49069584362791674</v>
      </c>
      <c r="G219" s="128">
        <v>0.20571025298216883</v>
      </c>
      <c r="H219" s="128">
        <v>0.34359413386529569</v>
      </c>
      <c r="I219" s="128">
        <v>0.77243930282069639</v>
      </c>
      <c r="J219" s="128">
        <v>0.47792665169575521</v>
      </c>
      <c r="K219" s="104">
        <v>0.74001260511207745</v>
      </c>
      <c r="L219" s="105"/>
      <c r="M219" s="106">
        <v>218</v>
      </c>
      <c r="N219" s="140">
        <v>0.61949547342024214</v>
      </c>
      <c r="O219" s="140">
        <v>-0.10144569407342501</v>
      </c>
      <c r="P219" s="140">
        <v>-1.2313384851957236</v>
      </c>
      <c r="Q219" s="140">
        <v>-0.86871846739982161</v>
      </c>
      <c r="R219" s="140">
        <v>-2.3324176053404495E-2</v>
      </c>
      <c r="S219" s="140">
        <v>-0.82139641318420764</v>
      </c>
      <c r="T219" s="140">
        <v>-0.4026737221903261</v>
      </c>
      <c r="U219" s="128">
        <v>0.74690419367813976</v>
      </c>
      <c r="V219" s="128">
        <v>-5.5357940065031544E-2</v>
      </c>
      <c r="W219" s="98">
        <v>0.64338426674128679</v>
      </c>
      <c r="X219" s="60"/>
      <c r="Y219" s="99">
        <v>218</v>
      </c>
      <c r="Z219" s="128">
        <f>(幕後結果!$AB$2+幕後結果!$AB$4*幕後結果_最佳化!$N1220)*12/3</f>
        <v>0.65526648117029007</v>
      </c>
      <c r="AA219" s="128">
        <f>(幕後結果!$AC$2+幕後結果!$AC$4*幕後結果_最佳化!$O1220)*12/3</f>
        <v>0.10902517628214263</v>
      </c>
      <c r="AB219" s="128">
        <f>(幕後結果!$AD$2+幕後結果!$AD$4*幕後結果_最佳化!$P1220)*12/3</f>
        <v>-0.86411085100656448</v>
      </c>
      <c r="AC219" s="128">
        <f>(幕後結果!$AE$2+幕後結果!$AE$4*幕後結果_最佳化!$Q1220)*12/3</f>
        <v>-0.78164034889640843</v>
      </c>
      <c r="AD219" s="128">
        <f>(幕後結果!$AF$2+幕後結果!$AF$4*幕後結果_最佳化!$R1220)*12/3</f>
        <v>-0.20510154274627254</v>
      </c>
      <c r="AE219" s="128">
        <f>(幕後結果!$AG$2+幕後結果!$AG$4*幕後結果_最佳化!$S1220)*12/3</f>
        <v>-0.57382824875981842</v>
      </c>
      <c r="AF219" s="128">
        <f>(幕後結果!$AH$2+幕後結果!$AH$4*幕後結果_最佳化!$T1220)*12/3</f>
        <v>-0.37994230882312102</v>
      </c>
      <c r="AG219" s="128">
        <f>(幕後結果!$AI$2+幕後結果!$AI$4*幕後結果_最佳化!$U1220)*12/3</f>
        <v>1.6862905333993734</v>
      </c>
      <c r="AH219" s="128">
        <f>(幕後結果!$AJ$2+幕後結果!$AJ$4*幕後結果_最佳化!$V1220)*12/3</f>
        <v>-1.1419373776218225</v>
      </c>
      <c r="AI219" s="100">
        <f>(幕後結果!$AK$2+幕後結果!$AK$4*幕後結果_最佳化!$W1220)*12/3</f>
        <v>-1.2220538764094204</v>
      </c>
      <c r="AJ219" s="60"/>
      <c r="AK219" s="60"/>
      <c r="AL219" s="60"/>
      <c r="AM219" s="108">
        <v>218</v>
      </c>
      <c r="AN219" s="128">
        <f t="shared" si="40"/>
        <v>5.9606677104984532E-2</v>
      </c>
      <c r="AO219" s="128">
        <f t="shared" si="41"/>
        <v>0.15397633958507012</v>
      </c>
      <c r="AP219" s="128">
        <f t="shared" si="42"/>
        <v>4.4944477449260195E-2</v>
      </c>
      <c r="AQ219" s="128">
        <f t="shared" si="43"/>
        <v>1.2759043139171514E-3</v>
      </c>
      <c r="AR219" s="128">
        <f t="shared" si="44"/>
        <v>0.11854389799196879</v>
      </c>
      <c r="AS219" s="128">
        <f t="shared" si="45"/>
        <v>3.7065885875003583E-2</v>
      </c>
      <c r="AT219" s="128">
        <f t="shared" si="46"/>
        <v>0.22304475273519184</v>
      </c>
      <c r="AU219" s="128">
        <f t="shared" si="47"/>
        <v>0.20979783580840217</v>
      </c>
      <c r="AV219" s="128">
        <f t="shared" si="48"/>
        <v>6.5755563584126292E-2</v>
      </c>
      <c r="AW219" s="128">
        <f t="shared" si="49"/>
        <v>8.5988665552075377E-2</v>
      </c>
      <c r="AX219" s="128">
        <f t="shared" si="50"/>
        <v>1</v>
      </c>
      <c r="AY219" s="128">
        <f>SUMPRODUCT(AN219:AW219,幕後結果_最佳化!$Z$1005:$AI$1005)</f>
        <v>-5.7966263382966884E-2</v>
      </c>
      <c r="AZ219" s="128">
        <f>(SUMPRODUCT(AN219:AW219,MMULT(AN219:AW219,幕後結果!$AB$9:$AK$18)))*252</f>
        <v>6.2042003954449851E-2</v>
      </c>
      <c r="BA219" s="128">
        <f t="shared" si="51"/>
        <v>0.2490823236491298</v>
      </c>
      <c r="BB219" s="102">
        <f t="shared" si="52"/>
        <v>-0.40495151123229567</v>
      </c>
      <c r="BC219" s="60"/>
      <c r="BD219" s="60"/>
    </row>
    <row r="220" spans="1:56">
      <c r="A220" s="95">
        <v>219</v>
      </c>
      <c r="B220" s="128">
        <v>0.90524309652643264</v>
      </c>
      <c r="C220" s="128">
        <v>0.52031965438516092</v>
      </c>
      <c r="D220" s="128">
        <v>0.50246507827791209</v>
      </c>
      <c r="E220" s="128">
        <v>0.59388115212696313</v>
      </c>
      <c r="F220" s="128">
        <v>0.60412459293044596</v>
      </c>
      <c r="G220" s="128">
        <v>0.32434475050200029</v>
      </c>
      <c r="H220" s="128">
        <v>0.21521877124197863</v>
      </c>
      <c r="I220" s="128">
        <v>0.62808067974255133</v>
      </c>
      <c r="J220" s="128">
        <v>0.762990091439675</v>
      </c>
      <c r="K220" s="104">
        <v>0.74551094881037372</v>
      </c>
      <c r="L220" s="105"/>
      <c r="M220" s="106">
        <v>219</v>
      </c>
      <c r="N220" s="140">
        <v>1.312018753821091</v>
      </c>
      <c r="O220" s="140">
        <v>5.0955862776059402E-2</v>
      </c>
      <c r="P220" s="140">
        <v>6.1790742308639275E-3</v>
      </c>
      <c r="Q220" s="140">
        <v>0.23754025236851481</v>
      </c>
      <c r="R220" s="140">
        <v>0.26403777097651132</v>
      </c>
      <c r="S220" s="140">
        <v>-0.45558351313505491</v>
      </c>
      <c r="T220" s="140">
        <v>-0.78844314486691824</v>
      </c>
      <c r="U220" s="128">
        <v>0.3267742449650079</v>
      </c>
      <c r="V220" s="128">
        <v>0.71595389641322216</v>
      </c>
      <c r="W220" s="98">
        <v>0.66042972449852844</v>
      </c>
      <c r="X220" s="60"/>
      <c r="Y220" s="99">
        <v>219</v>
      </c>
      <c r="Z220" s="128">
        <f>(幕後結果!$AB$2+幕後結果!$AB$4*幕後結果_最佳化!$N1221)*12/3</f>
        <v>1.3877775527547287</v>
      </c>
      <c r="AA220" s="128">
        <f>(幕後結果!$AC$2+幕後結果!$AC$4*幕後結果_最佳化!$O1221)*12/3</f>
        <v>0.59309120292066342</v>
      </c>
      <c r="AB220" s="128">
        <f>(幕後結果!$AD$2+幕後結果!$AD$4*幕後結果_最佳化!$P1221)*12/3</f>
        <v>0.78991606408743786</v>
      </c>
      <c r="AC220" s="128">
        <f>(幕後結果!$AE$2+幕後結果!$AE$4*幕後結果_最佳化!$Q1221)*12/3</f>
        <v>1.6629224139917114</v>
      </c>
      <c r="AD220" s="128">
        <f>(幕後結果!$AF$2+幕後結果!$AF$4*幕後結果_最佳化!$R1221)*12/3</f>
        <v>0.20935435540325395</v>
      </c>
      <c r="AE220" s="128">
        <f>(幕後結果!$AG$2+幕後結果!$AG$4*幕後結果_最佳化!$S1221)*12/3</f>
        <v>5.1735915172599178E-2</v>
      </c>
      <c r="AF220" s="128">
        <f>(幕後結果!$AH$2+幕後結果!$AH$4*幕後結果_最佳化!$T1221)*12/3</f>
        <v>-0.18541351035885248</v>
      </c>
      <c r="AG220" s="128">
        <f>(幕後結果!$AI$2+幕後結果!$AI$4*幕後結果_最佳化!$U1221)*12/3</f>
        <v>1.3281368651827188</v>
      </c>
      <c r="AH220" s="128">
        <f>(幕後結果!$AJ$2+幕後結果!$AJ$4*幕後結果_最佳化!$V1221)*12/3</f>
        <v>3.6634772208137933E-2</v>
      </c>
      <c r="AI220" s="100">
        <f>(幕後結果!$AK$2+幕後結果!$AK$4*幕後結果_最佳化!$W1221)*12/3</f>
        <v>-0.80777573167102512</v>
      </c>
      <c r="AJ220" s="60"/>
      <c r="AK220" s="60"/>
      <c r="AL220" s="60"/>
      <c r="AM220" s="108">
        <v>219</v>
      </c>
      <c r="AN220" s="128">
        <f t="shared" si="40"/>
        <v>0.11744452482665405</v>
      </c>
      <c r="AO220" s="128">
        <f t="shared" si="41"/>
        <v>8.1280401692034987E-2</v>
      </c>
      <c r="AP220" s="128">
        <f t="shared" si="42"/>
        <v>2.8312425575876689E-2</v>
      </c>
      <c r="AQ220" s="128">
        <f t="shared" si="43"/>
        <v>0.13890568327098676</v>
      </c>
      <c r="AR220" s="128">
        <f t="shared" si="44"/>
        <v>0.15898426303699445</v>
      </c>
      <c r="AS220" s="128">
        <f t="shared" si="45"/>
        <v>0.21052840740447948</v>
      </c>
      <c r="AT220" s="128">
        <f t="shared" si="46"/>
        <v>3.4072312896497779E-2</v>
      </c>
      <c r="AU220" s="128">
        <f t="shared" si="47"/>
        <v>0.1039416400615759</v>
      </c>
      <c r="AV220" s="128">
        <f t="shared" si="48"/>
        <v>2.4806155647571684E-2</v>
      </c>
      <c r="AW220" s="128">
        <f t="shared" si="49"/>
        <v>0.10172418558732829</v>
      </c>
      <c r="AX220" s="128">
        <f t="shared" si="50"/>
        <v>1</v>
      </c>
      <c r="AY220" s="128">
        <f>SUMPRODUCT(AN220:AW220,幕後結果_最佳化!$Z$1005:$AI$1005)</f>
        <v>6.2310705739595157E-2</v>
      </c>
      <c r="AZ220" s="128">
        <f>(SUMPRODUCT(AN220:AW220,MMULT(AN220:AW220,幕後結果!$AB$9:$AK$18)))*252</f>
        <v>5.6825920762686548E-2</v>
      </c>
      <c r="BA220" s="128">
        <f t="shared" si="51"/>
        <v>0.23838188010561237</v>
      </c>
      <c r="BB220" s="102">
        <f t="shared" si="52"/>
        <v>8.142693450943278E-2</v>
      </c>
      <c r="BC220" s="60"/>
      <c r="BD220" s="60"/>
    </row>
    <row r="221" spans="1:56">
      <c r="A221" s="95">
        <v>220</v>
      </c>
      <c r="B221" s="128">
        <v>1.8910426078954101E-2</v>
      </c>
      <c r="C221" s="128">
        <v>0.67251029471900758</v>
      </c>
      <c r="D221" s="128">
        <v>0.64567361831383829</v>
      </c>
      <c r="E221" s="128">
        <v>0.58465701935053582</v>
      </c>
      <c r="F221" s="128">
        <v>0.63709887136522969</v>
      </c>
      <c r="G221" s="128">
        <v>0.54292382220751034</v>
      </c>
      <c r="H221" s="128">
        <v>0.73200810200971467</v>
      </c>
      <c r="I221" s="128">
        <v>0.21120545111372913</v>
      </c>
      <c r="J221" s="128">
        <v>0.86587432247160345</v>
      </c>
      <c r="K221" s="104">
        <v>0.12709097506914535</v>
      </c>
      <c r="L221" s="105"/>
      <c r="M221" s="106">
        <v>220</v>
      </c>
      <c r="N221" s="140">
        <v>-2.0767910117771544</v>
      </c>
      <c r="O221" s="140">
        <v>0.44685547961216043</v>
      </c>
      <c r="P221" s="140">
        <v>0.37366608140377705</v>
      </c>
      <c r="Q221" s="140">
        <v>0.2138218805840246</v>
      </c>
      <c r="R221" s="140">
        <v>0.35071488519751182</v>
      </c>
      <c r="S221" s="140">
        <v>0.10780250523338533</v>
      </c>
      <c r="T221" s="140">
        <v>0.61889763596767577</v>
      </c>
      <c r="U221" s="128">
        <v>-0.8022456022419765</v>
      </c>
      <c r="V221" s="128">
        <v>1.1070984744412529</v>
      </c>
      <c r="W221" s="98">
        <v>-1.1402505088488653</v>
      </c>
      <c r="X221" s="60"/>
      <c r="Y221" s="99">
        <v>220</v>
      </c>
      <c r="Z221" s="128">
        <f>(幕後結果!$AB$2+幕後結果!$AB$4*幕後結果_最佳化!$N1222)*12/3</f>
        <v>-2.1967094140333678</v>
      </c>
      <c r="AA221" s="128">
        <f>(幕後結果!$AC$2+幕後結果!$AC$4*幕後結果_最佳化!$O1222)*12/3</f>
        <v>-0.45187223185634612</v>
      </c>
      <c r="AB221" s="128">
        <f>(幕後結果!$AD$2+幕後結果!$AD$4*幕後結果_最佳化!$P1222)*12/3</f>
        <v>0.19837711889556223</v>
      </c>
      <c r="AC221" s="128">
        <f>(幕後結果!$AE$2+幕後結果!$AE$4*幕後結果_最佳化!$Q1222)*12/3</f>
        <v>1.6851106005582979</v>
      </c>
      <c r="AD221" s="128">
        <f>(幕後結果!$AF$2+幕後結果!$AF$4*幕後結果_最佳化!$R1222)*12/3</f>
        <v>-3.7894250028039547E-2</v>
      </c>
      <c r="AE221" s="128">
        <f>(幕後結果!$AG$2+幕後結果!$AG$4*幕後結果_最佳化!$S1222)*12/3</f>
        <v>-0.18635870975672555</v>
      </c>
      <c r="AF221" s="128">
        <f>(幕後結果!$AH$2+幕後結果!$AH$4*幕後結果_最佳化!$T1222)*12/3</f>
        <v>-0.87463058558558515</v>
      </c>
      <c r="AG221" s="128">
        <f>(幕後結果!$AI$2+幕後結果!$AI$4*幕後結果_最佳化!$U1222)*12/3</f>
        <v>0.25163715933309849</v>
      </c>
      <c r="AH221" s="128">
        <f>(幕後結果!$AJ$2+幕後結果!$AJ$4*幕後結果_最佳化!$V1222)*12/3</f>
        <v>-0.38052784657055932</v>
      </c>
      <c r="AI221" s="100">
        <f>(幕後結果!$AK$2+幕後結果!$AK$4*幕後結果_最佳化!$W1222)*12/3</f>
        <v>-3.4910674714823848</v>
      </c>
      <c r="AJ221" s="60"/>
      <c r="AK221" s="60"/>
      <c r="AL221" s="60"/>
      <c r="AM221" s="108">
        <v>220</v>
      </c>
      <c r="AN221" s="128">
        <f t="shared" si="40"/>
        <v>0.16658731592274789</v>
      </c>
      <c r="AO221" s="128">
        <f t="shared" si="41"/>
        <v>5.0171165094072087E-2</v>
      </c>
      <c r="AP221" s="128">
        <f t="shared" si="42"/>
        <v>0.18330460903445617</v>
      </c>
      <c r="AQ221" s="128">
        <f t="shared" si="43"/>
        <v>0.16454411451600004</v>
      </c>
      <c r="AR221" s="128">
        <f t="shared" si="44"/>
        <v>0.19549883450536781</v>
      </c>
      <c r="AS221" s="128">
        <f t="shared" si="45"/>
        <v>1.0513838520172521E-2</v>
      </c>
      <c r="AT221" s="128">
        <f t="shared" si="46"/>
        <v>8.0191279391308608E-3</v>
      </c>
      <c r="AU221" s="128">
        <f t="shared" si="47"/>
        <v>7.4892734479875031E-2</v>
      </c>
      <c r="AV221" s="128">
        <f t="shared" si="48"/>
        <v>6.3079618632569626E-2</v>
      </c>
      <c r="AW221" s="128">
        <f t="shared" si="49"/>
        <v>8.3388641355608084E-2</v>
      </c>
      <c r="AX221" s="128">
        <f t="shared" si="50"/>
        <v>1</v>
      </c>
      <c r="AY221" s="128">
        <f>SUMPRODUCT(AN221:AW221,幕後結果_最佳化!$Z$1005:$AI$1005)</f>
        <v>7.2187183677760253E-2</v>
      </c>
      <c r="AZ221" s="128">
        <f>(SUMPRODUCT(AN221:AW221,MMULT(AN221:AW221,幕後結果!$AB$9:$AK$18)))*252</f>
        <v>7.3178168630432125E-2</v>
      </c>
      <c r="BA221" s="128">
        <f t="shared" si="51"/>
        <v>0.27051463662883773</v>
      </c>
      <c r="BB221" s="102">
        <f t="shared" si="52"/>
        <v>0.10826469148855712</v>
      </c>
      <c r="BC221" s="60"/>
      <c r="BD221" s="60"/>
    </row>
    <row r="222" spans="1:56">
      <c r="A222" s="95">
        <v>221</v>
      </c>
      <c r="B222" s="128">
        <v>0.84978604267201296</v>
      </c>
      <c r="C222" s="128">
        <v>2.81804075448846E-2</v>
      </c>
      <c r="D222" s="128">
        <v>0.67558187918490487</v>
      </c>
      <c r="E222" s="128">
        <v>0.30222589567852021</v>
      </c>
      <c r="F222" s="128">
        <v>0.75792619719061771</v>
      </c>
      <c r="G222" s="128">
        <v>0.12717579836356507</v>
      </c>
      <c r="H222" s="128">
        <v>0.68493904851942178</v>
      </c>
      <c r="I222" s="128">
        <v>0.38245000295854314</v>
      </c>
      <c r="J222" s="128">
        <v>0.77237140148358741</v>
      </c>
      <c r="K222" s="104">
        <v>0.62872801738267881</v>
      </c>
      <c r="L222" s="105"/>
      <c r="M222" s="106">
        <v>221</v>
      </c>
      <c r="N222" s="140">
        <v>1.0355161789921037</v>
      </c>
      <c r="O222" s="140">
        <v>-1.908235268980923</v>
      </c>
      <c r="P222" s="140">
        <v>0.45537949892759988</v>
      </c>
      <c r="Q222" s="140">
        <v>-0.51800928465941842</v>
      </c>
      <c r="R222" s="140">
        <v>0.69964728389549791</v>
      </c>
      <c r="S222" s="140">
        <v>-1.1398432853392657</v>
      </c>
      <c r="T222" s="140">
        <v>0.48155527711550777</v>
      </c>
      <c r="U222" s="128">
        <v>-0.29905247671649093</v>
      </c>
      <c r="V222" s="128">
        <v>0.74667925154134751</v>
      </c>
      <c r="W222" s="98">
        <v>0.32848634752429551</v>
      </c>
      <c r="X222" s="60"/>
      <c r="Y222" s="99">
        <v>221</v>
      </c>
      <c r="Z222" s="128">
        <f>(幕後結果!$AB$2+幕後結果!$AB$4*幕後結果_最佳化!$N1223)*12/3</f>
        <v>1.0953091215611921</v>
      </c>
      <c r="AA222" s="128">
        <f>(幕後結果!$AC$2+幕後結果!$AC$4*幕後結果_最佳化!$O1223)*12/3</f>
        <v>-1.8013353974721269</v>
      </c>
      <c r="AB222" s="128">
        <f>(幕後結果!$AD$2+幕後結果!$AD$4*幕後結果_最佳化!$P1223)*12/3</f>
        <v>0.1285381870956894</v>
      </c>
      <c r="AC222" s="128">
        <f>(幕後結果!$AE$2+幕後結果!$AE$4*幕後結果_最佳化!$Q1223)*12/3</f>
        <v>-0.41986945998117964</v>
      </c>
      <c r="AD222" s="128">
        <f>(幕後結果!$AF$2+幕後結果!$AF$4*幕後結果_最佳化!$R1223)*12/3</f>
        <v>0.74708556052642427</v>
      </c>
      <c r="AE222" s="128">
        <f>(幕後結果!$AG$2+幕後結果!$AG$4*幕後結果_最佳化!$S1223)*12/3</f>
        <v>-0.79109214791892679</v>
      </c>
      <c r="AF222" s="128">
        <f>(幕後結果!$AH$2+幕後結果!$AH$4*幕後結果_最佳化!$T1223)*12/3</f>
        <v>0.47000158190893365</v>
      </c>
      <c r="AG222" s="128">
        <f>(幕後結果!$AI$2+幕後結果!$AI$4*幕後結果_最佳化!$U1223)*12/3</f>
        <v>0.811894439460913</v>
      </c>
      <c r="AH222" s="128">
        <f>(幕後結果!$AJ$2+幕後結果!$AJ$4*幕後結果_最佳化!$V1223)*12/3</f>
        <v>-0.40762717567346757</v>
      </c>
      <c r="AI222" s="100">
        <f>(幕後結果!$AK$2+幕後結果!$AK$4*幕後結果_最佳化!$W1223)*12/3</f>
        <v>-1.0270217229811647</v>
      </c>
      <c r="AJ222" s="60"/>
      <c r="AK222" s="60"/>
      <c r="AL222" s="60"/>
      <c r="AM222" s="108">
        <v>221</v>
      </c>
      <c r="AN222" s="128">
        <f t="shared" si="40"/>
        <v>0.11537170325630422</v>
      </c>
      <c r="AO222" s="128">
        <f t="shared" si="41"/>
        <v>0.13556173272836217</v>
      </c>
      <c r="AP222" s="128">
        <f t="shared" si="42"/>
        <v>0.21792240677901822</v>
      </c>
      <c r="AQ222" s="128">
        <f t="shared" si="43"/>
        <v>0.14803928431090646</v>
      </c>
      <c r="AR222" s="128">
        <f t="shared" si="44"/>
        <v>3.2693587735640801E-2</v>
      </c>
      <c r="AS222" s="128">
        <f t="shared" si="45"/>
        <v>2.6184383706556284E-2</v>
      </c>
      <c r="AT222" s="128">
        <f t="shared" si="46"/>
        <v>9.6308053562029969E-2</v>
      </c>
      <c r="AU222" s="128">
        <f t="shared" si="47"/>
        <v>1.8774292042535789E-2</v>
      </c>
      <c r="AV222" s="128">
        <f t="shared" si="48"/>
        <v>9.4006162188569775E-2</v>
      </c>
      <c r="AW222" s="128">
        <f t="shared" si="49"/>
        <v>0.11513839369007638</v>
      </c>
      <c r="AX222" s="128">
        <f t="shared" si="50"/>
        <v>1</v>
      </c>
      <c r="AY222" s="128">
        <f>SUMPRODUCT(AN222:AW222,幕後結果_最佳化!$Z$1005:$AI$1005)</f>
        <v>-9.182560444692657E-2</v>
      </c>
      <c r="AZ222" s="128">
        <f>(SUMPRODUCT(AN222:AW222,MMULT(AN222:AW222,幕後結果!$AB$9:$AK$18)))*252</f>
        <v>0.10469938027026647</v>
      </c>
      <c r="BA222" s="128">
        <f t="shared" si="51"/>
        <v>0.32357283611308674</v>
      </c>
      <c r="BB222" s="102">
        <f t="shared" si="52"/>
        <v>-0.4163687102579921</v>
      </c>
      <c r="BC222" s="60"/>
      <c r="BD222" s="60"/>
    </row>
    <row r="223" spans="1:56">
      <c r="A223" s="95">
        <v>222</v>
      </c>
      <c r="B223" s="128">
        <v>0.49685515698625227</v>
      </c>
      <c r="C223" s="128">
        <v>0.61933924425831854</v>
      </c>
      <c r="D223" s="128">
        <v>0.7635393633424068</v>
      </c>
      <c r="E223" s="128">
        <v>0.71216025318370768</v>
      </c>
      <c r="F223" s="128">
        <v>0.53534499613420938</v>
      </c>
      <c r="G223" s="128">
        <v>0.40465644001176715</v>
      </c>
      <c r="H223" s="128">
        <v>0.8876777034214085</v>
      </c>
      <c r="I223" s="128">
        <v>0.18654448288650571</v>
      </c>
      <c r="J223" s="128">
        <v>0.47147661661024332</v>
      </c>
      <c r="K223" s="104">
        <v>0.37062947578890904</v>
      </c>
      <c r="L223" s="105"/>
      <c r="M223" s="106">
        <v>222</v>
      </c>
      <c r="N223" s="140">
        <v>-7.8830340616555302E-3</v>
      </c>
      <c r="O223" s="140">
        <v>0.30374586645496776</v>
      </c>
      <c r="P223" s="140">
        <v>0.7177340676385694</v>
      </c>
      <c r="Q223" s="140">
        <v>0.55970672631564844</v>
      </c>
      <c r="R223" s="140">
        <v>8.871299123715351E-2</v>
      </c>
      <c r="S223" s="140">
        <v>-0.24131255612555327</v>
      </c>
      <c r="T223" s="140">
        <v>1.2142701164956236</v>
      </c>
      <c r="U223" s="128">
        <v>-0.89070217850390654</v>
      </c>
      <c r="V223" s="128">
        <v>-7.1558543158784335E-2</v>
      </c>
      <c r="W223" s="98">
        <v>-0.33018662603414606</v>
      </c>
      <c r="X223" s="60"/>
      <c r="Y223" s="99">
        <v>222</v>
      </c>
      <c r="Z223" s="128">
        <f>(幕後結果!$AB$2+幕後結果!$AB$4*幕後結果_最佳化!$N1224)*12/3</f>
        <v>-8.3382174885123887E-3</v>
      </c>
      <c r="AA223" s="128">
        <f>(幕後結果!$AC$2+幕後結果!$AC$4*幕後結果_最佳化!$O1224)*12/3</f>
        <v>0.30040866572634739</v>
      </c>
      <c r="AB223" s="128">
        <f>(幕後結果!$AD$2+幕後結果!$AD$4*幕後結果_最佳化!$P1224)*12/3</f>
        <v>1.2221372464201521</v>
      </c>
      <c r="AC223" s="128">
        <f>(幕後結果!$AE$2+幕後結果!$AE$4*幕後結果_最佳化!$Q1224)*12/3</f>
        <v>2.467397347152323</v>
      </c>
      <c r="AD223" s="128">
        <f>(幕後結果!$AF$2+幕後結果!$AF$4*幕後結果_最佳化!$R1224)*12/3</f>
        <v>5.544854471748803E-2</v>
      </c>
      <c r="AE223" s="128">
        <f>(幕後結果!$AG$2+幕後結果!$AG$4*幕後結果_最佳化!$S1224)*12/3</f>
        <v>2.4036940075533225E-2</v>
      </c>
      <c r="AF223" s="128">
        <f>(幕後結果!$AH$2+幕後結果!$AH$4*幕後結果_最佳化!$T1224)*12/3</f>
        <v>1.052330313586078</v>
      </c>
      <c r="AG223" s="128">
        <f>(幕後結果!$AI$2+幕後結果!$AI$4*幕後結果_最佳化!$U1224)*12/3</f>
        <v>-3.0751534021778881E-2</v>
      </c>
      <c r="AH223" s="128">
        <f>(幕後結果!$AJ$2+幕後結果!$AJ$4*幕後結果_最佳化!$V1224)*12/3</f>
        <v>-0.45875684030490599</v>
      </c>
      <c r="AI223" s="100">
        <f>(幕後結果!$AK$2+幕後結果!$AK$4*幕後結果_最佳化!$W1224)*12/3</f>
        <v>-0.69200371345096334</v>
      </c>
      <c r="AJ223" s="60"/>
      <c r="AK223" s="60"/>
      <c r="AL223" s="60"/>
      <c r="AM223" s="108">
        <v>222</v>
      </c>
      <c r="AN223" s="128">
        <f t="shared" si="40"/>
        <v>0.15023809899167698</v>
      </c>
      <c r="AO223" s="128">
        <f t="shared" si="41"/>
        <v>1.6731317133052037E-2</v>
      </c>
      <c r="AP223" s="128">
        <f t="shared" si="42"/>
        <v>0.14141883565164903</v>
      </c>
      <c r="AQ223" s="128">
        <f t="shared" si="43"/>
        <v>0.19952395643856799</v>
      </c>
      <c r="AR223" s="128">
        <f t="shared" si="44"/>
        <v>0.15986448276871426</v>
      </c>
      <c r="AS223" s="128">
        <f t="shared" si="45"/>
        <v>7.6789837442140838E-2</v>
      </c>
      <c r="AT223" s="128">
        <f t="shared" si="46"/>
        <v>2.5163049085699343E-2</v>
      </c>
      <c r="AU223" s="128">
        <f t="shared" si="47"/>
        <v>4.6995353522863478E-2</v>
      </c>
      <c r="AV223" s="128">
        <f t="shared" si="48"/>
        <v>0.15933152834704611</v>
      </c>
      <c r="AW223" s="128">
        <f t="shared" si="49"/>
        <v>2.3943540618589967E-2</v>
      </c>
      <c r="AX223" s="128">
        <f t="shared" si="50"/>
        <v>1</v>
      </c>
      <c r="AY223" s="128">
        <f>SUMPRODUCT(AN223:AW223,幕後結果_最佳化!$Z$1005:$AI$1005)</f>
        <v>9.6730178092588742E-2</v>
      </c>
      <c r="AZ223" s="128">
        <f>(SUMPRODUCT(AN223:AW223,MMULT(AN223:AW223,幕後結果!$AB$9:$AK$18)))*252</f>
        <v>7.5771330057907982E-2</v>
      </c>
      <c r="BA223" s="128">
        <f t="shared" si="51"/>
        <v>0.27526592607496481</v>
      </c>
      <c r="BB223" s="102">
        <f t="shared" si="52"/>
        <v>0.19555699777359603</v>
      </c>
      <c r="BC223" s="60"/>
      <c r="BD223" s="60"/>
    </row>
    <row r="224" spans="1:56">
      <c r="A224" s="95">
        <v>223</v>
      </c>
      <c r="B224" s="128">
        <v>0.73631629648834807</v>
      </c>
      <c r="C224" s="128">
        <v>0.38007470952555344</v>
      </c>
      <c r="D224" s="128">
        <v>0.68783335327705974</v>
      </c>
      <c r="E224" s="128">
        <v>0.37787621474792688</v>
      </c>
      <c r="F224" s="128">
        <v>0.75605650683200842</v>
      </c>
      <c r="G224" s="128">
        <v>0.36787430165424162</v>
      </c>
      <c r="H224" s="128">
        <v>0.36517569825778473</v>
      </c>
      <c r="I224" s="128">
        <v>0.70325914558742708</v>
      </c>
      <c r="J224" s="128">
        <v>0.88999220734780971</v>
      </c>
      <c r="K224" s="104">
        <v>0.25247691799025374</v>
      </c>
      <c r="L224" s="105"/>
      <c r="M224" s="106">
        <v>223</v>
      </c>
      <c r="N224" s="140">
        <v>0.63202979670703374</v>
      </c>
      <c r="O224" s="140">
        <v>-0.30528458007840936</v>
      </c>
      <c r="P224" s="140">
        <v>0.48971823928981068</v>
      </c>
      <c r="Q224" s="140">
        <v>-0.311063393260265</v>
      </c>
      <c r="R224" s="140">
        <v>0.6936735033510093</v>
      </c>
      <c r="S224" s="140">
        <v>-0.3374886015547402</v>
      </c>
      <c r="T224" s="140">
        <v>-0.34465813315946131</v>
      </c>
      <c r="U224" s="128">
        <v>0.53379740575820578</v>
      </c>
      <c r="V224" s="128">
        <v>1.2264866786525597</v>
      </c>
      <c r="W224" s="98">
        <v>-0.66671556292203871</v>
      </c>
      <c r="X224" s="60"/>
      <c r="Y224" s="99">
        <v>223</v>
      </c>
      <c r="Z224" s="128">
        <f>(幕後結果!$AB$2+幕後結果!$AB$4*幕後結果_最佳化!$N1225)*12/3</f>
        <v>0.66852456337812438</v>
      </c>
      <c r="AA224" s="128">
        <f>(幕後結果!$AC$2+幕後結果!$AC$4*幕後結果_最佳化!$O1225)*12/3</f>
        <v>-0.12176593361314358</v>
      </c>
      <c r="AB224" s="128">
        <f>(幕後結果!$AD$2+幕後結果!$AD$4*幕後結果_最佳化!$P1225)*12/3</f>
        <v>0.87843945494692388</v>
      </c>
      <c r="AC224" s="128">
        <f>(幕後結果!$AE$2+幕後結果!$AE$4*幕後結果_最佳化!$Q1225)*12/3</f>
        <v>0.61097491460701547</v>
      </c>
      <c r="AD224" s="128">
        <f>(幕後結果!$AF$2+幕後結果!$AF$4*幕後結果_最佳化!$R1225)*12/3</f>
        <v>0.56983525282029113</v>
      </c>
      <c r="AE224" s="128">
        <f>(幕後結果!$AG$2+幕後結果!$AG$4*幕後結果_最佳化!$S1225)*12/3</f>
        <v>-4.0064795120553026E-2</v>
      </c>
      <c r="AF224" s="128">
        <f>(幕後結果!$AH$2+幕後結果!$AH$4*幕後結果_最佳化!$T1225)*12/3</f>
        <v>-0.36215113168775809</v>
      </c>
      <c r="AG224" s="128">
        <f>(幕後結果!$AI$2+幕後結果!$AI$4*幕後結果_最佳化!$U1225)*12/3</f>
        <v>1.6571197362236181</v>
      </c>
      <c r="AH224" s="128">
        <f>(幕後結果!$AJ$2+幕後結果!$AJ$4*幕後結果_最佳化!$V1225)*12/3</f>
        <v>0.24601915309287092</v>
      </c>
      <c r="AI224" s="100">
        <f>(幕後結果!$AK$2+幕後結果!$AK$4*幕後結果_最佳化!$W1225)*12/3</f>
        <v>-2.8181966986107896</v>
      </c>
      <c r="AJ224" s="60"/>
      <c r="AK224" s="60"/>
      <c r="AL224" s="60"/>
      <c r="AM224" s="108">
        <v>223</v>
      </c>
      <c r="AN224" s="128">
        <f t="shared" si="40"/>
        <v>0.15630321374715106</v>
      </c>
      <c r="AO224" s="128">
        <f t="shared" si="41"/>
        <v>9.2023591723194534E-2</v>
      </c>
      <c r="AP224" s="128">
        <f t="shared" si="42"/>
        <v>0.16153401795287764</v>
      </c>
      <c r="AQ224" s="128">
        <f t="shared" si="43"/>
        <v>0.16353200166012771</v>
      </c>
      <c r="AR224" s="128">
        <f t="shared" si="44"/>
        <v>1.8529215686501135E-2</v>
      </c>
      <c r="AS224" s="128">
        <f t="shared" si="45"/>
        <v>7.7752500222237564E-2</v>
      </c>
      <c r="AT224" s="128">
        <f t="shared" si="46"/>
        <v>0.18326851829317212</v>
      </c>
      <c r="AU224" s="128">
        <f t="shared" si="47"/>
        <v>1.5298610339764917E-3</v>
      </c>
      <c r="AV224" s="128">
        <f t="shared" si="48"/>
        <v>5.5235044235366036E-2</v>
      </c>
      <c r="AW224" s="128">
        <f t="shared" si="49"/>
        <v>9.0292035445395658E-2</v>
      </c>
      <c r="AX224" s="128">
        <f t="shared" si="50"/>
        <v>0.99999999999999989</v>
      </c>
      <c r="AY224" s="128">
        <f>SUMPRODUCT(AN224:AW224,幕後結果_最佳化!$Z$1005:$AI$1005)</f>
        <v>-4.487896284008655E-2</v>
      </c>
      <c r="AZ224" s="128">
        <f>(SUMPRODUCT(AN224:AW224,MMULT(AN224:AW224,幕後結果!$AB$9:$AK$18)))*252</f>
        <v>0.10494289829867415</v>
      </c>
      <c r="BA224" s="128">
        <f t="shared" si="51"/>
        <v>0.32394891310000434</v>
      </c>
      <c r="BB224" s="102">
        <f t="shared" si="52"/>
        <v>-0.27096544945958445</v>
      </c>
      <c r="BC224" s="60"/>
      <c r="BD224" s="60"/>
    </row>
    <row r="225" spans="1:56">
      <c r="A225" s="95">
        <v>224</v>
      </c>
      <c r="B225" s="128">
        <v>0.26868260645938169</v>
      </c>
      <c r="C225" s="128">
        <v>0.17669591214036839</v>
      </c>
      <c r="D225" s="128">
        <v>0.71416247739706495</v>
      </c>
      <c r="E225" s="128">
        <v>0.88066565217762838</v>
      </c>
      <c r="F225" s="128">
        <v>0.52052602624041211</v>
      </c>
      <c r="G225" s="128">
        <v>9.932648935532562E-2</v>
      </c>
      <c r="H225" s="128">
        <v>0.40659863409153996</v>
      </c>
      <c r="I225" s="128">
        <v>0.25899724140353753</v>
      </c>
      <c r="J225" s="128">
        <v>0.58125232483040823</v>
      </c>
      <c r="K225" s="104">
        <v>0.31107304270789005</v>
      </c>
      <c r="L225" s="105"/>
      <c r="M225" s="106">
        <v>224</v>
      </c>
      <c r="N225" s="140">
        <v>-0.61680218149936206</v>
      </c>
      <c r="O225" s="140">
        <v>-0.92803035440913217</v>
      </c>
      <c r="P225" s="140">
        <v>0.56558629693565998</v>
      </c>
      <c r="Q225" s="140">
        <v>1.1783209077958317</v>
      </c>
      <c r="R225" s="140">
        <v>5.1473839179970747E-2</v>
      </c>
      <c r="S225" s="140">
        <v>-1.2853987473990254</v>
      </c>
      <c r="T225" s="140">
        <v>-0.23630337504752591</v>
      </c>
      <c r="U225" s="128">
        <v>-0.64643993789016096</v>
      </c>
      <c r="V225" s="128">
        <v>0.20509826706271847</v>
      </c>
      <c r="W225" s="98">
        <v>-0.49281107382212908</v>
      </c>
      <c r="X225" s="60"/>
      <c r="Y225" s="99">
        <v>224</v>
      </c>
      <c r="Z225" s="128">
        <f>(幕後結果!$AB$2+幕後結果!$AB$4*幕後結果_最佳化!$N1226)*12/3</f>
        <v>-0.65241767275202167</v>
      </c>
      <c r="AA225" s="128">
        <f>(幕後結果!$AC$2+幕後結果!$AC$4*幕後結果_最佳化!$O1226)*12/3</f>
        <v>-1.3981025150241841</v>
      </c>
      <c r="AB225" s="128">
        <f>(幕後結果!$AD$2+幕後結果!$AD$4*幕後結果_最佳化!$P1226)*12/3</f>
        <v>0.18626212249288285</v>
      </c>
      <c r="AC225" s="128">
        <f>(幕後結果!$AE$2+幕後結果!$AE$4*幕後結果_最佳化!$Q1226)*12/3</f>
        <v>2.9957975302252522</v>
      </c>
      <c r="AD225" s="128">
        <f>(幕後結果!$AF$2+幕後結果!$AF$4*幕後結果_最佳化!$R1226)*12/3</f>
        <v>5.8736588160670233E-3</v>
      </c>
      <c r="AE225" s="128">
        <f>(幕後結果!$AG$2+幕後結果!$AG$4*幕後結果_最佳化!$S1226)*12/3</f>
        <v>-1.1380812961993472</v>
      </c>
      <c r="AF225" s="128">
        <f>(幕後結果!$AH$2+幕後結果!$AH$4*幕後結果_最佳化!$T1226)*12/3</f>
        <v>-0.71734414817702452</v>
      </c>
      <c r="AG225" s="128">
        <f>(幕後結果!$AI$2+幕後結果!$AI$4*幕後結果_最佳化!$U1226)*12/3</f>
        <v>0.20790810434977613</v>
      </c>
      <c r="AH225" s="128">
        <f>(幕後結果!$AJ$2+幕後結果!$AJ$4*幕後結果_最佳化!$V1226)*12/3</f>
        <v>-1.2643006762006053</v>
      </c>
      <c r="AI225" s="100">
        <f>(幕後結果!$AK$2+幕後結果!$AK$4*幕後結果_最佳化!$W1226)*12/3</f>
        <v>-2.1496958909077986</v>
      </c>
      <c r="AJ225" s="60"/>
      <c r="AK225" s="60"/>
      <c r="AL225" s="60"/>
      <c r="AM225" s="108">
        <v>224</v>
      </c>
      <c r="AN225" s="128">
        <f t="shared" si="40"/>
        <v>0.13125277855452644</v>
      </c>
      <c r="AO225" s="128">
        <f t="shared" si="41"/>
        <v>2.4357255275952446E-2</v>
      </c>
      <c r="AP225" s="128">
        <f t="shared" si="42"/>
        <v>6.6203511093840331E-2</v>
      </c>
      <c r="AQ225" s="128">
        <f t="shared" si="43"/>
        <v>7.7837443192153202E-2</v>
      </c>
      <c r="AR225" s="128">
        <f t="shared" si="44"/>
        <v>5.2003797946071462E-2</v>
      </c>
      <c r="AS225" s="128">
        <f t="shared" si="45"/>
        <v>8.3500880005096964E-2</v>
      </c>
      <c r="AT225" s="128">
        <f t="shared" si="46"/>
        <v>8.9972027770580831E-2</v>
      </c>
      <c r="AU225" s="128">
        <f t="shared" si="47"/>
        <v>0.17164155956945701</v>
      </c>
      <c r="AV225" s="128">
        <f t="shared" si="48"/>
        <v>0.14453999304890336</v>
      </c>
      <c r="AW225" s="128">
        <f t="shared" si="49"/>
        <v>0.15869075354341786</v>
      </c>
      <c r="AX225" s="128">
        <f t="shared" si="50"/>
        <v>1</v>
      </c>
      <c r="AY225" s="128">
        <f>SUMPRODUCT(AN225:AW225,幕後結果_最佳化!$Z$1005:$AI$1005)</f>
        <v>-0.14188515808675922</v>
      </c>
      <c r="AZ225" s="128">
        <f>(SUMPRODUCT(AN225:AW225,MMULT(AN225:AW225,幕後結果!$AB$9:$AK$18)))*252</f>
        <v>6.4452095706579934E-2</v>
      </c>
      <c r="BA225" s="128">
        <f t="shared" si="51"/>
        <v>0.25387417298059278</v>
      </c>
      <c r="BB225" s="102">
        <f t="shared" si="52"/>
        <v>-0.72786119169705765</v>
      </c>
      <c r="BC225" s="60"/>
      <c r="BD225" s="60"/>
    </row>
    <row r="226" spans="1:56">
      <c r="A226" s="95">
        <v>225</v>
      </c>
      <c r="B226" s="128">
        <v>0.32358906371364093</v>
      </c>
      <c r="C226" s="128">
        <v>0.67238701571912651</v>
      </c>
      <c r="D226" s="128">
        <v>0.13524632464112929</v>
      </c>
      <c r="E226" s="128">
        <v>0.24845904158617604</v>
      </c>
      <c r="F226" s="128">
        <v>0.62580685347644449</v>
      </c>
      <c r="G226" s="128">
        <v>0.92582038190717775</v>
      </c>
      <c r="H226" s="128">
        <v>0.47793083096155531</v>
      </c>
      <c r="I226" s="128">
        <v>0.75510406011028408</v>
      </c>
      <c r="J226" s="128">
        <v>0.27894373659913851</v>
      </c>
      <c r="K226" s="104">
        <v>0.76059511269245439</v>
      </c>
      <c r="L226" s="105"/>
      <c r="M226" s="106">
        <v>225</v>
      </c>
      <c r="N226" s="140">
        <v>-0.45768588888397521</v>
      </c>
      <c r="O226" s="140">
        <v>0.44651404634320263</v>
      </c>
      <c r="P226" s="140">
        <v>-1.1019287481534279</v>
      </c>
      <c r="Q226" s="140">
        <v>-0.67934690505445605</v>
      </c>
      <c r="R226" s="140">
        <v>0.32076789207852041</v>
      </c>
      <c r="S226" s="140">
        <v>1.445351296413145</v>
      </c>
      <c r="T226" s="140">
        <v>-5.5347448138299275E-2</v>
      </c>
      <c r="U226" s="128">
        <v>0.69063987897989887</v>
      </c>
      <c r="V226" s="128">
        <v>-0.58598220505529031</v>
      </c>
      <c r="W226" s="98">
        <v>0.70821818553298532</v>
      </c>
      <c r="X226" s="60"/>
      <c r="Y226" s="99">
        <v>225</v>
      </c>
      <c r="Z226" s="128">
        <f>(幕後結果!$AB$2+幕後結果!$AB$4*幕後結果_最佳化!$N1227)*12/3</f>
        <v>-0.48411366145181578</v>
      </c>
      <c r="AA226" s="128">
        <f>(幕後結果!$AC$2+幕後結果!$AC$4*幕後結果_最佳化!$O1227)*12/3</f>
        <v>0.2663198021187837</v>
      </c>
      <c r="AB226" s="128">
        <f>(幕後結果!$AD$2+幕後結果!$AD$4*幕後結果_最佳化!$P1227)*12/3</f>
        <v>-0.81330870537241973</v>
      </c>
      <c r="AC226" s="128">
        <f>(幕後結果!$AE$2+幕後結果!$AE$4*幕後結果_最佳化!$Q1227)*12/3</f>
        <v>-0.23786612184294498</v>
      </c>
      <c r="AD226" s="128">
        <f>(幕後結果!$AF$2+幕後結果!$AF$4*幕後結果_最佳化!$R1227)*12/3</f>
        <v>-0.11853612621555644</v>
      </c>
      <c r="AE226" s="128">
        <f>(幕後結果!$AG$2+幕後結果!$AG$4*幕後結果_最佳化!$S1227)*12/3</f>
        <v>1.3111987378313654</v>
      </c>
      <c r="AF226" s="128">
        <f>(幕後結果!$AH$2+幕後結果!$AH$4*幕後結果_最佳化!$T1227)*12/3</f>
        <v>-0.88551547286519428</v>
      </c>
      <c r="AG226" s="128">
        <f>(幕後結果!$AI$2+幕後結果!$AI$4*幕後結果_最佳化!$U1227)*12/3</f>
        <v>1.8571278732162888</v>
      </c>
      <c r="AH226" s="128">
        <f>(幕後結果!$AJ$2+幕後結果!$AJ$4*幕後結果_最佳化!$V1227)*12/3</f>
        <v>-1.2593292823900462</v>
      </c>
      <c r="AI226" s="100">
        <f>(幕後結果!$AK$2+幕後結果!$AK$4*幕後結果_最佳化!$W1227)*12/3</f>
        <v>-1.3873925187485991</v>
      </c>
      <c r="AJ226" s="60"/>
      <c r="AK226" s="60"/>
      <c r="AL226" s="60"/>
      <c r="AM226" s="108">
        <v>225</v>
      </c>
      <c r="AN226" s="128">
        <f t="shared" si="40"/>
        <v>7.2816650892662663E-2</v>
      </c>
      <c r="AO226" s="128">
        <f t="shared" si="41"/>
        <v>0.13275519534667185</v>
      </c>
      <c r="AP226" s="128">
        <f t="shared" si="42"/>
        <v>4.3097361630291008E-2</v>
      </c>
      <c r="AQ226" s="128">
        <f t="shared" si="43"/>
        <v>6.5450895177640522E-2</v>
      </c>
      <c r="AR226" s="128">
        <f t="shared" si="44"/>
        <v>0.13268859779795991</v>
      </c>
      <c r="AS226" s="128">
        <f t="shared" si="45"/>
        <v>6.4366925148634763E-2</v>
      </c>
      <c r="AT226" s="128">
        <f t="shared" si="46"/>
        <v>8.5571450216841732E-2</v>
      </c>
      <c r="AU226" s="128">
        <f t="shared" si="47"/>
        <v>0.14061205762161166</v>
      </c>
      <c r="AV226" s="128">
        <f t="shared" si="48"/>
        <v>8.7095506806422918E-2</v>
      </c>
      <c r="AW226" s="128">
        <f t="shared" si="49"/>
        <v>0.175545359361263</v>
      </c>
      <c r="AX226" s="128">
        <f t="shared" si="50"/>
        <v>1</v>
      </c>
      <c r="AY226" s="128">
        <f>SUMPRODUCT(AN226:AW226,幕後結果_最佳化!$Z$1005:$AI$1005)</f>
        <v>-0.18473006402339129</v>
      </c>
      <c r="AZ226" s="128">
        <f>(SUMPRODUCT(AN226:AW226,MMULT(AN226:AW226,幕後結果!$AB$9:$AK$18)))*252</f>
        <v>6.4425180011675243E-2</v>
      </c>
      <c r="BA226" s="128">
        <f t="shared" si="51"/>
        <v>0.25382115753355794</v>
      </c>
      <c r="BB226" s="102">
        <f t="shared" si="52"/>
        <v>-0.8968128040835055</v>
      </c>
      <c r="BC226" s="60"/>
      <c r="BD226" s="60"/>
    </row>
    <row r="227" spans="1:56">
      <c r="A227" s="95">
        <v>226</v>
      </c>
      <c r="B227" s="128">
        <v>0.78289178087045541</v>
      </c>
      <c r="C227" s="128">
        <v>0.51113147975593631</v>
      </c>
      <c r="D227" s="128">
        <v>0.57401447225346436</v>
      </c>
      <c r="E227" s="128">
        <v>0.48130966503110373</v>
      </c>
      <c r="F227" s="128">
        <v>0.22598827886972939</v>
      </c>
      <c r="G227" s="128">
        <v>0.82335791547421167</v>
      </c>
      <c r="H227" s="128">
        <v>8.9318960415823545E-2</v>
      </c>
      <c r="I227" s="128">
        <v>0.42651766980710981</v>
      </c>
      <c r="J227" s="128">
        <v>0.76593126273704804</v>
      </c>
      <c r="K227" s="104">
        <v>0.52439685116895141</v>
      </c>
      <c r="L227" s="105"/>
      <c r="M227" s="106">
        <v>226</v>
      </c>
      <c r="N227" s="140">
        <v>0.78199682713364593</v>
      </c>
      <c r="O227" s="140">
        <v>2.7906103454173197E-2</v>
      </c>
      <c r="P227" s="140">
        <v>0.18660409539402301</v>
      </c>
      <c r="Q227" s="140">
        <v>-4.6866873655329731E-2</v>
      </c>
      <c r="R227" s="140">
        <v>-0.75212389112276279</v>
      </c>
      <c r="S227" s="140">
        <v>0.92823791880620554</v>
      </c>
      <c r="T227" s="140">
        <v>-1.3449607167905473</v>
      </c>
      <c r="U227" s="128">
        <v>-0.18524695753888332</v>
      </c>
      <c r="V227" s="128">
        <v>0.72551283368615849</v>
      </c>
      <c r="W227" s="98">
        <v>6.1192004028042458E-2</v>
      </c>
      <c r="X227" s="60"/>
      <c r="Y227" s="99">
        <v>226</v>
      </c>
      <c r="Z227" s="128">
        <f>(幕後結果!$AB$2+幕後結果!$AB$4*幕後結果_最佳化!$N1228)*12/3</f>
        <v>0.82715101431353355</v>
      </c>
      <c r="AA227" s="128">
        <f>(幕後結果!$AC$2+幕後結果!$AC$4*幕後結果_最佳化!$O1228)*12/3</f>
        <v>0.33113143179031052</v>
      </c>
      <c r="AB227" s="128">
        <f>(幕後結果!$AD$2+幕後結果!$AD$4*幕後結果_最佳化!$P1228)*12/3</f>
        <v>0.78398385177163687</v>
      </c>
      <c r="AC227" s="128">
        <f>(幕後結果!$AE$2+幕後結果!$AE$4*幕後結果_最佳化!$Q1228)*12/3</f>
        <v>1.1556387270540678</v>
      </c>
      <c r="AD227" s="128">
        <f>(幕後結果!$AF$2+幕後結果!$AF$4*幕後結果_最佳化!$R1228)*12/3</f>
        <v>-0.45851174825055119</v>
      </c>
      <c r="AE227" s="128">
        <f>(幕後結果!$AG$2+幕後結果!$AG$4*幕後結果_最佳化!$S1228)*12/3</f>
        <v>1.2778716203725597</v>
      </c>
      <c r="AF227" s="128">
        <f>(幕後結果!$AH$2+幕後結果!$AH$4*幕後結果_最佳化!$T1228)*12/3</f>
        <v>-1.3444582609891951</v>
      </c>
      <c r="AG227" s="128">
        <f>(幕後結果!$AI$2+幕後結果!$AI$4*幕後結果_最佳化!$U1228)*12/3</f>
        <v>0.82726643930522437</v>
      </c>
      <c r="AH227" s="128">
        <f>(幕後結果!$AJ$2+幕後結果!$AJ$4*幕後結果_最佳化!$V1228)*12/3</f>
        <v>-0.3120308087045528</v>
      </c>
      <c r="AI227" s="100">
        <f>(幕後結果!$AK$2+幕後結果!$AK$4*幕後結果_最佳化!$W1228)*12/3</f>
        <v>-2.4930729784353827</v>
      </c>
      <c r="AJ227" s="60"/>
      <c r="AK227" s="60"/>
      <c r="AL227" s="60"/>
      <c r="AM227" s="108">
        <v>226</v>
      </c>
      <c r="AN227" s="128">
        <f t="shared" si="40"/>
        <v>5.0144359093408801E-2</v>
      </c>
      <c r="AO227" s="128">
        <f t="shared" si="41"/>
        <v>8.3936221062981778E-2</v>
      </c>
      <c r="AP227" s="128">
        <f t="shared" si="42"/>
        <v>6.8477949524629961E-2</v>
      </c>
      <c r="AQ227" s="128">
        <f t="shared" si="43"/>
        <v>0.15241920655488195</v>
      </c>
      <c r="AR227" s="128">
        <f t="shared" si="44"/>
        <v>3.6922228964133628E-2</v>
      </c>
      <c r="AS227" s="128">
        <f t="shared" si="45"/>
        <v>0.14637835345248545</v>
      </c>
      <c r="AT227" s="128">
        <f t="shared" si="46"/>
        <v>0.15763089322505444</v>
      </c>
      <c r="AU227" s="128">
        <f t="shared" si="47"/>
        <v>0.11791858839226756</v>
      </c>
      <c r="AV227" s="128">
        <f t="shared" si="48"/>
        <v>0.17165062377267815</v>
      </c>
      <c r="AW227" s="128">
        <f t="shared" si="49"/>
        <v>1.4521575957478265E-2</v>
      </c>
      <c r="AX227" s="128">
        <f t="shared" si="50"/>
        <v>0.99999999999999989</v>
      </c>
      <c r="AY227" s="128">
        <f>SUMPRODUCT(AN227:AW227,幕後結果_最佳化!$Z$1005:$AI$1005)</f>
        <v>8.1248937878446559E-2</v>
      </c>
      <c r="AZ227" s="128">
        <f>(SUMPRODUCT(AN227:AW227,MMULT(AN227:AW227,幕後結果!$AB$9:$AK$18)))*252</f>
        <v>7.1123372895339168E-2</v>
      </c>
      <c r="BA227" s="128">
        <f t="shared" si="51"/>
        <v>0.26668965652109411</v>
      </c>
      <c r="BB227" s="102">
        <f t="shared" si="52"/>
        <v>0.14379612009966838</v>
      </c>
      <c r="BC227" s="60"/>
      <c r="BD227" s="60"/>
    </row>
    <row r="228" spans="1:56">
      <c r="A228" s="95">
        <v>227</v>
      </c>
      <c r="B228" s="128">
        <v>0.2162935386761724</v>
      </c>
      <c r="C228" s="128">
        <v>0.66289379647482094</v>
      </c>
      <c r="D228" s="128">
        <v>0.4119208616752843</v>
      </c>
      <c r="E228" s="128">
        <v>1.9486822779136492E-2</v>
      </c>
      <c r="F228" s="128">
        <v>0.5546054699879035</v>
      </c>
      <c r="G228" s="128">
        <v>0.43649378420362828</v>
      </c>
      <c r="H228" s="128">
        <v>0.58586310217057824</v>
      </c>
      <c r="I228" s="128">
        <v>0.34561955401689137</v>
      </c>
      <c r="J228" s="128">
        <v>0.87741718510632039</v>
      </c>
      <c r="K228" s="104">
        <v>0.61830607334627952</v>
      </c>
      <c r="L228" s="105"/>
      <c r="M228" s="106">
        <v>227</v>
      </c>
      <c r="N228" s="140">
        <v>-0.78477231079465537</v>
      </c>
      <c r="O228" s="140">
        <v>0.42037379686861553</v>
      </c>
      <c r="P228" s="140">
        <v>-0.22260656907488036</v>
      </c>
      <c r="Q228" s="140">
        <v>-2.0644650371948221</v>
      </c>
      <c r="R228" s="140">
        <v>0.13730583301908217</v>
      </c>
      <c r="S228" s="140">
        <v>-0.15986481138230746</v>
      </c>
      <c r="T228" s="140">
        <v>0.21691601617442821</v>
      </c>
      <c r="U228" s="128">
        <v>-0.39717406196600402</v>
      </c>
      <c r="V228" s="128">
        <v>1.1621719408720497</v>
      </c>
      <c r="W228" s="98">
        <v>0.30103493735467474</v>
      </c>
      <c r="X228" s="60"/>
      <c r="Y228" s="99">
        <v>227</v>
      </c>
      <c r="Z228" s="128">
        <f>(幕後結果!$AB$2+幕後結果!$AB$4*幕後結果_最佳化!$N1229)*12/3</f>
        <v>-0.83008676040067597</v>
      </c>
      <c r="AA228" s="128">
        <f>(幕後結果!$AC$2+幕後結果!$AC$4*幕後結果_最佳化!$O1229)*12/3</f>
        <v>9.0842985492921427E-2</v>
      </c>
      <c r="AB228" s="128">
        <f>(幕後結果!$AD$2+幕後結果!$AD$4*幕後結果_最佳化!$P1229)*12/3</f>
        <v>8.1381831616289535E-4</v>
      </c>
      <c r="AC228" s="128">
        <f>(幕後結果!$AE$2+幕後結果!$AE$4*幕後結果_最佳化!$Q1229)*12/3</f>
        <v>-2.5391541439630734</v>
      </c>
      <c r="AD228" s="128">
        <f>(幕後結果!$AF$2+幕後結果!$AF$4*幕後結果_最佳化!$R1229)*12/3</f>
        <v>-3.1179138848968793E-2</v>
      </c>
      <c r="AE228" s="128">
        <f>(幕後結果!$AG$2+幕後結果!$AG$4*幕後結果_最佳化!$S1229)*12/3</f>
        <v>-0.26349225191933395</v>
      </c>
      <c r="AF228" s="128">
        <f>(幕後結果!$AH$2+幕後結果!$AH$4*幕後結果_最佳化!$T1229)*12/3</f>
        <v>-0.87754868847119649</v>
      </c>
      <c r="AG228" s="128">
        <f>(幕後結果!$AI$2+幕後結果!$AI$4*幕後結果_最佳化!$U1229)*12/3</f>
        <v>0.81221888542155918</v>
      </c>
      <c r="AH228" s="128">
        <f>(幕後結果!$AJ$2+幕後結果!$AJ$4*幕後結果_最佳化!$V1229)*12/3</f>
        <v>-0.40377450097645284</v>
      </c>
      <c r="AI228" s="100">
        <f>(幕後結果!$AK$2+幕後結果!$AK$4*幕後結果_最佳化!$W1229)*12/3</f>
        <v>-2.6176024381805822</v>
      </c>
      <c r="AJ228" s="60"/>
      <c r="AK228" s="60"/>
      <c r="AL228" s="60"/>
      <c r="AM228" s="108">
        <v>227</v>
      </c>
      <c r="AN228" s="128">
        <f t="shared" si="40"/>
        <v>5.1380590690700056E-2</v>
      </c>
      <c r="AO228" s="128">
        <f t="shared" si="41"/>
        <v>4.8912473312122562E-2</v>
      </c>
      <c r="AP228" s="128">
        <f t="shared" si="42"/>
        <v>5.0181709720722868E-2</v>
      </c>
      <c r="AQ228" s="128">
        <f t="shared" si="43"/>
        <v>2.3031097250160171E-2</v>
      </c>
      <c r="AR228" s="128">
        <f t="shared" si="44"/>
        <v>0.10715368217315618</v>
      </c>
      <c r="AS228" s="128">
        <f t="shared" si="45"/>
        <v>9.049786253247781E-2</v>
      </c>
      <c r="AT228" s="128">
        <f t="shared" si="46"/>
        <v>0.21208337203427502</v>
      </c>
      <c r="AU228" s="128">
        <f t="shared" si="47"/>
        <v>0.14651255246763625</v>
      </c>
      <c r="AV228" s="128">
        <f t="shared" si="48"/>
        <v>0.21207715989656301</v>
      </c>
      <c r="AW228" s="128">
        <f t="shared" si="49"/>
        <v>5.8169499922186119E-2</v>
      </c>
      <c r="AX228" s="128">
        <f t="shared" si="50"/>
        <v>1</v>
      </c>
      <c r="AY228" s="128">
        <f>SUMPRODUCT(AN228:AW228,幕後結果_最佳化!$Z$1005:$AI$1005)</f>
        <v>-0.15616689194303349</v>
      </c>
      <c r="AZ228" s="128">
        <f>(SUMPRODUCT(AN228:AW228,MMULT(AN228:AW228,幕後結果!$AB$9:$AK$18)))*252</f>
        <v>6.1047130927279668E-2</v>
      </c>
      <c r="BA228" s="128">
        <f t="shared" si="51"/>
        <v>0.2470771760549316</v>
      </c>
      <c r="BB228" s="102">
        <f t="shared" si="52"/>
        <v>-0.80568709389318827</v>
      </c>
      <c r="BC228" s="60"/>
      <c r="BD228" s="60"/>
    </row>
    <row r="229" spans="1:56">
      <c r="A229" s="95">
        <v>228</v>
      </c>
      <c r="B229" s="128">
        <v>0.92617044725140807</v>
      </c>
      <c r="C229" s="128">
        <v>8.4855891898474534E-2</v>
      </c>
      <c r="D229" s="128">
        <v>0.59442979348755554</v>
      </c>
      <c r="E229" s="128">
        <v>9.7889402524574232E-2</v>
      </c>
      <c r="F229" s="128">
        <v>0.54018073261111077</v>
      </c>
      <c r="G229" s="128">
        <v>0.42212326085920049</v>
      </c>
      <c r="H229" s="128">
        <v>0.28542031086348496</v>
      </c>
      <c r="I229" s="128">
        <v>0.97601802132528226</v>
      </c>
      <c r="J229" s="128">
        <v>0.27003544865665319</v>
      </c>
      <c r="K229" s="104">
        <v>0.55393412681154031</v>
      </c>
      <c r="L229" s="105"/>
      <c r="M229" s="106">
        <v>228</v>
      </c>
      <c r="N229" s="140">
        <v>1.4478496432917654</v>
      </c>
      <c r="O229" s="140">
        <v>-1.3731304903609909</v>
      </c>
      <c r="P229" s="140">
        <v>0.23895508221924022</v>
      </c>
      <c r="Q229" s="140">
        <v>-1.2936718143538202</v>
      </c>
      <c r="R229" s="140">
        <v>0.10088905102170263</v>
      </c>
      <c r="S229" s="140">
        <v>-0.19646462055122912</v>
      </c>
      <c r="T229" s="140">
        <v>-0.56681390601007453</v>
      </c>
      <c r="U229" s="128">
        <v>1.9776876233927732</v>
      </c>
      <c r="V229" s="128">
        <v>-0.61270578408308063</v>
      </c>
      <c r="W229" s="98">
        <v>0.13560728460059066</v>
      </c>
      <c r="X229" s="60"/>
      <c r="Y229" s="99">
        <v>228</v>
      </c>
      <c r="Z229" s="128">
        <f>(幕後結果!$AB$2+幕後結果!$AB$4*幕後結果_最佳化!$N1230)*12/3</f>
        <v>1.5314516113984176</v>
      </c>
      <c r="AA229" s="128">
        <f>(幕後結果!$AC$2+幕後結果!$AC$4*幕後結果_最佳化!$O1230)*12/3</f>
        <v>-0.99787285152473759</v>
      </c>
      <c r="AB229" s="128">
        <f>(幕後結果!$AD$2+幕後結果!$AD$4*幕後結果_最佳化!$P1230)*12/3</f>
        <v>0.32757705969795081</v>
      </c>
      <c r="AC229" s="128">
        <f>(幕後結果!$AE$2+幕後結果!$AE$4*幕後結果_最佳化!$Q1230)*12/3</f>
        <v>-1.6357510066826251</v>
      </c>
      <c r="AD229" s="128">
        <f>(幕後結果!$AF$2+幕後結果!$AF$4*幕後結果_最佳化!$R1230)*12/3</f>
        <v>0.35637962346356566</v>
      </c>
      <c r="AE229" s="128">
        <f>(幕後結果!$AG$2+幕後結果!$AG$4*幕後結果_最佳化!$S1230)*12/3</f>
        <v>0.20247115579163935</v>
      </c>
      <c r="AF229" s="128">
        <f>(幕後結果!$AH$2+幕後結果!$AH$4*幕後結果_最佳化!$T1230)*12/3</f>
        <v>-0.50578068746614868</v>
      </c>
      <c r="AG229" s="128">
        <f>(幕後結果!$AI$2+幕後結果!$AI$4*幕後結果_最佳化!$U1230)*12/3</f>
        <v>2.9698901895954219</v>
      </c>
      <c r="AH229" s="128">
        <f>(幕後結果!$AJ$2+幕後結果!$AJ$4*幕後結果_最佳化!$V1230)*12/3</f>
        <v>-1.4907159397078427</v>
      </c>
      <c r="AI229" s="100">
        <f>(幕後結果!$AK$2+幕後結果!$AK$4*幕後結果_最佳化!$W1230)*12/3</f>
        <v>-2.3074031836390323</v>
      </c>
      <c r="AJ229" s="60"/>
      <c r="AK229" s="60"/>
      <c r="AL229" s="60"/>
      <c r="AM229" s="108">
        <v>228</v>
      </c>
      <c r="AN229" s="128">
        <f t="shared" si="40"/>
        <v>0.1442212294409585</v>
      </c>
      <c r="AO229" s="128">
        <f t="shared" si="41"/>
        <v>0.13744989925937118</v>
      </c>
      <c r="AP229" s="128">
        <f t="shared" si="42"/>
        <v>5.6713829428364865E-2</v>
      </c>
      <c r="AQ229" s="128">
        <f t="shared" si="43"/>
        <v>0.18475613214003261</v>
      </c>
      <c r="AR229" s="128">
        <f t="shared" si="44"/>
        <v>0.1046087871677347</v>
      </c>
      <c r="AS229" s="128">
        <f t="shared" si="45"/>
        <v>5.124939329208486E-2</v>
      </c>
      <c r="AT229" s="128">
        <f t="shared" si="46"/>
        <v>3.0008883175182497E-2</v>
      </c>
      <c r="AU229" s="128">
        <f t="shared" si="47"/>
        <v>9.6087532996773445E-2</v>
      </c>
      <c r="AV229" s="128">
        <f t="shared" si="48"/>
        <v>0.11162494764859851</v>
      </c>
      <c r="AW229" s="128">
        <f t="shared" si="49"/>
        <v>8.3279365450898979E-2</v>
      </c>
      <c r="AX229" s="128">
        <f t="shared" si="50"/>
        <v>1</v>
      </c>
      <c r="AY229" s="128">
        <f>SUMPRODUCT(AN229:AW229,幕後結果_最佳化!$Z$1005:$AI$1005)</f>
        <v>4.3651547601428309E-2</v>
      </c>
      <c r="AZ229" s="128">
        <f>(SUMPRODUCT(AN229:AW229,MMULT(AN229:AW229,幕後結果!$AB$9:$AK$18)))*252</f>
        <v>7.713999434336502E-2</v>
      </c>
      <c r="BA229" s="128">
        <f t="shared" si="51"/>
        <v>0.27774087625584576</v>
      </c>
      <c r="BB229" s="102">
        <f t="shared" si="52"/>
        <v>2.7059308358198136E-3</v>
      </c>
      <c r="BC229" s="60"/>
      <c r="BD229" s="60"/>
    </row>
    <row r="230" spans="1:56">
      <c r="A230" s="95">
        <v>229</v>
      </c>
      <c r="B230" s="128">
        <v>0.53389055954840425</v>
      </c>
      <c r="C230" s="128">
        <v>0.12788932239919304</v>
      </c>
      <c r="D230" s="128">
        <v>0.58275820146641211</v>
      </c>
      <c r="E230" s="128">
        <v>0.87996944874378014</v>
      </c>
      <c r="F230" s="128">
        <v>7.7703267587766911E-2</v>
      </c>
      <c r="G230" s="128">
        <v>0.34828680844143167</v>
      </c>
      <c r="H230" s="128">
        <v>0.48875367518828527</v>
      </c>
      <c r="I230" s="128">
        <v>0.73069814393526911</v>
      </c>
      <c r="J230" s="128">
        <v>0.10447241816388608</v>
      </c>
      <c r="K230" s="104">
        <v>0.15953539979361686</v>
      </c>
      <c r="L230" s="105"/>
      <c r="M230" s="106">
        <v>229</v>
      </c>
      <c r="N230" s="140">
        <v>8.5053471079670429E-2</v>
      </c>
      <c r="O230" s="140">
        <v>-1.1364252223145075</v>
      </c>
      <c r="P230" s="140">
        <v>0.20895470645464745</v>
      </c>
      <c r="Q230" s="140">
        <v>1.1748340804005715</v>
      </c>
      <c r="R230" s="140">
        <v>-1.4206912576286912</v>
      </c>
      <c r="S230" s="140">
        <v>-0.38994986906031215</v>
      </c>
      <c r="T230" s="140">
        <v>-2.819409059218431E-2</v>
      </c>
      <c r="U230" s="128">
        <v>0.61492581722243833</v>
      </c>
      <c r="V230" s="128">
        <v>-1.2564721521781168</v>
      </c>
      <c r="W230" s="98">
        <v>-0.99636918499356431</v>
      </c>
      <c r="X230" s="60"/>
      <c r="Y230" s="99">
        <v>229</v>
      </c>
      <c r="Z230" s="128">
        <f>(幕後結果!$AB$2+幕後結果!$AB$4*幕後結果_最佳化!$N1231)*12/3</f>
        <v>8.9964642353225766E-2</v>
      </c>
      <c r="AA230" s="128">
        <f>(幕後結果!$AC$2+幕後結果!$AC$4*幕後結果_最佳化!$O1231)*12/3</f>
        <v>-1.3282431649871864</v>
      </c>
      <c r="AB230" s="128">
        <f>(幕後結果!$AD$2+幕後結果!$AD$4*幕後結果_最佳化!$P1231)*12/3</f>
        <v>-5.9729236745178604E-2</v>
      </c>
      <c r="AC230" s="128">
        <f>(幕後結果!$AE$2+幕後結果!$AE$4*幕後結果_最佳化!$Q1231)*12/3</f>
        <v>2.8470373016098782</v>
      </c>
      <c r="AD230" s="128">
        <f>(幕後結果!$AF$2+幕後結果!$AF$4*幕後結果_最佳化!$R1231)*12/3</f>
        <v>-0.93622140247426389</v>
      </c>
      <c r="AE230" s="128">
        <f>(幕後結果!$AG$2+幕後結果!$AG$4*幕後結果_最佳化!$S1231)*12/3</f>
        <v>-7.8328005486520913E-2</v>
      </c>
      <c r="AF230" s="128">
        <f>(幕後結果!$AH$2+幕後結果!$AH$4*幕後結果_最佳化!$T1231)*12/3</f>
        <v>-0.26687925538631141</v>
      </c>
      <c r="AG230" s="128">
        <f>(幕後結果!$AI$2+幕後結果!$AI$4*幕後結果_最佳化!$U1231)*12/3</f>
        <v>1.0361109573673035</v>
      </c>
      <c r="AH230" s="128">
        <f>(幕後結果!$AJ$2+幕後結果!$AJ$4*幕後結果_最佳化!$V1231)*12/3</f>
        <v>-2.3141352305524658</v>
      </c>
      <c r="AI230" s="100">
        <f>(幕後結果!$AK$2+幕後結果!$AK$4*幕後結果_最佳化!$W1231)*12/3</f>
        <v>-2.4296142296162189</v>
      </c>
      <c r="AJ230" s="60"/>
      <c r="AK230" s="60"/>
      <c r="AL230" s="60"/>
      <c r="AM230" s="108">
        <v>229</v>
      </c>
      <c r="AN230" s="128">
        <f t="shared" si="40"/>
        <v>0.11228225628995429</v>
      </c>
      <c r="AO230" s="128">
        <f t="shared" si="41"/>
        <v>0.1423557816061837</v>
      </c>
      <c r="AP230" s="128">
        <f t="shared" si="42"/>
        <v>0.11621788341215596</v>
      </c>
      <c r="AQ230" s="128">
        <f t="shared" si="43"/>
        <v>0.10932760031325789</v>
      </c>
      <c r="AR230" s="128">
        <f t="shared" si="44"/>
        <v>0.10712963921192323</v>
      </c>
      <c r="AS230" s="128">
        <f t="shared" si="45"/>
        <v>6.9985023732796525E-2</v>
      </c>
      <c r="AT230" s="128">
        <f t="shared" si="46"/>
        <v>4.0960957512413416E-2</v>
      </c>
      <c r="AU230" s="128">
        <f t="shared" si="47"/>
        <v>6.022553794119364E-2</v>
      </c>
      <c r="AV230" s="128">
        <f t="shared" si="48"/>
        <v>0.11146231550579674</v>
      </c>
      <c r="AW230" s="128">
        <f t="shared" si="49"/>
        <v>0.13005300447432472</v>
      </c>
      <c r="AX230" s="128">
        <f t="shared" si="50"/>
        <v>1.0000000000000002</v>
      </c>
      <c r="AY230" s="128">
        <f>SUMPRODUCT(AN230:AW230,幕後結果_最佳化!$Z$1005:$AI$1005)</f>
        <v>-0.13425772781702308</v>
      </c>
      <c r="AZ230" s="128">
        <f>(SUMPRODUCT(AN230:AW230,MMULT(AN230:AW230,幕後結果!$AB$9:$AK$18)))*252</f>
        <v>7.5132705560957344E-2</v>
      </c>
      <c r="BA230" s="128">
        <f t="shared" si="51"/>
        <v>0.27410345776906453</v>
      </c>
      <c r="BB230" s="102">
        <f t="shared" si="52"/>
        <v>-0.6463170120468914</v>
      </c>
      <c r="BC230" s="60"/>
      <c r="BD230" s="60"/>
    </row>
    <row r="231" spans="1:56">
      <c r="A231" s="95">
        <v>230</v>
      </c>
      <c r="B231" s="128">
        <v>0.62014390411596398</v>
      </c>
      <c r="C231" s="128">
        <v>0.12222317365036717</v>
      </c>
      <c r="D231" s="128">
        <v>0.74422270321392747</v>
      </c>
      <c r="E231" s="128">
        <v>0.88728694810648512</v>
      </c>
      <c r="F231" s="128">
        <v>0.54903082458099028</v>
      </c>
      <c r="G231" s="128">
        <v>0.33784724469691318</v>
      </c>
      <c r="H231" s="128">
        <v>0.32785965223111524</v>
      </c>
      <c r="I231" s="128">
        <v>0.57456848781714998</v>
      </c>
      <c r="J231" s="128">
        <v>0.22760959310007212</v>
      </c>
      <c r="K231" s="104">
        <v>0.8590816888214301</v>
      </c>
      <c r="L231" s="105"/>
      <c r="M231" s="106">
        <v>230</v>
      </c>
      <c r="N231" s="140">
        <v>0.30585875353809694</v>
      </c>
      <c r="O231" s="140">
        <v>-1.1639448869847575</v>
      </c>
      <c r="P231" s="140">
        <v>0.65641896144621448</v>
      </c>
      <c r="Q231" s="140">
        <v>1.2122254190788573</v>
      </c>
      <c r="R231" s="140">
        <v>0.12321310186330209</v>
      </c>
      <c r="S231" s="140">
        <v>-0.41834555194410472</v>
      </c>
      <c r="T231" s="140">
        <v>-0.44583103148257186</v>
      </c>
      <c r="U231" s="128">
        <v>0.18801738320480307</v>
      </c>
      <c r="V231" s="128">
        <v>-0.74674220848127837</v>
      </c>
      <c r="W231" s="98">
        <v>1.0762026779569935</v>
      </c>
      <c r="X231" s="60"/>
      <c r="Y231" s="99">
        <v>230</v>
      </c>
      <c r="Z231" s="128">
        <f>(幕後結果!$AB$2+幕後結果!$AB$4*幕後結果_最佳化!$N1232)*12/3</f>
        <v>0.32351969911825817</v>
      </c>
      <c r="AA231" s="128">
        <f>(幕後結果!$AC$2+幕後結果!$AC$4*幕後結果_最佳化!$O1232)*12/3</f>
        <v>-1.262155255158421</v>
      </c>
      <c r="AB231" s="128">
        <f>(幕後結果!$AD$2+幕後結果!$AD$4*幕後結果_最佳化!$P1232)*12/3</f>
        <v>0.48377810875570931</v>
      </c>
      <c r="AC231" s="128">
        <f>(幕後結果!$AE$2+幕後結果!$AE$4*幕後結果_最佳化!$Q1232)*12/3</f>
        <v>3.0376694977510894</v>
      </c>
      <c r="AD231" s="128">
        <f>(幕後結果!$AF$2+幕後結果!$AF$4*幕後結果_最佳化!$R1232)*12/3</f>
        <v>0.17963791365085227</v>
      </c>
      <c r="AE231" s="128">
        <f>(幕後結果!$AG$2+幕後結果!$AG$4*幕後結果_最佳化!$S1232)*12/3</f>
        <v>-0.12056942721761121</v>
      </c>
      <c r="AF231" s="128">
        <f>(幕後結果!$AH$2+幕後結果!$AH$4*幕後結果_最佳化!$T1232)*12/3</f>
        <v>-0.53422154135053335</v>
      </c>
      <c r="AG231" s="128">
        <f>(幕後結果!$AI$2+幕後結果!$AI$4*幕後結果_最佳化!$U1232)*12/3</f>
        <v>1.0713079203478044</v>
      </c>
      <c r="AH231" s="128">
        <f>(幕後結果!$AJ$2+幕後結果!$AJ$4*幕後結果_最佳化!$V1232)*12/3</f>
        <v>-1.6048313124809035</v>
      </c>
      <c r="AI231" s="100">
        <f>(幕後結果!$AK$2+幕後結果!$AK$4*幕後結果_最佳化!$W1232)*12/3</f>
        <v>-0.21413774942863006</v>
      </c>
      <c r="AJ231" s="60"/>
      <c r="AK231" s="60"/>
      <c r="AL231" s="60"/>
      <c r="AM231" s="108">
        <v>230</v>
      </c>
      <c r="AN231" s="128">
        <f t="shared" si="40"/>
        <v>0.18733169884757542</v>
      </c>
      <c r="AO231" s="128">
        <f t="shared" si="41"/>
        <v>0.12947721816762384</v>
      </c>
      <c r="AP231" s="128">
        <f t="shared" si="42"/>
        <v>2.7477031511219888E-2</v>
      </c>
      <c r="AQ231" s="128">
        <f t="shared" si="43"/>
        <v>3.4247946148545656E-2</v>
      </c>
      <c r="AR231" s="128">
        <f t="shared" si="44"/>
        <v>7.9140428962578419E-2</v>
      </c>
      <c r="AS231" s="128">
        <f t="shared" si="45"/>
        <v>9.4183035404388521E-2</v>
      </c>
      <c r="AT231" s="128">
        <f t="shared" si="46"/>
        <v>1.4867666799339806E-2</v>
      </c>
      <c r="AU231" s="128">
        <f t="shared" si="47"/>
        <v>0.17232640617416048</v>
      </c>
      <c r="AV231" s="128">
        <f t="shared" si="48"/>
        <v>0.14389524503785098</v>
      </c>
      <c r="AW231" s="128">
        <f t="shared" si="49"/>
        <v>0.1170533229467169</v>
      </c>
      <c r="AX231" s="128">
        <f t="shared" si="50"/>
        <v>1</v>
      </c>
      <c r="AY231" s="128">
        <f>SUMPRODUCT(AN231:AW231,幕後結果_最佳化!$Z$1005:$AI$1005)</f>
        <v>-0.10885902509719655</v>
      </c>
      <c r="AZ231" s="128">
        <f>(SUMPRODUCT(AN231:AW231,MMULT(AN231:AW231,幕後結果!$AB$9:$AK$18)))*252</f>
        <v>5.8458248763527496E-2</v>
      </c>
      <c r="BA231" s="128">
        <f t="shared" si="51"/>
        <v>0.2417814069847545</v>
      </c>
      <c r="BB231" s="102">
        <f t="shared" si="52"/>
        <v>-0.62767036965239309</v>
      </c>
      <c r="BC231" s="60"/>
      <c r="BD231" s="60"/>
    </row>
    <row r="232" spans="1:56">
      <c r="A232" s="95">
        <v>231</v>
      </c>
      <c r="B232" s="128">
        <v>0.35190651031653863</v>
      </c>
      <c r="C232" s="128">
        <v>0.96910418330137249</v>
      </c>
      <c r="D232" s="128">
        <v>0.77062625831449783</v>
      </c>
      <c r="E232" s="128">
        <v>0.4679796831828642</v>
      </c>
      <c r="F232" s="128">
        <v>6.8207159065492684E-2</v>
      </c>
      <c r="G232" s="128">
        <v>0.32462270766955692</v>
      </c>
      <c r="H232" s="128">
        <v>0.64780299820571186</v>
      </c>
      <c r="I232" s="128">
        <v>5.2927936411687915E-2</v>
      </c>
      <c r="J232" s="128">
        <v>0.67327977298411934</v>
      </c>
      <c r="K232" s="104">
        <v>0.78753734632131489</v>
      </c>
      <c r="L232" s="105"/>
      <c r="M232" s="106">
        <v>231</v>
      </c>
      <c r="N232" s="140">
        <v>-0.38017836133930555</v>
      </c>
      <c r="O232" s="140">
        <v>1.8677879523731375</v>
      </c>
      <c r="P232" s="140">
        <v>0.74091087143496626</v>
      </c>
      <c r="Q232" s="140">
        <v>-8.0349404153202547E-2</v>
      </c>
      <c r="R232" s="140">
        <v>-1.4892774694496347</v>
      </c>
      <c r="S232" s="140">
        <v>-0.45481072279003515</v>
      </c>
      <c r="T232" s="140">
        <v>0.37939575336527159</v>
      </c>
      <c r="U232" s="128">
        <v>-1.617103818239598</v>
      </c>
      <c r="V232" s="128">
        <v>0.44898780477877448</v>
      </c>
      <c r="W232" s="98">
        <v>0.79790554150738757</v>
      </c>
      <c r="X232" s="60"/>
      <c r="Y232" s="99">
        <v>231</v>
      </c>
      <c r="Z232" s="128">
        <f>(幕後結果!$AB$2+幕後結果!$AB$4*幕後結果_最佳化!$N1233)*12/3</f>
        <v>-0.40213068172477523</v>
      </c>
      <c r="AA232" s="128">
        <f>(幕後結果!$AC$2+幕後結果!$AC$4*幕後結果_最佳化!$O1233)*12/3</f>
        <v>1.948706205182529</v>
      </c>
      <c r="AB232" s="128">
        <f>(幕後結果!$AD$2+幕後結果!$AD$4*幕後結果_最佳化!$P1233)*12/3</f>
        <v>1.9503116143301547</v>
      </c>
      <c r="AC232" s="128">
        <f>(幕後結果!$AE$2+幕後結果!$AE$4*幕後結果_最佳化!$Q1233)*12/3</f>
        <v>1.9462013814241423</v>
      </c>
      <c r="AD232" s="128">
        <f>(幕後結果!$AF$2+幕後結果!$AF$4*幕後結果_最佳化!$R1233)*12/3</f>
        <v>-1.1004134195223618</v>
      </c>
      <c r="AE232" s="128">
        <f>(幕後結果!$AG$2+幕後結果!$AG$4*幕後結果_最佳化!$S1233)*12/3</f>
        <v>-0.10976166141320975</v>
      </c>
      <c r="AF232" s="128">
        <f>(幕後結果!$AH$2+幕後結果!$AH$4*幕後結果_最佳化!$T1233)*12/3</f>
        <v>0.19080660559050222</v>
      </c>
      <c r="AG232" s="128">
        <f>(幕後結果!$AI$2+幕後結果!$AI$4*幕後結果_最佳化!$U1233)*12/3</f>
        <v>-0.97862420489222901</v>
      </c>
      <c r="AH232" s="128">
        <f>(幕後結果!$AJ$2+幕後結果!$AJ$4*幕後結果_最佳化!$V1233)*12/3</f>
        <v>-0.400648323751647</v>
      </c>
      <c r="AI232" s="100">
        <f>(幕後結果!$AK$2+幕後結果!$AK$4*幕後結果_最佳化!$W1233)*12/3</f>
        <v>-0.39891724135240514</v>
      </c>
      <c r="AJ232" s="60"/>
      <c r="AK232" s="60"/>
      <c r="AL232" s="60"/>
      <c r="AM232" s="108">
        <v>231</v>
      </c>
      <c r="AN232" s="128">
        <f t="shared" si="40"/>
        <v>6.7381627958753493E-2</v>
      </c>
      <c r="AO232" s="128">
        <f t="shared" si="41"/>
        <v>0.1257704285223365</v>
      </c>
      <c r="AP232" s="128">
        <f t="shared" si="42"/>
        <v>0.23155878592762355</v>
      </c>
      <c r="AQ232" s="128">
        <f t="shared" si="43"/>
        <v>7.6170131324861182E-3</v>
      </c>
      <c r="AR232" s="128">
        <f t="shared" si="44"/>
        <v>4.5940161555549239E-2</v>
      </c>
      <c r="AS232" s="128">
        <f t="shared" si="45"/>
        <v>0.14423565023090537</v>
      </c>
      <c r="AT232" s="128">
        <f t="shared" si="46"/>
        <v>8.5003883291176724E-2</v>
      </c>
      <c r="AU232" s="128">
        <f t="shared" si="47"/>
        <v>8.2506367147321208E-2</v>
      </c>
      <c r="AV232" s="128">
        <f t="shared" si="48"/>
        <v>0.11292689975862592</v>
      </c>
      <c r="AW232" s="128">
        <f t="shared" si="49"/>
        <v>9.7059182475221939E-2</v>
      </c>
      <c r="AX232" s="128">
        <f t="shared" si="50"/>
        <v>1</v>
      </c>
      <c r="AY232" s="128">
        <f>SUMPRODUCT(AN232:AW232,幕後結果_最佳化!$Z$1005:$AI$1005)</f>
        <v>-0.13478327048726985</v>
      </c>
      <c r="AZ232" s="128">
        <f>(SUMPRODUCT(AN232:AW232,MMULT(AN232:AW232,幕後結果!$AB$9:$AK$18)))*252</f>
        <v>7.2574009424454453E-2</v>
      </c>
      <c r="BA232" s="128">
        <f t="shared" si="51"/>
        <v>0.26939563735230465</v>
      </c>
      <c r="BB232" s="102">
        <f t="shared" si="52"/>
        <v>-0.65956253870177894</v>
      </c>
      <c r="BC232" s="60"/>
      <c r="BD232" s="60"/>
    </row>
    <row r="233" spans="1:56">
      <c r="A233" s="95">
        <v>232</v>
      </c>
      <c r="B233" s="128">
        <v>0.11210434224511268</v>
      </c>
      <c r="C233" s="128">
        <v>0.98045927150410805</v>
      </c>
      <c r="D233" s="128">
        <v>0.108650990855506</v>
      </c>
      <c r="E233" s="128">
        <v>0.22056034174414019</v>
      </c>
      <c r="F233" s="128">
        <v>0.87490807704477569</v>
      </c>
      <c r="G233" s="128">
        <v>0.31879294349777254</v>
      </c>
      <c r="H233" s="128">
        <v>0.93520578830825851</v>
      </c>
      <c r="I233" s="128">
        <v>0.40307852244804687</v>
      </c>
      <c r="J233" s="128">
        <v>0.44003144586248299</v>
      </c>
      <c r="K233" s="104">
        <v>0.36330345095057215</v>
      </c>
      <c r="L233" s="105"/>
      <c r="M233" s="106">
        <v>232</v>
      </c>
      <c r="N233" s="140">
        <v>-1.2154128105505155</v>
      </c>
      <c r="O233" s="140">
        <v>2.0633281952045062</v>
      </c>
      <c r="P233" s="140">
        <v>-1.233734156608036</v>
      </c>
      <c r="Q233" s="140">
        <v>-0.7703021463533789</v>
      </c>
      <c r="R233" s="140">
        <v>1.1499029495732922</v>
      </c>
      <c r="S233" s="140">
        <v>-0.47107680686181014</v>
      </c>
      <c r="T233" s="140">
        <v>1.5157268975561842</v>
      </c>
      <c r="U233" s="128">
        <v>-0.24538667575586229</v>
      </c>
      <c r="V233" s="128">
        <v>-0.15088948949453107</v>
      </c>
      <c r="W233" s="98">
        <v>-0.34964264572299492</v>
      </c>
      <c r="X233" s="60"/>
      <c r="Y233" s="99">
        <v>232</v>
      </c>
      <c r="Z233" s="128">
        <f>(幕後結果!$AB$2+幕後結果!$AB$4*幕後結果_最佳化!$N1234)*12/3</f>
        <v>-1.2855933734942231</v>
      </c>
      <c r="AA233" s="128">
        <f>(幕後結果!$AC$2+幕後結果!$AC$4*幕後結果_最佳化!$O1234)*12/3</f>
        <v>1.8047458305285859</v>
      </c>
      <c r="AB233" s="128">
        <f>(幕後結果!$AD$2+幕後結果!$AD$4*幕後結果_最佳化!$P1234)*12/3</f>
        <v>-0.3594506785526595</v>
      </c>
      <c r="AC233" s="128">
        <f>(幕後結果!$AE$2+幕後結果!$AE$4*幕後結果_最佳化!$Q1234)*12/3</f>
        <v>0.19306824632583797</v>
      </c>
      <c r="AD233" s="128">
        <f>(幕後結果!$AF$2+幕後結果!$AF$4*幕後結果_最佳化!$R1234)*12/3</f>
        <v>0.19954907836103472</v>
      </c>
      <c r="AE233" s="128">
        <f>(幕後結果!$AG$2+幕後結果!$AG$4*幕後結果_最佳化!$S1234)*12/3</f>
        <v>-0.63434178232385019</v>
      </c>
      <c r="AF233" s="128">
        <f>(幕後結果!$AH$2+幕後結果!$AH$4*幕後結果_最佳化!$T1234)*12/3</f>
        <v>0.80988155952059959</v>
      </c>
      <c r="AG233" s="128">
        <f>(幕後結果!$AI$2+幕後結果!$AI$4*幕後結果_最佳化!$U1234)*12/3</f>
        <v>0.86400367946246348</v>
      </c>
      <c r="AH233" s="128">
        <f>(幕後結果!$AJ$2+幕後結果!$AJ$4*幕後結果_最佳化!$V1234)*12/3</f>
        <v>-0.5513870067413561</v>
      </c>
      <c r="AI233" s="100">
        <f>(幕後結果!$AK$2+幕後結果!$AK$4*幕後結果_最佳化!$W1234)*12/3</f>
        <v>-1.0400699778871036</v>
      </c>
      <c r="AJ233" s="60"/>
      <c r="AK233" s="60"/>
      <c r="AL233" s="60"/>
      <c r="AM233" s="108">
        <v>232</v>
      </c>
      <c r="AN233" s="128">
        <f t="shared" si="40"/>
        <v>0.15226368416517602</v>
      </c>
      <c r="AO233" s="128">
        <f t="shared" si="41"/>
        <v>7.587439663179936E-2</v>
      </c>
      <c r="AP233" s="128">
        <f t="shared" si="42"/>
        <v>0.13899058554917773</v>
      </c>
      <c r="AQ233" s="128">
        <f t="shared" si="43"/>
        <v>0.13221146604400305</v>
      </c>
      <c r="AR233" s="128">
        <f t="shared" si="44"/>
        <v>0.1006770580378719</v>
      </c>
      <c r="AS233" s="128">
        <f t="shared" si="45"/>
        <v>0.13528507527065503</v>
      </c>
      <c r="AT233" s="128">
        <f t="shared" si="46"/>
        <v>2.7630014693761657E-3</v>
      </c>
      <c r="AU233" s="128">
        <f t="shared" si="47"/>
        <v>0.14863196300075604</v>
      </c>
      <c r="AV233" s="128">
        <f t="shared" si="48"/>
        <v>5.5850714333723558E-2</v>
      </c>
      <c r="AW233" s="128">
        <f t="shared" si="49"/>
        <v>5.7452055497461185E-2</v>
      </c>
      <c r="AX233" s="128">
        <f t="shared" si="50"/>
        <v>1</v>
      </c>
      <c r="AY233" s="128">
        <f>SUMPRODUCT(AN233:AW233,幕後結果_最佳化!$Z$1005:$AI$1005)</f>
        <v>0.17438223654340074</v>
      </c>
      <c r="AZ233" s="128">
        <f>(SUMPRODUCT(AN233:AW233,MMULT(AN233:AW233,幕後結果!$AB$9:$AK$18)))*252</f>
        <v>5.9265756063184689E-2</v>
      </c>
      <c r="BA233" s="128">
        <f t="shared" si="51"/>
        <v>0.24344559158708273</v>
      </c>
      <c r="BB233" s="102">
        <f t="shared" si="52"/>
        <v>0.54008879637636953</v>
      </c>
      <c r="BC233" s="60"/>
      <c r="BD233" s="60"/>
    </row>
    <row r="234" spans="1:56">
      <c r="A234" s="95">
        <v>233</v>
      </c>
      <c r="B234" s="128">
        <v>0.66330967182044742</v>
      </c>
      <c r="C234" s="128">
        <v>0.99892589031699441</v>
      </c>
      <c r="D234" s="128">
        <v>0.58549102855450852</v>
      </c>
      <c r="E234" s="128">
        <v>0.48004219396126913</v>
      </c>
      <c r="F234" s="128">
        <v>0.74991635994937078</v>
      </c>
      <c r="G234" s="128">
        <v>0.27443352391444331</v>
      </c>
      <c r="H234" s="128">
        <v>0.51365898286544076</v>
      </c>
      <c r="I234" s="128">
        <v>0.73079014462463454</v>
      </c>
      <c r="J234" s="128">
        <v>0.72069299651595831</v>
      </c>
      <c r="K234" s="104">
        <v>2.5118974071020927E-2</v>
      </c>
      <c r="L234" s="105"/>
      <c r="M234" s="106">
        <v>233</v>
      </c>
      <c r="N234" s="140">
        <v>0.42151281374051619</v>
      </c>
      <c r="O234" s="140">
        <v>3.0689369321197817</v>
      </c>
      <c r="P234" s="140">
        <v>0.21596126272492919</v>
      </c>
      <c r="Q234" s="140">
        <v>-5.0047686066582081E-2</v>
      </c>
      <c r="R234" s="140">
        <v>0.6742265695987022</v>
      </c>
      <c r="S234" s="140">
        <v>-0.59945869279563135</v>
      </c>
      <c r="T234" s="140">
        <v>3.4244684590628731E-2</v>
      </c>
      <c r="U234" s="128">
        <v>0.61520444789872242</v>
      </c>
      <c r="V234" s="128">
        <v>0.58490141519389127</v>
      </c>
      <c r="W234" s="98">
        <v>-1.9579323770787116</v>
      </c>
      <c r="X234" s="60"/>
      <c r="Y234" s="99">
        <v>233</v>
      </c>
      <c r="Z234" s="128">
        <f>(幕後結果!$AB$2+幕後結果!$AB$4*幕後結果_最佳化!$N1235)*12/3</f>
        <v>0.44585187475707366</v>
      </c>
      <c r="AA234" s="128">
        <f>(幕後結果!$AC$2+幕後結果!$AC$4*幕後結果_最佳化!$O1235)*12/3</f>
        <v>3.697260355044683</v>
      </c>
      <c r="AB234" s="128">
        <f>(幕後結果!$AD$2+幕後結果!$AD$4*幕後結果_最佳化!$P1235)*12/3</f>
        <v>2.3113266454045629</v>
      </c>
      <c r="AC234" s="128">
        <f>(幕後結果!$AE$2+幕後結果!$AE$4*幕後結果_最佳化!$Q1235)*12/3</f>
        <v>2.4084265401794767</v>
      </c>
      <c r="AD234" s="128">
        <f>(幕後結果!$AF$2+幕後結果!$AF$4*幕後結果_最佳化!$R1235)*12/3</f>
        <v>0.20213367417459741</v>
      </c>
      <c r="AE234" s="128">
        <f>(幕後結果!$AG$2+幕後結果!$AG$4*幕後結果_最佳化!$S1235)*12/3</f>
        <v>-0.1580255589424423</v>
      </c>
      <c r="AF234" s="128">
        <f>(幕後結果!$AH$2+幕後結果!$AH$4*幕後結果_最佳化!$T1235)*12/3</f>
        <v>0.64268786726349136</v>
      </c>
      <c r="AG234" s="128">
        <f>(幕後結果!$AI$2+幕後結果!$AI$4*幕後結果_最佳化!$U1235)*12/3</f>
        <v>1.5532751483895615</v>
      </c>
      <c r="AH234" s="128">
        <f>(幕後結果!$AJ$2+幕後結果!$AJ$4*幕後結果_最佳化!$V1235)*12/3</f>
        <v>0.67709319180032634</v>
      </c>
      <c r="AI234" s="100">
        <f>(幕後結果!$AK$2+幕後結果!$AK$4*幕後結果_最佳化!$W1235)*12/3</f>
        <v>-2.9339288922605848</v>
      </c>
      <c r="AJ234" s="60"/>
      <c r="AK234" s="60"/>
      <c r="AL234" s="60"/>
      <c r="AM234" s="108">
        <v>233</v>
      </c>
      <c r="AN234" s="128">
        <f t="shared" si="40"/>
        <v>2.260465570625169E-2</v>
      </c>
      <c r="AO234" s="128">
        <f t="shared" si="41"/>
        <v>1.2652150134682037E-2</v>
      </c>
      <c r="AP234" s="128">
        <f t="shared" si="42"/>
        <v>7.9569650029570699E-2</v>
      </c>
      <c r="AQ234" s="128">
        <f t="shared" si="43"/>
        <v>5.4222189266084297E-2</v>
      </c>
      <c r="AR234" s="128">
        <f t="shared" si="44"/>
        <v>9.3983998916443545E-2</v>
      </c>
      <c r="AS234" s="128">
        <f t="shared" si="45"/>
        <v>0.22774734841256666</v>
      </c>
      <c r="AT234" s="128">
        <f t="shared" si="46"/>
        <v>9.6138266174411791E-2</v>
      </c>
      <c r="AU234" s="128">
        <f t="shared" si="47"/>
        <v>1.374283191404543E-2</v>
      </c>
      <c r="AV234" s="128">
        <f t="shared" si="48"/>
        <v>0.20422600546695632</v>
      </c>
      <c r="AW234" s="128">
        <f t="shared" si="49"/>
        <v>0.19511290397898737</v>
      </c>
      <c r="AX234" s="128">
        <f t="shared" si="50"/>
        <v>1</v>
      </c>
      <c r="AY234" s="128">
        <f>SUMPRODUCT(AN234:AW234,幕後結果_最佳化!$Z$1005:$AI$1005)</f>
        <v>-0.41583086236251843</v>
      </c>
      <c r="AZ234" s="128">
        <f>(SUMPRODUCT(AN234:AW234,MMULT(AN234:AW234,幕後結果!$AB$9:$AK$18)))*252</f>
        <v>7.5546436685687529E-2</v>
      </c>
      <c r="BA234" s="128">
        <f t="shared" si="51"/>
        <v>0.2748571204929709</v>
      </c>
      <c r="BB234" s="102">
        <f t="shared" si="52"/>
        <v>-1.6689793647687212</v>
      </c>
      <c r="BC234" s="60"/>
      <c r="BD234" s="60"/>
    </row>
    <row r="235" spans="1:56">
      <c r="A235" s="95">
        <v>234</v>
      </c>
      <c r="B235" s="128">
        <v>0.5961446167483917</v>
      </c>
      <c r="C235" s="128">
        <v>1.5054676547970214E-2</v>
      </c>
      <c r="D235" s="128">
        <v>0.52542527529463778</v>
      </c>
      <c r="E235" s="128">
        <v>5.136087093277597E-2</v>
      </c>
      <c r="F235" s="128">
        <v>0.65974181478475669</v>
      </c>
      <c r="G235" s="128">
        <v>0.69916970344399498</v>
      </c>
      <c r="H235" s="128">
        <v>0.61384275526023102</v>
      </c>
      <c r="I235" s="128">
        <v>0.40014005331676916</v>
      </c>
      <c r="J235" s="128">
        <v>0.64978431781690471</v>
      </c>
      <c r="K235" s="104">
        <v>7.9002184967418287E-3</v>
      </c>
      <c r="L235" s="105"/>
      <c r="M235" s="106">
        <v>234</v>
      </c>
      <c r="N235" s="140">
        <v>0.24338034762545077</v>
      </c>
      <c r="O235" s="140">
        <v>-2.1686488547519018</v>
      </c>
      <c r="P235" s="140">
        <v>6.3774918901601488E-2</v>
      </c>
      <c r="Q235" s="140">
        <v>-1.6317994470326023</v>
      </c>
      <c r="R235" s="140">
        <v>0.41175859765585604</v>
      </c>
      <c r="S235" s="140">
        <v>0.52201398546545374</v>
      </c>
      <c r="T235" s="140">
        <v>0.28934877661718711</v>
      </c>
      <c r="U235" s="128">
        <v>-0.25298460903596354</v>
      </c>
      <c r="V235" s="128">
        <v>0.38473823481425007</v>
      </c>
      <c r="W235" s="98">
        <v>-2.4134928707256842</v>
      </c>
      <c r="X235" s="60"/>
      <c r="Y235" s="99">
        <v>234</v>
      </c>
      <c r="Z235" s="128">
        <f>(幕後結果!$AB$2+幕後結果!$AB$4*幕後結果_最佳化!$N1236)*12/3</f>
        <v>0.25743365499354731</v>
      </c>
      <c r="AA235" s="128">
        <f>(幕後結果!$AC$2+幕後結果!$AC$4*幕後結果_最佳化!$O1236)*12/3</f>
        <v>-2.4548527364180224</v>
      </c>
      <c r="AB235" s="128">
        <f>(幕後結果!$AD$2+幕後結果!$AD$4*幕後結果_最佳化!$P1236)*12/3</f>
        <v>-0.71055564228262202</v>
      </c>
      <c r="AC235" s="128">
        <f>(幕後結果!$AE$2+幕後結果!$AE$4*幕後結果_最佳化!$Q1236)*12/3</f>
        <v>-2.6997077925608672</v>
      </c>
      <c r="AD235" s="128">
        <f>(幕後結果!$AF$2+幕後結果!$AF$4*幕後結果_最佳化!$R1236)*12/3</f>
        <v>0.48781746222590638</v>
      </c>
      <c r="AE235" s="128">
        <f>(幕後結果!$AG$2+幕後結果!$AG$4*幕後結果_最佳化!$S1236)*12/3</f>
        <v>0.49907522243380192</v>
      </c>
      <c r="AF235" s="128">
        <f>(幕後結果!$AH$2+幕後結果!$AH$4*幕後結果_最佳化!$T1236)*12/3</f>
        <v>-0.70920013526884773</v>
      </c>
      <c r="AG235" s="128">
        <f>(幕後結果!$AI$2+幕後結果!$AI$4*幕後結果_最佳化!$U1236)*12/3</f>
        <v>1.0751657111501303</v>
      </c>
      <c r="AH235" s="128">
        <f>(幕後結果!$AJ$2+幕後結果!$AJ$4*幕後結果_最佳化!$V1236)*12/3</f>
        <v>-1.0904076200492148</v>
      </c>
      <c r="AI235" s="100">
        <f>(幕後結果!$AK$2+幕後結果!$AK$4*幕後結果_最佳化!$W1236)*12/3</f>
        <v>-5.1932223920625349</v>
      </c>
      <c r="AJ235" s="60"/>
      <c r="AK235" s="60"/>
      <c r="AL235" s="60"/>
      <c r="AM235" s="108">
        <v>234</v>
      </c>
      <c r="AN235" s="128">
        <f t="shared" si="40"/>
        <v>5.0212692628989412E-2</v>
      </c>
      <c r="AO235" s="128">
        <f t="shared" si="41"/>
        <v>1.1906518775842928E-3</v>
      </c>
      <c r="AP235" s="128">
        <f t="shared" si="42"/>
        <v>0.17391139732518429</v>
      </c>
      <c r="AQ235" s="128">
        <f t="shared" si="43"/>
        <v>4.1485718843713597E-2</v>
      </c>
      <c r="AR235" s="128">
        <f t="shared" si="44"/>
        <v>0.1342685920328974</v>
      </c>
      <c r="AS235" s="128">
        <f t="shared" si="45"/>
        <v>0.20078717426386447</v>
      </c>
      <c r="AT235" s="128">
        <f t="shared" si="46"/>
        <v>0.19309579112016848</v>
      </c>
      <c r="AU235" s="128">
        <f t="shared" si="47"/>
        <v>1.3432801998551678E-2</v>
      </c>
      <c r="AV235" s="128">
        <f t="shared" si="48"/>
        <v>0.16890392762080972</v>
      </c>
      <c r="AW235" s="128">
        <f t="shared" si="49"/>
        <v>2.2711252288236533E-2</v>
      </c>
      <c r="AX235" s="128">
        <f t="shared" si="50"/>
        <v>1</v>
      </c>
      <c r="AY235" s="128">
        <f>SUMPRODUCT(AN235:AW235,幕後結果_最佳化!$Z$1005:$AI$1005)</f>
        <v>-0.12540060356248878</v>
      </c>
      <c r="AZ235" s="128">
        <f>(SUMPRODUCT(AN235:AW235,MMULT(AN235:AW235,幕後結果!$AB$9:$AK$18)))*252</f>
        <v>6.6099281315472699E-2</v>
      </c>
      <c r="BA235" s="128">
        <f t="shared" si="51"/>
        <v>0.25709780496043272</v>
      </c>
      <c r="BB235" s="102">
        <f t="shared" si="52"/>
        <v>-0.65461703801162441</v>
      </c>
      <c r="BC235" s="60"/>
      <c r="BD235" s="60"/>
    </row>
    <row r="236" spans="1:56">
      <c r="A236" s="95">
        <v>235</v>
      </c>
      <c r="B236" s="128">
        <v>0.32976985385122881</v>
      </c>
      <c r="C236" s="128">
        <v>0.281184449663608</v>
      </c>
      <c r="D236" s="128">
        <v>0.44026307252232155</v>
      </c>
      <c r="E236" s="128">
        <v>0.93448168437681223</v>
      </c>
      <c r="F236" s="128">
        <v>0.56485270746015437</v>
      </c>
      <c r="G236" s="128">
        <v>0.52954599360830934</v>
      </c>
      <c r="H236" s="128">
        <v>0.28353862373607264</v>
      </c>
      <c r="I236" s="128">
        <v>0.79186578479627623</v>
      </c>
      <c r="J236" s="128">
        <v>5.8965300096041506E-2</v>
      </c>
      <c r="K236" s="104">
        <v>0.79432237123661853</v>
      </c>
      <c r="L236" s="105"/>
      <c r="M236" s="106">
        <v>235</v>
      </c>
      <c r="N236" s="140">
        <v>-0.44054875632883062</v>
      </c>
      <c r="O236" s="140">
        <v>-0.57932648301256795</v>
      </c>
      <c r="P236" s="140">
        <v>-0.15030226631153099</v>
      </c>
      <c r="Q236" s="140">
        <v>1.5100266221621494</v>
      </c>
      <c r="R236" s="140">
        <v>0.16328431233252019</v>
      </c>
      <c r="S236" s="140">
        <v>7.4128657267885534E-2</v>
      </c>
      <c r="T236" s="140">
        <v>-0.57236127185623853</v>
      </c>
      <c r="U236" s="128">
        <v>0.81291214564431424</v>
      </c>
      <c r="V236" s="128">
        <v>-1.5635188726095179</v>
      </c>
      <c r="W236" s="98">
        <v>0.8215110061649219</v>
      </c>
      <c r="X236" s="60"/>
      <c r="Y236" s="99">
        <v>235</v>
      </c>
      <c r="Z236" s="128">
        <f>(幕後結果!$AB$2+幕後結果!$AB$4*幕後結果_最佳化!$N1237)*12/3</f>
        <v>-0.4659869938189421</v>
      </c>
      <c r="AA236" s="128">
        <f>(幕後結果!$AC$2+幕後結果!$AC$4*幕後結果_最佳化!$O1237)*12/3</f>
        <v>-0.91555101510061443</v>
      </c>
      <c r="AB236" s="128">
        <f>(幕後結果!$AD$2+幕後結果!$AD$4*幕後結果_最佳化!$P1237)*12/3</f>
        <v>-0.33358862403697748</v>
      </c>
      <c r="AC236" s="128">
        <f>(幕後結果!$AE$2+幕後結果!$AE$4*幕後結果_最佳化!$Q1237)*12/3</f>
        <v>3.5588620083301197</v>
      </c>
      <c r="AD236" s="128">
        <f>(幕後結果!$AF$2+幕後結果!$AF$4*幕後結果_最佳化!$R1237)*12/3</f>
        <v>-8.1546326894414267E-2</v>
      </c>
      <c r="AE236" s="128">
        <f>(幕後結果!$AG$2+幕後結果!$AG$4*幕後結果_最佳化!$S1237)*12/3</f>
        <v>0.15412213513268075</v>
      </c>
      <c r="AF236" s="128">
        <f>(幕後結果!$AH$2+幕後結果!$AH$4*幕後結果_最佳化!$T1237)*12/3</f>
        <v>-0.99051510309562951</v>
      </c>
      <c r="AG236" s="128">
        <f>(幕後結果!$AI$2+幕後結果!$AI$4*幕後結果_最佳化!$U1237)*12/3</f>
        <v>1.6583889415841717</v>
      </c>
      <c r="AH236" s="128">
        <f>(幕後結果!$AJ$2+幕後結果!$AJ$4*幕後結果_最佳化!$V1237)*12/3</f>
        <v>-2.3124373150853375</v>
      </c>
      <c r="AI236" s="100">
        <f>(幕後結果!$AK$2+幕後結果!$AK$4*幕後結果_最佳化!$W1237)*12/3</f>
        <v>-0.58039038485495209</v>
      </c>
      <c r="AJ236" s="60"/>
      <c r="AK236" s="60"/>
      <c r="AL236" s="60"/>
      <c r="AM236" s="108">
        <v>235</v>
      </c>
      <c r="AN236" s="128">
        <f t="shared" si="40"/>
        <v>8.5156055598920283E-2</v>
      </c>
      <c r="AO236" s="128">
        <f t="shared" si="41"/>
        <v>0.1491830806790051</v>
      </c>
      <c r="AP236" s="128">
        <f t="shared" si="42"/>
        <v>4.0354519309401982E-2</v>
      </c>
      <c r="AQ236" s="128">
        <f t="shared" si="43"/>
        <v>9.683163807020596E-3</v>
      </c>
      <c r="AR236" s="128">
        <f t="shared" si="44"/>
        <v>9.1113202751080299E-2</v>
      </c>
      <c r="AS236" s="128">
        <f t="shared" si="45"/>
        <v>5.6715570733072256E-2</v>
      </c>
      <c r="AT236" s="128">
        <f t="shared" si="46"/>
        <v>0.15537658126449894</v>
      </c>
      <c r="AU236" s="128">
        <f t="shared" si="47"/>
        <v>0.15597079650719739</v>
      </c>
      <c r="AV236" s="128">
        <f t="shared" si="48"/>
        <v>0.15452596838201779</v>
      </c>
      <c r="AW236" s="128">
        <f t="shared" si="49"/>
        <v>0.10192106096778519</v>
      </c>
      <c r="AX236" s="128">
        <f t="shared" si="50"/>
        <v>0.99999999999999989</v>
      </c>
      <c r="AY236" s="128">
        <f>SUMPRODUCT(AN236:AW236,幕後結果_最佳化!$Z$1005:$AI$1005)</f>
        <v>-0.18039294731137948</v>
      </c>
      <c r="AZ236" s="128">
        <f>(SUMPRODUCT(AN236:AW236,MMULT(AN236:AW236,幕後結果!$AB$9:$AK$18)))*252</f>
        <v>6.4721385148569538E-2</v>
      </c>
      <c r="BA236" s="128">
        <f t="shared" si="51"/>
        <v>0.25440398021369387</v>
      </c>
      <c r="BB236" s="102">
        <f t="shared" si="52"/>
        <v>-0.87771011728597248</v>
      </c>
      <c r="BC236" s="60"/>
      <c r="BD236" s="60"/>
    </row>
    <row r="237" spans="1:56">
      <c r="A237" s="95">
        <v>236</v>
      </c>
      <c r="B237" s="128">
        <v>0.62516177698729747</v>
      </c>
      <c r="C237" s="128">
        <v>0.183359043638603</v>
      </c>
      <c r="D237" s="128">
        <v>0.68247176174176016</v>
      </c>
      <c r="E237" s="128">
        <v>0.81399437476201064</v>
      </c>
      <c r="F237" s="128">
        <v>0.64915672285857529</v>
      </c>
      <c r="G237" s="128">
        <v>0.63418805868292627</v>
      </c>
      <c r="H237" s="128">
        <v>0.85010490581073306</v>
      </c>
      <c r="I237" s="128">
        <v>0.13980549688501775</v>
      </c>
      <c r="J237" s="128">
        <v>0.11474154545225512</v>
      </c>
      <c r="K237" s="104">
        <v>0.76165492895519904</v>
      </c>
      <c r="L237" s="105"/>
      <c r="M237" s="106">
        <v>236</v>
      </c>
      <c r="N237" s="140">
        <v>0.31906602540757517</v>
      </c>
      <c r="O237" s="140">
        <v>-0.90263793308460005</v>
      </c>
      <c r="P237" s="140">
        <v>0.47462192428784161</v>
      </c>
      <c r="Q237" s="140">
        <v>0.89271232103681009</v>
      </c>
      <c r="R237" s="140">
        <v>0.38304479019572973</v>
      </c>
      <c r="S237" s="140">
        <v>0.34296620733267025</v>
      </c>
      <c r="T237" s="140">
        <v>1.0368834273784713</v>
      </c>
      <c r="U237" s="128">
        <v>-1.0811936237023634</v>
      </c>
      <c r="V237" s="128">
        <v>-1.2016914605157012</v>
      </c>
      <c r="W237" s="98">
        <v>0.71163610699683633</v>
      </c>
      <c r="X237" s="60"/>
      <c r="Y237" s="99">
        <v>236</v>
      </c>
      <c r="Z237" s="128">
        <f>(幕後結果!$AB$2+幕後結果!$AB$4*幕後結果_最佳化!$N1238)*12/3</f>
        <v>0.3374895874146035</v>
      </c>
      <c r="AA237" s="128">
        <f>(幕後結果!$AC$2+幕後結果!$AC$4*幕後結果_最佳化!$O1238)*12/3</f>
        <v>-0.95330452654959341</v>
      </c>
      <c r="AB237" s="128">
        <f>(幕後結果!$AD$2+幕後結果!$AD$4*幕後結果_最佳化!$P1238)*12/3</f>
        <v>0.43282774993952761</v>
      </c>
      <c r="AC237" s="128">
        <f>(幕後結果!$AE$2+幕後結果!$AE$4*幕後結果_最佳化!$Q1238)*12/3</f>
        <v>2.51954365959035</v>
      </c>
      <c r="AD237" s="128">
        <f>(幕後結果!$AF$2+幕後結果!$AF$4*幕後結果_最佳化!$R1238)*12/3</f>
        <v>0.31402810973004813</v>
      </c>
      <c r="AE237" s="128">
        <f>(幕後結果!$AG$2+幕後結果!$AG$4*幕後結果_最佳化!$S1238)*12/3</f>
        <v>0.56407034629519903</v>
      </c>
      <c r="AF237" s="128">
        <f>(幕後結果!$AH$2+幕後結果!$AH$4*幕後結果_最佳化!$T1238)*12/3</f>
        <v>0.82811225357294027</v>
      </c>
      <c r="AG237" s="128">
        <f>(幕後結果!$AI$2+幕後結果!$AI$4*幕後結果_最佳化!$U1238)*12/3</f>
        <v>-6.7111894421862606E-2</v>
      </c>
      <c r="AH237" s="128">
        <f>(幕後結果!$AJ$2+幕後結果!$AJ$4*幕後結果_最佳化!$V1238)*12/3</f>
        <v>-1.4278859800030672</v>
      </c>
      <c r="AI237" s="100">
        <f>(幕後結果!$AK$2+幕後結果!$AK$4*幕後結果_最佳化!$W1238)*12/3</f>
        <v>0.69926586109539546</v>
      </c>
      <c r="AJ237" s="60"/>
      <c r="AK237" s="60"/>
      <c r="AL237" s="60"/>
      <c r="AM237" s="108">
        <v>236</v>
      </c>
      <c r="AN237" s="128">
        <f t="shared" si="40"/>
        <v>4.9188083872840037E-2</v>
      </c>
      <c r="AO237" s="128">
        <f t="shared" si="41"/>
        <v>0.10302240474954798</v>
      </c>
      <c r="AP237" s="128">
        <f t="shared" si="42"/>
        <v>6.5882433459785783E-2</v>
      </c>
      <c r="AQ237" s="128">
        <f t="shared" si="43"/>
        <v>0.10165280540696091</v>
      </c>
      <c r="AR237" s="128">
        <f t="shared" si="44"/>
        <v>7.5165976390322006E-2</v>
      </c>
      <c r="AS237" s="128">
        <f t="shared" si="45"/>
        <v>0.13787727571534344</v>
      </c>
      <c r="AT237" s="128">
        <f t="shared" si="46"/>
        <v>0.11674364682488143</v>
      </c>
      <c r="AU237" s="128">
        <f t="shared" si="47"/>
        <v>0.1291199901601062</v>
      </c>
      <c r="AV237" s="128">
        <f t="shared" si="48"/>
        <v>0.14442546482753202</v>
      </c>
      <c r="AW237" s="128">
        <f t="shared" si="49"/>
        <v>7.6921918592680244E-2</v>
      </c>
      <c r="AX237" s="128">
        <f t="shared" si="50"/>
        <v>1.0000000000000002</v>
      </c>
      <c r="AY237" s="128">
        <f>SUMPRODUCT(AN237:AW237,幕後結果_最佳化!$Z$1005:$AI$1005)</f>
        <v>-3.3097855805586898E-2</v>
      </c>
      <c r="AZ237" s="128">
        <f>(SUMPRODUCT(AN237:AW237,MMULT(AN237:AW237,幕後結果!$AB$9:$AK$18)))*252</f>
        <v>6.182472226782041E-2</v>
      </c>
      <c r="BA237" s="128">
        <f t="shared" si="51"/>
        <v>0.24864577669411642</v>
      </c>
      <c r="BB237" s="102">
        <f t="shared" si="52"/>
        <v>-0.30564708082325215</v>
      </c>
      <c r="BC237" s="60"/>
      <c r="BD237" s="60"/>
    </row>
    <row r="238" spans="1:56">
      <c r="A238" s="95">
        <v>237</v>
      </c>
      <c r="B238" s="128">
        <v>0.91954558062911484</v>
      </c>
      <c r="C238" s="128">
        <v>0.63073822218990339</v>
      </c>
      <c r="D238" s="128">
        <v>0.36148313786300834</v>
      </c>
      <c r="E238" s="128">
        <v>0.95844440215261395</v>
      </c>
      <c r="F238" s="128">
        <v>0.97901535189196576</v>
      </c>
      <c r="G238" s="128">
        <v>0.85833535186972187</v>
      </c>
      <c r="H238" s="128">
        <v>6.2571142924187306E-2</v>
      </c>
      <c r="I238" s="128">
        <v>0.28352718781305386</v>
      </c>
      <c r="J238" s="128">
        <v>0.33377823805241014</v>
      </c>
      <c r="K238" s="104">
        <v>0.64647950792388742</v>
      </c>
      <c r="L238" s="105"/>
      <c r="M238" s="106">
        <v>237</v>
      </c>
      <c r="N238" s="140">
        <v>1.4020214590901741</v>
      </c>
      <c r="O238" s="140">
        <v>0.33380918018168437</v>
      </c>
      <c r="P238" s="140">
        <v>-0.3544972351316848</v>
      </c>
      <c r="Q238" s="140">
        <v>1.7329126490173825</v>
      </c>
      <c r="R238" s="140">
        <v>2.0338244719909628</v>
      </c>
      <c r="S238" s="140">
        <v>1.0728703381154951</v>
      </c>
      <c r="T238" s="140">
        <v>-1.5335423275890556</v>
      </c>
      <c r="U238" s="128">
        <v>-0.57239503961460558</v>
      </c>
      <c r="V238" s="128">
        <v>-0.42950401022802831</v>
      </c>
      <c r="W238" s="98">
        <v>0.37583309245376151</v>
      </c>
      <c r="X238" s="60"/>
      <c r="Y238" s="99">
        <v>237</v>
      </c>
      <c r="Z238" s="128">
        <f>(幕後結果!$AB$2+幕後結果!$AB$4*幕後結果_最佳化!$N1239)*12/3</f>
        <v>1.4829772087778357</v>
      </c>
      <c r="AA238" s="128">
        <f>(幕後結果!$AC$2+幕後結果!$AC$4*幕後結果_最佳化!$O1239)*12/3</f>
        <v>0.9610084368636892</v>
      </c>
      <c r="AB238" s="128">
        <f>(幕後結果!$AD$2+幕後結果!$AD$4*幕後結果_最佳化!$P1239)*12/3</f>
        <v>0.58563574419244002</v>
      </c>
      <c r="AC238" s="128">
        <f>(幕後結果!$AE$2+幕後結果!$AE$4*幕後結果_最佳化!$Q1239)*12/3</f>
        <v>4.3980011896165294</v>
      </c>
      <c r="AD238" s="128">
        <f>(幕後結果!$AF$2+幕後結果!$AF$4*幕後結果_最佳化!$R1239)*12/3</f>
        <v>1.2059994283071211</v>
      </c>
      <c r="AE238" s="128">
        <f>(幕後結果!$AG$2+幕後結果!$AG$4*幕後結果_最佳化!$S1239)*12/3</f>
        <v>1.4511923641260764</v>
      </c>
      <c r="AF238" s="128">
        <f>(幕後結果!$AH$2+幕後結果!$AH$4*幕後結果_最佳化!$T1239)*12/3</f>
        <v>-0.71891794124402575</v>
      </c>
      <c r="AG238" s="128">
        <f>(幕後結果!$AI$2+幕後結果!$AI$4*幕後結果_最佳化!$U1239)*12/3</f>
        <v>1.0033552334592861</v>
      </c>
      <c r="AH238" s="128">
        <f>(幕後結果!$AJ$2+幕後結果!$AJ$4*幕後結果_最佳化!$V1239)*12/3</f>
        <v>-0.15007765903487991</v>
      </c>
      <c r="AI238" s="100">
        <f>(幕後結果!$AK$2+幕後結果!$AK$4*幕後結果_最佳化!$W1239)*12/3</f>
        <v>-0.14013320645170091</v>
      </c>
      <c r="AJ238" s="60"/>
      <c r="AK238" s="60"/>
      <c r="AL238" s="60"/>
      <c r="AM238" s="108">
        <v>237</v>
      </c>
      <c r="AN238" s="128">
        <f t="shared" si="40"/>
        <v>3.0984530796423419E-3</v>
      </c>
      <c r="AO238" s="128">
        <f t="shared" si="41"/>
        <v>0.18776982149272942</v>
      </c>
      <c r="AP238" s="128">
        <f t="shared" si="42"/>
        <v>4.7538129239399256E-2</v>
      </c>
      <c r="AQ238" s="128">
        <f t="shared" si="43"/>
        <v>4.6474321472704139E-2</v>
      </c>
      <c r="AR238" s="128">
        <f t="shared" si="44"/>
        <v>6.0340336462299221E-2</v>
      </c>
      <c r="AS238" s="128">
        <f t="shared" si="45"/>
        <v>0.14760667344113471</v>
      </c>
      <c r="AT238" s="128">
        <f t="shared" si="46"/>
        <v>0.15072615671557948</v>
      </c>
      <c r="AU238" s="128">
        <f t="shared" si="47"/>
        <v>9.6422355525574016E-2</v>
      </c>
      <c r="AV238" s="128">
        <f t="shared" si="48"/>
        <v>3.5772917858622806E-2</v>
      </c>
      <c r="AW238" s="128">
        <f t="shared" si="49"/>
        <v>0.2242508347123148</v>
      </c>
      <c r="AX238" s="128">
        <f t="shared" si="50"/>
        <v>1.0000000000000002</v>
      </c>
      <c r="AY238" s="128">
        <f>SUMPRODUCT(AN238:AW238,幕後結果_最佳化!$Z$1005:$AI$1005)</f>
        <v>-0.29260879822979247</v>
      </c>
      <c r="AZ238" s="128">
        <f>(SUMPRODUCT(AN238:AW238,MMULT(AN238:AW238,幕後結果!$AB$9:$AK$18)))*252</f>
        <v>8.3213455117435373E-2</v>
      </c>
      <c r="BA238" s="128">
        <f t="shared" si="51"/>
        <v>0.28846742470760084</v>
      </c>
      <c r="BB238" s="102">
        <f t="shared" si="52"/>
        <v>-1.1630734339236888</v>
      </c>
      <c r="BC238" s="60"/>
      <c r="BD238" s="60"/>
    </row>
    <row r="239" spans="1:56">
      <c r="A239" s="95">
        <v>238</v>
      </c>
      <c r="B239" s="128">
        <v>0.86404827744040591</v>
      </c>
      <c r="C239" s="128">
        <v>0.64865814865796811</v>
      </c>
      <c r="D239" s="128">
        <v>0.56907793985403554</v>
      </c>
      <c r="E239" s="128">
        <v>0.87972387102515892</v>
      </c>
      <c r="F239" s="128">
        <v>0.54358861539873482</v>
      </c>
      <c r="G239" s="128">
        <v>0.49473714718085571</v>
      </c>
      <c r="H239" s="128">
        <v>0.65864873763346043</v>
      </c>
      <c r="I239" s="128">
        <v>0.12142248599071315</v>
      </c>
      <c r="J239" s="128">
        <v>0.74709547527442655</v>
      </c>
      <c r="K239" s="104">
        <v>0.78423140256009938</v>
      </c>
      <c r="L239" s="105"/>
      <c r="M239" s="106">
        <v>238</v>
      </c>
      <c r="N239" s="140">
        <v>1.0986896808701343</v>
      </c>
      <c r="O239" s="140">
        <v>0.38170026609800106</v>
      </c>
      <c r="P239" s="140">
        <v>0.17402715621145567</v>
      </c>
      <c r="Q239" s="140">
        <v>1.1736075443730587</v>
      </c>
      <c r="R239" s="140">
        <v>0.1094787579310882</v>
      </c>
      <c r="S239" s="140">
        <v>-1.319239833782342E-2</v>
      </c>
      <c r="T239" s="140">
        <v>0.40877808389031861</v>
      </c>
      <c r="U239" s="128">
        <v>-1.167905285302983</v>
      </c>
      <c r="V239" s="128">
        <v>0.66537753580390802</v>
      </c>
      <c r="W239" s="98">
        <v>0.78656390675289367</v>
      </c>
      <c r="X239" s="60"/>
      <c r="Y239" s="99">
        <v>238</v>
      </c>
      <c r="Z239" s="128">
        <f>(幕後結果!$AB$2+幕後結果!$AB$4*幕後結果_最佳化!$N1240)*12/3</f>
        <v>1.162130397994863</v>
      </c>
      <c r="AA239" s="128">
        <f>(幕後結果!$AC$2+幕後結果!$AC$4*幕後結果_最佳化!$O1240)*12/3</f>
        <v>0.88191473683524391</v>
      </c>
      <c r="AB239" s="128">
        <f>(幕後結果!$AD$2+幕後結果!$AD$4*幕後結果_最佳化!$P1240)*12/3</f>
        <v>1.07121277966016</v>
      </c>
      <c r="AC239" s="128">
        <f>(幕後結果!$AE$2+幕後結果!$AE$4*幕後結果_最佳化!$Q1240)*12/3</f>
        <v>3.5301279397400767</v>
      </c>
      <c r="AD239" s="128">
        <f>(幕後結果!$AF$2+幕後結果!$AF$4*幕後結果_最佳化!$R1240)*12/3</f>
        <v>4.0286833037958672E-2</v>
      </c>
      <c r="AE239" s="128">
        <f>(幕後結果!$AG$2+幕後結果!$AG$4*幕後結果_最佳化!$S1240)*12/3</f>
        <v>0.4960363780523302</v>
      </c>
      <c r="AF239" s="128">
        <f>(幕後結果!$AH$2+幕後結果!$AH$4*幕後結果_最佳化!$T1240)*12/3</f>
        <v>1.0443440715743759</v>
      </c>
      <c r="AG239" s="128">
        <f>(幕後結果!$AI$2+幕後結果!$AI$4*幕後結果_最佳化!$U1240)*12/3</f>
        <v>-0.2462462134370168</v>
      </c>
      <c r="AH239" s="128">
        <f>(幕後結果!$AJ$2+幕後結果!$AJ$4*幕後結果_最佳化!$V1240)*12/3</f>
        <v>0.46806315817396477</v>
      </c>
      <c r="AI239" s="100">
        <f>(幕後結果!$AK$2+幕後結果!$AK$4*幕後結果_最佳化!$W1240)*12/3</f>
        <v>0.77963568384595394</v>
      </c>
      <c r="AJ239" s="60"/>
      <c r="AK239" s="60"/>
      <c r="AL239" s="60"/>
      <c r="AM239" s="108">
        <v>238</v>
      </c>
      <c r="AN239" s="128">
        <f t="shared" si="40"/>
        <v>0.15505104430835551</v>
      </c>
      <c r="AO239" s="128">
        <f t="shared" si="41"/>
        <v>7.9821003945711629E-3</v>
      </c>
      <c r="AP239" s="128">
        <f t="shared" si="42"/>
        <v>0.27568902868049799</v>
      </c>
      <c r="AQ239" s="128">
        <f t="shared" si="43"/>
        <v>5.9247190796480831E-2</v>
      </c>
      <c r="AR239" s="128">
        <f t="shared" si="44"/>
        <v>0.10350878299185841</v>
      </c>
      <c r="AS239" s="128">
        <f t="shared" si="45"/>
        <v>4.4370978790677605E-2</v>
      </c>
      <c r="AT239" s="128">
        <f t="shared" si="46"/>
        <v>0.10535118279372103</v>
      </c>
      <c r="AU239" s="128">
        <f t="shared" si="47"/>
        <v>0.17626480299146649</v>
      </c>
      <c r="AV239" s="128">
        <f t="shared" si="48"/>
        <v>2.5914947586281867E-2</v>
      </c>
      <c r="AW239" s="128">
        <f t="shared" si="49"/>
        <v>4.6619940666089203E-2</v>
      </c>
      <c r="AX239" s="128">
        <f t="shared" si="50"/>
        <v>1.0000000000000002</v>
      </c>
      <c r="AY239" s="128">
        <f>SUMPRODUCT(AN239:AW239,幕後結果_最佳化!$Z$1005:$AI$1005)</f>
        <v>0.16373936114632884</v>
      </c>
      <c r="AZ239" s="128">
        <f>(SUMPRODUCT(AN239:AW239,MMULT(AN239:AW239,幕後結果!$AB$9:$AK$18)))*252</f>
        <v>6.4450010821626921E-2</v>
      </c>
      <c r="BA239" s="128">
        <f t="shared" si="51"/>
        <v>0.25387006680904095</v>
      </c>
      <c r="BB239" s="102">
        <f t="shared" si="52"/>
        <v>0.47598900754701123</v>
      </c>
      <c r="BC239" s="60"/>
      <c r="BD239" s="60"/>
    </row>
    <row r="240" spans="1:56">
      <c r="A240" s="95">
        <v>239</v>
      </c>
      <c r="B240" s="128">
        <v>0.98074287780933567</v>
      </c>
      <c r="C240" s="128">
        <v>0.7097365948992107</v>
      </c>
      <c r="D240" s="128">
        <v>0.23783672635827036</v>
      </c>
      <c r="E240" s="128">
        <v>0.41066288394093786</v>
      </c>
      <c r="F240" s="128">
        <v>0.21214651505027349</v>
      </c>
      <c r="G240" s="128">
        <v>0.30963391868532231</v>
      </c>
      <c r="H240" s="128">
        <v>0.29935100717262109</v>
      </c>
      <c r="I240" s="128">
        <v>0.7489506935061887</v>
      </c>
      <c r="J240" s="128">
        <v>0.56515599583550236</v>
      </c>
      <c r="K240" s="104">
        <v>0.54636086457184607</v>
      </c>
      <c r="L240" s="105"/>
      <c r="M240" s="106">
        <v>239</v>
      </c>
      <c r="N240" s="140">
        <v>2.069339447461334</v>
      </c>
      <c r="O240" s="140">
        <v>0.55261537707307495</v>
      </c>
      <c r="P240" s="140">
        <v>-0.71327847768654762</v>
      </c>
      <c r="Q240" s="140">
        <v>-0.22584012507512069</v>
      </c>
      <c r="R240" s="140">
        <v>-0.79899548483082972</v>
      </c>
      <c r="S240" s="140">
        <v>-0.49688827908130284</v>
      </c>
      <c r="T240" s="140">
        <v>-0.52626799856424422</v>
      </c>
      <c r="U240" s="128">
        <v>0.67119138991153415</v>
      </c>
      <c r="V240" s="128">
        <v>0.16405479449610935</v>
      </c>
      <c r="W240" s="98">
        <v>0.11647225861746645</v>
      </c>
      <c r="X240" s="60"/>
      <c r="Y240" s="99">
        <v>239</v>
      </c>
      <c r="Z240" s="128">
        <f>(幕後結果!$AB$2+幕後結果!$AB$4*幕後結果_最佳化!$N1241)*12/3</f>
        <v>2.1888275802864889</v>
      </c>
      <c r="AA240" s="128">
        <f>(幕後結果!$AC$2+幕後結果!$AC$4*幕後結果_最佳化!$O1241)*12/3</f>
        <v>1.5108850203779411</v>
      </c>
      <c r="AB240" s="128">
        <f>(幕後結果!$AD$2+幕後結果!$AD$4*幕後結果_最佳化!$P1241)*12/3</f>
        <v>0.5531603670232812</v>
      </c>
      <c r="AC240" s="128">
        <f>(幕後結果!$AE$2+幕後結果!$AE$4*幕後結果_最佳化!$Q1241)*12/3</f>
        <v>0.88277771892819956</v>
      </c>
      <c r="AD240" s="128">
        <f>(幕後結果!$AF$2+幕後結果!$AF$4*幕後結果_最佳化!$R1241)*12/3</f>
        <v>-0.55795282303904714</v>
      </c>
      <c r="AE240" s="128">
        <f>(幕後結果!$AG$2+幕後結果!$AG$4*幕後結果_最佳化!$S1241)*12/3</f>
        <v>0.21829880857614289</v>
      </c>
      <c r="AF240" s="128">
        <f>(幕後結果!$AH$2+幕後結果!$AH$4*幕後結果_最佳化!$T1241)*12/3</f>
        <v>0.55831739171070671</v>
      </c>
      <c r="AG240" s="128">
        <f>(幕後結果!$AI$2+幕後結果!$AI$4*幕後結果_最佳化!$U1241)*12/3</f>
        <v>1.3742274891702682</v>
      </c>
      <c r="AH240" s="128">
        <f>(幕後結果!$AJ$2+幕後結果!$AJ$4*幕後結果_最佳化!$V1241)*12/3</f>
        <v>-0.23397546695068594</v>
      </c>
      <c r="AI240" s="100">
        <f>(幕後結果!$AK$2+幕後結果!$AK$4*幕後結果_最佳化!$W1241)*12/3</f>
        <v>-0.90376472589532042</v>
      </c>
      <c r="AJ240" s="60"/>
      <c r="AK240" s="60"/>
      <c r="AL240" s="60"/>
      <c r="AM240" s="108">
        <v>239</v>
      </c>
      <c r="AN240" s="128">
        <f t="shared" si="40"/>
        <v>0.12619797364410057</v>
      </c>
      <c r="AO240" s="128">
        <f t="shared" si="41"/>
        <v>0.14658381262621989</v>
      </c>
      <c r="AP240" s="128">
        <f t="shared" si="42"/>
        <v>7.7217470092482435E-2</v>
      </c>
      <c r="AQ240" s="128">
        <f t="shared" si="43"/>
        <v>0.10202436020695115</v>
      </c>
      <c r="AR240" s="128">
        <f t="shared" si="44"/>
        <v>0.10842101368476069</v>
      </c>
      <c r="AS240" s="128">
        <f t="shared" si="45"/>
        <v>9.5359393039117238E-2</v>
      </c>
      <c r="AT240" s="128">
        <f t="shared" si="46"/>
        <v>4.748907991631892E-2</v>
      </c>
      <c r="AU240" s="128">
        <f t="shared" si="47"/>
        <v>0.14627500485731249</v>
      </c>
      <c r="AV240" s="128">
        <f t="shared" si="48"/>
        <v>3.5875652279747663E-2</v>
      </c>
      <c r="AW240" s="128">
        <f t="shared" si="49"/>
        <v>0.11455623965298892</v>
      </c>
      <c r="AX240" s="128">
        <f t="shared" si="50"/>
        <v>0.99999999999999989</v>
      </c>
      <c r="AY240" s="128">
        <f>SUMPRODUCT(AN240:AW240,幕後結果_最佳化!$Z$1005:$AI$1005)</f>
        <v>2.6056431283877968E-2</v>
      </c>
      <c r="AZ240" s="128">
        <f>(SUMPRODUCT(AN240:AW240,MMULT(AN240:AW240,幕後結果!$AB$9:$AK$18)))*252</f>
        <v>6.1304485124184897E-2</v>
      </c>
      <c r="BA240" s="128">
        <f t="shared" si="51"/>
        <v>0.24759742552010694</v>
      </c>
      <c r="BB240" s="102">
        <f t="shared" si="52"/>
        <v>-6.8028044640368032E-2</v>
      </c>
      <c r="BC240" s="60"/>
      <c r="BD240" s="60"/>
    </row>
    <row r="241" spans="1:56">
      <c r="A241" s="95">
        <v>240</v>
      </c>
      <c r="B241" s="128">
        <v>0.53816029329184123</v>
      </c>
      <c r="C241" s="128">
        <v>2.797624241232044E-2</v>
      </c>
      <c r="D241" s="128">
        <v>0.46737356645758976</v>
      </c>
      <c r="E241" s="128">
        <v>0.37073626617006039</v>
      </c>
      <c r="F241" s="128">
        <v>0.46310286004354673</v>
      </c>
      <c r="G241" s="128">
        <v>0.7498509202736714</v>
      </c>
      <c r="H241" s="128">
        <v>0.50255827525606045</v>
      </c>
      <c r="I241" s="128">
        <v>0.95233817783913799</v>
      </c>
      <c r="J241" s="128">
        <v>0.13878817120683129</v>
      </c>
      <c r="K241" s="104">
        <v>0.87096887983640592</v>
      </c>
      <c r="L241" s="105"/>
      <c r="M241" s="106">
        <v>240</v>
      </c>
      <c r="N241" s="140">
        <v>9.5800004966516292E-2</v>
      </c>
      <c r="O241" s="140">
        <v>-1.9114055437993165</v>
      </c>
      <c r="P241" s="140">
        <v>-8.187371968336539E-2</v>
      </c>
      <c r="Q241" s="140">
        <v>-0.32990395852092858</v>
      </c>
      <c r="R241" s="140">
        <v>-9.2619665507789412E-2</v>
      </c>
      <c r="S241" s="140">
        <v>0.67402069060127334</v>
      </c>
      <c r="T241" s="140">
        <v>6.4126890419127025E-3</v>
      </c>
      <c r="U241" s="128">
        <v>1.667960116986781</v>
      </c>
      <c r="V241" s="128">
        <v>-1.0857799875025347</v>
      </c>
      <c r="W241" s="98">
        <v>1.1309830151782432</v>
      </c>
      <c r="X241" s="60"/>
      <c r="Y241" s="99">
        <v>240</v>
      </c>
      <c r="Z241" s="128">
        <f>(幕後結果!$AB$2+幕後結果!$AB$4*幕後結果_最佳化!$N1242)*12/3</f>
        <v>0.10133170433663734</v>
      </c>
      <c r="AA241" s="128">
        <f>(幕後結果!$AC$2+幕後結果!$AC$4*幕後結果_最佳化!$O1242)*12/3</f>
        <v>-2.2220742900835262</v>
      </c>
      <c r="AB241" s="128">
        <f>(幕後結果!$AD$2+幕後結果!$AD$4*幕後結果_最佳化!$P1242)*12/3</f>
        <v>-0.78168695306143476</v>
      </c>
      <c r="AC241" s="128">
        <f>(幕後結果!$AE$2+幕後結果!$AE$4*幕後結果_最佳化!$Q1242)*12/3</f>
        <v>-0.28158639579729705</v>
      </c>
      <c r="AD241" s="128">
        <f>(幕後結果!$AF$2+幕後結果!$AF$4*幕後結果_最佳化!$R1242)*12/3</f>
        <v>2.4257512236544862E-2</v>
      </c>
      <c r="AE241" s="128">
        <f>(幕後結果!$AG$2+幕後結果!$AG$4*幕後結果_最佳化!$S1242)*12/3</f>
        <v>0.70334734331693094</v>
      </c>
      <c r="AF241" s="128">
        <f>(幕後結果!$AH$2+幕後結果!$AH$4*幕後結果_最佳化!$T1242)*12/3</f>
        <v>-0.80186183022613289</v>
      </c>
      <c r="AG241" s="128">
        <f>(幕後結果!$AI$2+幕後結果!$AI$4*幕後結果_最佳化!$U1242)*12/3</f>
        <v>2.5805411493930954</v>
      </c>
      <c r="AH241" s="128">
        <f>(幕後結果!$AJ$2+幕後結果!$AJ$4*幕後結果_最佳化!$V1242)*12/3</f>
        <v>-2.1729453027079626</v>
      </c>
      <c r="AI241" s="100">
        <f>(幕後結果!$AK$2+幕後結果!$AK$4*幕後結果_最佳化!$W1242)*12/3</f>
        <v>-1.1838233514961805</v>
      </c>
      <c r="AJ241" s="60"/>
      <c r="AK241" s="60"/>
      <c r="AL241" s="60"/>
      <c r="AM241" s="108">
        <v>240</v>
      </c>
      <c r="AN241" s="128">
        <f t="shared" si="40"/>
        <v>7.4835884830365268E-2</v>
      </c>
      <c r="AO241" s="128">
        <f t="shared" si="41"/>
        <v>9.5356877182001087E-2</v>
      </c>
      <c r="AP241" s="128">
        <f t="shared" si="42"/>
        <v>0.16415457322406968</v>
      </c>
      <c r="AQ241" s="128">
        <f t="shared" si="43"/>
        <v>0.10843552991595679</v>
      </c>
      <c r="AR241" s="128">
        <f t="shared" si="44"/>
        <v>5.9267593649729965E-2</v>
      </c>
      <c r="AS241" s="128">
        <f t="shared" si="45"/>
        <v>0.17157415614658772</v>
      </c>
      <c r="AT241" s="128">
        <f t="shared" si="46"/>
        <v>1.0251239347688035E-2</v>
      </c>
      <c r="AU241" s="128">
        <f t="shared" si="47"/>
        <v>0.17220399179860138</v>
      </c>
      <c r="AV241" s="128">
        <f t="shared" si="48"/>
        <v>8.2638286695004726E-2</v>
      </c>
      <c r="AW241" s="128">
        <f t="shared" si="49"/>
        <v>6.1281867209995559E-2</v>
      </c>
      <c r="AX241" s="128">
        <f t="shared" si="50"/>
        <v>1</v>
      </c>
      <c r="AY241" s="128">
        <f>SUMPRODUCT(AN241:AW241,幕後結果_最佳化!$Z$1005:$AI$1005)</f>
        <v>0.15277687125153461</v>
      </c>
      <c r="AZ241" s="128">
        <f>(SUMPRODUCT(AN241:AW241,MMULT(AN241:AW241,幕後結果!$AB$9:$AK$18)))*252</f>
        <v>5.9294847861650977E-2</v>
      </c>
      <c r="BA241" s="128">
        <f t="shared" si="51"/>
        <v>0.24350533435974453</v>
      </c>
      <c r="BB241" s="102">
        <f t="shared" si="52"/>
        <v>0.4512298325637793</v>
      </c>
      <c r="BC241" s="60"/>
      <c r="BD241" s="60"/>
    </row>
    <row r="242" spans="1:56">
      <c r="A242" s="95">
        <v>241</v>
      </c>
      <c r="B242" s="128">
        <v>0.28180666967365342</v>
      </c>
      <c r="C242" s="128">
        <v>0.50619287398988089</v>
      </c>
      <c r="D242" s="128">
        <v>0.68926800760506479</v>
      </c>
      <c r="E242" s="128">
        <v>2.3850741345146975E-2</v>
      </c>
      <c r="F242" s="128">
        <v>0.16033470235891123</v>
      </c>
      <c r="G242" s="128">
        <v>0.81376520844653544</v>
      </c>
      <c r="H242" s="128">
        <v>0.96261965200683153</v>
      </c>
      <c r="I242" s="128">
        <v>9.5161027844774537E-3</v>
      </c>
      <c r="J242" s="128">
        <v>0.39963069520653782</v>
      </c>
      <c r="K242" s="104">
        <v>0.18043402425467092</v>
      </c>
      <c r="L242" s="105"/>
      <c r="M242" s="106">
        <v>241</v>
      </c>
      <c r="N242" s="140">
        <v>-0.57748282239062088</v>
      </c>
      <c r="O242" s="140">
        <v>1.552385653773678E-2</v>
      </c>
      <c r="P242" s="140">
        <v>0.49377656597150793</v>
      </c>
      <c r="Q242" s="140">
        <v>-1.9800182085723237</v>
      </c>
      <c r="R242" s="140">
        <v>-0.99308321161600421</v>
      </c>
      <c r="S242" s="140">
        <v>0.89185700374024579</v>
      </c>
      <c r="T242" s="140">
        <v>1.7819297033288242</v>
      </c>
      <c r="U242" s="128">
        <v>-2.3448995654932574</v>
      </c>
      <c r="V242" s="128">
        <v>-0.25430311895860525</v>
      </c>
      <c r="W242" s="98">
        <v>-0.91371228226366263</v>
      </c>
      <c r="X242" s="60"/>
      <c r="Y242" s="99">
        <v>241</v>
      </c>
      <c r="Z242" s="128">
        <f>(幕後結果!$AB$2+幕後結果!$AB$4*幕後結果_最佳化!$N1243)*12/3</f>
        <v>-0.61082792885476789</v>
      </c>
      <c r="AA242" s="128">
        <f>(幕後結果!$AC$2+幕後結果!$AC$4*幕後結果_最佳化!$O1243)*12/3</f>
        <v>-0.28658744145470716</v>
      </c>
      <c r="AB242" s="128">
        <f>(幕後結果!$AD$2+幕後結果!$AD$4*幕後結果_最佳化!$P1243)*12/3</f>
        <v>0.62672684776253673</v>
      </c>
      <c r="AC242" s="128">
        <f>(幕後結果!$AE$2+幕後結果!$AE$4*幕後結果_最佳化!$Q1243)*12/3</f>
        <v>-2.3489440491025833</v>
      </c>
      <c r="AD242" s="128">
        <f>(幕後結果!$AF$2+幕後結果!$AF$4*幕後結果_最佳化!$R1243)*12/3</f>
        <v>-0.58998150851022024</v>
      </c>
      <c r="AE242" s="128">
        <f>(幕後結果!$AG$2+幕後結果!$AG$4*幕後結果_最佳化!$S1243)*12/3</f>
        <v>0.8651731888219184</v>
      </c>
      <c r="AF242" s="128">
        <f>(幕後結果!$AH$2+幕後結果!$AH$4*幕後結果_最佳化!$T1243)*12/3</f>
        <v>0.54397336130561569</v>
      </c>
      <c r="AG242" s="128">
        <f>(幕後結果!$AI$2+幕後結果!$AI$4*幕後結果_最佳化!$U1243)*12/3</f>
        <v>-1.2915755466125693</v>
      </c>
      <c r="AH242" s="128">
        <f>(幕後結果!$AJ$2+幕後結果!$AJ$4*幕後結果_最佳化!$V1243)*12/3</f>
        <v>-1.2039998134617642</v>
      </c>
      <c r="AI242" s="100">
        <f>(幕後結果!$AK$2+幕後結果!$AK$4*幕後結果_最佳化!$W1243)*12/3</f>
        <v>-2.3898719232031831</v>
      </c>
      <c r="AJ242" s="60"/>
      <c r="AK242" s="60"/>
      <c r="AL242" s="60"/>
      <c r="AM242" s="108">
        <v>241</v>
      </c>
      <c r="AN242" s="128">
        <f t="shared" si="40"/>
        <v>0.13189339674264522</v>
      </c>
      <c r="AO242" s="128">
        <f t="shared" si="41"/>
        <v>0.12058706052944571</v>
      </c>
      <c r="AP242" s="128">
        <f t="shared" si="42"/>
        <v>0.18568421912991581</v>
      </c>
      <c r="AQ242" s="128">
        <f t="shared" si="43"/>
        <v>5.1598884126723948E-2</v>
      </c>
      <c r="AR242" s="128">
        <f t="shared" si="44"/>
        <v>9.6333507883757163E-2</v>
      </c>
      <c r="AS242" s="128">
        <f t="shared" si="45"/>
        <v>3.8683756110903134E-2</v>
      </c>
      <c r="AT242" s="128">
        <f t="shared" si="46"/>
        <v>0.18068102439969438</v>
      </c>
      <c r="AU242" s="128">
        <f t="shared" si="47"/>
        <v>9.5500852667731756E-2</v>
      </c>
      <c r="AV242" s="128">
        <f t="shared" si="48"/>
        <v>3.0176531786680904E-2</v>
      </c>
      <c r="AW242" s="128">
        <f t="shared" si="49"/>
        <v>6.886076662250197E-2</v>
      </c>
      <c r="AX242" s="128">
        <f t="shared" si="50"/>
        <v>1</v>
      </c>
      <c r="AY242" s="128">
        <f>SUMPRODUCT(AN242:AW242,幕後結果_最佳化!$Z$1005:$AI$1005)</f>
        <v>-1.4387946210326352E-2</v>
      </c>
      <c r="AZ242" s="128">
        <f>(SUMPRODUCT(AN242:AW242,MMULT(AN242:AW242,幕後結果!$AB$9:$AK$18)))*252</f>
        <v>7.4518214545846687E-2</v>
      </c>
      <c r="BA242" s="128">
        <f t="shared" si="51"/>
        <v>0.27298024570625379</v>
      </c>
      <c r="BB242" s="102">
        <f t="shared" si="52"/>
        <v>-0.20986114237721168</v>
      </c>
      <c r="BC242" s="60"/>
      <c r="BD242" s="60"/>
    </row>
    <row r="243" spans="1:56">
      <c r="A243" s="95">
        <v>242</v>
      </c>
      <c r="B243" s="128">
        <v>0.4727275808408522</v>
      </c>
      <c r="C243" s="128">
        <v>0.1106555704663339</v>
      </c>
      <c r="D243" s="128">
        <v>0.82031704484094226</v>
      </c>
      <c r="E243" s="128">
        <v>0.78086907295418828</v>
      </c>
      <c r="F243" s="128">
        <v>0.79050437827616493</v>
      </c>
      <c r="G243" s="128">
        <v>0.99707537651621325</v>
      </c>
      <c r="H243" s="128">
        <v>0.38333689368160573</v>
      </c>
      <c r="I243" s="128">
        <v>0.42538322369599202</v>
      </c>
      <c r="J243" s="128">
        <v>0.91152868473696858</v>
      </c>
      <c r="K243" s="104">
        <v>0.6275528067807874</v>
      </c>
      <c r="L243" s="105"/>
      <c r="M243" s="106">
        <v>242</v>
      </c>
      <c r="N243" s="140">
        <v>-6.8415150564510252E-2</v>
      </c>
      <c r="O243" s="140">
        <v>-1.2230491287666934</v>
      </c>
      <c r="P243" s="140">
        <v>0.91657400686209067</v>
      </c>
      <c r="Q243" s="140">
        <v>0.77513167897342317</v>
      </c>
      <c r="R243" s="140">
        <v>0.80817257436489476</v>
      </c>
      <c r="S243" s="140">
        <v>2.7561147652229234</v>
      </c>
      <c r="T243" s="140">
        <v>-0.29672851211074752</v>
      </c>
      <c r="U243" s="128">
        <v>-0.18814058437517198</v>
      </c>
      <c r="V243" s="128">
        <v>1.3502287135309969</v>
      </c>
      <c r="W243" s="98">
        <v>0.3253788159151344</v>
      </c>
      <c r="X243" s="60"/>
      <c r="Y243" s="99">
        <v>242</v>
      </c>
      <c r="Z243" s="128">
        <f>(幕後結果!$AB$2+幕後結果!$AB$4*幕後結果_最佳化!$N1244)*12/3</f>
        <v>-7.2365589245769274E-2</v>
      </c>
      <c r="AA243" s="128">
        <f>(幕後結果!$AC$2+幕後結果!$AC$4*幕後結果_最佳化!$O1244)*12/3</f>
        <v>-1.4967969385269138</v>
      </c>
      <c r="AB243" s="128">
        <f>(幕後結果!$AD$2+幕後結果!$AD$4*幕後結果_最佳化!$P1244)*12/3</f>
        <v>0.59918586321801293</v>
      </c>
      <c r="AC243" s="128">
        <f>(幕後結果!$AE$2+幕後結果!$AE$4*幕後結果_最佳化!$Q1244)*12/3</f>
        <v>2.2694919478829778</v>
      </c>
      <c r="AD243" s="128">
        <f>(幕後結果!$AF$2+幕後結果!$AF$4*幕後結果_最佳化!$R1244)*12/3</f>
        <v>0.66697780334352885</v>
      </c>
      <c r="AE243" s="128">
        <f>(幕後結果!$AG$2+幕後結果!$AG$4*幕後結果_最佳化!$S1244)*12/3</f>
        <v>2.7027281847491711</v>
      </c>
      <c r="AF243" s="128">
        <f>(幕後結果!$AH$2+幕後結果!$AH$4*幕後結果_最佳化!$T1244)*12/3</f>
        <v>-1.1835085575600979</v>
      </c>
      <c r="AG243" s="128">
        <f>(幕後結果!$AI$2+幕後結果!$AI$4*幕後結果_最佳化!$U1244)*12/3</f>
        <v>1.2149556343454098</v>
      </c>
      <c r="AH243" s="128">
        <f>(幕後結果!$AJ$2+幕後結果!$AJ$4*幕後結果_最佳化!$V1244)*12/3</f>
        <v>0.53660506019997911</v>
      </c>
      <c r="AI243" s="100">
        <f>(幕後結果!$AK$2+幕後結果!$AK$4*幕後結果_最佳化!$W1244)*12/3</f>
        <v>-2.1159319008329391</v>
      </c>
      <c r="AJ243" s="60"/>
      <c r="AK243" s="60"/>
      <c r="AL243" s="60"/>
      <c r="AM243" s="108">
        <v>242</v>
      </c>
      <c r="AN243" s="128">
        <f t="shared" si="40"/>
        <v>0.19015942993258134</v>
      </c>
      <c r="AO243" s="128">
        <f t="shared" si="41"/>
        <v>8.8444205150551097E-2</v>
      </c>
      <c r="AP243" s="128">
        <f t="shared" si="42"/>
        <v>5.1182893824740568E-2</v>
      </c>
      <c r="AQ243" s="128">
        <f t="shared" si="43"/>
        <v>3.2126834946447864E-2</v>
      </c>
      <c r="AR243" s="128">
        <f t="shared" si="44"/>
        <v>0.16501394401474545</v>
      </c>
      <c r="AS243" s="128">
        <f t="shared" si="45"/>
        <v>6.4060437437274284E-2</v>
      </c>
      <c r="AT243" s="128">
        <f t="shared" si="46"/>
        <v>2.6435332668561975E-2</v>
      </c>
      <c r="AU243" s="128">
        <f t="shared" si="47"/>
        <v>0.19056647178391667</v>
      </c>
      <c r="AV243" s="128">
        <f t="shared" si="48"/>
        <v>0.14959283539390159</v>
      </c>
      <c r="AW243" s="128">
        <f t="shared" si="49"/>
        <v>4.2417614847279142E-2</v>
      </c>
      <c r="AX243" s="128">
        <f t="shared" si="50"/>
        <v>1.0000000000000002</v>
      </c>
      <c r="AY243" s="128">
        <f>SUMPRODUCT(AN243:AW243,幕後結果_最佳化!$Z$1005:$AI$1005)</f>
        <v>2.1665845720556395E-2</v>
      </c>
      <c r="AZ243" s="128">
        <f>(SUMPRODUCT(AN243:AW243,MMULT(AN243:AW243,幕後結果!$AB$9:$AK$18)))*252</f>
        <v>5.0017895115764745E-2</v>
      </c>
      <c r="BA243" s="128">
        <f t="shared" si="51"/>
        <v>0.22364680886559671</v>
      </c>
      <c r="BB243" s="102">
        <f t="shared" si="52"/>
        <v>-9.4945035822999513E-2</v>
      </c>
      <c r="BC243" s="60"/>
      <c r="BD243" s="60"/>
    </row>
    <row r="244" spans="1:56">
      <c r="A244" s="95">
        <v>243</v>
      </c>
      <c r="B244" s="128">
        <v>0.35791237138011978</v>
      </c>
      <c r="C244" s="128">
        <v>0.70379726548816568</v>
      </c>
      <c r="D244" s="128">
        <v>0.85811119835379346</v>
      </c>
      <c r="E244" s="128">
        <v>0.42737812213785165</v>
      </c>
      <c r="F244" s="128">
        <v>0.65138257225167351</v>
      </c>
      <c r="G244" s="128">
        <v>0.5246692362242098</v>
      </c>
      <c r="H244" s="128">
        <v>0.46508096073309813</v>
      </c>
      <c r="I244" s="128">
        <v>0.8965974776403991</v>
      </c>
      <c r="J244" s="128">
        <v>0.91029760750196775</v>
      </c>
      <c r="K244" s="104">
        <v>0.24322654216160466</v>
      </c>
      <c r="L244" s="105"/>
      <c r="M244" s="106">
        <v>243</v>
      </c>
      <c r="N244" s="140">
        <v>-0.36404454954633975</v>
      </c>
      <c r="O244" s="140">
        <v>0.53535345515437205</v>
      </c>
      <c r="P244" s="140">
        <v>1.071871832720962</v>
      </c>
      <c r="Q244" s="140">
        <v>-0.18305324069460988</v>
      </c>
      <c r="R244" s="140">
        <v>0.38905581845653636</v>
      </c>
      <c r="S244" s="140">
        <v>6.1876065976135292E-2</v>
      </c>
      <c r="T244" s="140">
        <v>-8.7641116732932359E-2</v>
      </c>
      <c r="U244" s="128">
        <v>1.2623995676722457</v>
      </c>
      <c r="V244" s="128">
        <v>1.3425899542582411</v>
      </c>
      <c r="W244" s="98">
        <v>-0.69596127090452276</v>
      </c>
      <c r="X244" s="60"/>
      <c r="Y244" s="99">
        <v>243</v>
      </c>
      <c r="Z244" s="128">
        <f>(幕後結果!$AB$2+幕後結果!$AB$4*幕後結果_最佳化!$N1245)*12/3</f>
        <v>-0.38506526876368841</v>
      </c>
      <c r="AA244" s="128">
        <f>(幕後結果!$AC$2+幕後結果!$AC$4*幕後結果_最佳化!$O1245)*12/3</f>
        <v>0.41089005962713593</v>
      </c>
      <c r="AB244" s="128">
        <f>(幕後結果!$AD$2+幕後結果!$AD$4*幕後結果_最佳化!$P1245)*12/3</f>
        <v>1.5999713600147762</v>
      </c>
      <c r="AC244" s="128">
        <f>(幕後結果!$AE$2+幕後結果!$AE$4*幕後結果_最佳化!$Q1245)*12/3</f>
        <v>1.2935654245514687</v>
      </c>
      <c r="AD244" s="128">
        <f>(幕後結果!$AF$2+幕後結果!$AF$4*幕後結果_最佳化!$R1245)*12/3</f>
        <v>0.3037671496989045</v>
      </c>
      <c r="AE244" s="128">
        <f>(幕後結果!$AG$2+幕後結果!$AG$4*幕後結果_最佳化!$S1245)*12/3</f>
        <v>0.20367416707543798</v>
      </c>
      <c r="AF244" s="128">
        <f>(幕後結果!$AH$2+幕後結果!$AH$4*幕後結果_最佳化!$T1245)*12/3</f>
        <v>-0.60586939353637037</v>
      </c>
      <c r="AG244" s="128">
        <f>(幕後結果!$AI$2+幕後結果!$AI$4*幕後結果_最佳化!$U1245)*12/3</f>
        <v>2.2189166814651218</v>
      </c>
      <c r="AH244" s="128">
        <f>(幕後結果!$AJ$2+幕後結果!$AJ$4*幕後結果_最佳化!$V1245)*12/3</f>
        <v>0.32881731440981044</v>
      </c>
      <c r="AI244" s="100">
        <f>(幕後結果!$AK$2+幕後結果!$AK$4*幕後結果_最佳化!$W1245)*12/3</f>
        <v>-3.3479548882127439</v>
      </c>
      <c r="AJ244" s="60"/>
      <c r="AK244" s="60"/>
      <c r="AL244" s="60"/>
      <c r="AM244" s="108">
        <v>243</v>
      </c>
      <c r="AN244" s="128">
        <f t="shared" si="40"/>
        <v>2.9755809535420587E-2</v>
      </c>
      <c r="AO244" s="128">
        <f t="shared" si="41"/>
        <v>0.15123591595599986</v>
      </c>
      <c r="AP244" s="128">
        <f t="shared" si="42"/>
        <v>0.16742347964629337</v>
      </c>
      <c r="AQ244" s="128">
        <f t="shared" si="43"/>
        <v>1.5425595063617792E-2</v>
      </c>
      <c r="AR244" s="128">
        <f t="shared" si="44"/>
        <v>8.6920664263630279E-2</v>
      </c>
      <c r="AS244" s="128">
        <f t="shared" si="45"/>
        <v>7.6795335341706836E-2</v>
      </c>
      <c r="AT244" s="128">
        <f t="shared" si="46"/>
        <v>0.12959015465229348</v>
      </c>
      <c r="AU244" s="128">
        <f t="shared" si="47"/>
        <v>0.12300070719747419</v>
      </c>
      <c r="AV244" s="128">
        <f t="shared" si="48"/>
        <v>0.15303720207654659</v>
      </c>
      <c r="AW244" s="128">
        <f t="shared" si="49"/>
        <v>6.6815136267017142E-2</v>
      </c>
      <c r="AX244" s="128">
        <f t="shared" si="50"/>
        <v>1.0000000000000002</v>
      </c>
      <c r="AY244" s="128">
        <f>SUMPRODUCT(AN244:AW244,幕後結果_最佳化!$Z$1005:$AI$1005)</f>
        <v>-0.11113463921350358</v>
      </c>
      <c r="AZ244" s="128">
        <f>(SUMPRODUCT(AN244:AW244,MMULT(AN244:AW244,幕後結果!$AB$9:$AK$18)))*252</f>
        <v>6.6502122493577523E-2</v>
      </c>
      <c r="BA244" s="128">
        <f t="shared" si="51"/>
        <v>0.25788005447024692</v>
      </c>
      <c r="BB244" s="102">
        <f t="shared" si="52"/>
        <v>-0.59731117836907166</v>
      </c>
      <c r="BC244" s="60"/>
      <c r="BD244" s="60"/>
    </row>
    <row r="245" spans="1:56">
      <c r="A245" s="95">
        <v>244</v>
      </c>
      <c r="B245" s="128">
        <v>0.73554070988807396</v>
      </c>
      <c r="C245" s="128">
        <v>0.85078748514416791</v>
      </c>
      <c r="D245" s="128">
        <v>0.40027381951518448</v>
      </c>
      <c r="E245" s="128">
        <v>0.2994545938337243</v>
      </c>
      <c r="F245" s="128">
        <v>0.49454011124209907</v>
      </c>
      <c r="G245" s="128">
        <v>0.79281392079281532</v>
      </c>
      <c r="H245" s="128">
        <v>0.7464863889211717</v>
      </c>
      <c r="I245" s="128">
        <v>0.99817059247514717</v>
      </c>
      <c r="J245" s="128">
        <v>0.83481569912307396</v>
      </c>
      <c r="K245" s="104">
        <v>0.49029615561991302</v>
      </c>
      <c r="L245" s="105"/>
      <c r="M245" s="106">
        <v>244</v>
      </c>
      <c r="N245" s="140">
        <v>0.62965767461639677</v>
      </c>
      <c r="O245" s="140">
        <v>1.0398167842497612</v>
      </c>
      <c r="P245" s="140">
        <v>-0.25263841865534525</v>
      </c>
      <c r="Q245" s="140">
        <v>-0.52596980355896694</v>
      </c>
      <c r="R245" s="140">
        <v>-1.3686338802965561E-2</v>
      </c>
      <c r="S245" s="140">
        <v>0.8162237800287252</v>
      </c>
      <c r="T245" s="140">
        <v>0.66347369353664531</v>
      </c>
      <c r="U245" s="128">
        <v>2.9061709421523627</v>
      </c>
      <c r="V245" s="128">
        <v>0.97337169419290503</v>
      </c>
      <c r="W245" s="98">
        <v>-2.4326329749440916E-2</v>
      </c>
      <c r="X245" s="60"/>
      <c r="Y245" s="99">
        <v>244</v>
      </c>
      <c r="Z245" s="128">
        <f>(幕後結果!$AB$2+幕後結果!$AB$4*幕後結果_最佳化!$N1246)*12/3</f>
        <v>0.66601546983034376</v>
      </c>
      <c r="AA245" s="128">
        <f>(幕後結果!$AC$2+幕後結果!$AC$4*幕後結果_最佳化!$O1246)*12/3</f>
        <v>1.4368453083156911</v>
      </c>
      <c r="AB245" s="128">
        <f>(幕後結果!$AD$2+幕後結果!$AD$4*幕後結果_最佳化!$P1246)*12/3</f>
        <v>0.79892005519668385</v>
      </c>
      <c r="AC245" s="128">
        <f>(幕後結果!$AE$2+幕後結果!$AE$4*幕後結果_最佳化!$Q1246)*12/3</f>
        <v>0.58270368184716603</v>
      </c>
      <c r="AD245" s="128">
        <f>(幕後結果!$AF$2+幕後結果!$AF$4*幕後結果_最佳化!$R1246)*12/3</f>
        <v>-0.12626424515222573</v>
      </c>
      <c r="AE245" s="128">
        <f>(幕後結果!$AG$2+幕後結果!$AG$4*幕後結果_最佳化!$S1246)*12/3</f>
        <v>1.094840320948707</v>
      </c>
      <c r="AF245" s="128">
        <f>(幕後結果!$AH$2+幕後結果!$AH$4*幕後結果_最佳化!$T1246)*12/3</f>
        <v>0.6984540871222934</v>
      </c>
      <c r="AG245" s="128">
        <f>(幕後結果!$AI$2+幕後結果!$AI$4*幕後結果_最佳化!$U1246)*12/3</f>
        <v>3.6035250703781307</v>
      </c>
      <c r="AH245" s="128">
        <f>(幕後結果!$AJ$2+幕後結果!$AJ$4*幕後結果_最佳化!$V1246)*12/3</f>
        <v>0.67150646492746391</v>
      </c>
      <c r="AI245" s="100">
        <f>(幕後結果!$AK$2+幕後結果!$AK$4*幕後結果_最佳化!$W1246)*12/3</f>
        <v>-1.9003796839430451</v>
      </c>
      <c r="AJ245" s="60"/>
      <c r="AK245" s="60"/>
      <c r="AL245" s="60"/>
      <c r="AM245" s="108">
        <v>244</v>
      </c>
      <c r="AN245" s="128">
        <f t="shared" si="40"/>
        <v>0.13411893805517347</v>
      </c>
      <c r="AO245" s="128">
        <f t="shared" si="41"/>
        <v>0.10602490778841248</v>
      </c>
      <c r="AP245" s="128">
        <f t="shared" si="42"/>
        <v>0.16031036400725973</v>
      </c>
      <c r="AQ245" s="128">
        <f t="shared" si="43"/>
        <v>0.12737660562567321</v>
      </c>
      <c r="AR245" s="128">
        <f t="shared" si="44"/>
        <v>6.0976665605926059E-2</v>
      </c>
      <c r="AS245" s="128">
        <f t="shared" si="45"/>
        <v>4.4662766253308284E-2</v>
      </c>
      <c r="AT245" s="128">
        <f t="shared" si="46"/>
        <v>3.9297780920928914E-2</v>
      </c>
      <c r="AU245" s="128">
        <f t="shared" si="47"/>
        <v>0.10999562423057352</v>
      </c>
      <c r="AV245" s="128">
        <f t="shared" si="48"/>
        <v>0.13356788206656905</v>
      </c>
      <c r="AW245" s="128">
        <f t="shared" si="49"/>
        <v>8.3668465446175247E-2</v>
      </c>
      <c r="AX245" s="128">
        <f t="shared" si="50"/>
        <v>1</v>
      </c>
      <c r="AY245" s="128">
        <f>SUMPRODUCT(AN245:AW245,幕後結果_最佳化!$Z$1005:$AI$1005)</f>
        <v>3.9547541614154413E-3</v>
      </c>
      <c r="AZ245" s="128">
        <f>(SUMPRODUCT(AN245:AW245,MMULT(AN245:AW245,幕後結果!$AB$9:$AK$18)))*252</f>
        <v>7.4391876687738584E-2</v>
      </c>
      <c r="BA245" s="128">
        <f t="shared" si="51"/>
        <v>0.27274874277939137</v>
      </c>
      <c r="BB245" s="102">
        <f t="shared" si="52"/>
        <v>-0.1427879939673446</v>
      </c>
      <c r="BC245" s="60"/>
      <c r="BD245" s="60"/>
    </row>
    <row r="246" spans="1:56">
      <c r="A246" s="95">
        <v>245</v>
      </c>
      <c r="B246" s="128">
        <v>0.16518093591146599</v>
      </c>
      <c r="C246" s="128">
        <v>0.42378786933512846</v>
      </c>
      <c r="D246" s="128">
        <v>0.94837202483120353</v>
      </c>
      <c r="E246" s="128">
        <v>9.2133471261070188E-2</v>
      </c>
      <c r="F246" s="128">
        <v>0.96345763135324014</v>
      </c>
      <c r="G246" s="128">
        <v>0.3966955292908676</v>
      </c>
      <c r="H246" s="128">
        <v>0.28766112862102555</v>
      </c>
      <c r="I246" s="128">
        <v>0.9434792987969336</v>
      </c>
      <c r="J246" s="128">
        <v>0.49111061019122682</v>
      </c>
      <c r="K246" s="104">
        <v>4.312514847643123E-2</v>
      </c>
      <c r="L246" s="105"/>
      <c r="M246" s="106">
        <v>245</v>
      </c>
      <c r="N246" s="140">
        <v>-0.9733852401624411</v>
      </c>
      <c r="O246" s="140">
        <v>-0.19221252069683512</v>
      </c>
      <c r="P246" s="140">
        <v>1.629269639465071</v>
      </c>
      <c r="Q246" s="140">
        <v>-1.3277311395720703</v>
      </c>
      <c r="R246" s="140">
        <v>1.7923011618495281</v>
      </c>
      <c r="S246" s="140">
        <v>-0.26190970323879598</v>
      </c>
      <c r="T246" s="140">
        <v>-0.56023045380597924</v>
      </c>
      <c r="U246" s="128">
        <v>1.5846696877924635</v>
      </c>
      <c r="V246" s="128">
        <v>-2.2284240046815718E-2</v>
      </c>
      <c r="W246" s="98">
        <v>-1.7155180063913653</v>
      </c>
      <c r="X246" s="60"/>
      <c r="Y246" s="99">
        <v>245</v>
      </c>
      <c r="Z246" s="128">
        <f>(幕後結果!$AB$2+幕後結果!$AB$4*幕後結果_最佳化!$N1247)*12/3</f>
        <v>-1.02959060801993</v>
      </c>
      <c r="AA246" s="128">
        <f>(幕後結果!$AC$2+幕後結果!$AC$4*幕後結果_最佳化!$O1247)*12/3</f>
        <v>-0.7031693081876651</v>
      </c>
      <c r="AB246" s="128">
        <f>(幕後結果!$AD$2+幕後結果!$AD$4*幕後結果_最佳化!$P1247)*12/3</f>
        <v>1.5945138091669844</v>
      </c>
      <c r="AC246" s="128">
        <f>(幕後結果!$AE$2+幕後結果!$AE$4*幕後結果_最佳化!$Q1247)*12/3</f>
        <v>-0.96943688936273054</v>
      </c>
      <c r="AD246" s="128">
        <f>(幕後結果!$AF$2+幕後結果!$AF$4*幕後結果_最佳化!$R1247)*12/3</f>
        <v>1.3844778479802697</v>
      </c>
      <c r="AE246" s="128">
        <f>(幕後結果!$AG$2+幕後結果!$AG$4*幕後結果_最佳化!$S1247)*12/3</f>
        <v>-0.38780306760157046</v>
      </c>
      <c r="AF246" s="128">
        <f>(幕後結果!$AH$2+幕後結果!$AH$4*幕後結果_最佳化!$T1247)*12/3</f>
        <v>-1.7598478270816518</v>
      </c>
      <c r="AG246" s="128">
        <f>(幕後結果!$AI$2+幕後結果!$AI$4*幕後結果_最佳化!$U1247)*12/3</f>
        <v>3.0207066791625281</v>
      </c>
      <c r="AH246" s="128">
        <f>(幕後結果!$AJ$2+幕後結果!$AJ$4*幕後結果_最佳化!$V1247)*12/3</f>
        <v>-1.2084877058412191</v>
      </c>
      <c r="AI246" s="100">
        <f>(幕後結果!$AK$2+幕後結果!$AK$4*幕後結果_最佳化!$W1247)*12/3</f>
        <v>-5.296096951850549</v>
      </c>
      <c r="AJ246" s="60"/>
      <c r="AK246" s="60"/>
      <c r="AL246" s="60"/>
      <c r="AM246" s="108">
        <v>245</v>
      </c>
      <c r="AN246" s="128">
        <f t="shared" si="40"/>
        <v>5.1068492479608346E-2</v>
      </c>
      <c r="AO246" s="128">
        <f t="shared" si="41"/>
        <v>0.19924403219208628</v>
      </c>
      <c r="AP246" s="128">
        <f t="shared" si="42"/>
        <v>0.14405096123405997</v>
      </c>
      <c r="AQ246" s="128">
        <f t="shared" si="43"/>
        <v>4.2754682413931834E-3</v>
      </c>
      <c r="AR246" s="128">
        <f t="shared" si="44"/>
        <v>7.7378898810901778E-2</v>
      </c>
      <c r="AS246" s="128">
        <f t="shared" si="45"/>
        <v>4.0834712705451609E-2</v>
      </c>
      <c r="AT246" s="128">
        <f t="shared" si="46"/>
        <v>1.4025464365982492E-2</v>
      </c>
      <c r="AU246" s="128">
        <f t="shared" si="47"/>
        <v>9.929510327112083E-2</v>
      </c>
      <c r="AV246" s="128">
        <f t="shared" si="48"/>
        <v>0.19196028611885177</v>
      </c>
      <c r="AW246" s="128">
        <f t="shared" si="49"/>
        <v>0.17786658058054375</v>
      </c>
      <c r="AX246" s="128">
        <f t="shared" si="50"/>
        <v>0.99999999999999989</v>
      </c>
      <c r="AY246" s="128">
        <f>SUMPRODUCT(AN246:AW246,幕後結果_最佳化!$Z$1005:$AI$1005)</f>
        <v>-0.34210103602875308</v>
      </c>
      <c r="AZ246" s="128">
        <f>(SUMPRODUCT(AN246:AW246,MMULT(AN246:AW246,幕後結果!$AB$9:$AK$18)))*252</f>
        <v>7.7583725828087771E-2</v>
      </c>
      <c r="BA246" s="128">
        <f t="shared" si="51"/>
        <v>0.27853855357578017</v>
      </c>
      <c r="BB246" s="102">
        <f t="shared" si="52"/>
        <v>-1.3822181205662374</v>
      </c>
      <c r="BC246" s="60"/>
      <c r="BD246" s="60"/>
    </row>
    <row r="247" spans="1:56">
      <c r="A247" s="95">
        <v>246</v>
      </c>
      <c r="B247" s="128">
        <v>0.29924074005720214</v>
      </c>
      <c r="C247" s="128">
        <v>0.54895360590448639</v>
      </c>
      <c r="D247" s="128">
        <v>0.45858033453702163</v>
      </c>
      <c r="E247" s="128">
        <v>0.20117921407510875</v>
      </c>
      <c r="F247" s="128">
        <v>0.8768776626584307</v>
      </c>
      <c r="G247" s="128">
        <v>0.62518590838614307</v>
      </c>
      <c r="H247" s="128">
        <v>9.5011120208780886E-2</v>
      </c>
      <c r="I247" s="128">
        <v>0.14922752997785582</v>
      </c>
      <c r="J247" s="128">
        <v>0.64709357498614972</v>
      </c>
      <c r="K247" s="104">
        <v>0.30431292696734213</v>
      </c>
      <c r="L247" s="105"/>
      <c r="M247" s="106">
        <v>246</v>
      </c>
      <c r="N247" s="140">
        <v>-0.52658547602792605</v>
      </c>
      <c r="O247" s="140">
        <v>0.12301807084581226</v>
      </c>
      <c r="P247" s="140">
        <v>-0.10401093713114526</v>
      </c>
      <c r="Q247" s="140">
        <v>-0.83741661768627174</v>
      </c>
      <c r="R247" s="140">
        <v>1.1595190533469111</v>
      </c>
      <c r="S247" s="140">
        <v>0.31912967316562246</v>
      </c>
      <c r="T247" s="140">
        <v>-1.3105133221392125</v>
      </c>
      <c r="U247" s="128">
        <v>-1.0397521611301048</v>
      </c>
      <c r="V247" s="128">
        <v>0.37748548390939413</v>
      </c>
      <c r="W247" s="98">
        <v>-0.51203594371918926</v>
      </c>
      <c r="X247" s="60"/>
      <c r="Y247" s="99">
        <v>246</v>
      </c>
      <c r="Z247" s="128">
        <f>(幕後結果!$AB$2+幕後結果!$AB$4*幕後結果_最佳化!$N1248)*12/3</f>
        <v>-0.55699165969229048</v>
      </c>
      <c r="AA247" s="128">
        <f>(幕後結果!$AC$2+幕後結果!$AC$4*幕後結果_最佳化!$O1248)*12/3</f>
        <v>-0.13935722517395993</v>
      </c>
      <c r="AB247" s="128">
        <f>(幕後結果!$AD$2+幕後結果!$AD$4*幕後結果_最佳化!$P1248)*12/3</f>
        <v>6.0578785845676636E-2</v>
      </c>
      <c r="AC247" s="128">
        <f>(幕後結果!$AE$2+幕後結果!$AE$4*幕後結果_最佳化!$Q1248)*12/3</f>
        <v>-0.39296773320831435</v>
      </c>
      <c r="AD247" s="128">
        <f>(幕後結果!$AF$2+幕後結果!$AF$4*幕後結果_最佳化!$R1248)*12/3</f>
        <v>0.64264944276096436</v>
      </c>
      <c r="AE247" s="128">
        <f>(幕後結果!$AG$2+幕後結果!$AG$4*幕後結果_最佳化!$S1248)*12/3</f>
        <v>0.22997652531929816</v>
      </c>
      <c r="AF247" s="128">
        <f>(幕後結果!$AH$2+幕後結果!$AH$4*幕後結果_最佳化!$T1248)*12/3</f>
        <v>-2.1171153094657744</v>
      </c>
      <c r="AG247" s="128">
        <f>(幕後結果!$AI$2+幕後結果!$AI$4*幕後結果_最佳化!$U1248)*12/3</f>
        <v>0.56393607538011747</v>
      </c>
      <c r="AH247" s="128">
        <f>(幕後結果!$AJ$2+幕後結果!$AJ$4*幕後結果_最佳化!$V1248)*12/3</f>
        <v>-0.91958843501390974</v>
      </c>
      <c r="AI247" s="100">
        <f>(幕後結果!$AK$2+幕後結果!$AK$4*幕後結果_最佳化!$W1248)*12/3</f>
        <v>-3.4130250915615021</v>
      </c>
      <c r="AJ247" s="60"/>
      <c r="AK247" s="60"/>
      <c r="AL247" s="60"/>
      <c r="AM247" s="108">
        <v>246</v>
      </c>
      <c r="AN247" s="128">
        <f t="shared" si="40"/>
        <v>2.7895886432871265E-2</v>
      </c>
      <c r="AO247" s="128">
        <f t="shared" si="41"/>
        <v>7.3240049370937726E-2</v>
      </c>
      <c r="AP247" s="128">
        <f t="shared" si="42"/>
        <v>7.6673760791119289E-2</v>
      </c>
      <c r="AQ247" s="128">
        <f t="shared" si="43"/>
        <v>8.2011924914577622E-2</v>
      </c>
      <c r="AR247" s="128">
        <f t="shared" si="44"/>
        <v>0.16576497122074899</v>
      </c>
      <c r="AS247" s="128">
        <f t="shared" si="45"/>
        <v>2.9726766983163819E-2</v>
      </c>
      <c r="AT247" s="128">
        <f t="shared" si="46"/>
        <v>2.4220465837731919E-2</v>
      </c>
      <c r="AU247" s="128">
        <f t="shared" si="47"/>
        <v>0.10235859636799592</v>
      </c>
      <c r="AV247" s="128">
        <f t="shared" si="48"/>
        <v>0.19696498650240998</v>
      </c>
      <c r="AW247" s="128">
        <f t="shared" si="49"/>
        <v>0.22114259157844357</v>
      </c>
      <c r="AX247" s="128">
        <f t="shared" si="50"/>
        <v>1.0000000000000002</v>
      </c>
      <c r="AY247" s="128">
        <f>SUMPRODUCT(AN247:AW247,幕後結果_最佳化!$Z$1005:$AI$1005)</f>
        <v>-0.35251494609764178</v>
      </c>
      <c r="AZ247" s="128">
        <f>(SUMPRODUCT(AN247:AW247,MMULT(AN247:AW247,幕後結果!$AB$9:$AK$18)))*252</f>
        <v>7.1249418463396816E-2</v>
      </c>
      <c r="BA247" s="128">
        <f t="shared" si="51"/>
        <v>0.26692586698069715</v>
      </c>
      <c r="BB247" s="102">
        <f t="shared" si="52"/>
        <v>-1.4813661582158928</v>
      </c>
      <c r="BC247" s="60"/>
      <c r="BD247" s="60"/>
    </row>
    <row r="248" spans="1:56">
      <c r="A248" s="95">
        <v>247</v>
      </c>
      <c r="B248" s="128">
        <v>2.8819377397969026E-2</v>
      </c>
      <c r="C248" s="128">
        <v>0.17220613582467625</v>
      </c>
      <c r="D248" s="128">
        <v>0.84096787135538142</v>
      </c>
      <c r="E248" s="128">
        <v>0.68434880955075728</v>
      </c>
      <c r="F248" s="128">
        <v>0.71737059629136746</v>
      </c>
      <c r="G248" s="128">
        <v>0.75308107258950607</v>
      </c>
      <c r="H248" s="128">
        <v>0.79562966205917007</v>
      </c>
      <c r="I248" s="128">
        <v>0.66291748758188063</v>
      </c>
      <c r="J248" s="128">
        <v>0.15533179132664632</v>
      </c>
      <c r="K248" s="104">
        <v>0.92771178745782046</v>
      </c>
      <c r="L248" s="105"/>
      <c r="M248" s="106">
        <v>247</v>
      </c>
      <c r="N248" s="140">
        <v>-1.8984353639215188</v>
      </c>
      <c r="O248" s="140">
        <v>-0.94548314533379707</v>
      </c>
      <c r="P248" s="140">
        <v>0.99844368910764902</v>
      </c>
      <c r="Q248" s="140">
        <v>0.47989454415238442</v>
      </c>
      <c r="R248" s="140">
        <v>0.57504804014420319</v>
      </c>
      <c r="S248" s="140">
        <v>0.68421746588202059</v>
      </c>
      <c r="T248" s="140">
        <v>0.82611179765141718</v>
      </c>
      <c r="U248" s="128">
        <v>0.42043866840699462</v>
      </c>
      <c r="V248" s="128">
        <v>-1.0138306180685288</v>
      </c>
      <c r="W248" s="98">
        <v>1.4589588821351422</v>
      </c>
      <c r="X248" s="60"/>
      <c r="Y248" s="99">
        <v>247</v>
      </c>
      <c r="Z248" s="128">
        <f>(幕後結果!$AB$2+幕後結果!$AB$4*幕後結果_最佳化!$N1249)*12/3</f>
        <v>-2.0080551255331365</v>
      </c>
      <c r="AA248" s="128">
        <f>(幕後結果!$AC$2+幕後結果!$AC$4*幕後結果_最佳化!$O1249)*12/3</f>
        <v>-1.9871510955446923</v>
      </c>
      <c r="AB248" s="128">
        <f>(幕後結果!$AD$2+幕後結果!$AD$4*幕後結果_最佳化!$P1249)*12/3</f>
        <v>0.18867742430372694</v>
      </c>
      <c r="AC248" s="128">
        <f>(幕後結果!$AE$2+幕後結果!$AE$4*幕後結果_最佳化!$Q1249)*12/3</f>
        <v>1.764828755914331</v>
      </c>
      <c r="AD248" s="128">
        <f>(幕後結果!$AF$2+幕後結果!$AF$4*幕後結果_最佳化!$R1249)*12/3</f>
        <v>0.33897763008334164</v>
      </c>
      <c r="AE248" s="128">
        <f>(幕後結果!$AG$2+幕後結果!$AG$4*幕後結果_最佳化!$S1249)*12/3</f>
        <v>0.35733038385738708</v>
      </c>
      <c r="AF248" s="128">
        <f>(幕後結果!$AH$2+幕後結果!$AH$4*幕後結果_最佳化!$T1249)*12/3</f>
        <v>-0.8835164571418116</v>
      </c>
      <c r="AG248" s="128">
        <f>(幕後結果!$AI$2+幕後結果!$AI$4*幕後結果_最佳化!$U1249)*12/3</f>
        <v>1.4439766649557253</v>
      </c>
      <c r="AH248" s="128">
        <f>(幕後結果!$AJ$2+幕後結果!$AJ$4*幕後結果_最佳化!$V1249)*12/3</f>
        <v>-2.1005913291270359</v>
      </c>
      <c r="AI248" s="100">
        <f>(幕後結果!$AK$2+幕後結果!$AK$4*幕後結果_最佳化!$W1249)*12/3</f>
        <v>-0.54240883127981299</v>
      </c>
      <c r="AJ248" s="60"/>
      <c r="AK248" s="60"/>
      <c r="AL248" s="60"/>
      <c r="AM248" s="108">
        <v>247</v>
      </c>
      <c r="AN248" s="128">
        <f t="shared" si="40"/>
        <v>4.2434245824624413E-2</v>
      </c>
      <c r="AO248" s="128">
        <f t="shared" si="41"/>
        <v>0.15470550650840803</v>
      </c>
      <c r="AP248" s="128">
        <f t="shared" si="42"/>
        <v>2.071567360592029E-2</v>
      </c>
      <c r="AQ248" s="128">
        <f t="shared" si="43"/>
        <v>0.17091914645560927</v>
      </c>
      <c r="AR248" s="128">
        <f t="shared" si="44"/>
        <v>0.17663875505772633</v>
      </c>
      <c r="AS248" s="128">
        <f t="shared" si="45"/>
        <v>0.10968777065762265</v>
      </c>
      <c r="AT248" s="128">
        <f t="shared" si="46"/>
        <v>7.9500154212144777E-3</v>
      </c>
      <c r="AU248" s="128">
        <f t="shared" si="47"/>
        <v>7.6142378816180675E-2</v>
      </c>
      <c r="AV248" s="128">
        <f t="shared" si="48"/>
        <v>0.1019660434393219</v>
      </c>
      <c r="AW248" s="128">
        <f t="shared" si="49"/>
        <v>0.13884046421337182</v>
      </c>
      <c r="AX248" s="128">
        <f t="shared" si="50"/>
        <v>0.99999999999999989</v>
      </c>
      <c r="AY248" s="128">
        <f>SUMPRODUCT(AN248:AW248,幕後結果_最佳化!$Z$1005:$AI$1005)</f>
        <v>-7.5055807143989767E-2</v>
      </c>
      <c r="AZ248" s="128">
        <f>(SUMPRODUCT(AN248:AW248,MMULT(AN248:AW248,幕後結果!$AB$9:$AK$18)))*252</f>
        <v>7.1767043196975383E-2</v>
      </c>
      <c r="BA248" s="128">
        <f t="shared" si="51"/>
        <v>0.26789371623271679</v>
      </c>
      <c r="BB248" s="102">
        <f t="shared" si="52"/>
        <v>-0.4403082267204903</v>
      </c>
      <c r="BC248" s="60"/>
      <c r="BD248" s="60"/>
    </row>
    <row r="249" spans="1:56">
      <c r="A249" s="95">
        <v>248</v>
      </c>
      <c r="B249" s="128">
        <v>0.763714244764369</v>
      </c>
      <c r="C249" s="128">
        <v>0.12794165275920588</v>
      </c>
      <c r="D249" s="128">
        <v>0.67541515949335662</v>
      </c>
      <c r="E249" s="128">
        <v>0.18647335284496735</v>
      </c>
      <c r="F249" s="128">
        <v>9.8952336000501795E-3</v>
      </c>
      <c r="G249" s="128">
        <v>0.578057384280944</v>
      </c>
      <c r="H249" s="128">
        <v>0.61526417728195471</v>
      </c>
      <c r="I249" s="128">
        <v>0.52647707653405207</v>
      </c>
      <c r="J249" s="128">
        <v>0.89921570744681523</v>
      </c>
      <c r="K249" s="104">
        <v>0.5051879310603542</v>
      </c>
      <c r="L249" s="105"/>
      <c r="M249" s="106">
        <v>248</v>
      </c>
      <c r="N249" s="140">
        <v>0.71830132970938809</v>
      </c>
      <c r="O249" s="140">
        <v>-1.136175061432559</v>
      </c>
      <c r="P249" s="140">
        <v>0.45491598697021318</v>
      </c>
      <c r="Q249" s="140">
        <v>-0.89096731415320563</v>
      </c>
      <c r="R249" s="140">
        <v>-2.3302968488382141</v>
      </c>
      <c r="S249" s="140">
        <v>0.19692627545320993</v>
      </c>
      <c r="T249" s="140">
        <v>0.29306607713329519</v>
      </c>
      <c r="U249" s="128">
        <v>6.6416986323123886E-2</v>
      </c>
      <c r="V249" s="128">
        <v>1.2770953534911371</v>
      </c>
      <c r="W249" s="98">
        <v>1.3004581227338536E-2</v>
      </c>
      <c r="X249" s="60"/>
      <c r="Y249" s="99">
        <v>248</v>
      </c>
      <c r="Z249" s="128">
        <f>(幕後結果!$AB$2+幕後結果!$AB$4*幕後結果_最佳化!$N1250)*12/3</f>
        <v>0.7597776011824392</v>
      </c>
      <c r="AA249" s="128">
        <f>(幕後結果!$AC$2+幕後結果!$AC$4*幕後結果_最佳化!$O1250)*12/3</f>
        <v>-1.0469063278995752</v>
      </c>
      <c r="AB249" s="128">
        <f>(幕後結果!$AD$2+幕後結果!$AD$4*幕後結果_最佳化!$P1250)*12/3</f>
        <v>0.4280711387047153</v>
      </c>
      <c r="AC249" s="128">
        <f>(幕後結果!$AE$2+幕後結果!$AE$4*幕後結果_最佳化!$Q1250)*12/3</f>
        <v>-0.79153828984090913</v>
      </c>
      <c r="AD249" s="128">
        <f>(幕後結果!$AF$2+幕後結果!$AF$4*幕後結果_最佳化!$R1250)*12/3</f>
        <v>-1.3095122359849556</v>
      </c>
      <c r="AE249" s="128">
        <f>(幕後結果!$AG$2+幕後結果!$AG$4*幕後結果_最佳化!$S1250)*12/3</f>
        <v>0.59423123023601598</v>
      </c>
      <c r="AF249" s="128">
        <f>(幕後結果!$AH$2+幕後結果!$AH$4*幕後結果_最佳化!$T1250)*12/3</f>
        <v>-6.9644652541106911E-2</v>
      </c>
      <c r="AG249" s="128">
        <f>(幕後結果!$AI$2+幕後結果!$AI$4*幕後結果_最佳化!$U1250)*12/3</f>
        <v>0.54732209553199018</v>
      </c>
      <c r="AH249" s="128">
        <f>(幕後結果!$AJ$2+幕後結果!$AJ$4*幕後結果_最佳化!$V1250)*12/3</f>
        <v>-0.36860669095254411</v>
      </c>
      <c r="AI249" s="100">
        <f>(幕後結果!$AK$2+幕後結果!$AK$4*幕後結果_最佳化!$W1250)*12/3</f>
        <v>-2.5513906219253681</v>
      </c>
      <c r="AJ249" s="60"/>
      <c r="AK249" s="60"/>
      <c r="AL249" s="60"/>
      <c r="AM249" s="108">
        <v>248</v>
      </c>
      <c r="AN249" s="128">
        <f t="shared" si="40"/>
        <v>0.16377313908871716</v>
      </c>
      <c r="AO249" s="128">
        <f t="shared" si="41"/>
        <v>0.16902869011610172</v>
      </c>
      <c r="AP249" s="128">
        <f t="shared" si="42"/>
        <v>6.5697339562724458E-2</v>
      </c>
      <c r="AQ249" s="128">
        <f t="shared" si="43"/>
        <v>7.5363574096556959E-2</v>
      </c>
      <c r="AR249" s="128">
        <f t="shared" si="44"/>
        <v>0.1864437672218795</v>
      </c>
      <c r="AS249" s="128">
        <f t="shared" si="45"/>
        <v>7.6565615697903738E-3</v>
      </c>
      <c r="AT249" s="128">
        <f t="shared" si="46"/>
        <v>0.12697554779106948</v>
      </c>
      <c r="AU249" s="128">
        <f t="shared" si="47"/>
        <v>9.5773580370393338E-2</v>
      </c>
      <c r="AV249" s="128">
        <f t="shared" si="48"/>
        <v>0.1077980035157389</v>
      </c>
      <c r="AW249" s="128">
        <f t="shared" si="49"/>
        <v>1.4897966670280216E-3</v>
      </c>
      <c r="AX249" s="128">
        <f t="shared" si="50"/>
        <v>0.99999999999999967</v>
      </c>
      <c r="AY249" s="128">
        <f>SUMPRODUCT(AN249:AW249,幕後結果_最佳化!$Z$1005:$AI$1005)</f>
        <v>3.3396392515975211E-2</v>
      </c>
      <c r="AZ249" s="128">
        <f>(SUMPRODUCT(AN249:AW249,MMULT(AN249:AW249,幕後結果!$AB$9:$AK$18)))*252</f>
        <v>6.3477512437481176E-2</v>
      </c>
      <c r="BA249" s="128">
        <f t="shared" si="51"/>
        <v>0.25194743983117029</v>
      </c>
      <c r="BB249" s="102">
        <f t="shared" si="52"/>
        <v>-3.7720595574986381E-2</v>
      </c>
      <c r="BC249" s="60"/>
      <c r="BD249" s="60"/>
    </row>
    <row r="250" spans="1:56">
      <c r="A250" s="95">
        <v>249</v>
      </c>
      <c r="B250" s="128">
        <v>0.35080981781676956</v>
      </c>
      <c r="C250" s="128">
        <v>0.70231899133797193</v>
      </c>
      <c r="D250" s="128">
        <v>2.4062872269112523E-2</v>
      </c>
      <c r="E250" s="128">
        <v>0.37517190932713196</v>
      </c>
      <c r="F250" s="128">
        <v>0.49969348746012887</v>
      </c>
      <c r="G250" s="128">
        <v>0.7447939204423264</v>
      </c>
      <c r="H250" s="128">
        <v>0.10651426664816133</v>
      </c>
      <c r="I250" s="128">
        <v>0.77785795703256855</v>
      </c>
      <c r="J250" s="128">
        <v>0.75271799847862542</v>
      </c>
      <c r="K250" s="104">
        <v>0.14904976920930513</v>
      </c>
      <c r="L250" s="105"/>
      <c r="M250" s="106">
        <v>249</v>
      </c>
      <c r="N250" s="140">
        <v>-0.3831350460071743</v>
      </c>
      <c r="O250" s="140">
        <v>0.53108191301324026</v>
      </c>
      <c r="P250" s="140">
        <v>-1.9762564039771882</v>
      </c>
      <c r="Q250" s="140">
        <v>-0.31818604362076902</v>
      </c>
      <c r="R250" s="140">
        <v>-7.6831307455976587E-4</v>
      </c>
      <c r="S250" s="140">
        <v>0.65819605550969928</v>
      </c>
      <c r="T250" s="140">
        <v>-1.2452808474570543</v>
      </c>
      <c r="U250" s="128">
        <v>0.76497893898271929</v>
      </c>
      <c r="V250" s="128">
        <v>0.68306779710261112</v>
      </c>
      <c r="W250" s="98">
        <v>-1.0405174990127521</v>
      </c>
      <c r="X250" s="60"/>
      <c r="Y250" s="99">
        <v>249</v>
      </c>
      <c r="Z250" s="128">
        <f>(幕後結果!$AB$2+幕後結果!$AB$4*幕後結果_最佳化!$N1251)*12/3</f>
        <v>-0.40525809175660016</v>
      </c>
      <c r="AA250" s="128">
        <f>(幕後結果!$AC$2+幕後結果!$AC$4*幕後結果_最佳化!$O1251)*12/3</f>
        <v>0.39746444100524658</v>
      </c>
      <c r="AB250" s="128">
        <f>(幕後結果!$AD$2+幕後結果!$AD$4*幕後結果_最佳化!$P1251)*12/3</f>
        <v>-1.6801021325238192</v>
      </c>
      <c r="AC250" s="128">
        <f>(幕後結果!$AE$2+幕後結果!$AE$4*幕後結果_最佳化!$Q1251)*12/3</f>
        <v>0.21911678239444876</v>
      </c>
      <c r="AD250" s="128">
        <f>(幕後結果!$AF$2+幕後結果!$AF$4*幕後結果_最佳化!$R1251)*12/3</f>
        <v>-0.5097645486943938</v>
      </c>
      <c r="AE250" s="128">
        <f>(幕後結果!$AG$2+幕後結果!$AG$4*幕後結果_最佳化!$S1251)*12/3</f>
        <v>0.5807480785440946</v>
      </c>
      <c r="AF250" s="128">
        <f>(幕後結果!$AH$2+幕後結果!$AH$4*幕後結果_最佳化!$T1251)*12/3</f>
        <v>-1.7932573123290225</v>
      </c>
      <c r="AG250" s="128">
        <f>(幕後結果!$AI$2+幕後結果!$AI$4*幕後結果_最佳化!$U1251)*12/3</f>
        <v>1.8567657678054701</v>
      </c>
      <c r="AH250" s="128">
        <f>(幕後結果!$AJ$2+幕後結果!$AJ$4*幕後結果_最佳化!$V1251)*12/3</f>
        <v>-0.68374763783576398</v>
      </c>
      <c r="AI250" s="100">
        <f>(幕後結果!$AK$2+幕後結果!$AK$4*幕後結果_最佳化!$W1251)*12/3</f>
        <v>-3.9988934381384902</v>
      </c>
      <c r="AJ250" s="60"/>
      <c r="AK250" s="60"/>
      <c r="AL250" s="60"/>
      <c r="AM250" s="108">
        <v>249</v>
      </c>
      <c r="AN250" s="128">
        <f t="shared" si="40"/>
        <v>4.3292935416998114E-2</v>
      </c>
      <c r="AO250" s="128">
        <f t="shared" si="41"/>
        <v>7.6199403672974203E-2</v>
      </c>
      <c r="AP250" s="128">
        <f t="shared" si="42"/>
        <v>7.58040575727051E-2</v>
      </c>
      <c r="AQ250" s="128">
        <f t="shared" si="43"/>
        <v>0.11349925361100308</v>
      </c>
      <c r="AR250" s="128">
        <f t="shared" si="44"/>
        <v>2.0057278590744024E-2</v>
      </c>
      <c r="AS250" s="128">
        <f t="shared" si="45"/>
        <v>0.21876701876730625</v>
      </c>
      <c r="AT250" s="128">
        <f t="shared" si="46"/>
        <v>6.4335874584330599E-2</v>
      </c>
      <c r="AU250" s="128">
        <f t="shared" si="47"/>
        <v>6.4159806094803221E-2</v>
      </c>
      <c r="AV250" s="128">
        <f t="shared" si="48"/>
        <v>0.23672640749614465</v>
      </c>
      <c r="AW250" s="128">
        <f t="shared" si="49"/>
        <v>8.7157964192990836E-2</v>
      </c>
      <c r="AX250" s="128">
        <f t="shared" si="50"/>
        <v>0.99999999999999989</v>
      </c>
      <c r="AY250" s="128">
        <f>SUMPRODUCT(AN250:AW250,幕後結果_最佳化!$Z$1005:$AI$1005)</f>
        <v>-0.14688095281885044</v>
      </c>
      <c r="AZ250" s="128">
        <f>(SUMPRODUCT(AN250:AW250,MMULT(AN250:AW250,幕後結果!$AB$9:$AK$18)))*252</f>
        <v>7.3828318192924972E-2</v>
      </c>
      <c r="BA250" s="128">
        <f t="shared" si="51"/>
        <v>0.27171366949957626</v>
      </c>
      <c r="BB250" s="102">
        <f t="shared" si="52"/>
        <v>-0.69845934938928933</v>
      </c>
      <c r="BC250" s="60"/>
      <c r="BD250" s="60"/>
    </row>
    <row r="251" spans="1:56">
      <c r="A251" s="95">
        <v>250</v>
      </c>
      <c r="B251" s="128">
        <v>0.64378903687247058</v>
      </c>
      <c r="C251" s="128">
        <v>0.1227052334879184</v>
      </c>
      <c r="D251" s="128">
        <v>0.23507754522857494</v>
      </c>
      <c r="E251" s="128">
        <v>0.48235016117263307</v>
      </c>
      <c r="F251" s="128">
        <v>0.30267873613222984</v>
      </c>
      <c r="G251" s="128">
        <v>6.4140577119907505E-2</v>
      </c>
      <c r="H251" s="128">
        <v>0.28581769989249595</v>
      </c>
      <c r="I251" s="128">
        <v>0.2678186018420361</v>
      </c>
      <c r="J251" s="128">
        <v>0.11952608073966609</v>
      </c>
      <c r="K251" s="104">
        <v>0.27701648639711607</v>
      </c>
      <c r="L251" s="105"/>
      <c r="M251" s="106">
        <v>250</v>
      </c>
      <c r="N251" s="140">
        <v>0.36860532450132083</v>
      </c>
      <c r="O251" s="140">
        <v>-1.1615692789031871</v>
      </c>
      <c r="P251" s="140">
        <v>-0.72222673227569067</v>
      </c>
      <c r="Q251" s="140">
        <v>-4.4256027416856608E-2</v>
      </c>
      <c r="R251" s="140">
        <v>-0.51671163575422585</v>
      </c>
      <c r="S251" s="140">
        <v>-1.5209150597228431</v>
      </c>
      <c r="T251" s="140">
        <v>-0.56564460423126506</v>
      </c>
      <c r="U251" s="128">
        <v>-0.6194238039445612</v>
      </c>
      <c r="V251" s="128">
        <v>-1.1773592146053171</v>
      </c>
      <c r="W251" s="98">
        <v>-0.59172765781774062</v>
      </c>
      <c r="X251" s="60"/>
      <c r="Y251" s="99">
        <v>250</v>
      </c>
      <c r="Z251" s="128">
        <f>(幕後結果!$AB$2+幕後結果!$AB$4*幕後結果_最佳化!$N1252)*12/3</f>
        <v>0.38988939272323836</v>
      </c>
      <c r="AA251" s="128">
        <f>(幕後結果!$AC$2+幕後結果!$AC$4*幕後結果_最佳化!$O1252)*12/3</f>
        <v>-1.2315526489863351</v>
      </c>
      <c r="AB251" s="128">
        <f>(幕後結果!$AD$2+幕後結果!$AD$4*幕後結果_最佳化!$P1252)*12/3</f>
        <v>-0.97225753850730501</v>
      </c>
      <c r="AC251" s="128">
        <f>(幕後結果!$AE$2+幕後結果!$AE$4*幕後結果_最佳化!$Q1252)*12/3</f>
        <v>0.39198738304840769</v>
      </c>
      <c r="AD251" s="128">
        <f>(幕後結果!$AF$2+幕後結果!$AF$4*幕後結果_最佳化!$R1252)*12/3</f>
        <v>-0.41968574535294517</v>
      </c>
      <c r="AE251" s="128">
        <f>(幕後結果!$AG$2+幕後結果!$AG$4*幕後結果_最佳化!$S1252)*12/3</f>
        <v>-1.2406040543821439</v>
      </c>
      <c r="AF251" s="128">
        <f>(幕後結果!$AH$2+幕後結果!$AH$4*幕後結果_最佳化!$T1252)*12/3</f>
        <v>-0.65923481222217561</v>
      </c>
      <c r="AG251" s="128">
        <f>(幕後結果!$AI$2+幕後結果!$AI$4*幕後結果_最佳化!$U1252)*12/3</f>
        <v>0.23083119665247076</v>
      </c>
      <c r="AH251" s="128">
        <f>(幕後結果!$AJ$2+幕後結果!$AJ$4*幕後結果_最佳化!$V1252)*12/3</f>
        <v>-2.5432927968723318</v>
      </c>
      <c r="AI251" s="100">
        <f>(幕後結果!$AK$2+幕後結果!$AK$4*幕後結果_最佳化!$W1252)*12/3</f>
        <v>-2.0904747293603254</v>
      </c>
      <c r="AJ251" s="60"/>
      <c r="AK251" s="60"/>
      <c r="AL251" s="60"/>
      <c r="AM251" s="108">
        <v>250</v>
      </c>
      <c r="AN251" s="128">
        <f t="shared" si="40"/>
        <v>9.4471597782862168E-2</v>
      </c>
      <c r="AO251" s="128">
        <f t="shared" si="41"/>
        <v>8.0749097031186934E-2</v>
      </c>
      <c r="AP251" s="128">
        <f t="shared" si="42"/>
        <v>0.1481248298634292</v>
      </c>
      <c r="AQ251" s="128">
        <f t="shared" si="43"/>
        <v>0.20032151171369478</v>
      </c>
      <c r="AR251" s="128">
        <f t="shared" si="44"/>
        <v>5.6111284759106213E-2</v>
      </c>
      <c r="AS251" s="128">
        <f t="shared" si="45"/>
        <v>0.19739099412744501</v>
      </c>
      <c r="AT251" s="128">
        <f t="shared" si="46"/>
        <v>9.9031719229057638E-2</v>
      </c>
      <c r="AU251" s="128">
        <f t="shared" si="47"/>
        <v>5.5991885747342977E-2</v>
      </c>
      <c r="AV251" s="128">
        <f t="shared" si="48"/>
        <v>2.9444411498028709E-2</v>
      </c>
      <c r="AW251" s="128">
        <f t="shared" si="49"/>
        <v>3.8362668247846315E-2</v>
      </c>
      <c r="AX251" s="128">
        <f t="shared" si="50"/>
        <v>0.99999999999999978</v>
      </c>
      <c r="AY251" s="128">
        <f>SUMPRODUCT(AN251:AW251,幕後結果_最佳化!$Z$1005:$AI$1005)</f>
        <v>0.18909453612398636</v>
      </c>
      <c r="AZ251" s="128">
        <f>(SUMPRODUCT(AN251:AW251,MMULT(AN251:AW251,幕後結果!$AB$9:$AK$18)))*252</f>
        <v>8.196662511458537E-2</v>
      </c>
      <c r="BA251" s="128">
        <f t="shared" si="51"/>
        <v>0.28629814025694506</v>
      </c>
      <c r="BB251" s="102">
        <f t="shared" si="52"/>
        <v>0.51063739356735116</v>
      </c>
      <c r="BC251" s="60"/>
      <c r="BD251" s="60"/>
    </row>
    <row r="252" spans="1:56">
      <c r="A252" s="95">
        <v>251</v>
      </c>
      <c r="B252" s="128">
        <v>0.13070942258628571</v>
      </c>
      <c r="C252" s="128">
        <v>0.86671287972750455</v>
      </c>
      <c r="D252" s="128">
        <v>0.1152168290180724</v>
      </c>
      <c r="E252" s="128">
        <v>0.94644572505228686</v>
      </c>
      <c r="F252" s="128">
        <v>0.45756446442503518</v>
      </c>
      <c r="G252" s="128">
        <v>0.19862392330078871</v>
      </c>
      <c r="H252" s="128">
        <v>0.99229765317310914</v>
      </c>
      <c r="I252" s="128">
        <v>0.52677009930291252</v>
      </c>
      <c r="J252" s="128">
        <v>0.37981852301689112</v>
      </c>
      <c r="K252" s="104">
        <v>0.61154553999436145</v>
      </c>
      <c r="L252" s="105"/>
      <c r="M252" s="106">
        <v>251</v>
      </c>
      <c r="N252" s="140">
        <v>-1.1230439120150038</v>
      </c>
      <c r="O252" s="140">
        <v>1.1109863134862217</v>
      </c>
      <c r="P252" s="140">
        <v>-1.199242520588188</v>
      </c>
      <c r="Q252" s="140">
        <v>1.6113266280859588</v>
      </c>
      <c r="R252" s="140">
        <v>-0.10657150081231337</v>
      </c>
      <c r="S252" s="140">
        <v>-0.84654667629796543</v>
      </c>
      <c r="T252" s="140">
        <v>2.4227223902816641</v>
      </c>
      <c r="U252" s="128">
        <v>6.7153125347674744E-2</v>
      </c>
      <c r="V252" s="128">
        <v>-0.30595744619916931</v>
      </c>
      <c r="W252" s="98">
        <v>0.28334952061001356</v>
      </c>
      <c r="X252" s="60"/>
      <c r="Y252" s="99">
        <v>251</v>
      </c>
      <c r="Z252" s="128">
        <f>(幕後結果!$AB$2+幕後結果!$AB$4*幕後結果_最佳化!$N1253)*12/3</f>
        <v>-1.1878908950906695</v>
      </c>
      <c r="AA252" s="128">
        <f>(幕後結果!$AC$2+幕後結果!$AC$4*幕後結果_最佳化!$O1253)*12/3</f>
        <v>0.74148694226986167</v>
      </c>
      <c r="AB252" s="128">
        <f>(幕後結果!$AD$2+幕後結果!$AD$4*幕後結果_最佳化!$P1253)*12/3</f>
        <v>-0.79812965125491475</v>
      </c>
      <c r="AC252" s="128">
        <f>(幕後結果!$AE$2+幕後結果!$AE$4*幕後結果_最佳化!$Q1253)*12/3</f>
        <v>4.1245600122066506</v>
      </c>
      <c r="AD252" s="128">
        <f>(幕後結果!$AF$2+幕後結果!$AF$4*幕後結果_最佳化!$R1253)*12/3</f>
        <v>-0.66135545357194248</v>
      </c>
      <c r="AE252" s="128">
        <f>(幕後結果!$AG$2+幕後結果!$AG$4*幕後結果_最佳化!$S1253)*12/3</f>
        <v>-0.82078765439954215</v>
      </c>
      <c r="AF252" s="128">
        <f>(幕後結果!$AH$2+幕後結果!$AH$4*幕後結果_最佳化!$T1253)*12/3</f>
        <v>2.0791449048044592</v>
      </c>
      <c r="AG252" s="128">
        <f>(幕後結果!$AI$2+幕後結果!$AI$4*幕後結果_最佳化!$U1253)*12/3</f>
        <v>0.48046666072878924</v>
      </c>
      <c r="AH252" s="128">
        <f>(幕後結果!$AJ$2+幕後結果!$AJ$4*幕後結果_最佳化!$V1253)*12/3</f>
        <v>-0.64093710236608348</v>
      </c>
      <c r="AI252" s="100">
        <f>(幕後結果!$AK$2+幕後結果!$AK$4*幕後結果_最佳化!$W1253)*12/3</f>
        <v>0.97602884000095846</v>
      </c>
      <c r="AJ252" s="60"/>
      <c r="AK252" s="60"/>
      <c r="AL252" s="60"/>
      <c r="AM252" s="108">
        <v>251</v>
      </c>
      <c r="AN252" s="128">
        <f t="shared" si="40"/>
        <v>1.8111590915010516E-2</v>
      </c>
      <c r="AO252" s="128">
        <f t="shared" si="41"/>
        <v>0.12446780276735935</v>
      </c>
      <c r="AP252" s="128">
        <f t="shared" si="42"/>
        <v>0.13091875519584006</v>
      </c>
      <c r="AQ252" s="128">
        <f t="shared" si="43"/>
        <v>0.1314717519243451</v>
      </c>
      <c r="AR252" s="128">
        <f t="shared" si="44"/>
        <v>0.1408925118712174</v>
      </c>
      <c r="AS252" s="128">
        <f t="shared" si="45"/>
        <v>0.10931164630289587</v>
      </c>
      <c r="AT252" s="128">
        <f t="shared" si="46"/>
        <v>8.1872036966394501E-2</v>
      </c>
      <c r="AU252" s="128">
        <f t="shared" si="47"/>
        <v>0.11999665585031134</v>
      </c>
      <c r="AV252" s="128">
        <f t="shared" si="48"/>
        <v>4.656911148859514E-2</v>
      </c>
      <c r="AW252" s="128">
        <f t="shared" si="49"/>
        <v>9.6388136718030898E-2</v>
      </c>
      <c r="AX252" s="128">
        <f t="shared" si="50"/>
        <v>1.0000000000000002</v>
      </c>
      <c r="AY252" s="128">
        <f>SUMPRODUCT(AN252:AW252,幕後結果_最佳化!$Z$1005:$AI$1005)</f>
        <v>5.2055855021907432E-2</v>
      </c>
      <c r="AZ252" s="128">
        <f>(SUMPRODUCT(AN252:AW252,MMULT(AN252:AW252,幕後結果!$AB$9:$AK$18)))*252</f>
        <v>6.3971591380045559E-2</v>
      </c>
      <c r="BA252" s="128">
        <f t="shared" si="51"/>
        <v>0.25292605911618826</v>
      </c>
      <c r="BB252" s="102">
        <f t="shared" si="52"/>
        <v>3.619972988904812E-2</v>
      </c>
      <c r="BC252" s="60"/>
      <c r="BD252" s="60"/>
    </row>
    <row r="253" spans="1:56">
      <c r="A253" s="95">
        <v>252</v>
      </c>
      <c r="B253" s="128">
        <v>0.15923004117833761</v>
      </c>
      <c r="C253" s="128">
        <v>0.44744044454279486</v>
      </c>
      <c r="D253" s="128">
        <v>0.12253810155148104</v>
      </c>
      <c r="E253" s="128">
        <v>0.80701031644158516</v>
      </c>
      <c r="F253" s="128">
        <v>4.2571446656599177E-2</v>
      </c>
      <c r="G253" s="128">
        <v>0.26513262793330838</v>
      </c>
      <c r="H253" s="128">
        <v>0.13125482177208969</v>
      </c>
      <c r="I253" s="128">
        <v>0.54779935615967523</v>
      </c>
      <c r="J253" s="128">
        <v>0.84774215495504723</v>
      </c>
      <c r="K253" s="104">
        <v>0.78740860264112111</v>
      </c>
      <c r="L253" s="105"/>
      <c r="M253" s="106">
        <v>252</v>
      </c>
      <c r="N253" s="140">
        <v>-0.99762737339871799</v>
      </c>
      <c r="O253" s="140">
        <v>-0.13213073112093102</v>
      </c>
      <c r="P253" s="140">
        <v>-1.1623921681863871</v>
      </c>
      <c r="Q253" s="140">
        <v>0.86693182091151066</v>
      </c>
      <c r="R253" s="140">
        <v>-1.721595089708043</v>
      </c>
      <c r="S253" s="140">
        <v>-0.62760114893483765</v>
      </c>
      <c r="T253" s="140">
        <v>-1.1204791245566892</v>
      </c>
      <c r="U253" s="128">
        <v>0.12010333864638002</v>
      </c>
      <c r="V253" s="128">
        <v>1.0267977903322405</v>
      </c>
      <c r="W253" s="98">
        <v>0.79746194664825643</v>
      </c>
      <c r="X253" s="60"/>
      <c r="Y253" s="99">
        <v>252</v>
      </c>
      <c r="Z253" s="128">
        <f>(幕後結果!$AB$2+幕後結果!$AB$4*幕後結果_最佳化!$N1254)*12/3</f>
        <v>-1.0552325344315872</v>
      </c>
      <c r="AA253" s="128">
        <f>(幕後結果!$AC$2+幕後結果!$AC$4*幕後結果_最佳化!$O1254)*12/3</f>
        <v>-0.64426271857170825</v>
      </c>
      <c r="AB253" s="128">
        <f>(幕後結果!$AD$2+幕後結果!$AD$4*幕後結果_最佳化!$P1254)*12/3</f>
        <v>-1.3778074325055953</v>
      </c>
      <c r="AC253" s="128">
        <f>(幕後結果!$AE$2+幕後結果!$AE$4*幕後結果_最佳化!$Q1254)*12/3</f>
        <v>2.2733615385199619</v>
      </c>
      <c r="AD253" s="128">
        <f>(幕後結果!$AF$2+幕後結果!$AF$4*幕後結果_最佳化!$R1254)*12/3</f>
        <v>-1.5593910285402697</v>
      </c>
      <c r="AE253" s="128">
        <f>(幕後結果!$AG$2+幕後結果!$AG$4*幕後結果_最佳化!$S1254)*12/3</f>
        <v>-0.58489785367978098</v>
      </c>
      <c r="AF253" s="128">
        <f>(幕後結果!$AH$2+幕後結果!$AH$4*幕後結果_最佳化!$T1254)*12/3</f>
        <v>-1.798681873187429</v>
      </c>
      <c r="AG253" s="128">
        <f>(幕後結果!$AI$2+幕後結果!$AI$4*幕後結果_最佳化!$U1254)*12/3</f>
        <v>0.62040810062233076</v>
      </c>
      <c r="AH253" s="128">
        <f>(幕後結果!$AJ$2+幕後結果!$AJ$4*幕後結果_最佳化!$V1254)*12/3</f>
        <v>-1.1375628722945839</v>
      </c>
      <c r="AI253" s="100">
        <f>(幕後結果!$AK$2+幕後結果!$AK$4*幕後結果_最佳化!$W1254)*12/3</f>
        <v>-2.0781729952009886</v>
      </c>
      <c r="AJ253" s="60"/>
      <c r="AK253" s="60"/>
      <c r="AL253" s="60"/>
      <c r="AM253" s="108">
        <v>252</v>
      </c>
      <c r="AN253" s="128">
        <f t="shared" si="40"/>
        <v>0.1573152731631498</v>
      </c>
      <c r="AO253" s="128">
        <f t="shared" si="41"/>
        <v>4.3175971004605206E-2</v>
      </c>
      <c r="AP253" s="128">
        <f t="shared" si="42"/>
        <v>9.5799414024263396E-2</v>
      </c>
      <c r="AQ253" s="128">
        <f t="shared" si="43"/>
        <v>0.17069882687462604</v>
      </c>
      <c r="AR253" s="128">
        <f t="shared" si="44"/>
        <v>8.9799532548113126E-2</v>
      </c>
      <c r="AS253" s="128">
        <f t="shared" si="45"/>
        <v>1.8619852881556272E-2</v>
      </c>
      <c r="AT253" s="128">
        <f t="shared" si="46"/>
        <v>0.14690594876639182</v>
      </c>
      <c r="AU253" s="128">
        <f t="shared" si="47"/>
        <v>0.11301369957306541</v>
      </c>
      <c r="AV253" s="128">
        <f t="shared" si="48"/>
        <v>6.6912796989904239E-2</v>
      </c>
      <c r="AW253" s="128">
        <f t="shared" si="49"/>
        <v>9.7758684174324637E-2</v>
      </c>
      <c r="AX253" s="128">
        <f t="shared" si="50"/>
        <v>1</v>
      </c>
      <c r="AY253" s="128">
        <f>SUMPRODUCT(AN253:AW253,幕後結果_最佳化!$Z$1005:$AI$1005)</f>
        <v>3.8076568077608647E-2</v>
      </c>
      <c r="AZ253" s="128">
        <f>(SUMPRODUCT(AN253:AW253,MMULT(AN253:AW253,幕後結果!$AB$9:$AK$18)))*252</f>
        <v>8.0413586719986413E-2</v>
      </c>
      <c r="BA253" s="128">
        <f t="shared" si="51"/>
        <v>0.28357289489650878</v>
      </c>
      <c r="BB253" s="102">
        <f t="shared" si="52"/>
        <v>-1.7009495650674538E-2</v>
      </c>
      <c r="BC253" s="60"/>
      <c r="BD253" s="60"/>
    </row>
    <row r="254" spans="1:56">
      <c r="A254" s="95">
        <v>253</v>
      </c>
      <c r="B254" s="128">
        <v>0.66941209399150092</v>
      </c>
      <c r="C254" s="128">
        <v>0.42901333316490597</v>
      </c>
      <c r="D254" s="128">
        <v>0.70794619661569902</v>
      </c>
      <c r="E254" s="128">
        <v>0.1552553272046906</v>
      </c>
      <c r="F254" s="128">
        <v>0.57881727026480756</v>
      </c>
      <c r="G254" s="128">
        <v>0.49312464534479017</v>
      </c>
      <c r="H254" s="128">
        <v>0.85783467509187772</v>
      </c>
      <c r="I254" s="128">
        <v>0.909640589185857</v>
      </c>
      <c r="J254" s="128">
        <v>0.98338774903002246</v>
      </c>
      <c r="K254" s="104">
        <v>0.46544232357602677</v>
      </c>
      <c r="L254" s="105"/>
      <c r="M254" s="106">
        <v>253</v>
      </c>
      <c r="N254" s="140">
        <v>0.43829036152620771</v>
      </c>
      <c r="O254" s="140">
        <v>-0.17888669983089928</v>
      </c>
      <c r="P254" s="140">
        <v>0.54739468386299972</v>
      </c>
      <c r="Q254" s="140">
        <v>-1.0141511073730927</v>
      </c>
      <c r="R254" s="140">
        <v>0.19886869330656309</v>
      </c>
      <c r="S254" s="140">
        <v>-1.7234811573273119E-2</v>
      </c>
      <c r="T254" s="140">
        <v>1.0706415135527165</v>
      </c>
      <c r="U254" s="128">
        <v>1.3385450607298284</v>
      </c>
      <c r="V254" s="128">
        <v>2.1293598216221601</v>
      </c>
      <c r="W254" s="98">
        <v>-8.6731865110609527E-2</v>
      </c>
      <c r="X254" s="60"/>
      <c r="Y254" s="99">
        <v>253</v>
      </c>
      <c r="Z254" s="128">
        <f>(幕後結果!$AB$2+幕後結果!$AB$4*幕後結果_最佳化!$N1255)*12/3</f>
        <v>0.46359819441861977</v>
      </c>
      <c r="AA254" s="128">
        <f>(幕後結果!$AC$2+幕後結果!$AC$4*幕後結果_最佳化!$O1255)*12/3</f>
        <v>-6.1190846674093108E-2</v>
      </c>
      <c r="AB254" s="128">
        <f>(幕後結果!$AD$2+幕後結果!$AD$4*幕後結果_最佳化!$P1255)*12/3</f>
        <v>0.9393552160320976</v>
      </c>
      <c r="AC254" s="128">
        <f>(幕後結果!$AE$2+幕後結果!$AE$4*幕後結果_最佳化!$Q1255)*12/3</f>
        <v>-0.60579755649584355</v>
      </c>
      <c r="AD254" s="128">
        <f>(幕後結果!$AF$2+幕後結果!$AF$4*幕後結果_最佳化!$R1255)*12/3</f>
        <v>0.26538610015964859</v>
      </c>
      <c r="AE254" s="128">
        <f>(幕後結果!$AG$2+幕後結果!$AG$4*幕後結果_最佳化!$S1255)*12/3</f>
        <v>0.22115535360884361</v>
      </c>
      <c r="AF254" s="128">
        <f>(幕後結果!$AH$2+幕後結果!$AH$4*幕後結果_最佳化!$T1255)*12/3</f>
        <v>0.75559874266889959</v>
      </c>
      <c r="AG254" s="128">
        <f>(幕後結果!$AI$2+幕後結果!$AI$4*幕後結果_最佳化!$U1255)*12/3</f>
        <v>2.2129921826906243</v>
      </c>
      <c r="AH254" s="128">
        <f>(幕後結果!$AJ$2+幕後結果!$AJ$4*幕後結果_最佳化!$V1255)*12/3</f>
        <v>1.1313717392564708</v>
      </c>
      <c r="AI254" s="100">
        <f>(幕後結果!$AK$2+幕後結果!$AK$4*幕後結果_最佳化!$W1255)*12/3</f>
        <v>-2.2124652394158306</v>
      </c>
      <c r="AJ254" s="60"/>
      <c r="AK254" s="60"/>
      <c r="AL254" s="60"/>
      <c r="AM254" s="108">
        <v>253</v>
      </c>
      <c r="AN254" s="128">
        <f t="shared" si="40"/>
        <v>2.8472664046551181E-2</v>
      </c>
      <c r="AO254" s="128">
        <f t="shared" si="41"/>
        <v>9.9923182142154468E-2</v>
      </c>
      <c r="AP254" s="128">
        <f t="shared" si="42"/>
        <v>0.12786261606441263</v>
      </c>
      <c r="AQ254" s="128">
        <f t="shared" si="43"/>
        <v>0.15587862705515507</v>
      </c>
      <c r="AR254" s="128">
        <f t="shared" si="44"/>
        <v>0.1565866318603254</v>
      </c>
      <c r="AS254" s="128">
        <f t="shared" si="45"/>
        <v>5.4900076277436836E-2</v>
      </c>
      <c r="AT254" s="128">
        <f t="shared" si="46"/>
        <v>7.3457944500830402E-2</v>
      </c>
      <c r="AU254" s="128">
        <f t="shared" si="47"/>
        <v>4.5984244889304728E-2</v>
      </c>
      <c r="AV254" s="128">
        <f t="shared" si="48"/>
        <v>8.5112982629480416E-2</v>
      </c>
      <c r="AW254" s="128">
        <f t="shared" si="49"/>
        <v>0.17182103053434894</v>
      </c>
      <c r="AX254" s="128">
        <f t="shared" si="50"/>
        <v>1</v>
      </c>
      <c r="AY254" s="128">
        <f>SUMPRODUCT(AN254:AW254,幕後結果_最佳化!$Z$1005:$AI$1005)</f>
        <v>-0.15900626414294089</v>
      </c>
      <c r="AZ254" s="128">
        <f>(SUMPRODUCT(AN254:AW254,MMULT(AN254:AW254,幕後結果!$AB$9:$AK$18)))*252</f>
        <v>8.4190522266143847E-2</v>
      </c>
      <c r="BA254" s="128">
        <f t="shared" si="51"/>
        <v>0.29015603089741882</v>
      </c>
      <c r="BB254" s="102">
        <f t="shared" si="52"/>
        <v>-0.69585410138975334</v>
      </c>
      <c r="BC254" s="60"/>
      <c r="BD254" s="60"/>
    </row>
    <row r="255" spans="1:56">
      <c r="A255" s="95">
        <v>254</v>
      </c>
      <c r="B255" s="128">
        <v>0.9164399075929901</v>
      </c>
      <c r="C255" s="128">
        <v>0.2097681712293813</v>
      </c>
      <c r="D255" s="128">
        <v>0.30538791183231995</v>
      </c>
      <c r="E255" s="128">
        <v>0.38321870646717926</v>
      </c>
      <c r="F255" s="128">
        <v>0.53267911405663915</v>
      </c>
      <c r="G255" s="128">
        <v>0.24694819101826182</v>
      </c>
      <c r="H255" s="128">
        <v>0.94956022454714528</v>
      </c>
      <c r="I255" s="128">
        <v>4.1056742250136669E-2</v>
      </c>
      <c r="J255" s="128">
        <v>0.18932174489869413</v>
      </c>
      <c r="K255" s="104">
        <v>0.4498803267231084</v>
      </c>
      <c r="L255" s="105"/>
      <c r="M255" s="106">
        <v>254</v>
      </c>
      <c r="N255" s="140">
        <v>1.3815165757805723</v>
      </c>
      <c r="O255" s="140">
        <v>-0.80722590693644058</v>
      </c>
      <c r="P255" s="140">
        <v>-0.50896633189573326</v>
      </c>
      <c r="Q255" s="140">
        <v>-0.29703811123632889</v>
      </c>
      <c r="R255" s="140">
        <v>8.2006214198746388E-2</v>
      </c>
      <c r="S255" s="140">
        <v>-0.6841247696077134</v>
      </c>
      <c r="T255" s="140">
        <v>1.6406044488151164</v>
      </c>
      <c r="U255" s="128">
        <v>-1.7385526326095579</v>
      </c>
      <c r="V255" s="128">
        <v>-0.88039846126578436</v>
      </c>
      <c r="W255" s="98">
        <v>-0.12596370682768862</v>
      </c>
      <c r="X255" s="60"/>
      <c r="Y255" s="99">
        <v>254</v>
      </c>
      <c r="Z255" s="128">
        <f>(幕後結果!$AB$2+幕後結果!$AB$4*幕後結果_最佳化!$N1256)*12/3</f>
        <v>1.4612883291821399</v>
      </c>
      <c r="AA255" s="128">
        <f>(幕後結果!$AC$2+幕後結果!$AC$4*幕後結果_最佳化!$O1256)*12/3</f>
        <v>-0.3711382999193294</v>
      </c>
      <c r="AB255" s="128">
        <f>(幕後結果!$AD$2+幕後結果!$AD$4*幕後結果_最佳化!$P1256)*12/3</f>
        <v>-0.19641769204139167</v>
      </c>
      <c r="AC255" s="128">
        <f>(幕後結果!$AE$2+幕後結果!$AE$4*幕後結果_最佳化!$Q1256)*12/3</f>
        <v>0.19984734675846461</v>
      </c>
      <c r="AD255" s="128">
        <f>(幕後結果!$AF$2+幕後結果!$AF$4*幕後結果_最佳化!$R1256)*12/3</f>
        <v>9.9416195901181934E-2</v>
      </c>
      <c r="AE255" s="128">
        <f>(幕後結果!$AG$2+幕後結果!$AG$4*幕後結果_最佳化!$S1256)*12/3</f>
        <v>-0.23719518694009245</v>
      </c>
      <c r="AF255" s="128">
        <f>(幕後結果!$AH$2+幕後結果!$AH$4*幕後結果_最佳化!$T1256)*12/3</f>
        <v>2.0410938717979943</v>
      </c>
      <c r="AG255" s="128">
        <f>(幕後結果!$AI$2+幕後結果!$AI$4*幕後結果_最佳化!$U1256)*12/3</f>
        <v>-0.77167747569944944</v>
      </c>
      <c r="AH255" s="128">
        <f>(幕後結果!$AJ$2+幕後結果!$AJ$4*幕後結果_最佳化!$V1256)*12/3</f>
        <v>-1.0706888583727192</v>
      </c>
      <c r="AI255" s="100">
        <f>(幕後結果!$AK$2+幕後結果!$AK$4*幕後結果_最佳化!$W1256)*12/3</f>
        <v>0.54707291153580195</v>
      </c>
      <c r="AJ255" s="60"/>
      <c r="AK255" s="60"/>
      <c r="AL255" s="60"/>
      <c r="AM255" s="108">
        <v>254</v>
      </c>
      <c r="AN255" s="128">
        <f t="shared" si="40"/>
        <v>8.1430975752320278E-2</v>
      </c>
      <c r="AO255" s="128">
        <f t="shared" si="41"/>
        <v>0.17094599016626871</v>
      </c>
      <c r="AP255" s="128">
        <f t="shared" si="42"/>
        <v>4.3648055263397913E-2</v>
      </c>
      <c r="AQ255" s="128">
        <f t="shared" si="43"/>
        <v>0.14050189949880637</v>
      </c>
      <c r="AR255" s="128">
        <f t="shared" si="44"/>
        <v>7.2793153851801837E-2</v>
      </c>
      <c r="AS255" s="128">
        <f t="shared" si="45"/>
        <v>0.14199386721706508</v>
      </c>
      <c r="AT255" s="128">
        <f t="shared" si="46"/>
        <v>1.8742174325270637E-2</v>
      </c>
      <c r="AU255" s="128">
        <f t="shared" si="47"/>
        <v>0.13099337016149865</v>
      </c>
      <c r="AV255" s="128">
        <f t="shared" si="48"/>
        <v>0.1170664654325014</v>
      </c>
      <c r="AW255" s="128">
        <f t="shared" si="49"/>
        <v>8.188404833106909E-2</v>
      </c>
      <c r="AX255" s="128">
        <f t="shared" si="50"/>
        <v>1</v>
      </c>
      <c r="AY255" s="128">
        <f>SUMPRODUCT(AN255:AW255,幕後結果_最佳化!$Z$1005:$AI$1005)</f>
        <v>4.254054403900856E-2</v>
      </c>
      <c r="AZ255" s="128">
        <f>(SUMPRODUCT(AN255:AW255,MMULT(AN255:AW255,幕後結果!$AB$9:$AK$18)))*252</f>
        <v>6.6352011724640336E-2</v>
      </c>
      <c r="BA255" s="128">
        <f t="shared" si="51"/>
        <v>0.25758884239159185</v>
      </c>
      <c r="BB255" s="102">
        <f t="shared" si="52"/>
        <v>-1.3954640179833118E-3</v>
      </c>
      <c r="BC255" s="60"/>
      <c r="BD255" s="60"/>
    </row>
    <row r="256" spans="1:56">
      <c r="A256" s="95">
        <v>255</v>
      </c>
      <c r="B256" s="128">
        <v>0.89993980623466818</v>
      </c>
      <c r="C256" s="128">
        <v>0.60844936297103036</v>
      </c>
      <c r="D256" s="128">
        <v>0.26662182385669797</v>
      </c>
      <c r="E256" s="128">
        <v>0.81534077798961357</v>
      </c>
      <c r="F256" s="128">
        <v>0.37134402321616022</v>
      </c>
      <c r="G256" s="128">
        <v>0.54739812756167017</v>
      </c>
      <c r="H256" s="128">
        <v>1.3071588459468098E-2</v>
      </c>
      <c r="I256" s="128">
        <v>5.7890365810424171E-2</v>
      </c>
      <c r="J256" s="128">
        <v>0.32705164452826718</v>
      </c>
      <c r="K256" s="104">
        <v>0.24583825129706716</v>
      </c>
      <c r="L256" s="105"/>
      <c r="M256" s="106">
        <v>255</v>
      </c>
      <c r="N256" s="140">
        <v>1.2812086532191858</v>
      </c>
      <c r="O256" s="140">
        <v>0.27527981091494713</v>
      </c>
      <c r="P256" s="140">
        <v>-0.62306220108800092</v>
      </c>
      <c r="Q256" s="140">
        <v>0.89775075472454913</v>
      </c>
      <c r="R256" s="140">
        <v>-0.32829576434990981</v>
      </c>
      <c r="S256" s="140">
        <v>0.1190903891829368</v>
      </c>
      <c r="T256" s="140">
        <v>-2.2240782954116605</v>
      </c>
      <c r="U256" s="128">
        <v>-1.5727326703965696</v>
      </c>
      <c r="V256" s="128">
        <v>-0.4480691536710516</v>
      </c>
      <c r="W256" s="98">
        <v>-0.6876447783626799</v>
      </c>
      <c r="X256" s="60"/>
      <c r="Y256" s="99">
        <v>255</v>
      </c>
      <c r="Z256" s="128">
        <f>(幕後結果!$AB$2+幕後結果!$AB$4*幕後結果_最佳化!$N1257)*12/3</f>
        <v>1.3551884103442922</v>
      </c>
      <c r="AA256" s="128">
        <f>(幕後結果!$AC$2+幕後結果!$AC$4*幕後結果_最佳化!$O1257)*12/3</f>
        <v>0.83952391354127309</v>
      </c>
      <c r="AB256" s="128">
        <f>(幕後結果!$AD$2+幕後結果!$AD$4*幕後結果_最佳化!$P1257)*12/3</f>
        <v>0.22350731070776667</v>
      </c>
      <c r="AC256" s="128">
        <f>(幕後結果!$AE$2+幕後結果!$AE$4*幕後結果_最佳化!$Q1257)*12/3</f>
        <v>2.7804194817854451</v>
      </c>
      <c r="AD256" s="128">
        <f>(幕後結果!$AF$2+幕後結果!$AF$4*幕後結果_最佳化!$R1257)*12/3</f>
        <v>-0.35185815047883445</v>
      </c>
      <c r="AE256" s="128">
        <f>(幕後結果!$AG$2+幕後結果!$AG$4*幕後結果_最佳化!$S1257)*12/3</f>
        <v>0.62098069030755543</v>
      </c>
      <c r="AF256" s="128">
        <f>(幕後結果!$AH$2+幕後結果!$AH$4*幕後結果_最佳化!$T1257)*12/3</f>
        <v>-1.529885859211273</v>
      </c>
      <c r="AG256" s="128">
        <f>(幕後結果!$AI$2+幕後結果!$AI$4*幕後結果_最佳化!$U1257)*12/3</f>
        <v>-0.40669331071565501</v>
      </c>
      <c r="AH256" s="128">
        <f>(幕後結果!$AJ$2+幕後結果!$AJ$4*幕後結果_最佳化!$V1257)*12/3</f>
        <v>-1.174765520546925</v>
      </c>
      <c r="AI256" s="100">
        <f>(幕後結果!$AK$2+幕後結果!$AK$4*幕後結果_最佳化!$W1257)*12/3</f>
        <v>-2.1949078786088387</v>
      </c>
      <c r="AJ256" s="60"/>
      <c r="AK256" s="60"/>
      <c r="AL256" s="60"/>
      <c r="AM256" s="108">
        <v>255</v>
      </c>
      <c r="AN256" s="128">
        <f t="shared" si="40"/>
        <v>7.9051528184001602E-2</v>
      </c>
      <c r="AO256" s="128">
        <f t="shared" si="41"/>
        <v>0.14527791018256186</v>
      </c>
      <c r="AP256" s="128">
        <f t="shared" si="42"/>
        <v>5.9703385849127523E-3</v>
      </c>
      <c r="AQ256" s="128">
        <f t="shared" si="43"/>
        <v>0.11763032066286573</v>
      </c>
      <c r="AR256" s="128">
        <f t="shared" si="44"/>
        <v>2.0622571902444421E-2</v>
      </c>
      <c r="AS256" s="128">
        <f t="shared" si="45"/>
        <v>0.14775387219299521</v>
      </c>
      <c r="AT256" s="128">
        <f t="shared" si="46"/>
        <v>0.14538652633297663</v>
      </c>
      <c r="AU256" s="128">
        <f t="shared" si="47"/>
        <v>9.4152784634986803E-2</v>
      </c>
      <c r="AV256" s="128">
        <f t="shared" si="48"/>
        <v>0.14046160126815008</v>
      </c>
      <c r="AW256" s="128">
        <f t="shared" si="49"/>
        <v>0.1036925460541048</v>
      </c>
      <c r="AX256" s="128">
        <f t="shared" si="50"/>
        <v>1</v>
      </c>
      <c r="AY256" s="128">
        <f>SUMPRODUCT(AN256:AW256,幕後結果_最佳化!$Z$1005:$AI$1005)</f>
        <v>-0.11174821932726142</v>
      </c>
      <c r="AZ256" s="128">
        <f>(SUMPRODUCT(AN256:AW256,MMULT(AN256:AW256,幕後結果!$AB$9:$AK$18)))*252</f>
        <v>7.7981667348538244E-2</v>
      </c>
      <c r="BA256" s="128">
        <f t="shared" si="51"/>
        <v>0.2792519782356756</v>
      </c>
      <c r="BB256" s="102">
        <f t="shared" si="52"/>
        <v>-0.55379453461470396</v>
      </c>
      <c r="BC256" s="60"/>
      <c r="BD256" s="60"/>
    </row>
    <row r="257" spans="1:56">
      <c r="A257" s="95">
        <v>256</v>
      </c>
      <c r="B257" s="128">
        <v>0.53718953528799274</v>
      </c>
      <c r="C257" s="128">
        <v>9.6901906146978467E-2</v>
      </c>
      <c r="D257" s="128">
        <v>0.13863436056741185</v>
      </c>
      <c r="E257" s="128">
        <v>0.4915292036285841</v>
      </c>
      <c r="F257" s="128">
        <v>0.5467812781194914</v>
      </c>
      <c r="G257" s="128">
        <v>0.10177798620696166</v>
      </c>
      <c r="H257" s="128">
        <v>0.58560076938118821</v>
      </c>
      <c r="I257" s="128">
        <v>0.67066163874122497</v>
      </c>
      <c r="J257" s="128">
        <v>0.18307641175093248</v>
      </c>
      <c r="K257" s="104">
        <v>0.72286789764327608</v>
      </c>
      <c r="L257" s="105"/>
      <c r="M257" s="106">
        <v>256</v>
      </c>
      <c r="N257" s="140">
        <v>9.3355767492297459E-2</v>
      </c>
      <c r="O257" s="140">
        <v>-1.2994083946768022</v>
      </c>
      <c r="P257" s="140">
        <v>-1.0864753946111652</v>
      </c>
      <c r="Q257" s="140">
        <v>-2.1234733424724123E-2</v>
      </c>
      <c r="R257" s="140">
        <v>0.11753331711321181</v>
      </c>
      <c r="S257" s="140">
        <v>-1.271485528830719</v>
      </c>
      <c r="T257" s="140">
        <v>0.21624284088069726</v>
      </c>
      <c r="U257" s="128">
        <v>0.44174088203474965</v>
      </c>
      <c r="V257" s="128">
        <v>-0.90370315918906763</v>
      </c>
      <c r="W257" s="98">
        <v>0.59138243804750457</v>
      </c>
      <c r="X257" s="60"/>
      <c r="Y257" s="99">
        <v>256</v>
      </c>
      <c r="Z257" s="128">
        <f>(幕後結果!$AB$2+幕後結果!$AB$4*幕後結果_最佳化!$N1258)*12/3</f>
        <v>9.8746331307140681E-2</v>
      </c>
      <c r="AA257" s="128">
        <f>(幕後結果!$AC$2+幕後結果!$AC$4*幕後結果_最佳化!$O1258)*12/3</f>
        <v>-1.5135397473307239</v>
      </c>
      <c r="AB257" s="128">
        <f>(幕後結果!$AD$2+幕後結果!$AD$4*幕後結果_最佳化!$P1258)*12/3</f>
        <v>-1.5339603710489083</v>
      </c>
      <c r="AC257" s="128">
        <f>(幕後結果!$AE$2+幕後結果!$AE$4*幕後結果_最佳化!$Q1258)*12/3</f>
        <v>0.26100526069139296</v>
      </c>
      <c r="AD257" s="128">
        <f>(幕後結果!$AF$2+幕後結果!$AF$4*幕後結果_最佳化!$R1258)*12/3</f>
        <v>-8.9964216650267617E-2</v>
      </c>
      <c r="AE257" s="128">
        <f>(幕後結果!$AG$2+幕後結果!$AG$4*幕後結果_最佳化!$S1258)*12/3</f>
        <v>-1.1419249075250129</v>
      </c>
      <c r="AF257" s="128">
        <f>(幕後結果!$AH$2+幕後結果!$AH$4*幕後結果_最佳化!$T1258)*12/3</f>
        <v>-9.2180958472035154E-2</v>
      </c>
      <c r="AG257" s="128">
        <f>(幕後結果!$AI$2+幕後結果!$AI$4*幕後結果_最佳化!$U1258)*12/3</f>
        <v>1.2875897895028143</v>
      </c>
      <c r="AH257" s="128">
        <f>(幕後結果!$AJ$2+幕後結果!$AJ$4*幕後結果_最佳化!$V1258)*12/3</f>
        <v>-2.1190331724681424</v>
      </c>
      <c r="AI257" s="100">
        <f>(幕後結果!$AK$2+幕後結果!$AK$4*幕後結果_最佳化!$W1258)*12/3</f>
        <v>-0.67871185617573593</v>
      </c>
      <c r="AJ257" s="60"/>
      <c r="AK257" s="60"/>
      <c r="AL257" s="60"/>
      <c r="AM257" s="108">
        <v>256</v>
      </c>
      <c r="AN257" s="128">
        <f t="shared" si="40"/>
        <v>4.0983872182616822E-2</v>
      </c>
      <c r="AO257" s="128">
        <f t="shared" si="41"/>
        <v>3.9336570941807371E-3</v>
      </c>
      <c r="AP257" s="128">
        <f t="shared" si="42"/>
        <v>0.12220263923444252</v>
      </c>
      <c r="AQ257" s="128">
        <f t="shared" si="43"/>
        <v>4.2419072123912424E-2</v>
      </c>
      <c r="AR257" s="128">
        <f t="shared" si="44"/>
        <v>4.9255303512066972E-2</v>
      </c>
      <c r="AS257" s="128">
        <f t="shared" si="45"/>
        <v>0.16337129309527323</v>
      </c>
      <c r="AT257" s="128">
        <f t="shared" si="46"/>
        <v>0.15240204868823926</v>
      </c>
      <c r="AU257" s="128">
        <f t="shared" si="47"/>
        <v>0.13079067870132052</v>
      </c>
      <c r="AV257" s="128">
        <f t="shared" si="48"/>
        <v>0.11618297068855217</v>
      </c>
      <c r="AW257" s="128">
        <f t="shared" si="49"/>
        <v>0.17845846467939547</v>
      </c>
      <c r="AX257" s="128">
        <f t="shared" si="50"/>
        <v>1.0000000000000002</v>
      </c>
      <c r="AY257" s="128">
        <f>SUMPRODUCT(AN257:AW257,幕後結果_最佳化!$Z$1005:$AI$1005)</f>
        <v>-0.22206557529049048</v>
      </c>
      <c r="AZ257" s="128">
        <f>(SUMPRODUCT(AN257:AW257,MMULT(AN257:AW257,幕後結果!$AB$9:$AK$18)))*252</f>
        <v>6.674823944110489E-2</v>
      </c>
      <c r="BA257" s="128">
        <f t="shared" si="51"/>
        <v>0.25835680645399084</v>
      </c>
      <c r="BB257" s="102">
        <f t="shared" si="52"/>
        <v>-1.0255800066861276</v>
      </c>
      <c r="BC257" s="60"/>
      <c r="BD257" s="60"/>
    </row>
    <row r="258" spans="1:56">
      <c r="A258" s="95">
        <v>257</v>
      </c>
      <c r="B258" s="128">
        <v>0.7765395422750887</v>
      </c>
      <c r="C258" s="128">
        <v>0.83715491648224805</v>
      </c>
      <c r="D258" s="128">
        <v>0.71847842188881739</v>
      </c>
      <c r="E258" s="128">
        <v>0.4666662638013972</v>
      </c>
      <c r="F258" s="128">
        <v>0.47560807612114475</v>
      </c>
      <c r="G258" s="128">
        <v>0.78607402186133135</v>
      </c>
      <c r="H258" s="128">
        <v>0.33190791564893551</v>
      </c>
      <c r="I258" s="128">
        <v>0.37679999298256406</v>
      </c>
      <c r="J258" s="128">
        <v>0.70906496835184285</v>
      </c>
      <c r="K258" s="104">
        <v>0.35001755989267225</v>
      </c>
      <c r="L258" s="105"/>
      <c r="M258" s="106">
        <v>257</v>
      </c>
      <c r="N258" s="140">
        <v>0.76055833230949232</v>
      </c>
      <c r="O258" s="140">
        <v>0.98283192405207609</v>
      </c>
      <c r="P258" s="140">
        <v>0.57832731508698099</v>
      </c>
      <c r="Q258" s="140">
        <v>-8.3652747280047332E-2</v>
      </c>
      <c r="R258" s="140">
        <v>-6.1179630002689396E-2</v>
      </c>
      <c r="S258" s="140">
        <v>0.79287276536814599</v>
      </c>
      <c r="T258" s="140">
        <v>-0.43465091604703598</v>
      </c>
      <c r="U258" s="128">
        <v>-0.31389605599848247</v>
      </c>
      <c r="V258" s="128">
        <v>0.55065519656806117</v>
      </c>
      <c r="W258" s="98">
        <v>-0.3852730587955428</v>
      </c>
      <c r="X258" s="60"/>
      <c r="Y258" s="99">
        <v>257</v>
      </c>
      <c r="Z258" s="128">
        <f>(幕後結果!$AB$2+幕後結果!$AB$4*幕後結果_最佳化!$N1259)*12/3</f>
        <v>0.80447461445632085</v>
      </c>
      <c r="AA258" s="128">
        <f>(幕後結果!$AC$2+幕後結果!$AC$4*幕後結果_最佳化!$O1259)*12/3</f>
        <v>1.4288666206694327</v>
      </c>
      <c r="AB258" s="128">
        <f>(幕後結果!$AD$2+幕後結果!$AD$4*幕後結果_最佳化!$P1259)*12/3</f>
        <v>1.7064862661394127</v>
      </c>
      <c r="AC258" s="128">
        <f>(幕後結果!$AE$2+幕後結果!$AE$4*幕後結果_最佳化!$Q1259)*12/3</f>
        <v>1.5933526845335058</v>
      </c>
      <c r="AD258" s="128">
        <f>(幕後結果!$AF$2+幕後結果!$AF$4*幕後結果_最佳化!$R1259)*12/3</f>
        <v>-9.9605391157929629E-3</v>
      </c>
      <c r="AE258" s="128">
        <f>(幕後結果!$AG$2+幕後結果!$AG$4*幕後結果_最佳化!$S1259)*12/3</f>
        <v>1.1772707129897795</v>
      </c>
      <c r="AF258" s="128">
        <f>(幕後結果!$AH$2+幕後結果!$AH$4*幕後結果_最佳化!$T1259)*12/3</f>
        <v>-0.25839895421742004</v>
      </c>
      <c r="AG258" s="128">
        <f>(幕後結果!$AI$2+幕後結果!$AI$4*幕後結果_最佳化!$U1259)*12/3</f>
        <v>0.75776610568806435</v>
      </c>
      <c r="AH258" s="128">
        <f>(幕後結果!$AJ$2+幕後結果!$AJ$4*幕後結果_最佳化!$V1259)*12/3</f>
        <v>0.16401586450760675</v>
      </c>
      <c r="AI258" s="100">
        <f>(幕後結果!$AK$2+幕後結果!$AK$4*幕後結果_最佳化!$W1259)*12/3</f>
        <v>-2.0113134908064332</v>
      </c>
      <c r="AJ258" s="60"/>
      <c r="AK258" s="60"/>
      <c r="AL258" s="60"/>
      <c r="AM258" s="108">
        <v>257</v>
      </c>
      <c r="AN258" s="128">
        <f t="shared" si="40"/>
        <v>8.1304642521789428E-2</v>
      </c>
      <c r="AO258" s="128">
        <f t="shared" si="41"/>
        <v>7.1379718394873892E-2</v>
      </c>
      <c r="AP258" s="128">
        <f t="shared" si="42"/>
        <v>0.12435883454831002</v>
      </c>
      <c r="AQ258" s="128">
        <f t="shared" si="43"/>
        <v>0.11230498897624781</v>
      </c>
      <c r="AR258" s="128">
        <f t="shared" si="44"/>
        <v>0.10842113402014315</v>
      </c>
      <c r="AS258" s="128">
        <f t="shared" si="45"/>
        <v>8.6988662150013787E-2</v>
      </c>
      <c r="AT258" s="128">
        <f t="shared" si="46"/>
        <v>0.14355760797138087</v>
      </c>
      <c r="AU258" s="128">
        <f t="shared" si="47"/>
        <v>0.14219861527535158</v>
      </c>
      <c r="AV258" s="128">
        <f t="shared" si="48"/>
        <v>0.1143560308909037</v>
      </c>
      <c r="AW258" s="128">
        <f t="shared" si="49"/>
        <v>1.5129765250985663E-2</v>
      </c>
      <c r="AX258" s="128">
        <f t="shared" si="50"/>
        <v>0.99999999999999989</v>
      </c>
      <c r="AY258" s="128">
        <f>SUMPRODUCT(AN258:AW258,幕後結果_最佳化!$Z$1005:$AI$1005)</f>
        <v>0.11728510592491169</v>
      </c>
      <c r="AZ258" s="128">
        <f>(SUMPRODUCT(AN258:AW258,MMULT(AN258:AW258,幕後結果!$AB$9:$AK$18)))*252</f>
        <v>5.9664543994753301E-2</v>
      </c>
      <c r="BA258" s="128">
        <f t="shared" si="51"/>
        <v>0.2442632677967633</v>
      </c>
      <c r="BB258" s="102">
        <f t="shared" si="52"/>
        <v>0.30452841557332733</v>
      </c>
      <c r="BC258" s="60"/>
      <c r="BD258" s="60"/>
    </row>
    <row r="259" spans="1:56">
      <c r="A259" s="95">
        <v>258</v>
      </c>
      <c r="B259" s="128">
        <v>0.76649695348443148</v>
      </c>
      <c r="C259" s="128">
        <v>0.90427140602611655</v>
      </c>
      <c r="D259" s="128">
        <v>0.50691715218422284</v>
      </c>
      <c r="E259" s="128">
        <v>0.94650847337282529</v>
      </c>
      <c r="F259" s="128">
        <v>0.91008852780292071</v>
      </c>
      <c r="G259" s="128">
        <v>0.22243174068554006</v>
      </c>
      <c r="H259" s="128">
        <v>0.50052275737741581</v>
      </c>
      <c r="I259" s="128">
        <v>0.25403135065751603</v>
      </c>
      <c r="J259" s="128">
        <v>7.4096877936857153E-2</v>
      </c>
      <c r="K259" s="104">
        <v>0.95906953668193129</v>
      </c>
      <c r="L259" s="105"/>
      <c r="M259" s="106">
        <v>258</v>
      </c>
      <c r="N259" s="140">
        <v>0.72735895235955295</v>
      </c>
      <c r="O259" s="140">
        <v>1.3062804940867296</v>
      </c>
      <c r="P259" s="140">
        <v>1.7339598097777884E-2</v>
      </c>
      <c r="Q259" s="140">
        <v>1.6119029817452664</v>
      </c>
      <c r="R259" s="140">
        <v>1.3413003864456012</v>
      </c>
      <c r="S259" s="140">
        <v>-0.76400631158742272</v>
      </c>
      <c r="T259" s="140">
        <v>1.3103587979920955E-3</v>
      </c>
      <c r="U259" s="128">
        <v>-0.66185726605419581</v>
      </c>
      <c r="V259" s="128">
        <v>-1.4459409822667266</v>
      </c>
      <c r="W259" s="98">
        <v>1.7399891301486525</v>
      </c>
      <c r="X259" s="60"/>
      <c r="Y259" s="99">
        <v>258</v>
      </c>
      <c r="Z259" s="128">
        <f>(幕後結果!$AB$2+幕後結果!$AB$4*幕後結果_最佳化!$N1260)*12/3</f>
        <v>0.76935823054357699</v>
      </c>
      <c r="AA259" s="128">
        <f>(幕後結果!$AC$2+幕後結果!$AC$4*幕後結果_最佳化!$O1260)*12/3</f>
        <v>1.7891753254905598</v>
      </c>
      <c r="AB259" s="128">
        <f>(幕後結果!$AD$2+幕後結果!$AD$4*幕後結果_最佳化!$P1260)*12/3</f>
        <v>1.2653877535285276</v>
      </c>
      <c r="AC259" s="128">
        <f>(幕後結果!$AE$2+幕後結果!$AE$4*幕後結果_最佳化!$Q1260)*12/3</f>
        <v>4.6464959866592981</v>
      </c>
      <c r="AD259" s="128">
        <f>(幕後結果!$AF$2+幕後結果!$AF$4*幕後結果_最佳化!$R1260)*12/3</f>
        <v>0.68258977506683793</v>
      </c>
      <c r="AE259" s="128">
        <f>(幕後結果!$AG$2+幕後結果!$AG$4*幕後結果_最佳化!$S1260)*12/3</f>
        <v>-0.30930221605736674</v>
      </c>
      <c r="AF259" s="128">
        <f>(幕後結果!$AH$2+幕後結果!$AH$4*幕後結果_最佳化!$T1260)*12/3</f>
        <v>0.81262747770275034</v>
      </c>
      <c r="AG259" s="128">
        <f>(幕後結果!$AI$2+幕後結果!$AI$4*幕後結果_最佳化!$U1260)*12/3</f>
        <v>0.42493939186551377</v>
      </c>
      <c r="AH259" s="128">
        <f>(幕後結果!$AJ$2+幕後結果!$AJ$4*幕後結果_最佳化!$V1260)*12/3</f>
        <v>-1.0008760206042298</v>
      </c>
      <c r="AI259" s="100">
        <f>(幕後結果!$AK$2+幕後結果!$AK$4*幕後結果_最佳化!$W1260)*12/3</f>
        <v>2.4890502085137602</v>
      </c>
      <c r="AJ259" s="60"/>
      <c r="AK259" s="60"/>
      <c r="AL259" s="60"/>
      <c r="AM259" s="108">
        <v>258</v>
      </c>
      <c r="AN259" s="128">
        <f t="shared" si="40"/>
        <v>6.4997048489032275E-2</v>
      </c>
      <c r="AO259" s="128">
        <f t="shared" si="41"/>
        <v>0.14546546719972009</v>
      </c>
      <c r="AP259" s="128">
        <f t="shared" si="42"/>
        <v>1.938355615769256E-2</v>
      </c>
      <c r="AQ259" s="128">
        <f t="shared" si="43"/>
        <v>0.18063345979342743</v>
      </c>
      <c r="AR259" s="128">
        <f t="shared" si="44"/>
        <v>1.1348723854407486E-2</v>
      </c>
      <c r="AS259" s="128">
        <f t="shared" si="45"/>
        <v>0.11798353869508586</v>
      </c>
      <c r="AT259" s="128">
        <f t="shared" si="46"/>
        <v>0.15306752083034414</v>
      </c>
      <c r="AU259" s="128">
        <f t="shared" si="47"/>
        <v>0.1523422617817268</v>
      </c>
      <c r="AV259" s="128">
        <f t="shared" si="48"/>
        <v>0.14186463273221284</v>
      </c>
      <c r="AW259" s="128">
        <f t="shared" si="49"/>
        <v>1.2913790466350257E-2</v>
      </c>
      <c r="AX259" s="128">
        <f t="shared" si="50"/>
        <v>0.99999999999999967</v>
      </c>
      <c r="AY259" s="128">
        <f>SUMPRODUCT(AN259:AW259,幕後結果_最佳化!$Z$1005:$AI$1005)</f>
        <v>0.15582582904951517</v>
      </c>
      <c r="AZ259" s="128">
        <f>(SUMPRODUCT(AN259:AW259,MMULT(AN259:AW259,幕後結果!$AB$9:$AK$18)))*252</f>
        <v>7.7073634734691088E-2</v>
      </c>
      <c r="BA259" s="128">
        <f t="shared" si="51"/>
        <v>0.27762138738701508</v>
      </c>
      <c r="BB259" s="102">
        <f t="shared" si="52"/>
        <v>0.40676199378001143</v>
      </c>
      <c r="BC259" s="60"/>
      <c r="BD259" s="60"/>
    </row>
    <row r="260" spans="1:56">
      <c r="A260" s="95">
        <v>259</v>
      </c>
      <c r="B260" s="128">
        <v>0.7139736388554252</v>
      </c>
      <c r="C260" s="128">
        <v>1.3125425067938234E-2</v>
      </c>
      <c r="D260" s="128">
        <v>7.8198321714533225E-2</v>
      </c>
      <c r="E260" s="128">
        <v>0.96595356580433456</v>
      </c>
      <c r="F260" s="128">
        <v>0.10141838491881261</v>
      </c>
      <c r="G260" s="128">
        <v>0.99519295197026714</v>
      </c>
      <c r="H260" s="128">
        <v>0.59137027859865254</v>
      </c>
      <c r="I260" s="128">
        <v>0.17140689735861092</v>
      </c>
      <c r="J260" s="128">
        <v>0.27781005720675034</v>
      </c>
      <c r="K260" s="104">
        <v>0.96203110625205634</v>
      </c>
      <c r="L260" s="105"/>
      <c r="M260" s="106">
        <v>259</v>
      </c>
      <c r="N260" s="140">
        <v>0.56503093622549616</v>
      </c>
      <c r="O260" s="140">
        <v>-2.2224805042200599</v>
      </c>
      <c r="P260" s="140">
        <v>-1.4172951812832584</v>
      </c>
      <c r="Q260" s="140">
        <v>1.8243917497203652</v>
      </c>
      <c r="R260" s="140">
        <v>-1.2735110052728633</v>
      </c>
      <c r="S260" s="140">
        <v>2.5894085309390968</v>
      </c>
      <c r="T260" s="140">
        <v>0.23107125916408949</v>
      </c>
      <c r="U260" s="128">
        <v>-0.94862023686332841</v>
      </c>
      <c r="V260" s="128">
        <v>-0.58935953625935789</v>
      </c>
      <c r="W260" s="98">
        <v>1.7747584024095338</v>
      </c>
      <c r="X260" s="60"/>
      <c r="Y260" s="99">
        <v>259</v>
      </c>
      <c r="Z260" s="128">
        <f>(幕後結果!$AB$2+幕後結果!$AB$4*幕後結果_最佳化!$N1261)*12/3</f>
        <v>0.59765704386620233</v>
      </c>
      <c r="AA260" s="128">
        <f>(幕後結果!$AC$2+幕後結果!$AC$4*幕後結果_最佳化!$O1261)*12/3</f>
        <v>-2.3745169867120954</v>
      </c>
      <c r="AB260" s="128">
        <f>(幕後結果!$AD$2+幕後結果!$AD$4*幕後結果_最佳化!$P1261)*12/3</f>
        <v>-2.215040648779647</v>
      </c>
      <c r="AC260" s="128">
        <f>(幕後結果!$AE$2+幕後結果!$AE$4*幕後結果_最佳化!$Q1261)*12/3</f>
        <v>3.1569373358240278</v>
      </c>
      <c r="AD260" s="128">
        <f>(幕後結果!$AF$2+幕後結果!$AF$4*幕後結果_最佳化!$R1261)*12/3</f>
        <v>-1.0413904215770966</v>
      </c>
      <c r="AE260" s="128">
        <f>(幕後結果!$AG$2+幕後結果!$AG$4*幕後結果_最佳化!$S1261)*12/3</f>
        <v>2.6757756798199122</v>
      </c>
      <c r="AF260" s="128">
        <f>(幕後結果!$AH$2+幕後結果!$AH$4*幕後結果_最佳化!$T1261)*12/3</f>
        <v>-0.19756039830674008</v>
      </c>
      <c r="AG260" s="128">
        <f>(幕後結果!$AI$2+幕後結果!$AI$4*幕後結果_最佳化!$U1261)*12/3</f>
        <v>-0.14774078768897814</v>
      </c>
      <c r="AH260" s="128">
        <f>(幕後結果!$AJ$2+幕後結果!$AJ$4*幕後結果_最佳化!$V1261)*12/3</f>
        <v>-1.3584835104957538</v>
      </c>
      <c r="AI260" s="100">
        <f>(幕後結果!$AK$2+幕後結果!$AK$4*幕後結果_最佳化!$W1261)*12/3</f>
        <v>1.0575357368333713</v>
      </c>
      <c r="AJ260" s="60"/>
      <c r="AK260" s="60"/>
      <c r="AL260" s="60"/>
      <c r="AM260" s="108">
        <v>259</v>
      </c>
      <c r="AN260" s="128">
        <f t="shared" ref="AN260:AN323" si="53">B1261/SUM($B1261:$K1261)</f>
        <v>7.7096225790748721E-2</v>
      </c>
      <c r="AO260" s="128">
        <f t="shared" ref="AO260:AO323" si="54">C1261/SUM($B1261:$K1261)</f>
        <v>0.18521429649870369</v>
      </c>
      <c r="AP260" s="128">
        <f t="shared" ref="AP260:AP323" si="55">D1261/SUM($B1261:$K1261)</f>
        <v>5.2088243186503576E-2</v>
      </c>
      <c r="AQ260" s="128">
        <f t="shared" ref="AQ260:AQ323" si="56">E1261/SUM($B1261:$K1261)</f>
        <v>1.1689146413619419E-2</v>
      </c>
      <c r="AR260" s="128">
        <f t="shared" ref="AR260:AR323" si="57">F1261/SUM($B1261:$K1261)</f>
        <v>3.2917175228521917E-2</v>
      </c>
      <c r="AS260" s="128">
        <f t="shared" ref="AS260:AS323" si="58">G1261/SUM($B1261:$K1261)</f>
        <v>0.15938484541716053</v>
      </c>
      <c r="AT260" s="128">
        <f t="shared" ref="AT260:AT323" si="59">H1261/SUM($B1261:$K1261)</f>
        <v>0.16752455720543397</v>
      </c>
      <c r="AU260" s="128">
        <f t="shared" ref="AU260:AU323" si="60">I1261/SUM($B1261:$K1261)</f>
        <v>5.7089204346700381E-2</v>
      </c>
      <c r="AV260" s="128">
        <f t="shared" ref="AV260:AV323" si="61">J1261/SUM($B1261:$K1261)</f>
        <v>0.17737486939478181</v>
      </c>
      <c r="AW260" s="128">
        <f t="shared" ref="AW260:AW323" si="62">K1261/SUM($B1261:$K1261)</f>
        <v>7.9621436517825897E-2</v>
      </c>
      <c r="AX260" s="128">
        <f t="shared" ref="AX260:AX323" si="63">SUM(AN260:AW260)</f>
        <v>1</v>
      </c>
      <c r="AY260" s="128">
        <f>SUMPRODUCT(AN260:AW260,幕後結果_最佳化!$Z$1005:$AI$1005)</f>
        <v>-0.24480702830496584</v>
      </c>
      <c r="AZ260" s="128">
        <f>(SUMPRODUCT(AN260:AW260,MMULT(AN260:AW260,幕後結果!$AB$9:$AK$18)))*252</f>
        <v>7.748076880641501E-2</v>
      </c>
      <c r="BA260" s="128">
        <f t="shared" ref="BA260:BA323" si="64">AZ260^0.5</f>
        <v>0.27835367575517123</v>
      </c>
      <c r="BB260" s="102">
        <f t="shared" ref="BB260:BB323" si="65">(AY260-$BC$2)/$BA260</f>
        <v>-1.0336024035767413</v>
      </c>
      <c r="BC260" s="60"/>
      <c r="BD260" s="60"/>
    </row>
    <row r="261" spans="1:56">
      <c r="A261" s="95">
        <v>260</v>
      </c>
      <c r="B261" s="128">
        <v>0.72036190041408865</v>
      </c>
      <c r="C261" s="128">
        <v>0.77282526301592691</v>
      </c>
      <c r="D261" s="128">
        <v>0.4913277420669675</v>
      </c>
      <c r="E261" s="128">
        <v>0.76427302779820039</v>
      </c>
      <c r="F261" s="128">
        <v>0.74234760054827076</v>
      </c>
      <c r="G261" s="128">
        <v>0.80089930566259548</v>
      </c>
      <c r="H261" s="128">
        <v>0.71796317371148377</v>
      </c>
      <c r="I261" s="128">
        <v>0.3137696881665506</v>
      </c>
      <c r="J261" s="128">
        <v>0.71106440586237163</v>
      </c>
      <c r="K261" s="104">
        <v>0.37452903954281047</v>
      </c>
      <c r="L261" s="105"/>
      <c r="M261" s="106">
        <v>260</v>
      </c>
      <c r="N261" s="140">
        <v>0.58391693451475468</v>
      </c>
      <c r="O261" s="140">
        <v>0.74818351335445599</v>
      </c>
      <c r="P261" s="140">
        <v>-2.1739839267792643E-2</v>
      </c>
      <c r="Q261" s="140">
        <v>0.72011540330682267</v>
      </c>
      <c r="R261" s="140">
        <v>0.65059989385915473</v>
      </c>
      <c r="S261" s="140">
        <v>0.84483783189940398</v>
      </c>
      <c r="T261" s="140">
        <v>0.57680135728097282</v>
      </c>
      <c r="U261" s="128">
        <v>-0.48519309969838159</v>
      </c>
      <c r="V261" s="128">
        <v>0.55649693626798147</v>
      </c>
      <c r="W261" s="98">
        <v>-0.31988161002051735</v>
      </c>
      <c r="X261" s="60"/>
      <c r="Y261" s="99">
        <v>260</v>
      </c>
      <c r="Z261" s="128">
        <f>(幕後結果!$AB$2+幕後結果!$AB$4*幕後結果_最佳化!$N1262)*12/3</f>
        <v>0.61763356052106344</v>
      </c>
      <c r="AA261" s="128">
        <f>(幕後結果!$AC$2+幕後結果!$AC$4*幕後結果_最佳化!$O1262)*12/3</f>
        <v>1.0783918493108791</v>
      </c>
      <c r="AB261" s="128">
        <f>(幕後結果!$AD$2+幕後結果!$AD$4*幕後結果_最佳化!$P1262)*12/3</f>
        <v>0.87488222507864799</v>
      </c>
      <c r="AC261" s="128">
        <f>(幕後結果!$AE$2+幕後結果!$AE$4*幕後結果_最佳化!$Q1262)*12/3</f>
        <v>2.778287349320852</v>
      </c>
      <c r="AD261" s="128">
        <f>(幕後結果!$AF$2+幕後結果!$AF$4*幕後結果_最佳化!$R1262)*12/3</f>
        <v>0.30190872849069395</v>
      </c>
      <c r="AE261" s="128">
        <f>(幕後結果!$AG$2+幕後結果!$AG$4*幕後結果_最佳化!$S1262)*12/3</f>
        <v>1.1268676061707321</v>
      </c>
      <c r="AF261" s="128">
        <f>(幕後結果!$AH$2+幕後結果!$AH$4*幕後結果_最佳化!$T1262)*12/3</f>
        <v>0.76617454988360889</v>
      </c>
      <c r="AG261" s="128">
        <f>(幕後結果!$AI$2+幕後結果!$AI$4*幕後結果_最佳化!$U1262)*12/3</f>
        <v>0.60230220655898781</v>
      </c>
      <c r="AH261" s="128">
        <f>(幕後結果!$AJ$2+幕後結果!$AJ$4*幕後結果_最佳化!$V1262)*12/3</f>
        <v>0.50780209757292349</v>
      </c>
      <c r="AI261" s="100">
        <f>(幕後結果!$AK$2+幕後結果!$AK$4*幕後結果_最佳化!$W1262)*12/3</f>
        <v>-0.81076748815605149</v>
      </c>
      <c r="AJ261" s="60"/>
      <c r="AK261" s="60"/>
      <c r="AL261" s="60"/>
      <c r="AM261" s="108">
        <v>260</v>
      </c>
      <c r="AN261" s="128">
        <f t="shared" si="53"/>
        <v>0.13029607050308287</v>
      </c>
      <c r="AO261" s="128">
        <f t="shared" si="54"/>
        <v>0.11381951355328462</v>
      </c>
      <c r="AP261" s="128">
        <f t="shared" si="55"/>
        <v>0.14878825150727881</v>
      </c>
      <c r="AQ261" s="128">
        <f t="shared" si="56"/>
        <v>7.5423103036628664E-2</v>
      </c>
      <c r="AR261" s="128">
        <f t="shared" si="57"/>
        <v>0.10033446724051404</v>
      </c>
      <c r="AS261" s="128">
        <f t="shared" si="58"/>
        <v>0.16776034566704423</v>
      </c>
      <c r="AT261" s="128">
        <f t="shared" si="59"/>
        <v>6.9416347017545829E-2</v>
      </c>
      <c r="AU261" s="128">
        <f t="shared" si="60"/>
        <v>0.15322744898447097</v>
      </c>
      <c r="AV261" s="128">
        <f t="shared" si="61"/>
        <v>6.5700742428439554E-3</v>
      </c>
      <c r="AW261" s="128">
        <f t="shared" si="62"/>
        <v>3.4364378247305948E-2</v>
      </c>
      <c r="AX261" s="128">
        <f t="shared" si="63"/>
        <v>1</v>
      </c>
      <c r="AY261" s="128">
        <f>SUMPRODUCT(AN261:AW261,幕後結果_最佳化!$Z$1005:$AI$1005)</f>
        <v>0.18578659369934272</v>
      </c>
      <c r="AZ261" s="128">
        <f>(SUMPRODUCT(AN261:AW261,MMULT(AN261:AW261,幕後結果!$AB$9:$AK$18)))*252</f>
        <v>5.5278296665460872E-2</v>
      </c>
      <c r="BA261" s="128">
        <f t="shared" si="64"/>
        <v>0.23511336981435332</v>
      </c>
      <c r="BB261" s="102">
        <f t="shared" si="65"/>
        <v>0.6077348719563106</v>
      </c>
      <c r="BC261" s="60"/>
      <c r="BD261" s="60"/>
    </row>
    <row r="262" spans="1:56">
      <c r="A262" s="95">
        <v>261</v>
      </c>
      <c r="B262" s="128">
        <v>0.21751751492469729</v>
      </c>
      <c r="C262" s="128">
        <v>0.86940147325568629</v>
      </c>
      <c r="D262" s="128">
        <v>0.47032495624922155</v>
      </c>
      <c r="E262" s="128">
        <v>0.4586040581255415</v>
      </c>
      <c r="F262" s="128">
        <v>0.79661327607315613</v>
      </c>
      <c r="G262" s="128">
        <v>0.46470483512642979</v>
      </c>
      <c r="H262" s="128">
        <v>0.94919855012164134</v>
      </c>
      <c r="I262" s="128">
        <v>0.58364603622216338</v>
      </c>
      <c r="J262" s="128">
        <v>0.43642866781293987</v>
      </c>
      <c r="K262" s="104">
        <v>0.68352275395529083</v>
      </c>
      <c r="L262" s="105"/>
      <c r="M262" s="106">
        <v>261</v>
      </c>
      <c r="N262" s="140">
        <v>-0.78060469450678582</v>
      </c>
      <c r="O262" s="140">
        <v>1.1235663138647249</v>
      </c>
      <c r="P262" s="140">
        <v>-7.4453031904127359E-2</v>
      </c>
      <c r="Q262" s="140">
        <v>-0.1039511485667783</v>
      </c>
      <c r="R262" s="140">
        <v>0.82958502233217668</v>
      </c>
      <c r="S262" s="140">
        <v>-8.8587591004726074E-2</v>
      </c>
      <c r="T262" s="140">
        <v>1.6371319608368091</v>
      </c>
      <c r="U262" s="128">
        <v>0.21122983938531778</v>
      </c>
      <c r="V262" s="128">
        <v>-0.16003013525685736</v>
      </c>
      <c r="W262" s="98">
        <v>0.47757252204663181</v>
      </c>
      <c r="X262" s="60"/>
      <c r="Y262" s="99">
        <v>261</v>
      </c>
      <c r="Z262" s="128">
        <f>(幕後結果!$AB$2+幕後結果!$AB$4*幕後結果_最佳化!$N1263)*12/3</f>
        <v>-0.82567849693953566</v>
      </c>
      <c r="AA262" s="128">
        <f>(幕後結果!$AC$2+幕後結果!$AC$4*幕後結果_最佳化!$O1263)*12/3</f>
        <v>0.9080543049255354</v>
      </c>
      <c r="AB262" s="128">
        <f>(幕後結果!$AD$2+幕後結果!$AD$4*幕後結果_最佳化!$P1263)*12/3</f>
        <v>0.53661352338978663</v>
      </c>
      <c r="AC262" s="128">
        <f>(幕後結果!$AE$2+幕後結果!$AE$4*幕後結果_最佳化!$Q1263)*12/3</f>
        <v>1.3473956863947887</v>
      </c>
      <c r="AD262" s="128">
        <f>(幕後結果!$AF$2+幕後結果!$AF$4*幕後結果_最佳化!$R1263)*12/3</f>
        <v>0.28678033793379254</v>
      </c>
      <c r="AE262" s="128">
        <f>(幕後結果!$AG$2+幕後結果!$AG$4*幕後結果_最佳化!$S1263)*12/3</f>
        <v>-0.10011233525613805</v>
      </c>
      <c r="AF262" s="128">
        <f>(幕後結果!$AH$2+幕後結果!$AH$4*幕後結果_最佳化!$T1263)*12/3</f>
        <v>1.0437166093638446</v>
      </c>
      <c r="AG262" s="128">
        <f>(幕後結果!$AI$2+幕後結果!$AI$4*幕後結果_最佳化!$U1263)*12/3</f>
        <v>1.1687106257415874</v>
      </c>
      <c r="AH262" s="128">
        <f>(幕後結果!$AJ$2+幕後結果!$AJ$4*幕後結果_最佳化!$V1263)*12/3</f>
        <v>-0.45069247357123549</v>
      </c>
      <c r="AI262" s="100">
        <f>(幕後結果!$AK$2+幕後結果!$AK$4*幕後結果_最佳化!$W1263)*12/3</f>
        <v>-0.11437504993201242</v>
      </c>
      <c r="AJ262" s="60"/>
      <c r="AK262" s="60"/>
      <c r="AL262" s="60"/>
      <c r="AM262" s="108">
        <v>261</v>
      </c>
      <c r="AN262" s="128">
        <f t="shared" si="53"/>
        <v>3.1551552574360292E-2</v>
      </c>
      <c r="AO262" s="128">
        <f t="shared" si="54"/>
        <v>0.13202122400507996</v>
      </c>
      <c r="AP262" s="128">
        <f t="shared" si="55"/>
        <v>9.0728946311363051E-2</v>
      </c>
      <c r="AQ262" s="128">
        <f t="shared" si="56"/>
        <v>0.14414726857786678</v>
      </c>
      <c r="AR262" s="128">
        <f t="shared" si="57"/>
        <v>9.551330158009759E-2</v>
      </c>
      <c r="AS262" s="128">
        <f t="shared" si="58"/>
        <v>9.723121536026344E-2</v>
      </c>
      <c r="AT262" s="128">
        <f t="shared" si="59"/>
        <v>0.1208367445772122</v>
      </c>
      <c r="AU262" s="128">
        <f t="shared" si="60"/>
        <v>9.3314664909556963E-2</v>
      </c>
      <c r="AV262" s="128">
        <f t="shared" si="61"/>
        <v>7.3892241482105742E-2</v>
      </c>
      <c r="AW262" s="128">
        <f t="shared" si="62"/>
        <v>0.1207628406220938</v>
      </c>
      <c r="AX262" s="128">
        <f t="shared" si="63"/>
        <v>0.99999999999999978</v>
      </c>
      <c r="AY262" s="128">
        <f>SUMPRODUCT(AN262:AW262,幕後結果_最佳化!$Z$1005:$AI$1005)</f>
        <v>-4.4148454330102394E-2</v>
      </c>
      <c r="AZ262" s="128">
        <f>(SUMPRODUCT(AN262:AW262,MMULT(AN262:AW262,幕後結果!$AB$9:$AK$18)))*252</f>
        <v>7.5707835931770134E-2</v>
      </c>
      <c r="BA262" s="128">
        <f t="shared" si="64"/>
        <v>0.27515056956468426</v>
      </c>
      <c r="BB262" s="102">
        <f t="shared" si="65"/>
        <v>-0.31636661507850683</v>
      </c>
      <c r="BC262" s="60"/>
      <c r="BD262" s="60"/>
    </row>
    <row r="263" spans="1:56">
      <c r="A263" s="95">
        <v>262</v>
      </c>
      <c r="B263" s="128">
        <v>0.8720124731114649</v>
      </c>
      <c r="C263" s="128">
        <v>0.82909810141821971</v>
      </c>
      <c r="D263" s="128">
        <v>0.40848728518004473</v>
      </c>
      <c r="E263" s="128">
        <v>0.29119318614904954</v>
      </c>
      <c r="F263" s="128">
        <v>0.62657803218178998</v>
      </c>
      <c r="G263" s="128">
        <v>0.89180673064834814</v>
      </c>
      <c r="H263" s="128">
        <v>0.67486494396571528</v>
      </c>
      <c r="I263" s="128">
        <v>0.36383344985036925</v>
      </c>
      <c r="J263" s="128">
        <v>0.80186797395736242</v>
      </c>
      <c r="K263" s="104">
        <v>0.90996320398245922</v>
      </c>
      <c r="L263" s="105"/>
      <c r="M263" s="106">
        <v>262</v>
      </c>
      <c r="N263" s="140">
        <v>1.1359558224884934</v>
      </c>
      <c r="O263" s="140">
        <v>0.95060722978013334</v>
      </c>
      <c r="P263" s="140">
        <v>-0.23143796948371098</v>
      </c>
      <c r="Q263" s="140">
        <v>-0.54990232085974933</v>
      </c>
      <c r="R263" s="140">
        <v>0.32280366708212449</v>
      </c>
      <c r="S263" s="140">
        <v>1.2361937893775645</v>
      </c>
      <c r="T263" s="140">
        <v>0.45338697740034678</v>
      </c>
      <c r="U263" s="128">
        <v>-0.34823074522664016</v>
      </c>
      <c r="V263" s="128">
        <v>0.84831233097323</v>
      </c>
      <c r="W263" s="98">
        <v>1.3405284785611025</v>
      </c>
      <c r="X263" s="60"/>
      <c r="Y263" s="99">
        <v>262</v>
      </c>
      <c r="Z263" s="128">
        <f>(幕後結果!$AB$2+幕後結果!$AB$4*幕後結果_最佳化!$N1264)*12/3</f>
        <v>1.2015483671855609</v>
      </c>
      <c r="AA263" s="128">
        <f>(幕後結果!$AC$2+幕後結果!$AC$4*幕後結果_最佳化!$O1264)*12/3</f>
        <v>1.5581097802856327</v>
      </c>
      <c r="AB263" s="128">
        <f>(幕後結果!$AD$2+幕後結果!$AD$4*幕後結果_最佳化!$P1264)*12/3</f>
        <v>0.95292210523430798</v>
      </c>
      <c r="AC263" s="128">
        <f>(幕後結果!$AE$2+幕後結果!$AE$4*幕後結果_最佳化!$Q1264)*12/3</f>
        <v>0.53767610903139906</v>
      </c>
      <c r="AD263" s="128">
        <f>(幕後結果!$AF$2+幕後結果!$AF$4*幕後結果_最佳化!$R1264)*12/3</f>
        <v>0.15739514307829208</v>
      </c>
      <c r="AE263" s="128">
        <f>(幕後結果!$AG$2+幕後結果!$AG$4*幕後結果_最佳化!$S1264)*12/3</f>
        <v>1.5808653466263578</v>
      </c>
      <c r="AF263" s="128">
        <f>(幕後結果!$AH$2+幕後結果!$AH$4*幕後結果_最佳化!$T1264)*12/3</f>
        <v>0.71729805279498982</v>
      </c>
      <c r="AG263" s="128">
        <f>(幕後結果!$AI$2+幕後結果!$AI$4*幕後結果_最佳化!$U1264)*12/3</f>
        <v>0.81566298422229744</v>
      </c>
      <c r="AH263" s="128">
        <f>(幕後結果!$AJ$2+幕後結果!$AJ$4*幕後結果_最佳化!$V1264)*12/3</f>
        <v>0.77697958211210871</v>
      </c>
      <c r="AI263" s="100">
        <f>(幕後結果!$AK$2+幕後結果!$AK$4*幕後結果_最佳化!$W1264)*12/3</f>
        <v>0.44400886189975841</v>
      </c>
      <c r="AJ263" s="60"/>
      <c r="AK263" s="60"/>
      <c r="AL263" s="60"/>
      <c r="AM263" s="108">
        <v>262</v>
      </c>
      <c r="AN263" s="128">
        <f t="shared" si="53"/>
        <v>0.15102764728075427</v>
      </c>
      <c r="AO263" s="128">
        <f t="shared" si="54"/>
        <v>0.15746071699968348</v>
      </c>
      <c r="AP263" s="128">
        <f t="shared" si="55"/>
        <v>2.4001314605238068E-3</v>
      </c>
      <c r="AQ263" s="128">
        <f t="shared" si="56"/>
        <v>4.0485121234833291E-2</v>
      </c>
      <c r="AR263" s="128">
        <f t="shared" si="57"/>
        <v>0.10262555467653542</v>
      </c>
      <c r="AS263" s="128">
        <f t="shared" si="58"/>
        <v>9.5040795859912777E-2</v>
      </c>
      <c r="AT263" s="128">
        <f t="shared" si="59"/>
        <v>0.12390793266039764</v>
      </c>
      <c r="AU263" s="128">
        <f t="shared" si="60"/>
        <v>0.11360298111754513</v>
      </c>
      <c r="AV263" s="128">
        <f t="shared" si="61"/>
        <v>0.15147159437394317</v>
      </c>
      <c r="AW263" s="128">
        <f t="shared" si="62"/>
        <v>6.1977524335870976E-2</v>
      </c>
      <c r="AX263" s="128">
        <f t="shared" si="63"/>
        <v>1</v>
      </c>
      <c r="AY263" s="128">
        <f>SUMPRODUCT(AN263:AW263,幕後結果_最佳化!$Z$1005:$AI$1005)</f>
        <v>-0.11646808297510668</v>
      </c>
      <c r="AZ263" s="128">
        <f>(SUMPRODUCT(AN263:AW263,MMULT(AN263:AW263,幕後結果!$AB$9:$AK$18)))*252</f>
        <v>6.3407326544148643E-2</v>
      </c>
      <c r="BA263" s="128">
        <f t="shared" si="64"/>
        <v>0.25180811453197582</v>
      </c>
      <c r="BB263" s="102">
        <f t="shared" si="65"/>
        <v>-0.63289494570624472</v>
      </c>
      <c r="BC263" s="60"/>
      <c r="BD263" s="60"/>
    </row>
    <row r="264" spans="1:56">
      <c r="A264" s="95">
        <v>263</v>
      </c>
      <c r="B264" s="128">
        <v>0.75986878532005253</v>
      </c>
      <c r="C264" s="128">
        <v>0.48092186637619716</v>
      </c>
      <c r="D264" s="128">
        <v>0.72226388508850525</v>
      </c>
      <c r="E264" s="128">
        <v>0.72706489194164892</v>
      </c>
      <c r="F264" s="128">
        <v>0.92036682740444764</v>
      </c>
      <c r="G264" s="128">
        <v>0.1665032048121704</v>
      </c>
      <c r="H264" s="128">
        <v>0.86614250365747991</v>
      </c>
      <c r="I264" s="128">
        <v>0.56055099997759128</v>
      </c>
      <c r="J264" s="128">
        <v>0.5389687692696925</v>
      </c>
      <c r="K264" s="104">
        <v>0.73947756571078105</v>
      </c>
      <c r="L264" s="105"/>
      <c r="M264" s="106">
        <v>263</v>
      </c>
      <c r="N264" s="140">
        <v>0.70588054147664125</v>
      </c>
      <c r="O264" s="140">
        <v>-4.7840031235123044E-2</v>
      </c>
      <c r="P264" s="140">
        <v>0.58958005018511428</v>
      </c>
      <c r="Q264" s="140">
        <v>0.60396003042611268</v>
      </c>
      <c r="R264" s="140">
        <v>1.407543306235711</v>
      </c>
      <c r="S264" s="140">
        <v>-0.96807601077590344</v>
      </c>
      <c r="T264" s="140">
        <v>1.108340032426457</v>
      </c>
      <c r="U264" s="128">
        <v>0.15236634483655348</v>
      </c>
      <c r="V264" s="128">
        <v>9.7836074516725269E-2</v>
      </c>
      <c r="W264" s="98">
        <v>0.64173560260272555</v>
      </c>
      <c r="X264" s="60"/>
      <c r="Y264" s="99">
        <v>263</v>
      </c>
      <c r="Z264" s="128">
        <f>(幕後結果!$AB$2+幕後結果!$AB$4*幕後結果_最佳化!$N1265)*12/3</f>
        <v>0.74663960978809019</v>
      </c>
      <c r="AA264" s="128">
        <f>(幕後結果!$AC$2+幕後結果!$AC$4*幕後結果_最佳化!$O1265)*12/3</f>
        <v>0.20952094412856651</v>
      </c>
      <c r="AB264" s="128">
        <f>(幕後結果!$AD$2+幕後結果!$AD$4*幕後結果_最佳化!$P1265)*12/3</f>
        <v>1.1491095632543007</v>
      </c>
      <c r="AC264" s="128">
        <f>(幕後結果!$AE$2+幕後結果!$AE$4*幕後結果_最佳化!$Q1265)*12/3</f>
        <v>2.4079139783929957</v>
      </c>
      <c r="AD264" s="128">
        <f>(幕後結果!$AF$2+幕後結果!$AF$4*幕後結果_最佳化!$R1265)*12/3</f>
        <v>0.99259904913198316</v>
      </c>
      <c r="AE264" s="128">
        <f>(幕後結果!$AG$2+幕後結果!$AG$4*幕後結果_最佳化!$S1265)*12/3</f>
        <v>-0.59248548900129316</v>
      </c>
      <c r="AF264" s="128">
        <f>(幕後結果!$AH$2+幕後結果!$AH$4*幕後結果_最佳化!$T1265)*12/3</f>
        <v>1.450975899061941</v>
      </c>
      <c r="AG264" s="128">
        <f>(幕後結果!$AI$2+幕後結果!$AI$4*幕後結果_最佳化!$U1265)*12/3</f>
        <v>1.1828487258125158</v>
      </c>
      <c r="AH264" s="128">
        <f>(幕後結果!$AJ$2+幕後結果!$AJ$4*幕後結果_最佳化!$V1265)*12/3</f>
        <v>-2.1137791536786077E-2</v>
      </c>
      <c r="AI264" s="100">
        <f>(幕後結果!$AK$2+幕後結果!$AK$4*幕後結果_最佳化!$W1265)*12/3</f>
        <v>0.63716315333405227</v>
      </c>
      <c r="AJ264" s="60"/>
      <c r="AK264" s="60"/>
      <c r="AL264" s="60"/>
      <c r="AM264" s="108">
        <v>263</v>
      </c>
      <c r="AN264" s="128">
        <f t="shared" si="53"/>
        <v>1.9937507845263266E-2</v>
      </c>
      <c r="AO264" s="128">
        <f t="shared" si="54"/>
        <v>0.15161596272166131</v>
      </c>
      <c r="AP264" s="128">
        <f t="shared" si="55"/>
        <v>0.177024401181885</v>
      </c>
      <c r="AQ264" s="128">
        <f t="shared" si="56"/>
        <v>4.2453278709665185E-2</v>
      </c>
      <c r="AR264" s="128">
        <f t="shared" si="57"/>
        <v>2.2467613930847119E-2</v>
      </c>
      <c r="AS264" s="128">
        <f t="shared" si="58"/>
        <v>0.18440581973661493</v>
      </c>
      <c r="AT264" s="128">
        <f t="shared" si="59"/>
        <v>8.6689128662645012E-2</v>
      </c>
      <c r="AU264" s="128">
        <f t="shared" si="60"/>
        <v>0.16138048384064718</v>
      </c>
      <c r="AV264" s="128">
        <f t="shared" si="61"/>
        <v>1.3674518049681339E-2</v>
      </c>
      <c r="AW264" s="128">
        <f t="shared" si="62"/>
        <v>0.14035128532108948</v>
      </c>
      <c r="AX264" s="128">
        <f t="shared" si="63"/>
        <v>0.99999999999999978</v>
      </c>
      <c r="AY264" s="128">
        <f>SUMPRODUCT(AN264:AW264,幕後結果_最佳化!$Z$1005:$AI$1005)</f>
        <v>-1.7908455390897526E-2</v>
      </c>
      <c r="AZ264" s="128">
        <f>(SUMPRODUCT(AN264:AW264,MMULT(AN264:AW264,幕後結果!$AB$9:$AK$18)))*252</f>
        <v>6.6245860747520591E-2</v>
      </c>
      <c r="BA264" s="128">
        <f t="shared" si="64"/>
        <v>0.25738271260424733</v>
      </c>
      <c r="BB264" s="102">
        <f t="shared" si="65"/>
        <v>-0.23625695282960532</v>
      </c>
      <c r="BC264" s="60"/>
      <c r="BD264" s="60"/>
    </row>
    <row r="265" spans="1:56">
      <c r="A265" s="95">
        <v>264</v>
      </c>
      <c r="B265" s="128">
        <v>0.99481851805557486</v>
      </c>
      <c r="C265" s="128">
        <v>0.83652973486970672</v>
      </c>
      <c r="D265" s="128">
        <v>0.36090516431129305</v>
      </c>
      <c r="E265" s="128">
        <v>0.375266779714438</v>
      </c>
      <c r="F265" s="128">
        <v>0.61723155686949793</v>
      </c>
      <c r="G265" s="128">
        <v>0.54078594939729596</v>
      </c>
      <c r="H265" s="128">
        <v>0.33222116734794471</v>
      </c>
      <c r="I265" s="128">
        <v>0.36682757638723973</v>
      </c>
      <c r="J265" s="128">
        <v>0.71238867960978336</v>
      </c>
      <c r="K265" s="104">
        <v>0.40660081044387986</v>
      </c>
      <c r="L265" s="105"/>
      <c r="M265" s="106">
        <v>264</v>
      </c>
      <c r="N265" s="140">
        <v>2.56347675811142</v>
      </c>
      <c r="O265" s="140">
        <v>0.98029498347330934</v>
      </c>
      <c r="P265" s="140">
        <v>-0.35604037530242144</v>
      </c>
      <c r="Q265" s="140">
        <v>-0.31793590092390578</v>
      </c>
      <c r="R265" s="140">
        <v>0.29821786662729544</v>
      </c>
      <c r="S265" s="140">
        <v>0.10241396283747262</v>
      </c>
      <c r="T265" s="140">
        <v>-0.43378808502988947</v>
      </c>
      <c r="U265" s="128">
        <v>-0.34026741624875861</v>
      </c>
      <c r="V265" s="128">
        <v>0.56037652421826423</v>
      </c>
      <c r="W265" s="98">
        <v>-0.23629776528858129</v>
      </c>
      <c r="X265" s="60"/>
      <c r="Y265" s="99">
        <v>264</v>
      </c>
      <c r="Z265" s="128">
        <f>(幕後結果!$AB$2+幕後結果!$AB$4*幕後結果_最佳化!$N1266)*12/3</f>
        <v>2.7114974473913684</v>
      </c>
      <c r="AA265" s="128">
        <f>(幕後結果!$AC$2+幕後結果!$AC$4*幕後結果_最佳化!$O1266)*12/3</f>
        <v>2.2260925777973486</v>
      </c>
      <c r="AB265" s="128">
        <f>(幕後結果!$AD$2+幕後結果!$AD$4*幕後結果_最佳化!$P1266)*12/3</f>
        <v>1.3393762752954144</v>
      </c>
      <c r="AC265" s="128">
        <f>(幕後結果!$AE$2+幕後結果!$AE$4*幕後結果_最佳化!$Q1266)*12/3</f>
        <v>1.0208567661339221</v>
      </c>
      <c r="AD265" s="128">
        <f>(幕後結果!$AF$2+幕後結果!$AF$4*幕後結果_最佳化!$R1266)*12/3</f>
        <v>0.24717523450354048</v>
      </c>
      <c r="AE265" s="128">
        <f>(幕後結果!$AG$2+幕後結果!$AG$4*幕後結果_最佳化!$S1266)*12/3</f>
        <v>0.86681359316397588</v>
      </c>
      <c r="AF265" s="128">
        <f>(幕後結果!$AH$2+幕後結果!$AH$4*幕後結果_最佳化!$T1266)*12/3</f>
        <v>0.93029281606347702</v>
      </c>
      <c r="AG265" s="128">
        <f>(幕後結果!$AI$2+幕後結果!$AI$4*幕後結果_最佳化!$U1266)*12/3</f>
        <v>0.77468284398120624</v>
      </c>
      <c r="AH265" s="128">
        <f>(幕後結果!$AJ$2+幕後結果!$AJ$4*幕後結果_最佳化!$V1266)*12/3</f>
        <v>0.72281634191432509</v>
      </c>
      <c r="AI265" s="100">
        <f>(幕後結果!$AK$2+幕後結果!$AK$4*幕後結果_最佳化!$W1266)*12/3</f>
        <v>-0.70071934467069197</v>
      </c>
      <c r="AJ265" s="60"/>
      <c r="AK265" s="60"/>
      <c r="AL265" s="60"/>
      <c r="AM265" s="108">
        <v>264</v>
      </c>
      <c r="AN265" s="128">
        <f t="shared" si="53"/>
        <v>5.4611427502630656E-2</v>
      </c>
      <c r="AO265" s="128">
        <f t="shared" si="54"/>
        <v>0.21036908614831934</v>
      </c>
      <c r="AP265" s="128">
        <f t="shared" si="55"/>
        <v>0.10991240561985756</v>
      </c>
      <c r="AQ265" s="128">
        <f t="shared" si="56"/>
        <v>5.0306102385644036E-2</v>
      </c>
      <c r="AR265" s="128">
        <f t="shared" si="57"/>
        <v>0.17860794704133001</v>
      </c>
      <c r="AS265" s="128">
        <f t="shared" si="58"/>
        <v>0.10180356805670945</v>
      </c>
      <c r="AT265" s="128">
        <f t="shared" si="59"/>
        <v>0.11075540227407979</v>
      </c>
      <c r="AU265" s="128">
        <f t="shared" si="60"/>
        <v>2.2253001317686497E-2</v>
      </c>
      <c r="AV265" s="128">
        <f t="shared" si="61"/>
        <v>0.1219964319540999</v>
      </c>
      <c r="AW265" s="128">
        <f t="shared" si="62"/>
        <v>3.9384627699642634E-2</v>
      </c>
      <c r="AX265" s="128">
        <f t="shared" si="63"/>
        <v>0.99999999999999989</v>
      </c>
      <c r="AY265" s="128">
        <f>SUMPRODUCT(AN265:AW265,幕後結果_最佳化!$Z$1005:$AI$1005)</f>
        <v>-0.11704978287119096</v>
      </c>
      <c r="AZ265" s="128">
        <f>(SUMPRODUCT(AN265:AW265,MMULT(AN265:AW265,幕後結果!$AB$9:$AK$18)))*252</f>
        <v>6.8406414523312448E-2</v>
      </c>
      <c r="BA265" s="128">
        <f t="shared" si="64"/>
        <v>0.26154619959638575</v>
      </c>
      <c r="BB265" s="102">
        <f t="shared" si="65"/>
        <v>-0.61155460533558936</v>
      </c>
      <c r="BC265" s="60"/>
      <c r="BD265" s="60"/>
    </row>
    <row r="266" spans="1:56">
      <c r="A266" s="95">
        <v>265</v>
      </c>
      <c r="B266" s="128">
        <v>2.3144526727827408E-3</v>
      </c>
      <c r="C266" s="128">
        <v>0.9223583139990772</v>
      </c>
      <c r="D266" s="128">
        <v>0.59703453196568024</v>
      </c>
      <c r="E266" s="128">
        <v>0.13047263177643798</v>
      </c>
      <c r="F266" s="128">
        <v>0.56720606728812317</v>
      </c>
      <c r="G266" s="128">
        <v>0.85312657192729113</v>
      </c>
      <c r="H266" s="128">
        <v>0.71919263491904872</v>
      </c>
      <c r="I266" s="128">
        <v>0.46030103907435826</v>
      </c>
      <c r="J266" s="128">
        <v>0.39922383433147957</v>
      </c>
      <c r="K266" s="104">
        <v>0.46268683797564081</v>
      </c>
      <c r="L266" s="105"/>
      <c r="M266" s="106">
        <v>265</v>
      </c>
      <c r="N266" s="140">
        <v>-2.831784365590138</v>
      </c>
      <c r="O266" s="140">
        <v>1.4211148553288881</v>
      </c>
      <c r="P266" s="140">
        <v>0.24567873332320236</v>
      </c>
      <c r="Q266" s="140">
        <v>-1.1241597446314016</v>
      </c>
      <c r="R266" s="140">
        <v>0.1692654313084862</v>
      </c>
      <c r="S266" s="140">
        <v>1.0499374843774478</v>
      </c>
      <c r="T266" s="140">
        <v>0.58044475706761889</v>
      </c>
      <c r="U266" s="128">
        <v>-9.9675340887878008E-2</v>
      </c>
      <c r="V266" s="128">
        <v>-0.25535662503912482</v>
      </c>
      <c r="W266" s="98">
        <v>-9.3667011614300397E-2</v>
      </c>
      <c r="X266" s="60"/>
      <c r="Y266" s="99">
        <v>265</v>
      </c>
      <c r="Z266" s="128">
        <f>(幕後結果!$AB$2+幕後結果!$AB$4*幕後結果_最佳化!$N1267)*12/3</f>
        <v>-2.9952977161054144</v>
      </c>
      <c r="AA266" s="128">
        <f>(幕後結果!$AC$2+幕後結果!$AC$4*幕後結果_最佳化!$O1267)*12/3</f>
        <v>0.34271566712042317</v>
      </c>
      <c r="AB266" s="128">
        <f>(幕後結果!$AD$2+幕後結果!$AD$4*幕後結果_最佳化!$P1267)*12/3</f>
        <v>0.31432561206940718</v>
      </c>
      <c r="AC266" s="128">
        <f>(幕後結果!$AE$2+幕後結果!$AE$4*幕後結果_最佳化!$Q1267)*12/3</f>
        <v>-0.41083648940645046</v>
      </c>
      <c r="AD266" s="128">
        <f>(幕後結果!$AF$2+幕後結果!$AF$4*幕後結果_最佳化!$R1267)*12/3</f>
        <v>-0.26108204817235936</v>
      </c>
      <c r="AE266" s="128">
        <f>(幕後結果!$AG$2+幕後結果!$AG$4*幕後結果_最佳化!$S1267)*12/3</f>
        <v>0.50638713446882178</v>
      </c>
      <c r="AF266" s="128">
        <f>(幕後結果!$AH$2+幕後結果!$AH$4*幕後結果_最佳化!$T1267)*12/3</f>
        <v>-1.5800639611586409</v>
      </c>
      <c r="AG266" s="128">
        <f>(幕後結果!$AI$2+幕後結果!$AI$4*幕後結果_最佳化!$U1267)*12/3</f>
        <v>1.0466485533707572</v>
      </c>
      <c r="AH266" s="128">
        <f>(幕後結果!$AJ$2+幕後結果!$AJ$4*幕後結果_最佳化!$V1267)*12/3</f>
        <v>-1.5600176142762114</v>
      </c>
      <c r="AI266" s="100">
        <f>(幕後結果!$AK$2+幕後結果!$AK$4*幕後結果_最佳化!$W1267)*12/3</f>
        <v>-3.1508915766629406</v>
      </c>
      <c r="AJ266" s="60"/>
      <c r="AK266" s="60"/>
      <c r="AL266" s="60"/>
      <c r="AM266" s="108">
        <v>265</v>
      </c>
      <c r="AN266" s="128">
        <f t="shared" si="53"/>
        <v>0.10695584264546917</v>
      </c>
      <c r="AO266" s="128">
        <f t="shared" si="54"/>
        <v>5.4114701544558427E-2</v>
      </c>
      <c r="AP266" s="128">
        <f t="shared" si="55"/>
        <v>0.16095407412735505</v>
      </c>
      <c r="AQ266" s="128">
        <f t="shared" si="56"/>
        <v>6.9687209974921657E-2</v>
      </c>
      <c r="AR266" s="128">
        <f t="shared" si="57"/>
        <v>5.7002609502002949E-2</v>
      </c>
      <c r="AS266" s="128">
        <f t="shared" si="58"/>
        <v>0.17501875744897832</v>
      </c>
      <c r="AT266" s="128">
        <f t="shared" si="59"/>
        <v>4.2898560103561953E-2</v>
      </c>
      <c r="AU266" s="128">
        <f t="shared" si="60"/>
        <v>0.18761613485109671</v>
      </c>
      <c r="AV266" s="128">
        <f t="shared" si="61"/>
        <v>3.2822887302304607E-2</v>
      </c>
      <c r="AW266" s="128">
        <f t="shared" si="62"/>
        <v>0.11292922249975126</v>
      </c>
      <c r="AX266" s="128">
        <f t="shared" si="63"/>
        <v>1.0000000000000002</v>
      </c>
      <c r="AY266" s="128">
        <f>SUMPRODUCT(AN266:AW266,幕後結果_最佳化!$Z$1005:$AI$1005)</f>
        <v>7.9264740701887659E-2</v>
      </c>
      <c r="AZ266" s="128">
        <f>(SUMPRODUCT(AN266:AW266,MMULT(AN266:AW266,幕後結果!$AB$9:$AK$18)))*252</f>
        <v>5.5390055025562719E-2</v>
      </c>
      <c r="BA266" s="128">
        <f t="shared" si="64"/>
        <v>0.2353509188967885</v>
      </c>
      <c r="BB266" s="102">
        <f t="shared" si="65"/>
        <v>0.15451284776090107</v>
      </c>
      <c r="BC266" s="60"/>
      <c r="BD266" s="60"/>
    </row>
    <row r="267" spans="1:56">
      <c r="A267" s="95">
        <v>266</v>
      </c>
      <c r="B267" s="128">
        <v>0.91624861491856491</v>
      </c>
      <c r="C267" s="128">
        <v>0.32046355958660366</v>
      </c>
      <c r="D267" s="128">
        <v>0.67146330393969045</v>
      </c>
      <c r="E267" s="128">
        <v>0.59552088355513844</v>
      </c>
      <c r="F267" s="128">
        <v>3.947228995476193E-2</v>
      </c>
      <c r="G267" s="128">
        <v>0.55997827465096095</v>
      </c>
      <c r="H267" s="128">
        <v>0.92569305301521831</v>
      </c>
      <c r="I267" s="128">
        <v>0.45430133340195011</v>
      </c>
      <c r="J267" s="128">
        <v>9.6671521802206506E-2</v>
      </c>
      <c r="K267" s="104">
        <v>0.98824917424198944</v>
      </c>
      <c r="L267" s="105"/>
      <c r="M267" s="106">
        <v>266</v>
      </c>
      <c r="N267" s="140">
        <v>1.3802724630437411</v>
      </c>
      <c r="O267" s="140">
        <v>-0.46640292365510916</v>
      </c>
      <c r="P267" s="140">
        <v>0.44395738820604974</v>
      </c>
      <c r="Q267" s="140">
        <v>0.24177019746930442</v>
      </c>
      <c r="R267" s="140">
        <v>-1.7568429622498334</v>
      </c>
      <c r="S267" s="140">
        <v>0.15091413421387567</v>
      </c>
      <c r="T267" s="140">
        <v>1.4444448090165187</v>
      </c>
      <c r="U267" s="128">
        <v>-0.11480123921110945</v>
      </c>
      <c r="V267" s="128">
        <v>-1.3007529146270218</v>
      </c>
      <c r="W267" s="98">
        <v>2.265179746024141</v>
      </c>
      <c r="X267" s="60"/>
      <c r="Y267" s="99">
        <v>266</v>
      </c>
      <c r="Z267" s="128">
        <f>(幕後結果!$AB$2+幕後結果!$AB$4*幕後結果_最佳化!$N1268)*12/3</f>
        <v>1.4599723786865832</v>
      </c>
      <c r="AA267" s="128">
        <f>(幕後結果!$AC$2+幕後結果!$AC$4*幕後結果_最佳化!$O1268)*12/3</f>
        <v>2.3498603951881442E-2</v>
      </c>
      <c r="AB267" s="128">
        <f>(幕後結果!$AD$2+幕後結果!$AD$4*幕後結果_最佳化!$P1268)*12/3</f>
        <v>1.0076763374716593</v>
      </c>
      <c r="AC267" s="128">
        <f>(幕後結果!$AE$2+幕後結果!$AE$4*幕後結果_最佳化!$Q1268)*12/3</f>
        <v>1.5769701833040666</v>
      </c>
      <c r="AD267" s="128">
        <f>(幕後結果!$AF$2+幕後結果!$AF$4*幕後結果_最佳化!$R1268)*12/3</f>
        <v>-0.98459771319113809</v>
      </c>
      <c r="AE267" s="128">
        <f>(幕後結果!$AG$2+幕後結果!$AG$4*幕後結果_最佳化!$S1268)*12/3</f>
        <v>0.76039368317645162</v>
      </c>
      <c r="AF267" s="128">
        <f>(幕後結果!$AH$2+幕後結果!$AH$4*幕後結果_最佳化!$T1268)*12/3</f>
        <v>1.8395695655909954</v>
      </c>
      <c r="AG267" s="128">
        <f>(幕後結果!$AI$2+幕後結果!$AI$4*幕後結果_最佳化!$U1268)*12/3</f>
        <v>0.26380923768007003</v>
      </c>
      <c r="AH267" s="128">
        <f>(幕後結果!$AJ$2+幕後結果!$AJ$4*幕後結果_最佳化!$V1268)*12/3</f>
        <v>-1.4204945049006217</v>
      </c>
      <c r="AI267" s="100">
        <f>(幕後結果!$AK$2+幕後結果!$AK$4*幕後結果_最佳化!$W1268)*12/3</f>
        <v>2.472814196377207</v>
      </c>
      <c r="AJ267" s="60"/>
      <c r="AK267" s="60"/>
      <c r="AL267" s="60"/>
      <c r="AM267" s="108">
        <v>266</v>
      </c>
      <c r="AN267" s="128">
        <f t="shared" si="53"/>
        <v>1.4403176724608014E-2</v>
      </c>
      <c r="AO267" s="128">
        <f t="shared" si="54"/>
        <v>5.3631084485402124E-2</v>
      </c>
      <c r="AP267" s="128">
        <f t="shared" si="55"/>
        <v>3.7620085787615477E-2</v>
      </c>
      <c r="AQ267" s="128">
        <f t="shared" si="56"/>
        <v>2.2140743192823838E-2</v>
      </c>
      <c r="AR267" s="128">
        <f t="shared" si="57"/>
        <v>6.6844405928618331E-2</v>
      </c>
      <c r="AS267" s="128">
        <f t="shared" si="58"/>
        <v>0.14012070984920946</v>
      </c>
      <c r="AT267" s="128">
        <f t="shared" si="59"/>
        <v>0.1295756392576097</v>
      </c>
      <c r="AU267" s="128">
        <f t="shared" si="60"/>
        <v>0.19120388448155493</v>
      </c>
      <c r="AV267" s="128">
        <f t="shared" si="61"/>
        <v>0.17153816333108254</v>
      </c>
      <c r="AW267" s="128">
        <f t="shared" si="62"/>
        <v>0.17292210696147575</v>
      </c>
      <c r="AX267" s="128">
        <f t="shared" si="63"/>
        <v>1.0000000000000002</v>
      </c>
      <c r="AY267" s="128">
        <f>SUMPRODUCT(AN267:AW267,幕後結果_最佳化!$Z$1005:$AI$1005)</f>
        <v>-0.23993585592093378</v>
      </c>
      <c r="AZ267" s="128">
        <f>(SUMPRODUCT(AN267:AW267,MMULT(AN267:AW267,幕後結果!$AB$9:$AK$18)))*252</f>
        <v>5.9775874137485085E-2</v>
      </c>
      <c r="BA267" s="128">
        <f t="shared" si="64"/>
        <v>0.24449105124213663</v>
      </c>
      <c r="BB267" s="102">
        <f t="shared" si="65"/>
        <v>-1.1568352071946455</v>
      </c>
      <c r="BC267" s="60"/>
      <c r="BD267" s="60"/>
    </row>
    <row r="268" spans="1:56">
      <c r="A268" s="95">
        <v>267</v>
      </c>
      <c r="B268" s="128">
        <v>0.72094712974173425</v>
      </c>
      <c r="C268" s="128">
        <v>0.89072104114486828</v>
      </c>
      <c r="D268" s="128">
        <v>0.47949186828879409</v>
      </c>
      <c r="E268" s="128">
        <v>1.6941960066338746E-2</v>
      </c>
      <c r="F268" s="128">
        <v>0.50178297421505702</v>
      </c>
      <c r="G268" s="128">
        <v>3.080675164693103E-2</v>
      </c>
      <c r="H268" s="128">
        <v>0.13904028364896237</v>
      </c>
      <c r="I268" s="128">
        <v>0.24369725750298388</v>
      </c>
      <c r="J268" s="128">
        <v>0.1484347623065847</v>
      </c>
      <c r="K268" s="104">
        <v>0.44968799085862043</v>
      </c>
      <c r="L268" s="105"/>
      <c r="M268" s="106">
        <v>267</v>
      </c>
      <c r="N268" s="140">
        <v>0.58565743924799119</v>
      </c>
      <c r="O268" s="140">
        <v>1.2303717752017869</v>
      </c>
      <c r="P268" s="140">
        <v>-5.1428924836795897E-2</v>
      </c>
      <c r="Q268" s="140">
        <v>-2.1214503716961355</v>
      </c>
      <c r="R268" s="140">
        <v>4.4692684588186343E-3</v>
      </c>
      <c r="S268" s="140">
        <v>-1.8690669295221731</v>
      </c>
      <c r="T268" s="140">
        <v>-1.084641273579525</v>
      </c>
      <c r="U268" s="128">
        <v>-0.69445882354993638</v>
      </c>
      <c r="V268" s="128">
        <v>-1.0431700875391392</v>
      </c>
      <c r="W268" s="98">
        <v>-0.12644967626969172</v>
      </c>
      <c r="X268" s="60"/>
      <c r="Y268" s="99">
        <v>267</v>
      </c>
      <c r="Z268" s="128">
        <f>(幕後結果!$AB$2+幕後結果!$AB$4*幕後結果_最佳化!$N1269)*12/3</f>
        <v>0.61947456575990956</v>
      </c>
      <c r="AA268" s="128">
        <f>(幕後結果!$AC$2+幕後結果!$AC$4*幕後結果_最佳化!$O1269)*12/3</f>
        <v>1.638268417383139</v>
      </c>
      <c r="AB268" s="128">
        <f>(幕後結果!$AD$2+幕後結果!$AD$4*幕後結果_最佳化!$P1269)*12/3</f>
        <v>1.101011459119082</v>
      </c>
      <c r="AC268" s="128">
        <f>(幕後結果!$AE$2+幕後結果!$AE$4*幕後結果_最佳化!$Q1269)*12/3</f>
        <v>-2.1762859814623541</v>
      </c>
      <c r="AD268" s="128">
        <f>(幕後結果!$AF$2+幕後結果!$AF$4*幕後結果_最佳化!$R1269)*12/3</f>
        <v>-9.6686617842812045E-3</v>
      </c>
      <c r="AE268" s="128">
        <f>(幕後結果!$AG$2+幕後結果!$AG$4*幕後結果_最佳化!$S1269)*12/3</f>
        <v>-1.4744535439215436</v>
      </c>
      <c r="AF268" s="128">
        <f>(幕後結果!$AH$2+幕後結果!$AH$4*幕後結果_最佳化!$T1269)*12/3</f>
        <v>-0.93800310383476126</v>
      </c>
      <c r="AG268" s="128">
        <f>(幕後結果!$AI$2+幕後結果!$AI$4*幕後結果_最佳化!$U1269)*12/3</f>
        <v>0.47342997162353734</v>
      </c>
      <c r="AH268" s="128">
        <f>(幕後結果!$AJ$2+幕後結果!$AJ$4*幕後結果_最佳化!$V1269)*12/3</f>
        <v>-2.0231473388790593</v>
      </c>
      <c r="AI268" s="100">
        <f>(幕後結果!$AK$2+幕後結果!$AK$4*幕後結果_最佳化!$W1269)*12/3</f>
        <v>-2.2161124052455121</v>
      </c>
      <c r="AJ268" s="60"/>
      <c r="AK268" s="60"/>
      <c r="AL268" s="60"/>
      <c r="AM268" s="108">
        <v>267</v>
      </c>
      <c r="AN268" s="128">
        <f t="shared" si="53"/>
        <v>0.18877794614567189</v>
      </c>
      <c r="AO268" s="128">
        <f t="shared" si="54"/>
        <v>4.8789441368220623E-2</v>
      </c>
      <c r="AP268" s="128">
        <f t="shared" si="55"/>
        <v>6.4595143978630268E-2</v>
      </c>
      <c r="AQ268" s="128">
        <f t="shared" si="56"/>
        <v>3.3830470225971965E-2</v>
      </c>
      <c r="AR268" s="128">
        <f t="shared" si="57"/>
        <v>0.19498997470039242</v>
      </c>
      <c r="AS268" s="128">
        <f t="shared" si="58"/>
        <v>0.17659300299725483</v>
      </c>
      <c r="AT268" s="128">
        <f t="shared" si="59"/>
        <v>8.6097497796505766E-3</v>
      </c>
      <c r="AU268" s="128">
        <f t="shared" si="60"/>
        <v>0.17679576851189466</v>
      </c>
      <c r="AV268" s="128">
        <f t="shared" si="61"/>
        <v>0.10522599735274142</v>
      </c>
      <c r="AW268" s="128">
        <f t="shared" si="62"/>
        <v>1.7925049395712954E-3</v>
      </c>
      <c r="AX268" s="128">
        <f t="shared" si="63"/>
        <v>1</v>
      </c>
      <c r="AY268" s="128">
        <f>SUMPRODUCT(AN268:AW268,幕後結果_最佳化!$Z$1005:$AI$1005)</f>
        <v>0.13883220160719015</v>
      </c>
      <c r="AZ268" s="128">
        <f>(SUMPRODUCT(AN268:AW268,MMULT(AN268:AW268,幕後結果!$AB$9:$AK$18)))*252</f>
        <v>4.5745207833204057E-2</v>
      </c>
      <c r="BA268" s="128">
        <f t="shared" si="64"/>
        <v>0.21388129378981244</v>
      </c>
      <c r="BB268" s="102">
        <f t="shared" si="65"/>
        <v>0.44853011643676333</v>
      </c>
      <c r="BC268" s="60"/>
      <c r="BD268" s="60"/>
    </row>
    <row r="269" spans="1:56">
      <c r="A269" s="95">
        <v>268</v>
      </c>
      <c r="B269" s="128">
        <v>5.4887876408882486E-2</v>
      </c>
      <c r="C269" s="128">
        <v>0.36151851932026569</v>
      </c>
      <c r="D269" s="128">
        <v>0.62160259653679883</v>
      </c>
      <c r="E269" s="128">
        <v>0.61971339148802018</v>
      </c>
      <c r="F269" s="128">
        <v>0.77768320238358912</v>
      </c>
      <c r="G269" s="128">
        <v>0.62845479904230261</v>
      </c>
      <c r="H269" s="128">
        <v>0.27715862656629642</v>
      </c>
      <c r="I269" s="128">
        <v>0.30804741447235906</v>
      </c>
      <c r="J269" s="128">
        <v>0.350071113836943</v>
      </c>
      <c r="K269" s="104">
        <v>6.6314748375609911E-2</v>
      </c>
      <c r="L269" s="105"/>
      <c r="M269" s="106">
        <v>268</v>
      </c>
      <c r="N269" s="140">
        <v>-1.599201879700813</v>
      </c>
      <c r="O269" s="140">
        <v>-0.35440279710499833</v>
      </c>
      <c r="P269" s="140">
        <v>0.30969249971041224</v>
      </c>
      <c r="Q269" s="140">
        <v>0.30472813823198486</v>
      </c>
      <c r="R269" s="140">
        <v>0.76439213343045165</v>
      </c>
      <c r="S269" s="140">
        <v>0.32776361239104268</v>
      </c>
      <c r="T269" s="140">
        <v>-0.59130324887352137</v>
      </c>
      <c r="U269" s="128">
        <v>-0.50139262527282991</v>
      </c>
      <c r="V269" s="128">
        <v>-0.38512848099126712</v>
      </c>
      <c r="W269" s="98">
        <v>-1.5038131016717007</v>
      </c>
      <c r="X269" s="60"/>
      <c r="Y269" s="99">
        <v>268</v>
      </c>
      <c r="Z269" s="128">
        <f>(幕後結果!$AB$2+幕後結果!$AB$4*幕後結果_最佳化!$N1270)*12/3</f>
        <v>-1.69154325310398</v>
      </c>
      <c r="AA269" s="128">
        <f>(幕後結果!$AC$2+幕後結果!$AC$4*幕後結果_最佳化!$O1270)*12/3</f>
        <v>-1.1689798882422271</v>
      </c>
      <c r="AB269" s="128">
        <f>(幕後結果!$AD$2+幕後結果!$AD$4*幕後結果_最佳化!$P1270)*12/3</f>
        <v>-0.12923235847724118</v>
      </c>
      <c r="AC269" s="128">
        <f>(幕後結果!$AE$2+幕後結果!$AE$4*幕後結果_最佳化!$Q1270)*12/3</f>
        <v>1.525544511041472</v>
      </c>
      <c r="AD269" s="128">
        <f>(幕後結果!$AF$2+幕後結果!$AF$4*幕後結果_最佳化!$R1270)*12/3</f>
        <v>0.32809276194455195</v>
      </c>
      <c r="AE269" s="128">
        <f>(幕後結果!$AG$2+幕後結果!$AG$4*幕後結果_最佳化!$S1270)*12/3</f>
        <v>6.3456282248483903E-2</v>
      </c>
      <c r="AF269" s="128">
        <f>(幕後結果!$AH$2+幕後結果!$AH$4*幕後結果_最佳化!$T1270)*12/3</f>
        <v>-1.9482302795140953</v>
      </c>
      <c r="AG269" s="128">
        <f>(幕後結果!$AI$2+幕後結果!$AI$4*幕後結果_最佳化!$U1270)*12/3</f>
        <v>0.77674127518406311</v>
      </c>
      <c r="AH269" s="128">
        <f>(幕後結果!$AJ$2+幕後結果!$AJ$4*幕後結果_最佳化!$V1270)*12/3</f>
        <v>-1.7682053167969631</v>
      </c>
      <c r="AI269" s="100">
        <f>(幕後結果!$AK$2+幕後結果!$AK$4*幕後結果_最佳化!$W1270)*12/3</f>
        <v>-4.1977380889863092</v>
      </c>
      <c r="AJ269" s="60"/>
      <c r="AK269" s="60"/>
      <c r="AL269" s="60"/>
      <c r="AM269" s="108">
        <v>268</v>
      </c>
      <c r="AN269" s="128">
        <f t="shared" si="53"/>
        <v>7.4273142334899192E-2</v>
      </c>
      <c r="AO269" s="128">
        <f t="shared" si="54"/>
        <v>0.15850397423295814</v>
      </c>
      <c r="AP269" s="128">
        <f t="shared" si="55"/>
        <v>4.7126787999880196E-2</v>
      </c>
      <c r="AQ269" s="128">
        <f t="shared" si="56"/>
        <v>2.0128924609070408E-2</v>
      </c>
      <c r="AR269" s="128">
        <f t="shared" si="57"/>
        <v>6.7059178207413986E-2</v>
      </c>
      <c r="AS269" s="128">
        <f t="shared" si="58"/>
        <v>0.10922874270734149</v>
      </c>
      <c r="AT269" s="128">
        <f t="shared" si="59"/>
        <v>0.12381365077549839</v>
      </c>
      <c r="AU269" s="128">
        <f t="shared" si="60"/>
        <v>7.4687866408573597E-2</v>
      </c>
      <c r="AV269" s="128">
        <f t="shared" si="61"/>
        <v>0.16321110753188492</v>
      </c>
      <c r="AW269" s="128">
        <f t="shared" si="62"/>
        <v>0.16196662519247979</v>
      </c>
      <c r="AX269" s="128">
        <f t="shared" si="63"/>
        <v>1</v>
      </c>
      <c r="AY269" s="128">
        <f>SUMPRODUCT(AN269:AW269,幕後結果_最佳化!$Z$1005:$AI$1005)</f>
        <v>-0.33914492595967888</v>
      </c>
      <c r="AZ269" s="128">
        <f>(SUMPRODUCT(AN269:AW269,MMULT(AN269:AW269,幕後結果!$AB$9:$AK$18)))*252</f>
        <v>7.6189537950883651E-2</v>
      </c>
      <c r="BA269" s="128">
        <f t="shared" si="64"/>
        <v>0.2760245241837827</v>
      </c>
      <c r="BB269" s="102">
        <f t="shared" si="65"/>
        <v>-1.3840977612022098</v>
      </c>
      <c r="BC269" s="60"/>
      <c r="BD269" s="60"/>
    </row>
    <row r="270" spans="1:56">
      <c r="A270" s="95">
        <v>269</v>
      </c>
      <c r="B270" s="128">
        <v>0.16334140604391045</v>
      </c>
      <c r="C270" s="128">
        <v>0.63704163339756059</v>
      </c>
      <c r="D270" s="128">
        <v>6.1253006714984126E-2</v>
      </c>
      <c r="E270" s="128">
        <v>0.51323863370262712</v>
      </c>
      <c r="F270" s="128">
        <v>0.1027210884778631</v>
      </c>
      <c r="G270" s="128">
        <v>5.2922580214177728E-2</v>
      </c>
      <c r="H270" s="128">
        <v>0.73164411427273612</v>
      </c>
      <c r="I270" s="128">
        <v>0.18413997681537264</v>
      </c>
      <c r="J270" s="128">
        <v>0.79194076051948015</v>
      </c>
      <c r="K270" s="104">
        <v>0.51704173438550605</v>
      </c>
      <c r="L270" s="105"/>
      <c r="M270" s="106">
        <v>269</v>
      </c>
      <c r="N270" s="140">
        <v>-0.98081736760098104</v>
      </c>
      <c r="O270" s="140">
        <v>0.35056231425319734</v>
      </c>
      <c r="P270" s="140">
        <v>-1.5443398913550543</v>
      </c>
      <c r="Q270" s="140">
        <v>3.3190426336295882E-2</v>
      </c>
      <c r="R270" s="140">
        <v>-1.2661980738420164</v>
      </c>
      <c r="S270" s="140">
        <v>-1.61715345567777</v>
      </c>
      <c r="T270" s="140">
        <v>0.61779304075795605</v>
      </c>
      <c r="U270" s="128">
        <v>-0.89969994320114499</v>
      </c>
      <c r="V270" s="128">
        <v>0.81317369481518764</v>
      </c>
      <c r="W270" s="98">
        <v>4.2730293082146639E-2</v>
      </c>
      <c r="X270" s="60"/>
      <c r="Y270" s="99">
        <v>269</v>
      </c>
      <c r="Z270" s="128">
        <f>(幕後結果!$AB$2+幕後結果!$AB$4*幕後結果_最佳化!$N1271)*12/3</f>
        <v>-1.0374518825622181</v>
      </c>
      <c r="AA270" s="128">
        <f>(幕後結果!$AC$2+幕後結果!$AC$4*幕後結果_最佳化!$O1271)*12/3</f>
        <v>-7.7112731667651702E-2</v>
      </c>
      <c r="AB270" s="128">
        <f>(幕後結果!$AD$2+幕後結果!$AD$4*幕後結果_最佳化!$P1271)*12/3</f>
        <v>-1.5241055324006745</v>
      </c>
      <c r="AC270" s="128">
        <f>(幕後結果!$AE$2+幕後結果!$AE$4*幕後結果_最佳化!$Q1271)*12/3</f>
        <v>0.86208738043588051</v>
      </c>
      <c r="AD270" s="128">
        <f>(幕後結果!$AF$2+幕後結果!$AF$4*幕後結果_最佳化!$R1271)*12/3</f>
        <v>-1.3232350379248967</v>
      </c>
      <c r="AE270" s="128">
        <f>(幕後結果!$AG$2+幕後結果!$AG$4*幕後結果_最佳化!$S1271)*12/3</f>
        <v>-1.5703284038699852</v>
      </c>
      <c r="AF270" s="128">
        <f>(幕後結果!$AH$2+幕後結果!$AH$4*幕後結果_最佳化!$T1271)*12/3</f>
        <v>3.2885650535484645E-2</v>
      </c>
      <c r="AG270" s="128">
        <f>(幕後結果!$AI$2+幕後結果!$AI$4*幕後結果_最佳化!$U1271)*12/3</f>
        <v>-0.37623708537511452</v>
      </c>
      <c r="AH270" s="128">
        <f>(幕後結果!$AJ$2+幕後結果!$AJ$4*幕後結果_最佳化!$V1271)*12/3</f>
        <v>-0.97699556645310492</v>
      </c>
      <c r="AI270" s="100">
        <f>(幕後結果!$AK$2+幕後結果!$AK$4*幕後結果_最佳化!$W1271)*12/3</f>
        <v>-1.4347415097454486</v>
      </c>
      <c r="AJ270" s="60"/>
      <c r="AK270" s="60"/>
      <c r="AL270" s="60"/>
      <c r="AM270" s="108">
        <v>269</v>
      </c>
      <c r="AN270" s="128">
        <f t="shared" si="53"/>
        <v>0.18308188427035327</v>
      </c>
      <c r="AO270" s="128">
        <f t="shared" si="54"/>
        <v>1.0055156993807985E-3</v>
      </c>
      <c r="AP270" s="128">
        <f t="shared" si="55"/>
        <v>1.7984265288572929E-2</v>
      </c>
      <c r="AQ270" s="128">
        <f t="shared" si="56"/>
        <v>0.11760569277670228</v>
      </c>
      <c r="AR270" s="128">
        <f t="shared" si="57"/>
        <v>9.8689562073279811E-3</v>
      </c>
      <c r="AS270" s="128">
        <f t="shared" si="58"/>
        <v>0.10698800379383755</v>
      </c>
      <c r="AT270" s="128">
        <f t="shared" si="59"/>
        <v>2.8910643089763346E-2</v>
      </c>
      <c r="AU270" s="128">
        <f t="shared" si="60"/>
        <v>0.17856374856729254</v>
      </c>
      <c r="AV270" s="128">
        <f t="shared" si="61"/>
        <v>0.16917779828528107</v>
      </c>
      <c r="AW270" s="128">
        <f t="shared" si="62"/>
        <v>0.1868134920214882</v>
      </c>
      <c r="AX270" s="128">
        <f t="shared" si="63"/>
        <v>0.99999999999999989</v>
      </c>
      <c r="AY270" s="128">
        <f>SUMPRODUCT(AN270:AW270,幕後結果_最佳化!$Z$1005:$AI$1005)</f>
        <v>-0.14685091208900805</v>
      </c>
      <c r="AZ270" s="128">
        <f>(SUMPRODUCT(AN270:AW270,MMULT(AN270:AW270,幕後結果!$AB$9:$AK$18)))*252</f>
        <v>7.1836275059254481E-2</v>
      </c>
      <c r="BA270" s="128">
        <f t="shared" si="64"/>
        <v>0.26802290025155401</v>
      </c>
      <c r="BB270" s="102">
        <f t="shared" si="65"/>
        <v>-0.70796529666277219</v>
      </c>
      <c r="BC270" s="60"/>
      <c r="BD270" s="60"/>
    </row>
    <row r="271" spans="1:56">
      <c r="A271" s="95">
        <v>270</v>
      </c>
      <c r="B271" s="128">
        <v>0.26712836963175723</v>
      </c>
      <c r="C271" s="128">
        <v>0.56580267604806367</v>
      </c>
      <c r="D271" s="128">
        <v>0.9767450363746244</v>
      </c>
      <c r="E271" s="128">
        <v>0.44875157599793281</v>
      </c>
      <c r="F271" s="128">
        <v>0.24090987509580919</v>
      </c>
      <c r="G271" s="128">
        <v>0.16973710243938167</v>
      </c>
      <c r="H271" s="128">
        <v>0.62259777845518149</v>
      </c>
      <c r="I271" s="128">
        <v>0.27694632927201135</v>
      </c>
      <c r="J271" s="128">
        <v>0.87187943626456321</v>
      </c>
      <c r="K271" s="104">
        <v>0.63019497340422204</v>
      </c>
      <c r="L271" s="105"/>
      <c r="M271" s="106">
        <v>270</v>
      </c>
      <c r="N271" s="140">
        <v>-0.62152121659222681</v>
      </c>
      <c r="O271" s="140">
        <v>0.16569796462985859</v>
      </c>
      <c r="P271" s="140">
        <v>1.9907359223375529</v>
      </c>
      <c r="Q271" s="140">
        <v>-0.12881611733765932</v>
      </c>
      <c r="R271" s="140">
        <v>-0.70337874296083047</v>
      </c>
      <c r="S271" s="140">
        <v>-0.95520466954314498</v>
      </c>
      <c r="T271" s="140">
        <v>0.31231065519361079</v>
      </c>
      <c r="U271" s="128">
        <v>-0.59193717561986336</v>
      </c>
      <c r="V271" s="128">
        <v>1.135320329166571</v>
      </c>
      <c r="W271" s="98">
        <v>0.33236978211630036</v>
      </c>
      <c r="X271" s="60"/>
      <c r="Y271" s="99">
        <v>270</v>
      </c>
      <c r="Z271" s="128">
        <f>(幕後結果!$AB$2+幕後結果!$AB$4*幕後結果_最佳化!$N1272)*12/3</f>
        <v>-0.65740919513191642</v>
      </c>
      <c r="AA271" s="128">
        <f>(幕後結果!$AC$2+幕後結果!$AC$4*幕後結果_最佳化!$O1272)*12/3</f>
        <v>-0.13200347204329765</v>
      </c>
      <c r="AB271" s="128">
        <f>(幕後結果!$AD$2+幕後結果!$AD$4*幕後結果_最佳化!$P1272)*12/3</f>
        <v>2.2977637406904425</v>
      </c>
      <c r="AC271" s="128">
        <f>(幕後結果!$AE$2+幕後結果!$AE$4*幕後結果_最佳化!$Q1272)*12/3</f>
        <v>1.4712365266846545</v>
      </c>
      <c r="AD271" s="128">
        <f>(幕後結果!$AF$2+幕後結果!$AF$4*幕後結果_最佳化!$R1272)*12/3</f>
        <v>-0.24074101266714684</v>
      </c>
      <c r="AE271" s="128">
        <f>(幕後結果!$AG$2+幕後結果!$AG$4*幕後結果_最佳化!$S1272)*12/3</f>
        <v>-0.69702637144891255</v>
      </c>
      <c r="AF271" s="128">
        <f>(幕後結果!$AH$2+幕後結果!$AH$4*幕後結果_最佳化!$T1272)*12/3</f>
        <v>-0.31804516177112441</v>
      </c>
      <c r="AG271" s="128">
        <f>(幕後結果!$AI$2+幕後結果!$AI$4*幕後結果_最佳化!$U1272)*12/3</f>
        <v>0.15339949077239323</v>
      </c>
      <c r="AH271" s="128">
        <f>(幕後結果!$AJ$2+幕後結果!$AJ$4*幕後結果_最佳化!$V1272)*12/3</f>
        <v>-0.28451476426398714</v>
      </c>
      <c r="AI271" s="100">
        <f>(幕後結果!$AK$2+幕後結果!$AK$4*幕後結果_最佳化!$W1272)*12/3</f>
        <v>-1.8806542707475871</v>
      </c>
      <c r="AJ271" s="60"/>
      <c r="AK271" s="60"/>
      <c r="AL271" s="60"/>
      <c r="AM271" s="108">
        <v>270</v>
      </c>
      <c r="AN271" s="128">
        <f t="shared" si="53"/>
        <v>0.12712688031620623</v>
      </c>
      <c r="AO271" s="128">
        <f t="shared" si="54"/>
        <v>0.13747384740278237</v>
      </c>
      <c r="AP271" s="128">
        <f t="shared" si="55"/>
        <v>1.1151534638031367E-2</v>
      </c>
      <c r="AQ271" s="128">
        <f t="shared" si="56"/>
        <v>0.16325615447604619</v>
      </c>
      <c r="AR271" s="128">
        <f t="shared" si="57"/>
        <v>0.15907447430026339</v>
      </c>
      <c r="AS271" s="128">
        <f t="shared" si="58"/>
        <v>6.0666482766457648E-2</v>
      </c>
      <c r="AT271" s="128">
        <f t="shared" si="59"/>
        <v>7.4624594630949809E-2</v>
      </c>
      <c r="AU271" s="128">
        <f t="shared" si="60"/>
        <v>8.4038592120300029E-2</v>
      </c>
      <c r="AV271" s="128">
        <f t="shared" si="61"/>
        <v>5.027445591317746E-2</v>
      </c>
      <c r="AW271" s="128">
        <f t="shared" si="62"/>
        <v>0.13231298343578551</v>
      </c>
      <c r="AX271" s="128">
        <f t="shared" si="63"/>
        <v>1.0000000000000002</v>
      </c>
      <c r="AY271" s="128">
        <f>SUMPRODUCT(AN271:AW271,幕後結果_最佳化!$Z$1005:$AI$1005)</f>
        <v>-4.4677835613640637E-2</v>
      </c>
      <c r="AZ271" s="128">
        <f>(SUMPRODUCT(AN271:AW271,MMULT(AN271:AW271,幕後結果!$AB$9:$AK$18)))*252</f>
        <v>7.4639278665636952E-2</v>
      </c>
      <c r="BA271" s="128">
        <f t="shared" si="64"/>
        <v>0.27320190091878377</v>
      </c>
      <c r="BB271" s="102">
        <f t="shared" si="65"/>
        <v>-0.3205608574432115</v>
      </c>
      <c r="BC271" s="60"/>
      <c r="BD271" s="60"/>
    </row>
    <row r="272" spans="1:56">
      <c r="A272" s="95">
        <v>271</v>
      </c>
      <c r="B272" s="128">
        <v>1.2291189836029393E-2</v>
      </c>
      <c r="C272" s="128">
        <v>8.248652261814704E-2</v>
      </c>
      <c r="D272" s="128">
        <v>0.95594973926599347</v>
      </c>
      <c r="E272" s="128">
        <v>0.11190194453243008</v>
      </c>
      <c r="F272" s="128">
        <v>6.1387863286901823E-2</v>
      </c>
      <c r="G272" s="128">
        <v>0.52610619336063857</v>
      </c>
      <c r="H272" s="128">
        <v>0.66466742327090045</v>
      </c>
      <c r="I272" s="128">
        <v>0.6309804850483145</v>
      </c>
      <c r="J272" s="128">
        <v>0.52006433368196303</v>
      </c>
      <c r="K272" s="104">
        <v>0.80456505840836146</v>
      </c>
      <c r="L272" s="105"/>
      <c r="M272" s="106">
        <v>271</v>
      </c>
      <c r="N272" s="140">
        <v>-2.2479029399794657</v>
      </c>
      <c r="O272" s="140">
        <v>-1.3885387776528619</v>
      </c>
      <c r="P272" s="140">
        <v>1.7055037071852512</v>
      </c>
      <c r="Q272" s="140">
        <v>-1.2164753671406321</v>
      </c>
      <c r="R272" s="140">
        <v>-1.5432269253011812</v>
      </c>
      <c r="S272" s="140">
        <v>6.5485296024093864E-2</v>
      </c>
      <c r="T272" s="140">
        <v>0.42523529998117254</v>
      </c>
      <c r="U272" s="128">
        <v>0.33445130543706919</v>
      </c>
      <c r="V272" s="128">
        <v>5.0315047689048882E-2</v>
      </c>
      <c r="W272" s="98">
        <v>0.8580408933003475</v>
      </c>
      <c r="X272" s="60"/>
      <c r="Y272" s="99">
        <v>271</v>
      </c>
      <c r="Z272" s="128">
        <f>(幕後結果!$AB$2+幕後結果!$AB$4*幕後結果_最佳化!$N1273)*12/3</f>
        <v>-2.3777017148493114</v>
      </c>
      <c r="AA272" s="128">
        <f>(幕後結果!$AC$2+幕後結果!$AC$4*幕後結果_最佳化!$O1273)*12/3</f>
        <v>-2.6559803459104909</v>
      </c>
      <c r="AB272" s="128">
        <f>(幕後結果!$AD$2+幕後結果!$AD$4*幕後結果_最佳化!$P1273)*12/3</f>
        <v>0.58749828615646793</v>
      </c>
      <c r="AC272" s="128">
        <f>(幕後結果!$AE$2+幕後結果!$AE$4*幕後結果_最佳化!$Q1273)*12/3</f>
        <v>-1.3227906304336772</v>
      </c>
      <c r="AD272" s="128">
        <f>(幕後結果!$AF$2+幕後結果!$AF$4*幕後結果_最佳化!$R1273)*12/3</f>
        <v>-0.82410681074982828</v>
      </c>
      <c r="AE272" s="128">
        <f>(幕後結果!$AG$2+幕後結果!$AG$4*幕後結果_最佳化!$S1273)*12/3</f>
        <v>-0.2290112480919034</v>
      </c>
      <c r="AF272" s="128">
        <f>(幕後結果!$AH$2+幕後結果!$AH$4*幕後結果_最佳化!$T1273)*12/3</f>
        <v>-1.8650825563962627</v>
      </c>
      <c r="AG272" s="128">
        <f>(幕後結果!$AI$2+幕後結果!$AI$4*幕後結果_最佳化!$U1273)*12/3</f>
        <v>1.0199303101080859</v>
      </c>
      <c r="AH272" s="128">
        <f>(幕後結果!$AJ$2+幕後結果!$AJ$4*幕後結果_最佳化!$V1273)*12/3</f>
        <v>-2.3416570657415416</v>
      </c>
      <c r="AI272" s="100">
        <f>(幕後結果!$AK$2+幕後結果!$AK$4*幕後結果_最佳化!$W1273)*12/3</f>
        <v>-3.1572054546404487</v>
      </c>
      <c r="AJ272" s="60"/>
      <c r="AK272" s="60"/>
      <c r="AL272" s="60"/>
      <c r="AM272" s="108">
        <v>271</v>
      </c>
      <c r="AN272" s="128">
        <f t="shared" si="53"/>
        <v>6.0657820930120461E-2</v>
      </c>
      <c r="AO272" s="128">
        <f t="shared" si="54"/>
        <v>0.20282113920778697</v>
      </c>
      <c r="AP272" s="128">
        <f t="shared" si="55"/>
        <v>0.23028239647787629</v>
      </c>
      <c r="AQ272" s="128">
        <f t="shared" si="56"/>
        <v>0.18318537413297031</v>
      </c>
      <c r="AR272" s="128">
        <f t="shared" si="57"/>
        <v>0.13943009538283854</v>
      </c>
      <c r="AS272" s="128">
        <f t="shared" si="58"/>
        <v>5.640505643218937E-2</v>
      </c>
      <c r="AT272" s="128">
        <f t="shared" si="59"/>
        <v>2.8998337445411995E-2</v>
      </c>
      <c r="AU272" s="128">
        <f t="shared" si="60"/>
        <v>1.1417258137802975E-2</v>
      </c>
      <c r="AV272" s="128">
        <f t="shared" si="61"/>
        <v>5.220351946564792E-2</v>
      </c>
      <c r="AW272" s="128">
        <f t="shared" si="62"/>
        <v>3.4599002387355464E-2</v>
      </c>
      <c r="AX272" s="128">
        <f t="shared" si="63"/>
        <v>1.0000000000000002</v>
      </c>
      <c r="AY272" s="128">
        <f>SUMPRODUCT(AN272:AW272,幕後結果_最佳化!$Z$1005:$AI$1005)</f>
        <v>0.11907108660095625</v>
      </c>
      <c r="AZ272" s="128">
        <f>(SUMPRODUCT(AN272:AW272,MMULT(AN272:AW272,幕後結果!$AB$9:$AK$18)))*252</f>
        <v>9.7713839706361161E-2</v>
      </c>
      <c r="BA272" s="128">
        <f t="shared" si="64"/>
        <v>0.3125921299494937</v>
      </c>
      <c r="BB272" s="102">
        <f t="shared" si="65"/>
        <v>0.24367563768564299</v>
      </c>
      <c r="BC272" s="60"/>
      <c r="BD272" s="60"/>
    </row>
    <row r="273" spans="1:56">
      <c r="A273" s="95">
        <v>272</v>
      </c>
      <c r="B273" s="128">
        <v>0.22161417984650433</v>
      </c>
      <c r="C273" s="128">
        <v>0.14550308378755905</v>
      </c>
      <c r="D273" s="128">
        <v>0.77073077203504337</v>
      </c>
      <c r="E273" s="128">
        <v>0.93193096068873982</v>
      </c>
      <c r="F273" s="128">
        <v>0.95477059458192159</v>
      </c>
      <c r="G273" s="128">
        <v>0.10258752869796872</v>
      </c>
      <c r="H273" s="128">
        <v>0.27409265010123751</v>
      </c>
      <c r="I273" s="128">
        <v>0.21104357503404736</v>
      </c>
      <c r="J273" s="128">
        <v>0.41301479098196636</v>
      </c>
      <c r="K273" s="104">
        <v>0.60526801418556198</v>
      </c>
      <c r="L273" s="105"/>
      <c r="M273" s="106">
        <v>272</v>
      </c>
      <c r="N273" s="140">
        <v>-0.76675304328309912</v>
      </c>
      <c r="O273" s="140">
        <v>-1.0559169322556607</v>
      </c>
      <c r="P273" s="140">
        <v>0.74125563507794667</v>
      </c>
      <c r="Q273" s="140">
        <v>1.4903277530271617</v>
      </c>
      <c r="R273" s="140">
        <v>1.692982434135422</v>
      </c>
      <c r="S273" s="140">
        <v>-1.266944718393346</v>
      </c>
      <c r="T273" s="140">
        <v>-0.60048162962925467</v>
      </c>
      <c r="U273" s="128">
        <v>-0.80280552188510412</v>
      </c>
      <c r="V273" s="128">
        <v>-0.21979658168043287</v>
      </c>
      <c r="W273" s="98">
        <v>0.26700674004553709</v>
      </c>
      <c r="X273" s="60"/>
      <c r="Y273" s="99">
        <v>272</v>
      </c>
      <c r="Z273" s="128">
        <f>(幕後結果!$AB$2+幕後結果!$AB$4*幕後結果_最佳化!$N1274)*12/3</f>
        <v>-0.81102702143216554</v>
      </c>
      <c r="AA273" s="128">
        <f>(幕後結果!$AC$2+幕後結果!$AC$4*幕後結果_最佳化!$O1274)*12/3</f>
        <v>-1.6129396939052729</v>
      </c>
      <c r="AB273" s="128">
        <f>(幕後結果!$AD$2+幕後結果!$AD$4*幕後結果_最佳化!$P1274)*12/3</f>
        <v>0.25354204743574443</v>
      </c>
      <c r="AC273" s="128">
        <f>(幕後結果!$AE$2+幕後結果!$AE$4*幕後結果_最佳化!$Q1274)*12/3</f>
        <v>3.5463892906240968</v>
      </c>
      <c r="AD273" s="128">
        <f>(幕後結果!$AF$2+幕後結果!$AF$4*幕後結果_最佳化!$R1274)*12/3</f>
        <v>1.0909361030555047</v>
      </c>
      <c r="AE273" s="128">
        <f>(幕後結果!$AG$2+幕後結果!$AG$4*幕後結果_最佳化!$S1274)*12/3</f>
        <v>-1.2400115993807317</v>
      </c>
      <c r="AF273" s="128">
        <f>(幕後結果!$AH$2+幕後結果!$AH$4*幕後結果_最佳化!$T1274)*12/3</f>
        <v>-1.1212996122189254</v>
      </c>
      <c r="AG273" s="128">
        <f>(幕後結果!$AI$2+幕後結果!$AI$4*幕後結果_最佳化!$U1274)*12/3</f>
        <v>0.48537806760128732</v>
      </c>
      <c r="AH273" s="128">
        <f>(幕後結果!$AJ$2+幕後結果!$AJ$4*幕後結果_最佳化!$V1274)*12/3</f>
        <v>-1.3983870954259967</v>
      </c>
      <c r="AI273" s="100">
        <f>(幕後結果!$AK$2+幕後結果!$AK$4*幕後結果_最佳化!$W1274)*12/3</f>
        <v>-1.1598211244719623</v>
      </c>
      <c r="AJ273" s="60"/>
      <c r="AK273" s="60"/>
      <c r="AL273" s="60"/>
      <c r="AM273" s="108">
        <v>272</v>
      </c>
      <c r="AN273" s="128">
        <f t="shared" si="53"/>
        <v>2.1335649234360873E-3</v>
      </c>
      <c r="AO273" s="128">
        <f t="shared" si="54"/>
        <v>0.16825846783547055</v>
      </c>
      <c r="AP273" s="128">
        <f t="shared" si="55"/>
        <v>7.3473011754383491E-2</v>
      </c>
      <c r="AQ273" s="128">
        <f t="shared" si="56"/>
        <v>2.2179984329392784E-2</v>
      </c>
      <c r="AR273" s="128">
        <f t="shared" si="57"/>
        <v>0.17676965496349223</v>
      </c>
      <c r="AS273" s="128">
        <f t="shared" si="58"/>
        <v>9.5706844384358513E-3</v>
      </c>
      <c r="AT273" s="128">
        <f t="shared" si="59"/>
        <v>8.9303342867951344E-2</v>
      </c>
      <c r="AU273" s="128">
        <f t="shared" si="60"/>
        <v>0.17040817204134862</v>
      </c>
      <c r="AV273" s="128">
        <f t="shared" si="61"/>
        <v>0.10760399333599528</v>
      </c>
      <c r="AW273" s="128">
        <f t="shared" si="62"/>
        <v>0.18029912351009372</v>
      </c>
      <c r="AX273" s="128">
        <f t="shared" si="63"/>
        <v>0.99999999999999989</v>
      </c>
      <c r="AY273" s="128">
        <f>SUMPRODUCT(AN273:AW273,幕後結果_最佳化!$Z$1005:$AI$1005)</f>
        <v>-0.23241131988587971</v>
      </c>
      <c r="AZ273" s="128">
        <f>(SUMPRODUCT(AN273:AW273,MMULT(AN273:AW273,幕後結果!$AB$9:$AK$18)))*252</f>
        <v>6.3465172406735298E-2</v>
      </c>
      <c r="BA273" s="128">
        <f t="shared" si="64"/>
        <v>0.25192294934510295</v>
      </c>
      <c r="BB273" s="102">
        <f t="shared" si="65"/>
        <v>-1.0928393804596881</v>
      </c>
      <c r="BC273" s="60"/>
      <c r="BD273" s="60"/>
    </row>
    <row r="274" spans="1:56">
      <c r="A274" s="95">
        <v>273</v>
      </c>
      <c r="B274" s="128">
        <v>0.61586843728805984</v>
      </c>
      <c r="C274" s="128">
        <v>0.58463928063096193</v>
      </c>
      <c r="D274" s="128">
        <v>0.46775343135207481</v>
      </c>
      <c r="E274" s="128">
        <v>0.4653367531343362</v>
      </c>
      <c r="F274" s="128">
        <v>0.25993588808991808</v>
      </c>
      <c r="G274" s="128">
        <v>0.55999978120639926</v>
      </c>
      <c r="H274" s="128">
        <v>0.49202012590879374</v>
      </c>
      <c r="I274" s="128">
        <v>0.32944675024091441</v>
      </c>
      <c r="J274" s="128">
        <v>0.25871380455783677</v>
      </c>
      <c r="K274" s="104">
        <v>0.78269812087221946</v>
      </c>
      <c r="L274" s="105"/>
      <c r="M274" s="106">
        <v>273</v>
      </c>
      <c r="N274" s="140">
        <v>0.29464756144455317</v>
      </c>
      <c r="O274" s="140">
        <v>0.21377638827109144</v>
      </c>
      <c r="P274" s="140">
        <v>-8.0918380084552294E-2</v>
      </c>
      <c r="Q274" s="140">
        <v>-8.6997491214670764E-2</v>
      </c>
      <c r="R274" s="140">
        <v>-0.64354307143084233</v>
      </c>
      <c r="S274" s="140">
        <v>0.15096866077695231</v>
      </c>
      <c r="T274" s="140">
        <v>-2.0003912060837077E-2</v>
      </c>
      <c r="U274" s="128">
        <v>-0.44144136648363808</v>
      </c>
      <c r="V274" s="128">
        <v>-0.6473157515547483</v>
      </c>
      <c r="W274" s="98">
        <v>0.7813379450893162</v>
      </c>
      <c r="X274" s="60"/>
      <c r="Y274" s="99">
        <v>273</v>
      </c>
      <c r="Z274" s="128">
        <f>(幕後結果!$AB$2+幕後結果!$AB$4*幕後結果_最佳化!$N1275)*12/3</f>
        <v>0.31166114855887872</v>
      </c>
      <c r="AA274" s="128">
        <f>(幕後結果!$AC$2+幕後結果!$AC$4*幕後結果_最佳化!$O1275)*12/3</f>
        <v>0.33035629626103169</v>
      </c>
      <c r="AB274" s="128">
        <f>(幕後結果!$AD$2+幕後結果!$AD$4*幕後結果_最佳化!$P1275)*12/3</f>
        <v>0.42393371960060894</v>
      </c>
      <c r="AC274" s="128">
        <f>(幕後結果!$AE$2+幕後結果!$AE$4*幕後結果_最佳化!$Q1275)*12/3</f>
        <v>1.0593372140260024</v>
      </c>
      <c r="AD274" s="128">
        <f>(幕後結果!$AF$2+幕後結果!$AF$4*幕後結果_最佳化!$R1275)*12/3</f>
        <v>-0.49871503771525982</v>
      </c>
      <c r="AE274" s="128">
        <f>(幕後結果!$AG$2+幕後結果!$AG$4*幕後結果_最佳化!$S1275)*12/3</f>
        <v>0.42169686823480229</v>
      </c>
      <c r="AF274" s="128">
        <f>(幕後結果!$AH$2+幕後結果!$AH$4*幕後結果_最佳化!$T1275)*12/3</f>
        <v>-0.17351387761562517</v>
      </c>
      <c r="AG274" s="128">
        <f>(幕後結果!$AI$2+幕後結果!$AI$4*幕後結果_最佳化!$U1275)*12/3</f>
        <v>0.42109545708669122</v>
      </c>
      <c r="AH274" s="128">
        <f>(幕後結果!$AJ$2+幕後結果!$AJ$4*幕後結果_最佳化!$V1275)*12/3</f>
        <v>-1.3450738265248774</v>
      </c>
      <c r="AI274" s="100">
        <f>(幕後結果!$AK$2+幕後結果!$AK$4*幕後結果_最佳化!$W1275)*12/3</f>
        <v>-0.51037286772692902</v>
      </c>
      <c r="AJ274" s="60"/>
      <c r="AK274" s="60"/>
      <c r="AL274" s="60"/>
      <c r="AM274" s="108">
        <v>273</v>
      </c>
      <c r="AN274" s="128">
        <f t="shared" si="53"/>
        <v>0.19897448328790687</v>
      </c>
      <c r="AO274" s="128">
        <f t="shared" si="54"/>
        <v>4.4160580779431531E-2</v>
      </c>
      <c r="AP274" s="128">
        <f t="shared" si="55"/>
        <v>6.9152126076035325E-2</v>
      </c>
      <c r="AQ274" s="128">
        <f t="shared" si="56"/>
        <v>0.16062205100800925</v>
      </c>
      <c r="AR274" s="128">
        <f t="shared" si="57"/>
        <v>3.4142904715515135E-2</v>
      </c>
      <c r="AS274" s="128">
        <f t="shared" si="58"/>
        <v>3.4187315318858179E-2</v>
      </c>
      <c r="AT274" s="128">
        <f t="shared" si="59"/>
        <v>0.10107883335821072</v>
      </c>
      <c r="AU274" s="128">
        <f t="shared" si="60"/>
        <v>8.3422569249976805E-2</v>
      </c>
      <c r="AV274" s="128">
        <f t="shared" si="61"/>
        <v>0.14910003043931319</v>
      </c>
      <c r="AW274" s="128">
        <f t="shared" si="62"/>
        <v>0.12515910576674297</v>
      </c>
      <c r="AX274" s="128">
        <f t="shared" si="63"/>
        <v>0.99999999999999989</v>
      </c>
      <c r="AY274" s="128">
        <f>SUMPRODUCT(AN274:AW274,幕後結果_最佳化!$Z$1005:$AI$1005)</f>
        <v>-0.10245577835278005</v>
      </c>
      <c r="AZ274" s="128">
        <f>(SUMPRODUCT(AN274:AW274,MMULT(AN274:AW274,幕後結果!$AB$9:$AK$18)))*252</f>
        <v>8.8308413321518772E-2</v>
      </c>
      <c r="BA274" s="128">
        <f t="shared" si="64"/>
        <v>0.29716731536546676</v>
      </c>
      <c r="BB274" s="102">
        <f t="shared" si="65"/>
        <v>-0.48913783864156268</v>
      </c>
      <c r="BC274" s="60"/>
      <c r="BD274" s="60"/>
    </row>
    <row r="275" spans="1:56">
      <c r="A275" s="95">
        <v>274</v>
      </c>
      <c r="B275" s="128">
        <v>0.99549424898998295</v>
      </c>
      <c r="C275" s="128">
        <v>0.66886617651118163</v>
      </c>
      <c r="D275" s="128">
        <v>2.5183939251129051E-2</v>
      </c>
      <c r="E275" s="128">
        <v>0.84549479896634527</v>
      </c>
      <c r="F275" s="128">
        <v>0.39811304224235866</v>
      </c>
      <c r="G275" s="128">
        <v>0.75716156285784764</v>
      </c>
      <c r="H275" s="128">
        <v>0.53799830802750259</v>
      </c>
      <c r="I275" s="128">
        <v>0.12649887568666562</v>
      </c>
      <c r="J275" s="128">
        <v>0.39282166460245382</v>
      </c>
      <c r="K275" s="104">
        <v>7.9380060172612898E-2</v>
      </c>
      <c r="L275" s="105"/>
      <c r="M275" s="106">
        <v>274</v>
      </c>
      <c r="N275" s="140">
        <v>2.61161748023703</v>
      </c>
      <c r="O275" s="140">
        <v>0.43678449174368761</v>
      </c>
      <c r="P275" s="140">
        <v>-1.9568264304886784</v>
      </c>
      <c r="Q275" s="140">
        <v>1.0173007034624619</v>
      </c>
      <c r="R275" s="140">
        <v>-0.25823430432406946</v>
      </c>
      <c r="S275" s="140">
        <v>0.6972012220442072</v>
      </c>
      <c r="T275" s="140">
        <v>9.5392108569477954E-2</v>
      </c>
      <c r="U275" s="128">
        <v>-1.1430983690639864</v>
      </c>
      <c r="V275" s="128">
        <v>-0.27197228567419751</v>
      </c>
      <c r="W275" s="98">
        <v>-1.4092538480312327</v>
      </c>
      <c r="X275" s="60"/>
      <c r="Y275" s="99">
        <v>274</v>
      </c>
      <c r="Z275" s="128">
        <f>(幕後結果!$AB$2+幕後結果!$AB$4*幕後結果_最佳化!$N1276)*12/3</f>
        <v>2.7624179188745344</v>
      </c>
      <c r="AA275" s="128">
        <f>(幕後結果!$AC$2+幕後結果!$AC$4*幕後結果_最佳化!$O1276)*12/3</f>
        <v>1.6172502022481359</v>
      </c>
      <c r="AB275" s="128">
        <f>(幕後結果!$AD$2+幕後結果!$AD$4*幕後結果_最佳化!$P1276)*12/3</f>
        <v>-0.65158002088824318</v>
      </c>
      <c r="AC275" s="128">
        <f>(幕後結果!$AE$2+幕後結果!$AE$4*幕後結果_最佳化!$Q1276)*12/3</f>
        <v>2.7813779316451281</v>
      </c>
      <c r="AD275" s="128">
        <f>(幕後結果!$AF$2+幕後結果!$AF$4*幕後結果_最佳化!$R1276)*12/3</f>
        <v>-0.43807415056942983</v>
      </c>
      <c r="AE275" s="128">
        <f>(幕後結果!$AG$2+幕後結果!$AG$4*幕後結果_最佳化!$S1276)*12/3</f>
        <v>1.4006710888974141</v>
      </c>
      <c r="AF275" s="128">
        <f>(幕後結果!$AH$2+幕後結果!$AH$4*幕後結果_最佳化!$T1276)*12/3</f>
        <v>1.5893369729398001</v>
      </c>
      <c r="AG275" s="128">
        <f>(幕後結果!$AI$2+幕後結果!$AI$4*幕後結果_最佳化!$U1276)*12/3</f>
        <v>-0.21778996272423001</v>
      </c>
      <c r="AH275" s="128">
        <f>(幕後結果!$AJ$2+幕後結果!$AJ$4*幕後結果_最佳化!$V1276)*12/3</f>
        <v>0.1270157488503928</v>
      </c>
      <c r="AI275" s="100">
        <f>(幕後結果!$AK$2+幕後結果!$AK$4*幕後結果_最佳化!$W1276)*12/3</f>
        <v>-0.61438126874962884</v>
      </c>
      <c r="AJ275" s="60"/>
      <c r="AK275" s="60"/>
      <c r="AL275" s="60"/>
      <c r="AM275" s="108">
        <v>274</v>
      </c>
      <c r="AN275" s="128">
        <f t="shared" si="53"/>
        <v>0.10067271023548373</v>
      </c>
      <c r="AO275" s="128">
        <f t="shared" si="54"/>
        <v>0.18477770170379648</v>
      </c>
      <c r="AP275" s="128">
        <f t="shared" si="55"/>
        <v>3.5799025959786228E-2</v>
      </c>
      <c r="AQ275" s="128">
        <f t="shared" si="56"/>
        <v>2.1980661633655335E-2</v>
      </c>
      <c r="AR275" s="128">
        <f t="shared" si="57"/>
        <v>0.18453966726978679</v>
      </c>
      <c r="AS275" s="128">
        <f t="shared" si="58"/>
        <v>0.14880979134364647</v>
      </c>
      <c r="AT275" s="128">
        <f t="shared" si="59"/>
        <v>0.13817223986435717</v>
      </c>
      <c r="AU275" s="128">
        <f t="shared" si="60"/>
        <v>5.5309196217125198E-2</v>
      </c>
      <c r="AV275" s="128">
        <f t="shared" si="61"/>
        <v>3.2053423001978124E-2</v>
      </c>
      <c r="AW275" s="128">
        <f t="shared" si="62"/>
        <v>9.7885582770384463E-2</v>
      </c>
      <c r="AX275" s="128">
        <f t="shared" si="63"/>
        <v>0.99999999999999989</v>
      </c>
      <c r="AY275" s="128">
        <f>SUMPRODUCT(AN275:AW275,幕後結果_最佳化!$Z$1005:$AI$1005)</f>
        <v>-0.14938331276961228</v>
      </c>
      <c r="AZ275" s="128">
        <f>(SUMPRODUCT(AN275:AW275,MMULT(AN275:AW275,幕後結果!$AB$9:$AK$18)))*252</f>
        <v>6.1391657613886416E-2</v>
      </c>
      <c r="BA275" s="128">
        <f t="shared" si="64"/>
        <v>0.24777339973025034</v>
      </c>
      <c r="BB275" s="102">
        <f t="shared" si="65"/>
        <v>-0.77604501927547576</v>
      </c>
      <c r="BC275" s="60"/>
      <c r="BD275" s="60"/>
    </row>
    <row r="276" spans="1:56">
      <c r="A276" s="95">
        <v>275</v>
      </c>
      <c r="B276" s="128">
        <v>0.16674921258513375</v>
      </c>
      <c r="C276" s="128">
        <v>0.94935752536676077</v>
      </c>
      <c r="D276" s="128">
        <v>0.21770973792210824</v>
      </c>
      <c r="E276" s="128">
        <v>1.9115594013854764E-2</v>
      </c>
      <c r="F276" s="128">
        <v>0.63827057617130167</v>
      </c>
      <c r="G276" s="128">
        <v>0.37063529310890031</v>
      </c>
      <c r="H276" s="128">
        <v>0.2929060737211302</v>
      </c>
      <c r="I276" s="128">
        <v>0.52691449197492291</v>
      </c>
      <c r="J276" s="128">
        <v>0.73780782151447921</v>
      </c>
      <c r="K276" s="104">
        <v>0.43862457828090085</v>
      </c>
      <c r="L276" s="105"/>
      <c r="M276" s="106">
        <v>275</v>
      </c>
      <c r="N276" s="140">
        <v>-0.96709123822292542</v>
      </c>
      <c r="O276" s="140">
        <v>1.6386558714925918</v>
      </c>
      <c r="P276" s="140">
        <v>-0.77995141073394569</v>
      </c>
      <c r="Q276" s="140">
        <v>-2.0723674337604874</v>
      </c>
      <c r="R276" s="140">
        <v>0.35383992919694496</v>
      </c>
      <c r="S276" s="140">
        <v>-0.33017122726981274</v>
      </c>
      <c r="T276" s="140">
        <v>-0.54491475544465984</v>
      </c>
      <c r="U276" s="128">
        <v>6.7515885538202036E-2</v>
      </c>
      <c r="V276" s="128">
        <v>0.63660163955591775</v>
      </c>
      <c r="W276" s="98">
        <v>-0.15445732565893461</v>
      </c>
      <c r="X276" s="60"/>
      <c r="Y276" s="99">
        <v>275</v>
      </c>
      <c r="Z276" s="128">
        <f>(幕後結果!$AB$2+幕後結果!$AB$4*幕後結果_最佳化!$N1277)*12/3</f>
        <v>-1.0229331768031764</v>
      </c>
      <c r="AA276" s="128">
        <f>(幕後結果!$AC$2+幕後結果!$AC$4*幕後結果_最佳化!$O1277)*12/3</f>
        <v>1.4225418457783843</v>
      </c>
      <c r="AB276" s="128">
        <f>(幕後結果!$AD$2+幕後結果!$AD$4*幕後結果_最佳化!$P1277)*12/3</f>
        <v>-1.1427391201745407E-2</v>
      </c>
      <c r="AC276" s="128">
        <f>(幕後結果!$AE$2+幕後結果!$AE$4*幕後結果_最佳化!$Q1277)*12/3</f>
        <v>-2.2058665404796804</v>
      </c>
      <c r="AD276" s="128">
        <f>(幕後結果!$AF$2+幕後結果!$AF$4*幕後結果_最佳化!$R1277)*12/3</f>
        <v>-0.10760838751038615</v>
      </c>
      <c r="AE276" s="128">
        <f>(幕後結果!$AG$2+幕後結果!$AG$4*幕後結果_最佳化!$S1277)*12/3</f>
        <v>-0.4496383655832224</v>
      </c>
      <c r="AF276" s="128">
        <f>(幕後結果!$AH$2+幕後結果!$AH$4*幕後結果_最佳化!$T1277)*12/3</f>
        <v>-1.4619525528035371</v>
      </c>
      <c r="AG276" s="128">
        <f>(幕後結果!$AI$2+幕後結果!$AI$4*幕後結果_最佳化!$U1277)*12/3</f>
        <v>1.3193222078613627</v>
      </c>
      <c r="AH276" s="128">
        <f>(幕後結果!$AJ$2+幕後結果!$AJ$4*幕後結果_最佳化!$V1277)*12/3</f>
        <v>-0.7453973697342825</v>
      </c>
      <c r="AI276" s="100">
        <f>(幕後結果!$AK$2+幕後結果!$AK$4*幕後結果_最佳化!$W1277)*12/3</f>
        <v>-3.2706888359824458</v>
      </c>
      <c r="AJ276" s="60"/>
      <c r="AK276" s="60"/>
      <c r="AL276" s="60"/>
      <c r="AM276" s="108">
        <v>275</v>
      </c>
      <c r="AN276" s="128">
        <f t="shared" si="53"/>
        <v>0.12738094595612195</v>
      </c>
      <c r="AO276" s="128">
        <f t="shared" si="54"/>
        <v>0.11129137298221001</v>
      </c>
      <c r="AP276" s="128">
        <f t="shared" si="55"/>
        <v>9.5357113043493605E-2</v>
      </c>
      <c r="AQ276" s="128">
        <f t="shared" si="56"/>
        <v>0.10371633741128211</v>
      </c>
      <c r="AR276" s="128">
        <f t="shared" si="57"/>
        <v>0.13725459342490084</v>
      </c>
      <c r="AS276" s="128">
        <f t="shared" si="58"/>
        <v>0.14959797452081924</v>
      </c>
      <c r="AT276" s="128">
        <f t="shared" si="59"/>
        <v>2.5236109275463256E-2</v>
      </c>
      <c r="AU276" s="128">
        <f t="shared" si="60"/>
        <v>1.3920877774992032E-3</v>
      </c>
      <c r="AV276" s="128">
        <f t="shared" si="61"/>
        <v>7.7808804159854292E-2</v>
      </c>
      <c r="AW276" s="128">
        <f t="shared" si="62"/>
        <v>0.17096466144835545</v>
      </c>
      <c r="AX276" s="128">
        <f t="shared" si="63"/>
        <v>0.99999999999999989</v>
      </c>
      <c r="AY276" s="128">
        <f>SUMPRODUCT(AN276:AW276,幕後結果_最佳化!$Z$1005:$AI$1005)</f>
        <v>-0.22627344893201792</v>
      </c>
      <c r="AZ276" s="128">
        <f>(SUMPRODUCT(AN276:AW276,MMULT(AN276:AW276,幕後結果!$AB$9:$AK$18)))*252</f>
        <v>7.6517703529275533E-2</v>
      </c>
      <c r="BA276" s="128">
        <f t="shared" si="64"/>
        <v>0.27661833549003134</v>
      </c>
      <c r="BB276" s="102">
        <f t="shared" si="65"/>
        <v>-0.97308606985569224</v>
      </c>
      <c r="BC276" s="60"/>
      <c r="BD276" s="60"/>
    </row>
    <row r="277" spans="1:56">
      <c r="A277" s="95">
        <v>276</v>
      </c>
      <c r="B277" s="128">
        <v>0.23415299584222327</v>
      </c>
      <c r="C277" s="128">
        <v>0.49633316879935019</v>
      </c>
      <c r="D277" s="128">
        <v>4.6004349580651249E-2</v>
      </c>
      <c r="E277" s="128">
        <v>0.71350535453248898</v>
      </c>
      <c r="F277" s="128">
        <v>0.40800025826029773</v>
      </c>
      <c r="G277" s="128">
        <v>0.5798892231586843</v>
      </c>
      <c r="H277" s="128">
        <v>0.20373079700866792</v>
      </c>
      <c r="I277" s="128">
        <v>0.32835104175944574</v>
      </c>
      <c r="J277" s="128">
        <v>0.90661999718469355</v>
      </c>
      <c r="K277" s="104">
        <v>0.82141361203675256</v>
      </c>
      <c r="L277" s="105"/>
      <c r="M277" s="106">
        <v>276</v>
      </c>
      <c r="N277" s="140">
        <v>-0.72523806936872426</v>
      </c>
      <c r="O277" s="140">
        <v>-9.1915121866682267E-3</v>
      </c>
      <c r="P277" s="140">
        <v>-1.6848956854376378</v>
      </c>
      <c r="Q277" s="140">
        <v>0.5636544964429564</v>
      </c>
      <c r="R277" s="140">
        <v>-0.23269208405511635</v>
      </c>
      <c r="S277" s="140">
        <v>0.2016100936402567</v>
      </c>
      <c r="T277" s="140">
        <v>-0.82836893479232565</v>
      </c>
      <c r="U277" s="128">
        <v>-0.4444710104269004</v>
      </c>
      <c r="V277" s="128">
        <v>1.3202247059175869</v>
      </c>
      <c r="W277" s="98">
        <v>0.92076568162108308</v>
      </c>
      <c r="X277" s="60"/>
      <c r="Y277" s="99">
        <v>276</v>
      </c>
      <c r="Z277" s="128">
        <f>(幕後結果!$AB$2+幕後結果!$AB$4*幕後結果_最佳化!$N1278)*12/3</f>
        <v>-0.76711488318431253</v>
      </c>
      <c r="AA277" s="128">
        <f>(幕後結果!$AC$2+幕後結果!$AC$4*幕後結果_最佳化!$O1278)*12/3</f>
        <v>-0.38082169272136362</v>
      </c>
      <c r="AB277" s="128">
        <f>(幕後結果!$AD$2+幕後結果!$AD$4*幕後結果_最佳化!$P1278)*12/3</f>
        <v>-1.7766717507212626</v>
      </c>
      <c r="AC277" s="128">
        <f>(幕後結果!$AE$2+幕後結果!$AE$4*幕後結果_最佳化!$Q1278)*12/3</f>
        <v>1.6496785057928911</v>
      </c>
      <c r="AD277" s="128">
        <f>(幕後結果!$AF$2+幕後結果!$AF$4*幕後結果_最佳化!$R1278)*12/3</f>
        <v>-0.64724635078687809</v>
      </c>
      <c r="AE277" s="128">
        <f>(幕後結果!$AG$2+幕後結果!$AG$4*幕後結果_最佳化!$S1278)*12/3</f>
        <v>0.1194012449931694</v>
      </c>
      <c r="AF277" s="128">
        <f>(幕後結果!$AH$2+幕後結果!$AH$4*幕後結果_最佳化!$T1278)*12/3</f>
        <v>-1.4667631401890553</v>
      </c>
      <c r="AG277" s="128">
        <f>(幕後結果!$AI$2+幕後結果!$AI$4*幕後結果_最佳化!$U1278)*12/3</f>
        <v>0.55030310977965213</v>
      </c>
      <c r="AH277" s="128">
        <f>(幕後結果!$AJ$2+幕後結果!$AJ$4*幕後結果_最佳化!$V1278)*12/3</f>
        <v>-0.35014649408821114</v>
      </c>
      <c r="AI277" s="100">
        <f>(幕後結果!$AK$2+幕後結果!$AK$4*幕後結果_最佳化!$W1278)*12/3</f>
        <v>-1.4469276965009363</v>
      </c>
      <c r="AJ277" s="60"/>
      <c r="AK277" s="60"/>
      <c r="AL277" s="60"/>
      <c r="AM277" s="108">
        <v>276</v>
      </c>
      <c r="AN277" s="128">
        <f t="shared" si="53"/>
        <v>7.4558429306335022E-2</v>
      </c>
      <c r="AO277" s="128">
        <f t="shared" si="54"/>
        <v>4.8415952518674886E-2</v>
      </c>
      <c r="AP277" s="128">
        <f t="shared" si="55"/>
        <v>5.075639735820754E-3</v>
      </c>
      <c r="AQ277" s="128">
        <f t="shared" si="56"/>
        <v>0.17752665041877164</v>
      </c>
      <c r="AR277" s="128">
        <f t="shared" si="57"/>
        <v>0.10530423913108096</v>
      </c>
      <c r="AS277" s="128">
        <f t="shared" si="58"/>
        <v>0.16270106588483857</v>
      </c>
      <c r="AT277" s="128">
        <f t="shared" si="59"/>
        <v>8.4339033135566455E-2</v>
      </c>
      <c r="AU277" s="128">
        <f t="shared" si="60"/>
        <v>2.8316874743740478E-2</v>
      </c>
      <c r="AV277" s="128">
        <f t="shared" si="61"/>
        <v>0.16283910290056949</v>
      </c>
      <c r="AW277" s="128">
        <f t="shared" si="62"/>
        <v>0.15092301222460175</v>
      </c>
      <c r="AX277" s="128">
        <f t="shared" si="63"/>
        <v>1</v>
      </c>
      <c r="AY277" s="128">
        <f>SUMPRODUCT(AN277:AW277,幕後結果_最佳化!$Z$1005:$AI$1005)</f>
        <v>-0.19275729549447107</v>
      </c>
      <c r="AZ277" s="128">
        <f>(SUMPRODUCT(AN277:AW277,MMULT(AN277:AW277,幕後結果!$AB$9:$AK$18)))*252</f>
        <v>8.4658306059692837E-2</v>
      </c>
      <c r="BA277" s="128">
        <f t="shared" si="64"/>
        <v>0.29096100436259981</v>
      </c>
      <c r="BB277" s="102">
        <f t="shared" si="65"/>
        <v>-0.80992741969226756</v>
      </c>
      <c r="BC277" s="60"/>
      <c r="BD277" s="60"/>
    </row>
    <row r="278" spans="1:56">
      <c r="A278" s="95">
        <v>277</v>
      </c>
      <c r="B278" s="128">
        <v>0.61028404246185097</v>
      </c>
      <c r="C278" s="128">
        <v>0.35163439287966836</v>
      </c>
      <c r="D278" s="128">
        <v>0.17236047476753225</v>
      </c>
      <c r="E278" s="128">
        <v>6.7635177352221243E-2</v>
      </c>
      <c r="F278" s="128">
        <v>0.40513873167683068</v>
      </c>
      <c r="G278" s="128">
        <v>0.99055622936833387</v>
      </c>
      <c r="H278" s="128">
        <v>0.90149997449486841</v>
      </c>
      <c r="I278" s="128">
        <v>0.16087127529994949</v>
      </c>
      <c r="J278" s="128">
        <v>0.16238199565617961</v>
      </c>
      <c r="K278" s="104">
        <v>2.5364659278998003E-2</v>
      </c>
      <c r="L278" s="105"/>
      <c r="M278" s="106">
        <v>277</v>
      </c>
      <c r="N278" s="140">
        <v>0.2800594231538176</v>
      </c>
      <c r="O278" s="140">
        <v>-0.38091167940792958</v>
      </c>
      <c r="P278" s="140">
        <v>-0.94487842082151152</v>
      </c>
      <c r="Q278" s="140">
        <v>-1.4936376441578112</v>
      </c>
      <c r="R278" s="140">
        <v>-0.24006810038599719</v>
      </c>
      <c r="S278" s="140">
        <v>2.3477431415286603</v>
      </c>
      <c r="T278" s="140">
        <v>1.2901457695639857</v>
      </c>
      <c r="U278" s="128">
        <v>-0.99088333522067396</v>
      </c>
      <c r="V278" s="128">
        <v>-0.98471518583534179</v>
      </c>
      <c r="W278" s="98">
        <v>-1.9537624363560424</v>
      </c>
      <c r="X278" s="60"/>
      <c r="Y278" s="99">
        <v>277</v>
      </c>
      <c r="Z278" s="128">
        <f>(幕後結果!$AB$2+幕後結果!$AB$4*幕後結果_最佳化!$N1279)*12/3</f>
        <v>0.29623065962920203</v>
      </c>
      <c r="AA278" s="128">
        <f>(幕後結果!$AC$2+幕後結果!$AC$4*幕後結果_最佳化!$O1279)*12/3</f>
        <v>-0.36566739630171557</v>
      </c>
      <c r="AB278" s="128">
        <f>(幕後結果!$AD$2+幕後結果!$AD$4*幕後結果_最佳化!$P1279)*12/3</f>
        <v>-0.8257877212654593</v>
      </c>
      <c r="AC278" s="128">
        <f>(幕後結果!$AE$2+幕後結果!$AE$4*幕後結果_最佳化!$Q1279)*12/3</f>
        <v>-1.9730885428160487</v>
      </c>
      <c r="AD278" s="128">
        <f>(幕後結果!$AF$2+幕後結果!$AF$4*幕後結果_最佳化!$R1279)*12/3</f>
        <v>-0.27181624224895956</v>
      </c>
      <c r="AE278" s="128">
        <f>(幕後結果!$AG$2+幕後結果!$AG$4*幕後結果_最佳化!$S1279)*12/3</f>
        <v>2.2901893682912542</v>
      </c>
      <c r="AF278" s="128">
        <f>(幕後結果!$AH$2+幕後結果!$AH$4*幕後結果_最佳化!$T1279)*12/3</f>
        <v>0.43130484088780618</v>
      </c>
      <c r="AG278" s="128">
        <f>(幕後結果!$AI$2+幕後結果!$AI$4*幕後結果_最佳化!$U1279)*12/3</f>
        <v>0.2448220502016788</v>
      </c>
      <c r="AH278" s="128">
        <f>(幕後結果!$AJ$2+幕後結果!$AJ$4*幕後結果_最佳化!$V1279)*12/3</f>
        <v>-1.2991277578778901</v>
      </c>
      <c r="AI278" s="100">
        <f>(幕後結果!$AK$2+幕後結果!$AK$4*幕後結果_最佳化!$W1279)*12/3</f>
        <v>-3.2072571591694889</v>
      </c>
      <c r="AJ278" s="60"/>
      <c r="AK278" s="60"/>
      <c r="AL278" s="60"/>
      <c r="AM278" s="108">
        <v>277</v>
      </c>
      <c r="AN278" s="128">
        <f t="shared" si="53"/>
        <v>0.13884365328896758</v>
      </c>
      <c r="AO278" s="128">
        <f t="shared" si="54"/>
        <v>4.5133087706719206E-2</v>
      </c>
      <c r="AP278" s="128">
        <f t="shared" si="55"/>
        <v>9.1536243868365369E-2</v>
      </c>
      <c r="AQ278" s="128">
        <f t="shared" si="56"/>
        <v>5.5870617784147619E-2</v>
      </c>
      <c r="AR278" s="128">
        <f t="shared" si="57"/>
        <v>0.13970106552027284</v>
      </c>
      <c r="AS278" s="128">
        <f t="shared" si="58"/>
        <v>1.4037383636950212E-2</v>
      </c>
      <c r="AT278" s="128">
        <f t="shared" si="59"/>
        <v>0.20160670423505042</v>
      </c>
      <c r="AU278" s="128">
        <f t="shared" si="60"/>
        <v>5.4008731080647951E-2</v>
      </c>
      <c r="AV278" s="128">
        <f t="shared" si="61"/>
        <v>0.15342738238487222</v>
      </c>
      <c r="AW278" s="128">
        <f t="shared" si="62"/>
        <v>0.10583513049400661</v>
      </c>
      <c r="AX278" s="128">
        <f t="shared" si="63"/>
        <v>1</v>
      </c>
      <c r="AY278" s="128">
        <f>SUMPRODUCT(AN278:AW278,幕後結果_最佳化!$Z$1005:$AI$1005)</f>
        <v>-0.24308245508399684</v>
      </c>
      <c r="AZ278" s="128">
        <f>(SUMPRODUCT(AN278:AW278,MMULT(AN278:AW278,幕後結果!$AB$9:$AK$18)))*252</f>
        <v>7.793017195270123E-2</v>
      </c>
      <c r="BA278" s="128">
        <f t="shared" si="64"/>
        <v>0.27915976062588466</v>
      </c>
      <c r="BB278" s="102">
        <f t="shared" si="65"/>
        <v>-1.0244401071372733</v>
      </c>
      <c r="BC278" s="60"/>
      <c r="BD278" s="60"/>
    </row>
    <row r="279" spans="1:56">
      <c r="A279" s="95">
        <v>278</v>
      </c>
      <c r="B279" s="128">
        <v>0.32458833717497138</v>
      </c>
      <c r="C279" s="128">
        <v>0.40669887754479173</v>
      </c>
      <c r="D279" s="128">
        <v>0.16079100982381211</v>
      </c>
      <c r="E279" s="128">
        <v>0.64912478109382876</v>
      </c>
      <c r="F279" s="128">
        <v>0.71818182041359169</v>
      </c>
      <c r="G279" s="128">
        <v>0.95307035570034349</v>
      </c>
      <c r="H279" s="128">
        <v>0.67721819690619189</v>
      </c>
      <c r="I279" s="128">
        <v>0.36623500024089539</v>
      </c>
      <c r="J279" s="128">
        <v>0.98116053575801732</v>
      </c>
      <c r="K279" s="104">
        <v>6.10667418181845E-2</v>
      </c>
      <c r="L279" s="105"/>
      <c r="M279" s="106">
        <v>278</v>
      </c>
      <c r="N279" s="140">
        <v>-0.45490626662426997</v>
      </c>
      <c r="O279" s="140">
        <v>-0.23604499555161637</v>
      </c>
      <c r="P279" s="140">
        <v>-0.99121210768669776</v>
      </c>
      <c r="Q279" s="140">
        <v>0.38295863088078996</v>
      </c>
      <c r="R279" s="140">
        <v>0.57744873660207452</v>
      </c>
      <c r="S279" s="140">
        <v>1.6753820885978941</v>
      </c>
      <c r="T279" s="140">
        <v>0.45993398404936814</v>
      </c>
      <c r="U279" s="128">
        <v>-0.34184173373900201</v>
      </c>
      <c r="V279" s="128">
        <v>2.0783305068781499</v>
      </c>
      <c r="W279" s="98">
        <v>-1.5458802812197969</v>
      </c>
      <c r="X279" s="60"/>
      <c r="Y279" s="99">
        <v>278</v>
      </c>
      <c r="Z279" s="128">
        <f>(幕後結果!$AB$2+幕後結果!$AB$4*幕後結果_最佳化!$N1280)*12/3</f>
        <v>-0.4811735377943438</v>
      </c>
      <c r="AA279" s="128">
        <f>(幕後結果!$AC$2+幕後結果!$AC$4*幕後結果_最佳化!$O1280)*12/3</f>
        <v>-0.52388340224224406</v>
      </c>
      <c r="AB279" s="128">
        <f>(幕後結果!$AD$2+幕後結果!$AD$4*幕後結果_最佳化!$P1280)*12/3</f>
        <v>-1.0578383364436319</v>
      </c>
      <c r="AC279" s="128">
        <f>(幕後結果!$AE$2+幕後結果!$AE$4*幕後結果_最佳化!$Q1280)*12/3</f>
        <v>1.4315188035134481</v>
      </c>
      <c r="AD279" s="128">
        <f>(幕後結果!$AF$2+幕後結果!$AF$4*幕後結果_最佳化!$R1280)*12/3</f>
        <v>6.6649673398193332E-2</v>
      </c>
      <c r="AE279" s="128">
        <f>(幕後結果!$AG$2+幕後結果!$AG$4*幕後結果_最佳化!$S1280)*12/3</f>
        <v>1.5310170229647528</v>
      </c>
      <c r="AF279" s="128">
        <f>(幕後結果!$AH$2+幕後結果!$AH$4*幕後結果_最佳化!$T1280)*12/3</f>
        <v>-0.33516206830911138</v>
      </c>
      <c r="AG279" s="128">
        <f>(幕後結果!$AI$2+幕後結果!$AI$4*幕後結果_最佳化!$U1280)*12/3</f>
        <v>0.86347324413983595</v>
      </c>
      <c r="AH279" s="128">
        <f>(幕後結果!$AJ$2+幕後結果!$AJ$4*幕後結果_最佳化!$V1280)*12/3</f>
        <v>1.0231640425082311</v>
      </c>
      <c r="AI279" s="100">
        <f>(幕後結果!$AK$2+幕後結果!$AK$4*幕後結果_最佳化!$W1280)*12/3</f>
        <v>-3.5584266021800155</v>
      </c>
      <c r="AJ279" s="60"/>
      <c r="AK279" s="60"/>
      <c r="AL279" s="60"/>
      <c r="AM279" s="108">
        <v>278</v>
      </c>
      <c r="AN279" s="128">
        <f t="shared" si="53"/>
        <v>5.7719554116932657E-2</v>
      </c>
      <c r="AO279" s="128">
        <f t="shared" si="54"/>
        <v>6.3069488847875138E-2</v>
      </c>
      <c r="AP279" s="128">
        <f t="shared" si="55"/>
        <v>0.11191514855487533</v>
      </c>
      <c r="AQ279" s="128">
        <f t="shared" si="56"/>
        <v>7.8456935003793263E-2</v>
      </c>
      <c r="AR279" s="128">
        <f t="shared" si="57"/>
        <v>0.12615366890377336</v>
      </c>
      <c r="AS279" s="128">
        <f t="shared" si="58"/>
        <v>7.475617405437604E-2</v>
      </c>
      <c r="AT279" s="128">
        <f t="shared" si="59"/>
        <v>9.0961703259995336E-3</v>
      </c>
      <c r="AU279" s="128">
        <f t="shared" si="60"/>
        <v>2.5362399517445979E-2</v>
      </c>
      <c r="AV279" s="128">
        <f t="shared" si="61"/>
        <v>0.12288041227797333</v>
      </c>
      <c r="AW279" s="128">
        <f t="shared" si="62"/>
        <v>0.33059004839695533</v>
      </c>
      <c r="AX279" s="128">
        <f t="shared" si="63"/>
        <v>1</v>
      </c>
      <c r="AY279" s="128">
        <f>SUMPRODUCT(AN279:AW279,幕後結果_最佳化!$Z$1005:$AI$1005)</f>
        <v>-0.53000033432511218</v>
      </c>
      <c r="AZ279" s="128">
        <f>(SUMPRODUCT(AN279:AW279,MMULT(AN279:AW279,幕後結果!$AB$9:$AK$18)))*252</f>
        <v>9.7356441197353941E-2</v>
      </c>
      <c r="BA279" s="128">
        <f t="shared" si="64"/>
        <v>0.31201993717926735</v>
      </c>
      <c r="BB279" s="102">
        <f t="shared" si="65"/>
        <v>-1.8361016911427654</v>
      </c>
      <c r="BC279" s="60"/>
      <c r="BD279" s="60"/>
    </row>
    <row r="280" spans="1:56">
      <c r="A280" s="95">
        <v>279</v>
      </c>
      <c r="B280" s="128">
        <v>0.93319165203178045</v>
      </c>
      <c r="C280" s="128">
        <v>0.10021332594165888</v>
      </c>
      <c r="D280" s="128">
        <v>5.1630641775732844E-2</v>
      </c>
      <c r="E280" s="128">
        <v>0.47144138423161386</v>
      </c>
      <c r="F280" s="128">
        <v>0.61277303913808923</v>
      </c>
      <c r="G280" s="128">
        <v>3.2769742289608939E-3</v>
      </c>
      <c r="H280" s="128">
        <v>0.1204370638716048</v>
      </c>
      <c r="I280" s="128">
        <v>0.41726163613010048</v>
      </c>
      <c r="J280" s="128">
        <v>0.79610028834195101</v>
      </c>
      <c r="K280" s="104">
        <v>0.38846910329023898</v>
      </c>
      <c r="L280" s="105"/>
      <c r="M280" s="106">
        <v>279</v>
      </c>
      <c r="N280" s="140">
        <v>1.4999911464404405</v>
      </c>
      <c r="O280" s="140">
        <v>-1.2803369670559919</v>
      </c>
      <c r="P280" s="140">
        <v>-1.6292444359206941</v>
      </c>
      <c r="Q280" s="140">
        <v>-7.1647084318216564E-2</v>
      </c>
      <c r="R280" s="140">
        <v>0.28655389395526593</v>
      </c>
      <c r="S280" s="140">
        <v>-2.7186976578033262</v>
      </c>
      <c r="T280" s="140">
        <v>-1.1728047129575785</v>
      </c>
      <c r="U280" s="128">
        <v>-0.20890388374934601</v>
      </c>
      <c r="V280" s="128">
        <v>0.82777237313823437</v>
      </c>
      <c r="W280" s="98">
        <v>-0.28331131209346733</v>
      </c>
      <c r="X280" s="60"/>
      <c r="Y280" s="99">
        <v>279</v>
      </c>
      <c r="Z280" s="128">
        <f>(幕後結果!$AB$2+幕後結果!$AB$4*幕後結果_最佳化!$N1281)*12/3</f>
        <v>1.5866038776490938</v>
      </c>
      <c r="AA280" s="128">
        <f>(幕後結果!$AC$2+幕後結果!$AC$4*幕後結果_最佳化!$O1281)*12/3</f>
        <v>-0.86713611499311405</v>
      </c>
      <c r="AB280" s="128">
        <f>(幕後結果!$AD$2+幕後結果!$AD$4*幕後結果_最佳化!$P1281)*12/3</f>
        <v>-1.6093000881835386</v>
      </c>
      <c r="AC280" s="128">
        <f>(幕後結果!$AE$2+幕後結果!$AE$4*幕後結果_最佳化!$Q1281)*12/3</f>
        <v>0.11349042500902096</v>
      </c>
      <c r="AD280" s="128">
        <f>(幕後結果!$AF$2+幕後結果!$AF$4*幕後結果_最佳化!$R1281)*12/3</f>
        <v>6.3307502709080837E-2</v>
      </c>
      <c r="AE280" s="128">
        <f>(幕後結果!$AG$2+幕後結果!$AG$4*幕後結果_最佳化!$S1281)*12/3</f>
        <v>-2.2057542266164081</v>
      </c>
      <c r="AF280" s="128">
        <f>(幕後結果!$AH$2+幕後結果!$AH$4*幕後結果_最佳化!$T1281)*12/3</f>
        <v>-0.38416460907322653</v>
      </c>
      <c r="AG280" s="128">
        <f>(幕後結果!$AI$2+幕後結果!$AI$4*幕後結果_最佳化!$U1281)*12/3</f>
        <v>0.75536973826828646</v>
      </c>
      <c r="AH280" s="128">
        <f>(幕後結果!$AJ$2+幕後結果!$AJ$4*幕後結果_最佳化!$V1281)*12/3</f>
        <v>-0.79605839470572637</v>
      </c>
      <c r="AI280" s="100">
        <f>(幕後結果!$AK$2+幕後結果!$AK$4*幕後結果_最佳化!$W1281)*12/3</f>
        <v>-1.8080778003971367</v>
      </c>
      <c r="AJ280" s="60"/>
      <c r="AK280" s="60"/>
      <c r="AL280" s="60"/>
      <c r="AM280" s="108">
        <v>279</v>
      </c>
      <c r="AN280" s="128">
        <f t="shared" si="53"/>
        <v>9.0602403584110799E-2</v>
      </c>
      <c r="AO280" s="128">
        <f t="shared" si="54"/>
        <v>0.1420737459221777</v>
      </c>
      <c r="AP280" s="128">
        <f t="shared" si="55"/>
        <v>3.5630392100083105E-2</v>
      </c>
      <c r="AQ280" s="128">
        <f t="shared" si="56"/>
        <v>0.11644314010633292</v>
      </c>
      <c r="AR280" s="128">
        <f t="shared" si="57"/>
        <v>0.14265351710567292</v>
      </c>
      <c r="AS280" s="128">
        <f t="shared" si="58"/>
        <v>0.10486897652282004</v>
      </c>
      <c r="AT280" s="128">
        <f t="shared" si="59"/>
        <v>6.0147538398175444E-2</v>
      </c>
      <c r="AU280" s="128">
        <f t="shared" si="60"/>
        <v>9.7200957453945414E-2</v>
      </c>
      <c r="AV280" s="128">
        <f t="shared" si="61"/>
        <v>0.1316407342466448</v>
      </c>
      <c r="AW280" s="128">
        <f t="shared" si="62"/>
        <v>7.8738594560036915E-2</v>
      </c>
      <c r="AX280" s="128">
        <f t="shared" si="63"/>
        <v>1</v>
      </c>
      <c r="AY280" s="128">
        <f>SUMPRODUCT(AN280:AW280,幕後結果_最佳化!$Z$1005:$AI$1005)</f>
        <v>-4.2907160169362524E-2</v>
      </c>
      <c r="AZ280" s="128">
        <f>(SUMPRODUCT(AN280:AW280,MMULT(AN280:AW280,幕後結果!$AB$9:$AK$18)))*252</f>
        <v>6.148141769005698E-2</v>
      </c>
      <c r="BA280" s="128">
        <f t="shared" si="64"/>
        <v>0.24795446696935505</v>
      </c>
      <c r="BB280" s="102">
        <f t="shared" si="65"/>
        <v>-0.34606015055162331</v>
      </c>
      <c r="BC280" s="60"/>
      <c r="BD280" s="60"/>
    </row>
    <row r="281" spans="1:56">
      <c r="A281" s="95">
        <v>280</v>
      </c>
      <c r="B281" s="128">
        <v>0.4818150117304949</v>
      </c>
      <c r="C281" s="128">
        <v>0.76840844306983125</v>
      </c>
      <c r="D281" s="128">
        <v>0.6661328852648285</v>
      </c>
      <c r="E281" s="128">
        <v>0.79929788539917634</v>
      </c>
      <c r="F281" s="128">
        <v>0.63942642885430034</v>
      </c>
      <c r="G281" s="128">
        <v>0.4492036149538412</v>
      </c>
      <c r="H281" s="128">
        <v>0.11757233171235715</v>
      </c>
      <c r="I281" s="128">
        <v>0.5881787623603254</v>
      </c>
      <c r="J281" s="128">
        <v>0.54949640127773169</v>
      </c>
      <c r="K281" s="104">
        <v>0.90458692098577287</v>
      </c>
      <c r="L281" s="105"/>
      <c r="M281" s="106">
        <v>280</v>
      </c>
      <c r="N281" s="140">
        <v>-4.5598802734239371E-2</v>
      </c>
      <c r="O281" s="140">
        <v>0.73361549608445686</v>
      </c>
      <c r="P281" s="140">
        <v>0.42925971614706376</v>
      </c>
      <c r="Q281" s="140">
        <v>0.83911598072000682</v>
      </c>
      <c r="R281" s="140">
        <v>0.35692608347569404</v>
      </c>
      <c r="S281" s="140">
        <v>-0.12767366737590513</v>
      </c>
      <c r="T281" s="140">
        <v>-1.187210339752371</v>
      </c>
      <c r="U281" s="128">
        <v>0.22286256136720814</v>
      </c>
      <c r="V281" s="128">
        <v>0.12438910734753074</v>
      </c>
      <c r="W281" s="98">
        <v>1.3081390279445761</v>
      </c>
      <c r="X281" s="60"/>
      <c r="Y281" s="99">
        <v>280</v>
      </c>
      <c r="Z281" s="128">
        <f>(幕後結果!$AB$2+幕後結果!$AB$4*幕後結果_最佳化!$N1282)*12/3</f>
        <v>-4.8231776171469454E-2</v>
      </c>
      <c r="AA281" s="128">
        <f>(幕後結果!$AC$2+幕後結果!$AC$4*幕後結果_最佳化!$O1282)*12/3</f>
        <v>0.782109637985965</v>
      </c>
      <c r="AB281" s="128">
        <f>(幕後結果!$AD$2+幕後結果!$AD$4*幕後結果_最佳化!$P1282)*12/3</f>
        <v>1.1286901522017143</v>
      </c>
      <c r="AC281" s="128">
        <f>(幕後結果!$AE$2+幕後結果!$AE$4*幕後結果_最佳化!$Q1282)*12/3</f>
        <v>3.0729471092836267</v>
      </c>
      <c r="AD281" s="128">
        <f>(幕後結果!$AF$2+幕後結果!$AF$4*幕後結果_最佳化!$R1282)*12/3</f>
        <v>0.12432373521822897</v>
      </c>
      <c r="AE281" s="128">
        <f>(幕後結果!$AG$2+幕後結果!$AG$4*幕後結果_最佳化!$S1282)*12/3</f>
        <v>0.12224117166878228</v>
      </c>
      <c r="AF281" s="128">
        <f>(幕後結果!$AH$2+幕後結果!$AH$4*幕後結果_最佳化!$T1282)*12/3</f>
        <v>-1.2179003831491837</v>
      </c>
      <c r="AG281" s="128">
        <f>(幕後結果!$AI$2+幕後結果!$AI$4*幕後結果_最佳化!$U1282)*12/3</f>
        <v>1.2565953610294003</v>
      </c>
      <c r="AH281" s="128">
        <f>(幕後結果!$AJ$2+幕後結果!$AJ$4*幕後結果_最佳化!$V1282)*12/3</f>
        <v>-0.66745028114932892</v>
      </c>
      <c r="AI281" s="100">
        <f>(幕後結果!$AK$2+幕後結果!$AK$4*幕後結果_最佳化!$W1282)*12/3</f>
        <v>-0.59593336128230279</v>
      </c>
      <c r="AJ281" s="60"/>
      <c r="AK281" s="60"/>
      <c r="AL281" s="60"/>
      <c r="AM281" s="108">
        <v>280</v>
      </c>
      <c r="AN281" s="128">
        <f t="shared" si="53"/>
        <v>0.13295500705831637</v>
      </c>
      <c r="AO281" s="128">
        <f t="shared" si="54"/>
        <v>0.15431513761752344</v>
      </c>
      <c r="AP281" s="128">
        <f t="shared" si="55"/>
        <v>0.11418080222622702</v>
      </c>
      <c r="AQ281" s="128">
        <f t="shared" si="56"/>
        <v>6.8404754508227569E-2</v>
      </c>
      <c r="AR281" s="128">
        <f t="shared" si="57"/>
        <v>9.6598951661827234E-2</v>
      </c>
      <c r="AS281" s="128">
        <f t="shared" si="58"/>
        <v>0.1144332807695886</v>
      </c>
      <c r="AT281" s="128">
        <f t="shared" si="59"/>
        <v>3.0060890421359832E-2</v>
      </c>
      <c r="AU281" s="128">
        <f t="shared" si="60"/>
        <v>5.9653092453907056E-2</v>
      </c>
      <c r="AV281" s="128">
        <f t="shared" si="61"/>
        <v>9.2409921639249104E-2</v>
      </c>
      <c r="AW281" s="128">
        <f t="shared" si="62"/>
        <v>0.13698816164377367</v>
      </c>
      <c r="AX281" s="128">
        <f t="shared" si="63"/>
        <v>0.99999999999999989</v>
      </c>
      <c r="AY281" s="128">
        <f>SUMPRODUCT(AN281:AW281,幕後結果_最佳化!$Z$1005:$AI$1005)</f>
        <v>-0.16262908542332025</v>
      </c>
      <c r="AZ281" s="128">
        <f>(SUMPRODUCT(AN281:AW281,MMULT(AN281:AW281,幕後結果!$AB$9:$AK$18)))*252</f>
        <v>7.1026441334390455E-2</v>
      </c>
      <c r="BA281" s="128">
        <f t="shared" si="64"/>
        <v>0.26650786355075989</v>
      </c>
      <c r="BB281" s="102">
        <f t="shared" si="65"/>
        <v>-0.77119332497359705</v>
      </c>
      <c r="BC281" s="60"/>
      <c r="BD281" s="60"/>
    </row>
    <row r="282" spans="1:56">
      <c r="A282" s="95">
        <v>281</v>
      </c>
      <c r="B282" s="128">
        <v>0.17034794385018404</v>
      </c>
      <c r="C282" s="128">
        <v>0.6087684130135389</v>
      </c>
      <c r="D282" s="128">
        <v>0.16199591625237475</v>
      </c>
      <c r="E282" s="128">
        <v>0.33059353639811051</v>
      </c>
      <c r="F282" s="128">
        <v>0.81023138023767083</v>
      </c>
      <c r="G282" s="128">
        <v>0.28749971765198912</v>
      </c>
      <c r="H282" s="128">
        <v>0.55188036449235023</v>
      </c>
      <c r="I282" s="128">
        <v>7.4802784038054737E-2</v>
      </c>
      <c r="J282" s="128">
        <v>0.95427571936957678</v>
      </c>
      <c r="K282" s="104">
        <v>0.5671186411014022</v>
      </c>
      <c r="L282" s="105"/>
      <c r="M282" s="106">
        <v>281</v>
      </c>
      <c r="N282" s="140">
        <v>-0.95279117271599567</v>
      </c>
      <c r="O282" s="140">
        <v>0.27611052895615268</v>
      </c>
      <c r="P282" s="140">
        <v>-0.98628794732311698</v>
      </c>
      <c r="Q282" s="140">
        <v>-0.438274825478356</v>
      </c>
      <c r="R282" s="140">
        <v>0.87874926677830145</v>
      </c>
      <c r="S282" s="140">
        <v>-0.56070386009034767</v>
      </c>
      <c r="T282" s="140">
        <v>0.13041351938328136</v>
      </c>
      <c r="U282" s="128">
        <v>-1.4409260770383008</v>
      </c>
      <c r="V282" s="128">
        <v>1.6878055531864988</v>
      </c>
      <c r="W282" s="98">
        <v>0.16904312860608731</v>
      </c>
      <c r="X282" s="60"/>
      <c r="Y282" s="99">
        <v>281</v>
      </c>
      <c r="Z282" s="128">
        <f>(幕後結果!$AB$2+幕後結果!$AB$4*幕後結果_最佳化!$N1283)*12/3</f>
        <v>-1.0078073946025468</v>
      </c>
      <c r="AA282" s="128">
        <f>(幕後結果!$AC$2+幕後結果!$AC$4*幕後結果_最佳化!$O1283)*12/3</f>
        <v>-0.1510020997904144</v>
      </c>
      <c r="AB282" s="128">
        <f>(幕後結果!$AD$2+幕後結果!$AD$4*幕後結果_最佳化!$P1283)*12/3</f>
        <v>-0.95507961019547361</v>
      </c>
      <c r="AC282" s="128">
        <f>(幕後結果!$AE$2+幕後結果!$AE$4*幕後結果_最佳化!$Q1283)*12/3</f>
        <v>0.12976527651491376</v>
      </c>
      <c r="AD282" s="128">
        <f>(幕後結果!$AF$2+幕後結果!$AF$4*幕後結果_最佳化!$R1283)*12/3</f>
        <v>0.21860217770986776</v>
      </c>
      <c r="AE282" s="128">
        <f>(幕後結果!$AG$2+幕後結果!$AG$4*幕後結果_最佳化!$S1283)*12/3</f>
        <v>-0.70300182084452423</v>
      </c>
      <c r="AF282" s="128">
        <f>(幕後結果!$AH$2+幕後結果!$AH$4*幕後結果_最佳化!$T1283)*12/3</f>
        <v>-0.6862814629269498</v>
      </c>
      <c r="AG282" s="128">
        <f>(幕後結果!$AI$2+幕後結果!$AI$4*幕後結果_最佳化!$U1283)*12/3</f>
        <v>-0.1367642384675819</v>
      </c>
      <c r="AH282" s="128">
        <f>(幕後結果!$AJ$2+幕後結果!$AJ$4*幕後結果_最佳化!$V1283)*12/3</f>
        <v>0.14524300084963515</v>
      </c>
      <c r="AI282" s="100">
        <f>(幕後結果!$AK$2+幕後結果!$AK$4*幕後結果_最佳化!$W1283)*12/3</f>
        <v>-1.8041868707403605</v>
      </c>
      <c r="AJ282" s="60"/>
      <c r="AK282" s="60"/>
      <c r="AL282" s="60"/>
      <c r="AM282" s="108">
        <v>281</v>
      </c>
      <c r="AN282" s="128">
        <f t="shared" si="53"/>
        <v>1.9723889646186114E-3</v>
      </c>
      <c r="AO282" s="128">
        <f t="shared" si="54"/>
        <v>2.6501385354322258E-2</v>
      </c>
      <c r="AP282" s="128">
        <f t="shared" si="55"/>
        <v>0.13910049318428369</v>
      </c>
      <c r="AQ282" s="128">
        <f t="shared" si="56"/>
        <v>0.14002300397508746</v>
      </c>
      <c r="AR282" s="128">
        <f t="shared" si="57"/>
        <v>0.13533995602204643</v>
      </c>
      <c r="AS282" s="128">
        <f t="shared" si="58"/>
        <v>0.11054173539344431</v>
      </c>
      <c r="AT282" s="128">
        <f t="shared" si="59"/>
        <v>0.14547398934810857</v>
      </c>
      <c r="AU282" s="128">
        <f t="shared" si="60"/>
        <v>0.12817442388309275</v>
      </c>
      <c r="AV282" s="128">
        <f t="shared" si="61"/>
        <v>2.4811680583945978E-2</v>
      </c>
      <c r="AW282" s="128">
        <f t="shared" si="62"/>
        <v>0.14806094329104985</v>
      </c>
      <c r="AX282" s="128">
        <f t="shared" si="63"/>
        <v>1</v>
      </c>
      <c r="AY282" s="128">
        <f>SUMPRODUCT(AN282:AW282,幕後結果_最佳化!$Z$1005:$AI$1005)</f>
        <v>-8.0223652551369429E-3</v>
      </c>
      <c r="AZ282" s="128">
        <f>(SUMPRODUCT(AN282:AW282,MMULT(AN282:AW282,幕後結果!$AB$9:$AK$18)))*252</f>
        <v>6.9200642039127611E-2</v>
      </c>
      <c r="BA282" s="128">
        <f t="shared" si="64"/>
        <v>0.26306014908976161</v>
      </c>
      <c r="BB282" s="102">
        <f t="shared" si="65"/>
        <v>-0.19357688890292984</v>
      </c>
      <c r="BC282" s="60"/>
      <c r="BD282" s="60"/>
    </row>
    <row r="283" spans="1:56">
      <c r="A283" s="95">
        <v>282</v>
      </c>
      <c r="B283" s="128">
        <v>0.40259236622817829</v>
      </c>
      <c r="C283" s="128">
        <v>0.24686207249955894</v>
      </c>
      <c r="D283" s="128">
        <v>0.93816174593060842</v>
      </c>
      <c r="E283" s="128">
        <v>0.19399033391008125</v>
      </c>
      <c r="F283" s="128">
        <v>0.51291980704122042</v>
      </c>
      <c r="G283" s="128">
        <v>0.12805823047963094</v>
      </c>
      <c r="H283" s="128">
        <v>4.8072599183424547E-2</v>
      </c>
      <c r="I283" s="128">
        <v>0.9129239312594446</v>
      </c>
      <c r="J283" s="128">
        <v>7.5523849782155983E-2</v>
      </c>
      <c r="K283" s="104">
        <v>0.11014207298480727</v>
      </c>
      <c r="L283" s="105"/>
      <c r="M283" s="106">
        <v>282</v>
      </c>
      <c r="N283" s="140">
        <v>-0.24664272961079378</v>
      </c>
      <c r="O283" s="140">
        <v>-0.68439757799858003</v>
      </c>
      <c r="P283" s="140">
        <v>1.539523652497905</v>
      </c>
      <c r="Q283" s="140">
        <v>-0.86328522104718663</v>
      </c>
      <c r="R283" s="140">
        <v>3.2390816626255474E-2</v>
      </c>
      <c r="S283" s="140">
        <v>-1.1356180269265927</v>
      </c>
      <c r="T283" s="140">
        <v>-1.6638360461267752</v>
      </c>
      <c r="U283" s="128">
        <v>1.3589824895602098</v>
      </c>
      <c r="V283" s="128">
        <v>-1.4358406157257135</v>
      </c>
      <c r="W283" s="98">
        <v>-1.2257729054237874</v>
      </c>
      <c r="X283" s="60"/>
      <c r="Y283" s="99">
        <v>282</v>
      </c>
      <c r="Z283" s="128">
        <f>(幕後結果!$AB$2+幕後結果!$AB$4*幕後結果_最佳化!$N1284)*12/3</f>
        <v>-0.26088441396676043</v>
      </c>
      <c r="AA283" s="128">
        <f>(幕後結果!$AC$2+幕後結果!$AC$4*幕後結果_最佳化!$O1284)*12/3</f>
        <v>-0.95132345695915743</v>
      </c>
      <c r="AB283" s="128">
        <f>(幕後結果!$AD$2+幕後結果!$AD$4*幕後結果_最佳化!$P1284)*12/3</f>
        <v>1.4922415931694808</v>
      </c>
      <c r="AC283" s="128">
        <f>(幕後結果!$AE$2+幕後結果!$AE$4*幕後結果_最佳化!$Q1284)*12/3</f>
        <v>-0.31524412521405498</v>
      </c>
      <c r="AD283" s="128">
        <f>(幕後結果!$AF$2+幕後結果!$AF$4*幕後結果_最佳化!$R1284)*12/3</f>
        <v>0.30300028439639859</v>
      </c>
      <c r="AE283" s="128">
        <f>(幕後結果!$AG$2+幕後結果!$AG$4*幕後結果_最佳化!$S1284)*12/3</f>
        <v>-0.9311463691686116</v>
      </c>
      <c r="AF283" s="128">
        <f>(幕後結果!$AH$2+幕後結果!$AH$4*幕後結果_最佳化!$T1284)*12/3</f>
        <v>-2.3071526332083558</v>
      </c>
      <c r="AG283" s="128">
        <f>(幕後結果!$AI$2+幕後結果!$AI$4*幕後結果_最佳化!$U1284)*12/3</f>
        <v>2.3767582310412454</v>
      </c>
      <c r="AH283" s="128">
        <f>(幕後結果!$AJ$2+幕後結果!$AJ$4*幕後結果_最佳化!$V1284)*12/3</f>
        <v>-2.8905631488887589</v>
      </c>
      <c r="AI283" s="100">
        <f>(幕後結果!$AK$2+幕後結果!$AK$4*幕後結果_最佳化!$W1284)*12/3</f>
        <v>-4.7628312016972041</v>
      </c>
      <c r="AJ283" s="60"/>
      <c r="AK283" s="60"/>
      <c r="AL283" s="60"/>
      <c r="AM283" s="108">
        <v>282</v>
      </c>
      <c r="AN283" s="128">
        <f t="shared" si="53"/>
        <v>8.5717593246375637E-2</v>
      </c>
      <c r="AO283" s="128">
        <f t="shared" si="54"/>
        <v>8.6446926666474008E-2</v>
      </c>
      <c r="AP283" s="128">
        <f t="shared" si="55"/>
        <v>4.8833163463269803E-2</v>
      </c>
      <c r="AQ283" s="128">
        <f t="shared" si="56"/>
        <v>5.8772990591789982E-2</v>
      </c>
      <c r="AR283" s="128">
        <f t="shared" si="57"/>
        <v>0.1061345600347115</v>
      </c>
      <c r="AS283" s="128">
        <f t="shared" si="58"/>
        <v>0.15745534040650924</v>
      </c>
      <c r="AT283" s="128">
        <f t="shared" si="59"/>
        <v>0.10511797284150554</v>
      </c>
      <c r="AU283" s="128">
        <f t="shared" si="60"/>
        <v>0.1023583453870185</v>
      </c>
      <c r="AV283" s="128">
        <f t="shared" si="61"/>
        <v>0.15026642438280841</v>
      </c>
      <c r="AW283" s="128">
        <f t="shared" si="62"/>
        <v>9.8896682979537423E-2</v>
      </c>
      <c r="AX283" s="128">
        <f t="shared" si="63"/>
        <v>1.0000000000000002</v>
      </c>
      <c r="AY283" s="128">
        <f>SUMPRODUCT(AN283:AW283,幕後結果_最佳化!$Z$1005:$AI$1005)</f>
        <v>-0.14189687843190965</v>
      </c>
      <c r="AZ283" s="128">
        <f>(SUMPRODUCT(AN283:AW283,MMULT(AN283:AW283,幕後結果!$AB$9:$AK$18)))*252</f>
        <v>5.8592935585252456E-2</v>
      </c>
      <c r="BA283" s="128">
        <f t="shared" si="64"/>
        <v>0.24205977688424909</v>
      </c>
      <c r="BB283" s="102">
        <f t="shared" si="65"/>
        <v>-0.76343488707864882</v>
      </c>
      <c r="BC283" s="60"/>
      <c r="BD283" s="60"/>
    </row>
    <row r="284" spans="1:56">
      <c r="A284" s="95">
        <v>283</v>
      </c>
      <c r="B284" s="128">
        <v>0.66865372077913543</v>
      </c>
      <c r="C284" s="128">
        <v>0.57304703158334225</v>
      </c>
      <c r="D284" s="128">
        <v>0.65656585045744587</v>
      </c>
      <c r="E284" s="128">
        <v>0.67159680814093958</v>
      </c>
      <c r="F284" s="128">
        <v>0.45217985965981966</v>
      </c>
      <c r="G284" s="128">
        <v>0.11526298396246437</v>
      </c>
      <c r="H284" s="128">
        <v>0.37799491209807434</v>
      </c>
      <c r="I284" s="128">
        <v>0.88014610416659478</v>
      </c>
      <c r="J284" s="128">
        <v>3.2447113693123919E-2</v>
      </c>
      <c r="K284" s="104">
        <v>0.54236892087411848</v>
      </c>
      <c r="L284" s="105"/>
      <c r="M284" s="106">
        <v>283</v>
      </c>
      <c r="N284" s="140">
        <v>0.43619871739080129</v>
      </c>
      <c r="O284" s="140">
        <v>0.18413705620074311</v>
      </c>
      <c r="P284" s="140">
        <v>0.40310864780723255</v>
      </c>
      <c r="Q284" s="140">
        <v>0.44432672264339679</v>
      </c>
      <c r="R284" s="140">
        <v>-0.12015581413806647</v>
      </c>
      <c r="S284" s="140">
        <v>-1.1990050861411974</v>
      </c>
      <c r="T284" s="140">
        <v>-0.31075112982450537</v>
      </c>
      <c r="U284" s="128">
        <v>1.1757174786974214</v>
      </c>
      <c r="V284" s="128">
        <v>-1.8459860747862069</v>
      </c>
      <c r="W284" s="98">
        <v>0.10640357309734826</v>
      </c>
      <c r="X284" s="60"/>
      <c r="Y284" s="99">
        <v>283</v>
      </c>
      <c r="Z284" s="128">
        <f>(幕後結果!$AB$2+幕後結果!$AB$4*幕後結果_最佳化!$N1285)*12/3</f>
        <v>0.46138577422949201</v>
      </c>
      <c r="AA284" s="128">
        <f>(幕後結果!$AC$2+幕後結果!$AC$4*幕後結果_最佳化!$O1285)*12/3</f>
        <v>0.358812017145208</v>
      </c>
      <c r="AB284" s="128">
        <f>(幕後結果!$AD$2+幕後結果!$AD$4*幕後結果_最佳化!$P1285)*12/3</f>
        <v>0.97754704440697493</v>
      </c>
      <c r="AC284" s="128">
        <f>(幕後結果!$AE$2+幕後結果!$AE$4*幕後結果_最佳化!$Q1285)*12/3</f>
        <v>2.1492177551113203</v>
      </c>
      <c r="AD284" s="128">
        <f>(幕後結果!$AF$2+幕後結果!$AF$4*幕後結果_最佳化!$R1285)*12/3</f>
        <v>-7.8893599062725264E-2</v>
      </c>
      <c r="AE284" s="128">
        <f>(幕後結果!$AG$2+幕後結果!$AG$4*幕後結果_最佳化!$S1285)*12/3</f>
        <v>-0.78313593543949889</v>
      </c>
      <c r="AF284" s="128">
        <f>(幕後結果!$AH$2+幕後結果!$AH$4*幕後結果_最佳化!$T1285)*12/3</f>
        <v>-8.4979941025846203E-2</v>
      </c>
      <c r="AG284" s="128">
        <f>(幕後結果!$AI$2+幕後結果!$AI$4*幕後結果_最佳化!$U1285)*12/3</f>
        <v>1.8641500527812898</v>
      </c>
      <c r="AH284" s="128">
        <f>(幕後結果!$AJ$2+幕後結果!$AJ$4*幕後結果_最佳化!$V1285)*12/3</f>
        <v>-2.3047884068496671</v>
      </c>
      <c r="AI284" s="100">
        <f>(幕後結果!$AK$2+幕後結果!$AK$4*幕後結果_最佳化!$W1285)*12/3</f>
        <v>-0.97599186998918874</v>
      </c>
      <c r="AJ284" s="60"/>
      <c r="AK284" s="60"/>
      <c r="AL284" s="60"/>
      <c r="AM284" s="108">
        <v>283</v>
      </c>
      <c r="AN284" s="128">
        <f t="shared" si="53"/>
        <v>0.10817304844904943</v>
      </c>
      <c r="AO284" s="128">
        <f t="shared" si="54"/>
        <v>0.11030957701600301</v>
      </c>
      <c r="AP284" s="128">
        <f t="shared" si="55"/>
        <v>0.16742368112948194</v>
      </c>
      <c r="AQ284" s="128">
        <f t="shared" si="56"/>
        <v>1.2703147532914171E-2</v>
      </c>
      <c r="AR284" s="128">
        <f t="shared" si="57"/>
        <v>0.1383813515929273</v>
      </c>
      <c r="AS284" s="128">
        <f t="shared" si="58"/>
        <v>0.10042613744280858</v>
      </c>
      <c r="AT284" s="128">
        <f t="shared" si="59"/>
        <v>0.16623459486907913</v>
      </c>
      <c r="AU284" s="128">
        <f t="shared" si="60"/>
        <v>3.8634644762415571E-2</v>
      </c>
      <c r="AV284" s="128">
        <f t="shared" si="61"/>
        <v>0.13379664389788234</v>
      </c>
      <c r="AW284" s="128">
        <f t="shared" si="62"/>
        <v>2.3917173307438463E-2</v>
      </c>
      <c r="AX284" s="128">
        <f t="shared" si="63"/>
        <v>0.99999999999999989</v>
      </c>
      <c r="AY284" s="128">
        <f>SUMPRODUCT(AN284:AW284,幕後結果_最佳化!$Z$1005:$AI$1005)</f>
        <v>-0.1161652051203014</v>
      </c>
      <c r="AZ284" s="128">
        <f>(SUMPRODUCT(AN284:AW284,MMULT(AN284:AW284,幕後結果!$AB$9:$AK$18)))*252</f>
        <v>6.8687454182580113E-2</v>
      </c>
      <c r="BA284" s="128">
        <f t="shared" si="64"/>
        <v>0.26208291470941047</v>
      </c>
      <c r="BB284" s="102">
        <f t="shared" si="65"/>
        <v>-0.60692703031278494</v>
      </c>
      <c r="BC284" s="60"/>
      <c r="BD284" s="60"/>
    </row>
    <row r="285" spans="1:56">
      <c r="A285" s="95">
        <v>284</v>
      </c>
      <c r="B285" s="128">
        <v>0.75260508079872435</v>
      </c>
      <c r="C285" s="128">
        <v>0.35849536302815421</v>
      </c>
      <c r="D285" s="128">
        <v>0.5832866361519391</v>
      </c>
      <c r="E285" s="128">
        <v>0.19936203040291733</v>
      </c>
      <c r="F285" s="128">
        <v>0.56768192380564941</v>
      </c>
      <c r="G285" s="128">
        <v>0.79209914730931463</v>
      </c>
      <c r="H285" s="128">
        <v>0.87537278978458377</v>
      </c>
      <c r="I285" s="128">
        <v>0.17795219630852976</v>
      </c>
      <c r="J285" s="128">
        <v>0.39258721014959153</v>
      </c>
      <c r="K285" s="104">
        <v>0.9904308234045347</v>
      </c>
      <c r="L285" s="105"/>
      <c r="M285" s="106">
        <v>284</v>
      </c>
      <c r="N285" s="140">
        <v>0.68271042899540035</v>
      </c>
      <c r="O285" s="140">
        <v>-0.36248353402483885</v>
      </c>
      <c r="P285" s="140">
        <v>0.21030872282962698</v>
      </c>
      <c r="Q285" s="140">
        <v>-0.8439021962938007</v>
      </c>
      <c r="R285" s="140">
        <v>0.170475561174639</v>
      </c>
      <c r="S285" s="140">
        <v>0.81372640241368221</v>
      </c>
      <c r="T285" s="140">
        <v>1.1521622170601711</v>
      </c>
      <c r="U285" s="128">
        <v>-0.9231973058275903</v>
      </c>
      <c r="V285" s="128">
        <v>-0.27258216879279151</v>
      </c>
      <c r="W285" s="98">
        <v>2.3428250837676106</v>
      </c>
      <c r="X285" s="60"/>
      <c r="Y285" s="99">
        <v>284</v>
      </c>
      <c r="Z285" s="128">
        <f>(幕後結果!$AB$2+幕後結果!$AB$4*幕後結果_最佳化!$N1286)*12/3</f>
        <v>0.72213160492716799</v>
      </c>
      <c r="AA285" s="128">
        <f>(幕後結果!$AC$2+幕後結果!$AC$4*幕後結果_最佳化!$O1286)*12/3</f>
        <v>-0.16559595391272766</v>
      </c>
      <c r="AB285" s="128">
        <f>(幕後結果!$AD$2+幕後結果!$AD$4*幕後結果_最佳化!$P1286)*12/3</f>
        <v>0.56596970300575333</v>
      </c>
      <c r="AC285" s="128">
        <f>(幕後結果!$AE$2+幕後結果!$AE$4*幕後結果_最佳化!$Q1286)*12/3</f>
        <v>-0.45112292972797241</v>
      </c>
      <c r="AD285" s="128">
        <f>(幕後結果!$AF$2+幕後結果!$AF$4*幕後結果_最佳化!$R1286)*12/3</f>
        <v>0.2143957118867709</v>
      </c>
      <c r="AE285" s="128">
        <f>(幕後結果!$AG$2+幕後結果!$AG$4*幕後結果_最佳化!$S1286)*12/3</f>
        <v>1.0329963599571945</v>
      </c>
      <c r="AF285" s="128">
        <f>(幕後結果!$AH$2+幕後結果!$AH$4*幕後結果_最佳化!$T1286)*12/3</f>
        <v>0.86813285969191256</v>
      </c>
      <c r="AG285" s="128">
        <f>(幕後結果!$AI$2+幕後結果!$AI$4*幕後結果_最佳化!$U1286)*12/3</f>
        <v>0.21779661286289909</v>
      </c>
      <c r="AH285" s="128">
        <f>(幕後結果!$AJ$2+幕後結果!$AJ$4*幕後結果_最佳化!$V1286)*12/3</f>
        <v>-0.60864708770128018</v>
      </c>
      <c r="AI285" s="100">
        <f>(幕後結果!$AK$2+幕後結果!$AK$4*幕後結果_最佳化!$W1286)*12/3</f>
        <v>1.6858025478898184</v>
      </c>
      <c r="AJ285" s="60"/>
      <c r="AK285" s="60"/>
      <c r="AL285" s="60"/>
      <c r="AM285" s="108">
        <v>284</v>
      </c>
      <c r="AN285" s="128">
        <f t="shared" si="53"/>
        <v>3.925072803735518E-2</v>
      </c>
      <c r="AO285" s="128">
        <f t="shared" si="54"/>
        <v>2.9202977438055413E-2</v>
      </c>
      <c r="AP285" s="128">
        <f t="shared" si="55"/>
        <v>0.16829494819776714</v>
      </c>
      <c r="AQ285" s="128">
        <f t="shared" si="56"/>
        <v>0.16581055992971991</v>
      </c>
      <c r="AR285" s="128">
        <f t="shared" si="57"/>
        <v>0.15452414463779152</v>
      </c>
      <c r="AS285" s="128">
        <f t="shared" si="58"/>
        <v>1.0854983393332263E-2</v>
      </c>
      <c r="AT285" s="128">
        <f t="shared" si="59"/>
        <v>7.3110513631041421E-3</v>
      </c>
      <c r="AU285" s="128">
        <f t="shared" si="60"/>
        <v>0.25250007681073411</v>
      </c>
      <c r="AV285" s="128">
        <f t="shared" si="61"/>
        <v>8.3542478288289909E-2</v>
      </c>
      <c r="AW285" s="128">
        <f t="shared" si="62"/>
        <v>8.8708051903850366E-2</v>
      </c>
      <c r="AX285" s="128">
        <f t="shared" si="63"/>
        <v>0.99999999999999978</v>
      </c>
      <c r="AY285" s="128">
        <f>SUMPRODUCT(AN285:AW285,幕後結果_最佳化!$Z$1005:$AI$1005)</f>
        <v>0.22208849362578509</v>
      </c>
      <c r="AZ285" s="128">
        <f>(SUMPRODUCT(AN285:AW285,MMULT(AN285:AW285,幕後結果!$AB$9:$AK$18)))*252</f>
        <v>6.2056025791828125E-2</v>
      </c>
      <c r="BA285" s="128">
        <f t="shared" si="64"/>
        <v>0.24911046905304507</v>
      </c>
      <c r="BB285" s="102">
        <f t="shared" si="65"/>
        <v>0.71931338055338445</v>
      </c>
      <c r="BC285" s="60"/>
      <c r="BD285" s="60"/>
    </row>
    <row r="286" spans="1:56">
      <c r="A286" s="95">
        <v>285</v>
      </c>
      <c r="B286" s="128">
        <v>0.48184703589891686</v>
      </c>
      <c r="C286" s="128">
        <v>0.46544479674206185</v>
      </c>
      <c r="D286" s="128">
        <v>0.89029789019186567</v>
      </c>
      <c r="E286" s="128">
        <v>0.57798135635074677</v>
      </c>
      <c r="F286" s="128">
        <v>0.82754059673132296</v>
      </c>
      <c r="G286" s="128">
        <v>0.96811341907678905</v>
      </c>
      <c r="H286" s="128">
        <v>0.95160012815868833</v>
      </c>
      <c r="I286" s="128">
        <v>0.67118940087446699</v>
      </c>
      <c r="J286" s="128">
        <v>9.1143605181770004E-2</v>
      </c>
      <c r="K286" s="104">
        <v>0.57703313157687841</v>
      </c>
      <c r="L286" s="105"/>
      <c r="M286" s="106">
        <v>285</v>
      </c>
      <c r="N286" s="140">
        <v>-4.5518446698413879E-2</v>
      </c>
      <c r="O286" s="140">
        <v>-8.6725642443584605E-2</v>
      </c>
      <c r="P286" s="140">
        <v>1.228113884428669</v>
      </c>
      <c r="Q286" s="140">
        <v>0.19673197413082183</v>
      </c>
      <c r="R286" s="140">
        <v>0.94449098488641559</v>
      </c>
      <c r="S286" s="140">
        <v>1.8537623868096049</v>
      </c>
      <c r="T286" s="140">
        <v>1.6605704708351468</v>
      </c>
      <c r="U286" s="128">
        <v>0.44319983497117321</v>
      </c>
      <c r="V286" s="128">
        <v>-1.333745705171306</v>
      </c>
      <c r="W286" s="98">
        <v>0.19430925813664329</v>
      </c>
      <c r="X286" s="60"/>
      <c r="Y286" s="99">
        <v>285</v>
      </c>
      <c r="Z286" s="128">
        <f>(幕後結果!$AB$2+幕後結果!$AB$4*幕後結果_最佳化!$N1287)*12/3</f>
        <v>-4.8146780204436058E-2</v>
      </c>
      <c r="AA286" s="128">
        <f>(幕後結果!$AC$2+幕後結果!$AC$4*幕後結果_最佳化!$O1287)*12/3</f>
        <v>-0.1690518365028191</v>
      </c>
      <c r="AB286" s="128">
        <f>(幕後結果!$AD$2+幕後結果!$AD$4*幕後結果_最佳化!$P1287)*12/3</f>
        <v>1.5481273595474248</v>
      </c>
      <c r="AC286" s="128">
        <f>(幕後結果!$AE$2+幕後結果!$AE$4*幕後結果_最佳化!$Q1287)*12/3</f>
        <v>1.7826585276758611</v>
      </c>
      <c r="AD286" s="128">
        <f>(幕後結果!$AF$2+幕後結果!$AF$4*幕後結果_最佳化!$R1287)*12/3</f>
        <v>0.7572198133054977</v>
      </c>
      <c r="AE286" s="128">
        <f>(幕後結果!$AG$2+幕後結果!$AG$4*幕後結果_最佳化!$S1287)*12/3</f>
        <v>1.9107700937369418</v>
      </c>
      <c r="AF286" s="128">
        <f>(幕後結果!$AH$2+幕後結果!$AH$4*幕後結果_最佳化!$T1287)*12/3</f>
        <v>1.007879274810918</v>
      </c>
      <c r="AG286" s="128">
        <f>(幕後結果!$AI$2+幕後結果!$AI$4*幕後結果_最佳化!$U1287)*12/3</f>
        <v>1.569041810683198</v>
      </c>
      <c r="AH286" s="128">
        <f>(幕後結果!$AJ$2+幕後結果!$AJ$4*幕後結果_最佳化!$V1287)*12/3</f>
        <v>-0.96428394179091781</v>
      </c>
      <c r="AI286" s="100">
        <f>(幕後結果!$AK$2+幕後結果!$AK$4*幕後結果_最佳化!$W1287)*12/3</f>
        <v>-0.28562307513735941</v>
      </c>
      <c r="AJ286" s="60"/>
      <c r="AK286" s="60"/>
      <c r="AL286" s="60"/>
      <c r="AM286" s="108">
        <v>285</v>
      </c>
      <c r="AN286" s="128">
        <f t="shared" si="53"/>
        <v>6.38537237204133E-2</v>
      </c>
      <c r="AO286" s="128">
        <f t="shared" si="54"/>
        <v>0.121020331823777</v>
      </c>
      <c r="AP286" s="128">
        <f t="shared" si="55"/>
        <v>0.15578870420458069</v>
      </c>
      <c r="AQ286" s="128">
        <f t="shared" si="56"/>
        <v>8.3620561495876128E-2</v>
      </c>
      <c r="AR286" s="128">
        <f t="shared" si="57"/>
        <v>0.10406509836237848</v>
      </c>
      <c r="AS286" s="128">
        <f t="shared" si="58"/>
        <v>0.14882185957743832</v>
      </c>
      <c r="AT286" s="128">
        <f t="shared" si="59"/>
        <v>6.0764517884739404E-2</v>
      </c>
      <c r="AU286" s="128">
        <f t="shared" si="60"/>
        <v>5.0175730239118858E-2</v>
      </c>
      <c r="AV286" s="128">
        <f t="shared" si="61"/>
        <v>0.11139258430196382</v>
      </c>
      <c r="AW286" s="128">
        <f t="shared" si="62"/>
        <v>0.10049688838971411</v>
      </c>
      <c r="AX286" s="128">
        <f t="shared" si="63"/>
        <v>1</v>
      </c>
      <c r="AY286" s="128">
        <f>SUMPRODUCT(AN286:AW286,幕後結果_最佳化!$Z$1005:$AI$1005)</f>
        <v>-0.1066271959980831</v>
      </c>
      <c r="AZ286" s="128">
        <f>(SUMPRODUCT(AN286:AW286,MMULT(AN286:AW286,幕後結果!$AB$9:$AK$18)))*252</f>
        <v>6.8585484097095487E-2</v>
      </c>
      <c r="BA286" s="128">
        <f t="shared" si="64"/>
        <v>0.26188830462068269</v>
      </c>
      <c r="BB286" s="102">
        <f t="shared" si="65"/>
        <v>-0.57095789830957633</v>
      </c>
      <c r="BC286" s="60"/>
      <c r="BD286" s="60"/>
    </row>
    <row r="287" spans="1:56">
      <c r="A287" s="95">
        <v>286</v>
      </c>
      <c r="B287" s="128">
        <v>0.70498051393564398</v>
      </c>
      <c r="C287" s="128">
        <v>0.48474456557801426</v>
      </c>
      <c r="D287" s="128">
        <v>0.70374155626241075</v>
      </c>
      <c r="E287" s="128">
        <v>8.3089919087158348E-2</v>
      </c>
      <c r="F287" s="128">
        <v>0.24893212314282076</v>
      </c>
      <c r="G287" s="128">
        <v>0.8623935511479266</v>
      </c>
      <c r="H287" s="128">
        <v>0.72606015151926284</v>
      </c>
      <c r="I287" s="128">
        <v>0.75468857439028358</v>
      </c>
      <c r="J287" s="128">
        <v>0.55520521042468984</v>
      </c>
      <c r="K287" s="104">
        <v>0.14994127892341669</v>
      </c>
      <c r="L287" s="105"/>
      <c r="M287" s="106">
        <v>286</v>
      </c>
      <c r="N287" s="140">
        <v>0.53877955545061695</v>
      </c>
      <c r="O287" s="140">
        <v>-3.824902752970552E-2</v>
      </c>
      <c r="P287" s="140">
        <v>0.53519230399091666</v>
      </c>
      <c r="Q287" s="140">
        <v>-1.3845835701245275</v>
      </c>
      <c r="R287" s="140">
        <v>-0.67785403511508635</v>
      </c>
      <c r="S287" s="140">
        <v>1.0911363327864019</v>
      </c>
      <c r="T287" s="140">
        <v>0.60094037984812121</v>
      </c>
      <c r="U287" s="128">
        <v>0.68931851148312961</v>
      </c>
      <c r="V287" s="128">
        <v>0.13882355609374381</v>
      </c>
      <c r="W287" s="98">
        <v>-1.0366852725393074</v>
      </c>
      <c r="X287" s="60"/>
      <c r="Y287" s="99">
        <v>286</v>
      </c>
      <c r="Z287" s="128">
        <f>(幕後結果!$AB$2+幕後結果!$AB$4*幕後結果_最佳化!$N1288)*12/3</f>
        <v>0.5698898516198313</v>
      </c>
      <c r="AA287" s="128">
        <f>(幕後結果!$AC$2+幕後結果!$AC$4*幕後結果_最佳化!$O1288)*12/3</f>
        <v>0.146479429877548</v>
      </c>
      <c r="AB287" s="128">
        <f>(幕後結果!$AD$2+幕後結果!$AD$4*幕後結果_最佳化!$P1288)*12/3</f>
        <v>1.0368291572366826</v>
      </c>
      <c r="AC287" s="128">
        <f>(幕後結果!$AE$2+幕後結果!$AE$4*幕後結果_最佳化!$Q1288)*12/3</f>
        <v>-1.2154961148162347</v>
      </c>
      <c r="AD287" s="128">
        <f>(幕後結果!$AF$2+幕後結果!$AF$4*幕後結果_最佳化!$R1288)*12/3</f>
        <v>-0.29161597957391494</v>
      </c>
      <c r="AE287" s="128">
        <f>(幕後結果!$AG$2+幕後結果!$AG$4*幕後結果_最佳化!$S1288)*12/3</f>
        <v>1.3232141492000702</v>
      </c>
      <c r="AF287" s="128">
        <f>(幕後結果!$AH$2+幕後結果!$AH$4*幕後結果_最佳化!$T1288)*12/3</f>
        <v>0.13056833430186465</v>
      </c>
      <c r="AG287" s="128">
        <f>(幕後結果!$AI$2+幕後結果!$AI$4*幕後結果_最佳化!$U1288)*12/3</f>
        <v>1.5907538501704304</v>
      </c>
      <c r="AH287" s="128">
        <f>(幕後結果!$AJ$2+幕後結果!$AJ$4*幕後結果_最佳化!$V1288)*12/3</f>
        <v>-0.53881142800999804</v>
      </c>
      <c r="AI287" s="100">
        <f>(幕後結果!$AK$2+幕後結果!$AK$4*幕後結果_最佳化!$W1288)*12/3</f>
        <v>-3.2280902379989289</v>
      </c>
      <c r="AJ287" s="60"/>
      <c r="AK287" s="60"/>
      <c r="AL287" s="60"/>
      <c r="AM287" s="108">
        <v>286</v>
      </c>
      <c r="AN287" s="128">
        <f t="shared" si="53"/>
        <v>0.12495751345201606</v>
      </c>
      <c r="AO287" s="128">
        <f t="shared" si="54"/>
        <v>0.12652496229204543</v>
      </c>
      <c r="AP287" s="128">
        <f t="shared" si="55"/>
        <v>0.11695190056467877</v>
      </c>
      <c r="AQ287" s="128">
        <f t="shared" si="56"/>
        <v>0.15624494694106236</v>
      </c>
      <c r="AR287" s="128">
        <f t="shared" si="57"/>
        <v>5.6482933186428178E-2</v>
      </c>
      <c r="AS287" s="128">
        <f t="shared" si="58"/>
        <v>6.7523998627932971E-2</v>
      </c>
      <c r="AT287" s="128">
        <f t="shared" si="59"/>
        <v>0.16545920726566282</v>
      </c>
      <c r="AU287" s="128">
        <f t="shared" si="60"/>
        <v>5.2623465517743259E-2</v>
      </c>
      <c r="AV287" s="128">
        <f t="shared" si="61"/>
        <v>2.7792710937055331E-2</v>
      </c>
      <c r="AW287" s="128">
        <f t="shared" si="62"/>
        <v>0.10543836121537468</v>
      </c>
      <c r="AX287" s="128">
        <f t="shared" si="63"/>
        <v>0.99999999999999978</v>
      </c>
      <c r="AY287" s="128">
        <f>SUMPRODUCT(AN287:AW287,幕後結果_最佳化!$Z$1005:$AI$1005)</f>
        <v>-1.4823024581207628E-2</v>
      </c>
      <c r="AZ287" s="128">
        <f>(SUMPRODUCT(AN287:AW287,MMULT(AN287:AW287,幕後結果!$AB$9:$AK$18)))*252</f>
        <v>9.1472665679546747E-2</v>
      </c>
      <c r="BA287" s="128">
        <f t="shared" si="64"/>
        <v>0.30244448363219778</v>
      </c>
      <c r="BB287" s="102">
        <f t="shared" si="65"/>
        <v>-0.19085494265917741</v>
      </c>
      <c r="BC287" s="60"/>
      <c r="BD287" s="60"/>
    </row>
    <row r="288" spans="1:56">
      <c r="A288" s="95">
        <v>287</v>
      </c>
      <c r="B288" s="128">
        <v>0.60732676646088835</v>
      </c>
      <c r="C288" s="128">
        <v>3.4277904710265705E-2</v>
      </c>
      <c r="D288" s="128">
        <v>0.36773495430170833</v>
      </c>
      <c r="E288" s="128">
        <v>0.45273474818134662</v>
      </c>
      <c r="F288" s="128">
        <v>0.71538670490518497</v>
      </c>
      <c r="G288" s="128">
        <v>0.81285403302203707</v>
      </c>
      <c r="H288" s="128">
        <v>0.53274402853844971</v>
      </c>
      <c r="I288" s="128">
        <v>0.46974535761658864</v>
      </c>
      <c r="J288" s="128">
        <v>0.10886081335115882</v>
      </c>
      <c r="K288" s="104">
        <v>0.10751897954655498</v>
      </c>
      <c r="L288" s="105"/>
      <c r="M288" s="106">
        <v>287</v>
      </c>
      <c r="N288" s="140">
        <v>0.27235838557813019</v>
      </c>
      <c r="O288" s="140">
        <v>-1.8213359200628969</v>
      </c>
      <c r="P288" s="140">
        <v>-0.33785838590089962</v>
      </c>
      <c r="Q288" s="140">
        <v>-0.1187549555010719</v>
      </c>
      <c r="R288" s="140">
        <v>0.56919090791265703</v>
      </c>
      <c r="S288" s="140">
        <v>0.8884626579060193</v>
      </c>
      <c r="T288" s="140">
        <v>8.2169479824586125E-2</v>
      </c>
      <c r="U288" s="128">
        <v>-7.5909982069371662E-2</v>
      </c>
      <c r="V288" s="128">
        <v>-1.2326091360650571</v>
      </c>
      <c r="W288" s="98">
        <v>-1.2398308659471386</v>
      </c>
      <c r="X288" s="60"/>
      <c r="Y288" s="99">
        <v>287</v>
      </c>
      <c r="Z288" s="128">
        <f>(幕後結果!$AB$2+幕後結果!$AB$4*幕後結果_最佳化!$N1289)*12/3</f>
        <v>0.28808494749716562</v>
      </c>
      <c r="AA288" s="128">
        <f>(幕後結果!$AC$2+幕後結果!$AC$4*幕後結果_最佳化!$O1289)*12/3</f>
        <v>-2.0392775089865047</v>
      </c>
      <c r="AB288" s="128">
        <f>(幕後結果!$AD$2+幕後結果!$AD$4*幕後結果_最佳化!$P1289)*12/3</f>
        <v>-0.94594122771675693</v>
      </c>
      <c r="AC288" s="128">
        <f>(幕後結果!$AE$2+幕後結果!$AE$4*幕後結果_最佳化!$Q1289)*12/3</f>
        <v>7.9637005881929124E-2</v>
      </c>
      <c r="AD288" s="128">
        <f>(幕後結果!$AF$2+幕後結果!$AF$4*幕後結果_最佳化!$R1289)*12/3</f>
        <v>0.40919785575214984</v>
      </c>
      <c r="AE288" s="128">
        <f>(幕後結果!$AG$2+幕後結果!$AG$4*幕後結果_最佳化!$S1289)*12/3</f>
        <v>0.90238506524096207</v>
      </c>
      <c r="AF288" s="128">
        <f>(幕後結果!$AH$2+幕後結果!$AH$4*幕後結果_最佳化!$T1289)*12/3</f>
        <v>-0.57651659809102807</v>
      </c>
      <c r="AG288" s="128">
        <f>(幕後結果!$AI$2+幕後結果!$AI$4*幕後結果_最佳化!$U1289)*12/3</f>
        <v>1.1592114710987109</v>
      </c>
      <c r="AH288" s="128">
        <f>(幕後結果!$AJ$2+幕後結果!$AJ$4*幕後結果_最佳化!$V1289)*12/3</f>
        <v>-2.0213825178310549</v>
      </c>
      <c r="AI288" s="100">
        <f>(幕後結果!$AK$2+幕後結果!$AK$4*幕後結果_最佳化!$W1289)*12/3</f>
        <v>-2.8708468902702466</v>
      </c>
      <c r="AJ288" s="60"/>
      <c r="AK288" s="60"/>
      <c r="AL288" s="60"/>
      <c r="AM288" s="108">
        <v>287</v>
      </c>
      <c r="AN288" s="128">
        <f t="shared" si="53"/>
        <v>0.14914667010144217</v>
      </c>
      <c r="AO288" s="128">
        <f t="shared" si="54"/>
        <v>0.16450862447138542</v>
      </c>
      <c r="AP288" s="128">
        <f t="shared" si="55"/>
        <v>0.17098057605466005</v>
      </c>
      <c r="AQ288" s="128">
        <f t="shared" si="56"/>
        <v>1.6842121322977948E-2</v>
      </c>
      <c r="AR288" s="128">
        <f t="shared" si="57"/>
        <v>5.6410433160013537E-3</v>
      </c>
      <c r="AS288" s="128">
        <f t="shared" si="58"/>
        <v>6.713448774726417E-3</v>
      </c>
      <c r="AT288" s="128">
        <f t="shared" si="59"/>
        <v>0.15015578232983706</v>
      </c>
      <c r="AU288" s="128">
        <f t="shared" si="60"/>
        <v>1.7390579257487694E-2</v>
      </c>
      <c r="AV288" s="128">
        <f t="shared" si="61"/>
        <v>9.7232350100721718E-2</v>
      </c>
      <c r="AW288" s="128">
        <f t="shared" si="62"/>
        <v>0.22138880427076024</v>
      </c>
      <c r="AX288" s="128">
        <f t="shared" si="63"/>
        <v>1</v>
      </c>
      <c r="AY288" s="128">
        <f>SUMPRODUCT(AN288:AW288,幕後結果_最佳化!$Z$1005:$AI$1005)</f>
        <v>-0.43253473991157881</v>
      </c>
      <c r="AZ288" s="128">
        <f>(SUMPRODUCT(AN288:AW288,MMULT(AN288:AW288,幕後結果!$AB$9:$AK$18)))*252</f>
        <v>0.115790055386551</v>
      </c>
      <c r="BA288" s="128">
        <f t="shared" si="64"/>
        <v>0.34027937843270933</v>
      </c>
      <c r="BB288" s="102">
        <f t="shared" si="65"/>
        <v>-1.3971893980216512</v>
      </c>
      <c r="BC288" s="60"/>
      <c r="BD288" s="60"/>
    </row>
    <row r="289" spans="1:56">
      <c r="A289" s="95">
        <v>288</v>
      </c>
      <c r="B289" s="128">
        <v>0.12995952102973418</v>
      </c>
      <c r="C289" s="128">
        <v>0.94018406422022061</v>
      </c>
      <c r="D289" s="128">
        <v>0.69284121878031946</v>
      </c>
      <c r="E289" s="128">
        <v>0.86661076238376156</v>
      </c>
      <c r="F289" s="128">
        <v>0.8891528617153579</v>
      </c>
      <c r="G289" s="128">
        <v>0.51232156685251207</v>
      </c>
      <c r="H289" s="128">
        <v>0.80584100762984145</v>
      </c>
      <c r="I289" s="128">
        <v>0.52188408149400956</v>
      </c>
      <c r="J289" s="128">
        <v>0.6913596735341121</v>
      </c>
      <c r="K289" s="104">
        <v>0.1887271815089262</v>
      </c>
      <c r="L289" s="105"/>
      <c r="M289" s="106">
        <v>288</v>
      </c>
      <c r="N289" s="140">
        <v>-1.1265824987830138</v>
      </c>
      <c r="O289" s="140">
        <v>1.5563206157273137</v>
      </c>
      <c r="P289" s="140">
        <v>0.50392004714551009</v>
      </c>
      <c r="Q289" s="140">
        <v>1.1105119646763366</v>
      </c>
      <c r="R289" s="140">
        <v>1.2220353042222294</v>
      </c>
      <c r="S289" s="140">
        <v>3.0890499894662131E-2</v>
      </c>
      <c r="T289" s="140">
        <v>0.86267172109774515</v>
      </c>
      <c r="U289" s="128">
        <v>5.488279726807576E-2</v>
      </c>
      <c r="V289" s="128">
        <v>0.49970806486213848</v>
      </c>
      <c r="W289" s="98">
        <v>-0.88259642093269819</v>
      </c>
      <c r="X289" s="60"/>
      <c r="Y289" s="99">
        <v>288</v>
      </c>
      <c r="Z289" s="128">
        <f>(幕後結果!$AB$2+幕後結果!$AB$4*幕後結果_最佳化!$N1290)*12/3</f>
        <v>-1.1916338075077497</v>
      </c>
      <c r="AA289" s="128">
        <f>(幕後結果!$AC$2+幕後結果!$AC$4*幕後結果_最佳化!$O1290)*12/3</f>
        <v>1.2562878679798692</v>
      </c>
      <c r="AB289" s="128">
        <f>(幕後結果!$AD$2+幕後結果!$AD$4*幕後結果_最佳化!$P1290)*12/3</f>
        <v>1.2660447253659655</v>
      </c>
      <c r="AC289" s="128">
        <f>(幕後結果!$AE$2+幕後結果!$AE$4*幕後結果_最佳化!$Q1290)*12/3</f>
        <v>3.8651669045267814</v>
      </c>
      <c r="AD289" s="128">
        <f>(幕後結果!$AF$2+幕後結果!$AF$4*幕後結果_最佳化!$R1290)*12/3</f>
        <v>0.51505838520609315</v>
      </c>
      <c r="AE289" s="128">
        <f>(幕後結果!$AG$2+幕後結果!$AG$4*幕後結果_最佳化!$S1290)*12/3</f>
        <v>2.179981886471008E-2</v>
      </c>
      <c r="AF289" s="128">
        <f>(幕後結果!$AH$2+幕後結果!$AH$4*幕後結果_最佳化!$T1290)*12/3</f>
        <v>0.35468783783040392</v>
      </c>
      <c r="AG289" s="128">
        <f>(幕後結果!$AI$2+幕後結果!$AI$4*幕後結果_最佳化!$U1290)*12/3</f>
        <v>1.0804310991750048</v>
      </c>
      <c r="AH289" s="128">
        <f>(幕後結果!$AJ$2+幕後結果!$AJ$4*幕後結果_最佳化!$V1290)*12/3</f>
        <v>0.18636098529344391</v>
      </c>
      <c r="AI289" s="100">
        <f>(幕後結果!$AK$2+幕後結果!$AK$4*幕後結果_最佳化!$W1290)*12/3</f>
        <v>-1.7680754007459638</v>
      </c>
      <c r="AJ289" s="60"/>
      <c r="AK289" s="60"/>
      <c r="AL289" s="60"/>
      <c r="AM289" s="108">
        <v>288</v>
      </c>
      <c r="AN289" s="128">
        <f t="shared" si="53"/>
        <v>0.11420718892374387</v>
      </c>
      <c r="AO289" s="128">
        <f t="shared" si="54"/>
        <v>0.17154137244582213</v>
      </c>
      <c r="AP289" s="128">
        <f t="shared" si="55"/>
        <v>6.9461930467069177E-3</v>
      </c>
      <c r="AQ289" s="128">
        <f t="shared" si="56"/>
        <v>7.3707561771873112E-2</v>
      </c>
      <c r="AR289" s="128">
        <f t="shared" si="57"/>
        <v>7.5461198761353432E-2</v>
      </c>
      <c r="AS289" s="128">
        <f t="shared" si="58"/>
        <v>7.797618585272241E-2</v>
      </c>
      <c r="AT289" s="128">
        <f t="shared" si="59"/>
        <v>6.1613893606232685E-2</v>
      </c>
      <c r="AU289" s="128">
        <f t="shared" si="60"/>
        <v>0.16175714025045432</v>
      </c>
      <c r="AV289" s="128">
        <f t="shared" si="61"/>
        <v>5.6674044420104111E-2</v>
      </c>
      <c r="AW289" s="128">
        <f t="shared" si="62"/>
        <v>0.20011522092098707</v>
      </c>
      <c r="AX289" s="128">
        <f t="shared" si="63"/>
        <v>1</v>
      </c>
      <c r="AY289" s="128">
        <f>SUMPRODUCT(AN289:AW289,幕後結果_最佳化!$Z$1005:$AI$1005)</f>
        <v>-0.16824125256632719</v>
      </c>
      <c r="AZ289" s="128">
        <f>(SUMPRODUCT(AN289:AW289,MMULT(AN289:AW289,幕後結果!$AB$9:$AK$18)))*252</f>
        <v>7.1360957670004152E-2</v>
      </c>
      <c r="BA289" s="128">
        <f t="shared" si="64"/>
        <v>0.26713471820413787</v>
      </c>
      <c r="BB289" s="102">
        <f t="shared" si="65"/>
        <v>-0.79039240569613334</v>
      </c>
      <c r="BC289" s="60"/>
      <c r="BD289" s="60"/>
    </row>
    <row r="290" spans="1:56">
      <c r="A290" s="95">
        <v>289</v>
      </c>
      <c r="B290" s="128">
        <v>0.20830525298952463</v>
      </c>
      <c r="C290" s="128">
        <v>0.25049575732706053</v>
      </c>
      <c r="D290" s="128">
        <v>0.60381807886215944</v>
      </c>
      <c r="E290" s="128">
        <v>0.78143159980446164</v>
      </c>
      <c r="F290" s="128">
        <v>0.18746761027332193</v>
      </c>
      <c r="G290" s="128">
        <v>8.4895689320154455E-2</v>
      </c>
      <c r="H290" s="128">
        <v>0.97253318372501041</v>
      </c>
      <c r="I290" s="128">
        <v>0.12098461454058107</v>
      </c>
      <c r="J290" s="128">
        <v>0.29152058746390352</v>
      </c>
      <c r="K290" s="104">
        <v>0.3207215578711835</v>
      </c>
      <c r="L290" s="105"/>
      <c r="M290" s="106">
        <v>289</v>
      </c>
      <c r="N290" s="140">
        <v>-0.81231569664836489</v>
      </c>
      <c r="O290" s="140">
        <v>-0.67293048837290703</v>
      </c>
      <c r="P290" s="140">
        <v>0.26324228338936212</v>
      </c>
      <c r="Q290" s="140">
        <v>0.77703723858487195</v>
      </c>
      <c r="R290" s="140">
        <v>-0.88726690222593718</v>
      </c>
      <c r="S290" s="140">
        <v>-1.3728744567944218</v>
      </c>
      <c r="T290" s="140">
        <v>1.9194007781000808</v>
      </c>
      <c r="U290" s="128">
        <v>-1.1700788744758943</v>
      </c>
      <c r="V290" s="128">
        <v>-0.54894794342359154</v>
      </c>
      <c r="W290" s="98">
        <v>-0.46568203169293565</v>
      </c>
      <c r="X290" s="60"/>
      <c r="Y290" s="99">
        <v>289</v>
      </c>
      <c r="Z290" s="128">
        <f>(幕後結果!$AB$2+幕後結果!$AB$4*幕後結果_最佳化!$N1291)*12/3</f>
        <v>-0.85922056089195509</v>
      </c>
      <c r="AA290" s="128">
        <f>(幕後結果!$AC$2+幕後結果!$AC$4*幕後結果_最佳化!$O1291)*12/3</f>
        <v>-1.1890830261194918</v>
      </c>
      <c r="AB290" s="128">
        <f>(幕後結果!$AD$2+幕後結果!$AD$4*幕後結果_最佳化!$P1291)*12/3</f>
        <v>-7.1102479349315684E-2</v>
      </c>
      <c r="AC290" s="128">
        <f>(幕後結果!$AE$2+幕後結果!$AE$4*幕後結果_最佳化!$Q1291)*12/3</f>
        <v>2.2819072987251303</v>
      </c>
      <c r="AD290" s="128">
        <f>(幕後結果!$AF$2+幕後結果!$AF$4*幕後結果_最佳化!$R1291)*12/3</f>
        <v>-0.68271073734277532</v>
      </c>
      <c r="AE290" s="128">
        <f>(幕後結果!$AG$2+幕後結果!$AG$4*幕後結果_最佳化!$S1291)*12/3</f>
        <v>-1.2316287312102374</v>
      </c>
      <c r="AF290" s="128">
        <f>(幕後結果!$AH$2+幕後結果!$AH$4*幕後結果_最佳化!$T1291)*12/3</f>
        <v>1.2830637766741848</v>
      </c>
      <c r="AG290" s="128">
        <f>(幕後結果!$AI$2+幕後結果!$AI$4*幕後結果_最佳化!$U1291)*12/3</f>
        <v>-0.69029344144653815</v>
      </c>
      <c r="AH290" s="128">
        <f>(幕後結果!$AJ$2+幕後結果!$AJ$4*幕後結果_最佳化!$V1291)*12/3</f>
        <v>-1.6292216438803184</v>
      </c>
      <c r="AI290" s="100">
        <f>(幕後結果!$AK$2+幕後結果!$AK$4*幕後結果_最佳化!$W1291)*12/3</f>
        <v>-0.69407887617063524</v>
      </c>
      <c r="AJ290" s="60"/>
      <c r="AK290" s="60"/>
      <c r="AL290" s="60"/>
      <c r="AM290" s="108">
        <v>289</v>
      </c>
      <c r="AN290" s="128">
        <f t="shared" si="53"/>
        <v>0.11171377972145313</v>
      </c>
      <c r="AO290" s="128">
        <f t="shared" si="54"/>
        <v>0.12307885633369194</v>
      </c>
      <c r="AP290" s="128">
        <f t="shared" si="55"/>
        <v>0.11513316775521104</v>
      </c>
      <c r="AQ290" s="128">
        <f t="shared" si="56"/>
        <v>0.17001785929268909</v>
      </c>
      <c r="AR290" s="128">
        <f t="shared" si="57"/>
        <v>6.4284872144175359E-2</v>
      </c>
      <c r="AS290" s="128">
        <f t="shared" si="58"/>
        <v>9.1283870513814841E-3</v>
      </c>
      <c r="AT290" s="128">
        <f t="shared" si="59"/>
        <v>0.1062965714602422</v>
      </c>
      <c r="AU290" s="128">
        <f t="shared" si="60"/>
        <v>5.5380079798074994E-2</v>
      </c>
      <c r="AV290" s="128">
        <f t="shared" si="61"/>
        <v>0.1190943513438186</v>
      </c>
      <c r="AW290" s="128">
        <f t="shared" si="62"/>
        <v>0.12587207509926221</v>
      </c>
      <c r="AX290" s="128">
        <f t="shared" si="63"/>
        <v>1</v>
      </c>
      <c r="AY290" s="128">
        <f>SUMPRODUCT(AN290:AW290,幕後結果_最佳化!$Z$1005:$AI$1005)</f>
        <v>-0.1007586922599584</v>
      </c>
      <c r="AZ290" s="128">
        <f>(SUMPRODUCT(AN290:AW290,MMULT(AN290:AW290,幕後結果!$AB$9:$AK$18)))*252</f>
        <v>9.5712793493411996E-2</v>
      </c>
      <c r="BA290" s="128">
        <f t="shared" si="64"/>
        <v>0.30937484301961593</v>
      </c>
      <c r="BB290" s="102">
        <f t="shared" si="65"/>
        <v>-0.46435156413428774</v>
      </c>
      <c r="BC290" s="60"/>
      <c r="BD290" s="60"/>
    </row>
    <row r="291" spans="1:56">
      <c r="A291" s="95">
        <v>290</v>
      </c>
      <c r="B291" s="128">
        <v>0.20975082432605574</v>
      </c>
      <c r="C291" s="128">
        <v>0.35843103929817777</v>
      </c>
      <c r="D291" s="128">
        <v>0.82625150836067784</v>
      </c>
      <c r="E291" s="128">
        <v>0.58668716739414606</v>
      </c>
      <c r="F291" s="128">
        <v>0.41113135368217102</v>
      </c>
      <c r="G291" s="128">
        <v>0.20290515464282199</v>
      </c>
      <c r="H291" s="128">
        <v>0.22493070715355801</v>
      </c>
      <c r="I291" s="128">
        <v>0.13552218844390418</v>
      </c>
      <c r="J291" s="128">
        <v>0.49011888890466349</v>
      </c>
      <c r="K291" s="104">
        <v>0.20091043416793553</v>
      </c>
      <c r="L291" s="105"/>
      <c r="M291" s="106">
        <v>290</v>
      </c>
      <c r="N291" s="140">
        <v>-0.80728613772646962</v>
      </c>
      <c r="O291" s="140">
        <v>-0.36265572350791625</v>
      </c>
      <c r="P291" s="140">
        <v>0.93945539499905906</v>
      </c>
      <c r="Q291" s="140">
        <v>0.21903130078541416</v>
      </c>
      <c r="R291" s="140">
        <v>-0.2246356776651573</v>
      </c>
      <c r="S291" s="140">
        <v>-0.83128913794967774</v>
      </c>
      <c r="T291" s="140">
        <v>-0.75564609005843397</v>
      </c>
      <c r="U291" s="128">
        <v>-1.1006606534700085</v>
      </c>
      <c r="V291" s="128">
        <v>-2.4770805421185947E-2</v>
      </c>
      <c r="W291" s="98">
        <v>-0.83837367716367772</v>
      </c>
      <c r="X291" s="60"/>
      <c r="Y291" s="99">
        <v>290</v>
      </c>
      <c r="Z291" s="128">
        <f>(幕後結果!$AB$2+幕後結果!$AB$4*幕後結果_最佳化!$N1292)*12/3</f>
        <v>-0.85390058436590666</v>
      </c>
      <c r="AA291" s="128">
        <f>(幕後結果!$AC$2+幕後結果!$AC$4*幕後結果_最佳化!$O1292)*12/3</f>
        <v>-0.82708284486462758</v>
      </c>
      <c r="AB291" s="128">
        <f>(幕後結果!$AD$2+幕後結果!$AD$4*幕後結果_最佳化!$P1292)*12/3</f>
        <v>0.82195493716058898</v>
      </c>
      <c r="AC291" s="128">
        <f>(幕後結果!$AE$2+幕後結果!$AE$4*幕後結果_最佳化!$Q1292)*12/3</f>
        <v>1.5843890236336087</v>
      </c>
      <c r="AD291" s="128">
        <f>(幕後結果!$AF$2+幕後結果!$AF$4*幕後結果_最佳化!$R1292)*12/3</f>
        <v>-0.11755927041589753</v>
      </c>
      <c r="AE291" s="128">
        <f>(幕後結果!$AG$2+幕後結果!$AG$4*幕後結果_最佳化!$S1292)*12/3</f>
        <v>-0.73352753304960405</v>
      </c>
      <c r="AF291" s="128">
        <f>(幕後結果!$AH$2+幕後結果!$AH$4*幕後結果_最佳化!$T1292)*12/3</f>
        <v>-1.5060998153411687</v>
      </c>
      <c r="AG291" s="128">
        <f>(幕後結果!$AI$2+幕後結果!$AI$4*幕後結果_最佳化!$U1292)*12/3</f>
        <v>-8.8215363753875731E-2</v>
      </c>
      <c r="AH291" s="128">
        <f>(幕後結果!$AJ$2+幕後結果!$AJ$4*幕後結果_最佳化!$V1292)*12/3</f>
        <v>-1.5899565917817835</v>
      </c>
      <c r="AI291" s="100">
        <f>(幕後結果!$AK$2+幕後結果!$AK$4*幕後結果_最佳化!$W1292)*12/3</f>
        <v>-3.2699479721957743</v>
      </c>
      <c r="AJ291" s="60"/>
      <c r="AK291" s="60"/>
      <c r="AL291" s="60"/>
      <c r="AM291" s="108">
        <v>290</v>
      </c>
      <c r="AN291" s="128">
        <f t="shared" si="53"/>
        <v>0.14579674957808458</v>
      </c>
      <c r="AO291" s="128">
        <f t="shared" si="54"/>
        <v>2.5285941883167792E-2</v>
      </c>
      <c r="AP291" s="128">
        <f t="shared" si="55"/>
        <v>0.10711504273335697</v>
      </c>
      <c r="AQ291" s="128">
        <f t="shared" si="56"/>
        <v>0.18709442230409945</v>
      </c>
      <c r="AR291" s="128">
        <f t="shared" si="57"/>
        <v>2.7007314711107469E-2</v>
      </c>
      <c r="AS291" s="128">
        <f t="shared" si="58"/>
        <v>6.4119126556370559E-2</v>
      </c>
      <c r="AT291" s="128">
        <f t="shared" si="59"/>
        <v>0.15000622126714352</v>
      </c>
      <c r="AU291" s="128">
        <f t="shared" si="60"/>
        <v>0.11275226364456867</v>
      </c>
      <c r="AV291" s="128">
        <f t="shared" si="61"/>
        <v>3.1066075091440649E-2</v>
      </c>
      <c r="AW291" s="128">
        <f t="shared" si="62"/>
        <v>0.14975684223066033</v>
      </c>
      <c r="AX291" s="128">
        <f t="shared" si="63"/>
        <v>1</v>
      </c>
      <c r="AY291" s="128">
        <f>SUMPRODUCT(AN291:AW291,幕後結果_最佳化!$Z$1005:$AI$1005)</f>
        <v>1.0777752911614868E-2</v>
      </c>
      <c r="AZ291" s="128">
        <f>(SUMPRODUCT(AN291:AW291,MMULT(AN291:AW291,幕後結果!$AB$9:$AK$18)))*252</f>
        <v>9.2137092343688359E-2</v>
      </c>
      <c r="BA291" s="128">
        <f t="shared" si="64"/>
        <v>0.30354092367206165</v>
      </c>
      <c r="BB291" s="102">
        <f t="shared" si="65"/>
        <v>-0.10582509501450038</v>
      </c>
      <c r="BC291" s="60"/>
      <c r="BD291" s="60"/>
    </row>
    <row r="292" spans="1:56">
      <c r="A292" s="95">
        <v>291</v>
      </c>
      <c r="B292" s="128">
        <v>0.79743001614212883</v>
      </c>
      <c r="C292" s="128">
        <v>6.5694418732426874E-2</v>
      </c>
      <c r="D292" s="128">
        <v>1.5791930559539979E-2</v>
      </c>
      <c r="E292" s="128">
        <v>0.6381275829405133</v>
      </c>
      <c r="F292" s="128">
        <v>0.28839100865558387</v>
      </c>
      <c r="G292" s="128">
        <v>0.17765814411568881</v>
      </c>
      <c r="H292" s="128">
        <v>0.37433590027147057</v>
      </c>
      <c r="I292" s="128">
        <v>0.52477560191786909</v>
      </c>
      <c r="J292" s="128">
        <v>0.47620285301661314</v>
      </c>
      <c r="K292" s="104">
        <v>0.29059699398212113</v>
      </c>
      <c r="L292" s="105"/>
      <c r="M292" s="106">
        <v>291</v>
      </c>
      <c r="N292" s="140">
        <v>0.83247662344650863</v>
      </c>
      <c r="O292" s="140">
        <v>-1.5086476999927771</v>
      </c>
      <c r="P292" s="140">
        <v>-2.1496379878538185</v>
      </c>
      <c r="Q292" s="140">
        <v>0.35345836859465668</v>
      </c>
      <c r="R292" s="140">
        <v>-0.55809133489037965</v>
      </c>
      <c r="S292" s="140">
        <v>-0.92432661785423931</v>
      </c>
      <c r="T292" s="140">
        <v>-0.32039119352929024</v>
      </c>
      <c r="U292" s="128">
        <v>6.2143198326626722E-2</v>
      </c>
      <c r="V292" s="128">
        <v>-5.9686020344444757E-2</v>
      </c>
      <c r="W292" s="98">
        <v>-0.55164151390288585</v>
      </c>
      <c r="X292" s="60"/>
      <c r="Y292" s="99">
        <v>291</v>
      </c>
      <c r="Z292" s="128">
        <f>(幕後結果!$AB$2+幕後結果!$AB$4*幕後結果_最佳化!$N1293)*12/3</f>
        <v>0.88054562318371632</v>
      </c>
      <c r="AA292" s="128">
        <f>(幕後結果!$AC$2+幕後結果!$AC$4*幕後結果_最佳化!$O1293)*12/3</f>
        <v>-1.4281205679044573</v>
      </c>
      <c r="AB292" s="128">
        <f>(幕後結果!$AD$2+幕後結果!$AD$4*幕後結果_最佳化!$P1293)*12/3</f>
        <v>-2.5254394116144612</v>
      </c>
      <c r="AC292" s="128">
        <f>(幕後結果!$AE$2+幕後結果!$AE$4*幕後結果_最佳化!$Q1293)*12/3</f>
        <v>0.60764793620106095</v>
      </c>
      <c r="AD292" s="128">
        <f>(幕後結果!$AF$2+幕後結果!$AF$4*幕後結果_最佳化!$R1293)*12/3</f>
        <v>-0.6582351318952232</v>
      </c>
      <c r="AE292" s="128">
        <f>(幕後結果!$AG$2+幕後結果!$AG$4*幕後結果_最佳化!$S1293)*12/3</f>
        <v>-0.66163443123477739</v>
      </c>
      <c r="AF292" s="128">
        <f>(幕後結果!$AH$2+幕後結果!$AH$4*幕後結果_最佳化!$T1293)*12/3</f>
        <v>-0.17066468516748787</v>
      </c>
      <c r="AG292" s="128">
        <f>(幕後結果!$AI$2+幕後結果!$AI$4*幕後結果_最佳化!$U1293)*12/3</f>
        <v>0.82368179878725567</v>
      </c>
      <c r="AH292" s="128">
        <f>(幕後結果!$AJ$2+幕後結果!$AJ$4*幕後結果_最佳化!$V1293)*12/3</f>
        <v>-1.4522845949459944</v>
      </c>
      <c r="AI292" s="100">
        <f>(幕後結果!$AK$2+幕後結果!$AK$4*幕後結果_最佳化!$W1293)*12/3</f>
        <v>-1.8666973760296723</v>
      </c>
      <c r="AJ292" s="60"/>
      <c r="AK292" s="60"/>
      <c r="AL292" s="60"/>
      <c r="AM292" s="108">
        <v>291</v>
      </c>
      <c r="AN292" s="128">
        <f t="shared" si="53"/>
        <v>0.16900193479022027</v>
      </c>
      <c r="AO292" s="128">
        <f t="shared" si="54"/>
        <v>1.2036674362579039E-2</v>
      </c>
      <c r="AP292" s="128">
        <f t="shared" si="55"/>
        <v>0.1442238285020303</v>
      </c>
      <c r="AQ292" s="128">
        <f t="shared" si="56"/>
        <v>3.9161745567670686E-2</v>
      </c>
      <c r="AR292" s="128">
        <f t="shared" si="57"/>
        <v>0.12534982968426842</v>
      </c>
      <c r="AS292" s="128">
        <f t="shared" si="58"/>
        <v>0.16834762204931794</v>
      </c>
      <c r="AT292" s="128">
        <f t="shared" si="59"/>
        <v>5.8248807668149494E-2</v>
      </c>
      <c r="AU292" s="128">
        <f t="shared" si="60"/>
        <v>7.8431280269194506E-2</v>
      </c>
      <c r="AV292" s="128">
        <f t="shared" si="61"/>
        <v>5.9102590465696409E-2</v>
      </c>
      <c r="AW292" s="128">
        <f t="shared" si="62"/>
        <v>0.14609568664087294</v>
      </c>
      <c r="AX292" s="128">
        <f t="shared" si="63"/>
        <v>1.0000000000000002</v>
      </c>
      <c r="AY292" s="128">
        <f>SUMPRODUCT(AN292:AW292,幕後結果_最佳化!$Z$1005:$AI$1005)</f>
        <v>-0.14578608094738044</v>
      </c>
      <c r="AZ292" s="128">
        <f>(SUMPRODUCT(AN292:AW292,MMULT(AN292:AW292,幕後結果!$AB$9:$AK$18)))*252</f>
        <v>6.1184785178310032E-2</v>
      </c>
      <c r="BA292" s="128">
        <f t="shared" si="64"/>
        <v>0.2473555844898393</v>
      </c>
      <c r="BB292" s="102">
        <f t="shared" si="65"/>
        <v>-0.76281310299315741</v>
      </c>
      <c r="BC292" s="60"/>
      <c r="BD292" s="60"/>
    </row>
    <row r="293" spans="1:56">
      <c r="A293" s="95">
        <v>292</v>
      </c>
      <c r="B293" s="128">
        <v>0.83320954131753688</v>
      </c>
      <c r="C293" s="128">
        <v>0.31198204815686581</v>
      </c>
      <c r="D293" s="128">
        <v>0.33655900215014012</v>
      </c>
      <c r="E293" s="128">
        <v>0.78278756485173684</v>
      </c>
      <c r="F293" s="128">
        <v>0.36031146128516744</v>
      </c>
      <c r="G293" s="128">
        <v>0.39182986386348118</v>
      </c>
      <c r="H293" s="128">
        <v>2.2594398662849402E-2</v>
      </c>
      <c r="I293" s="128">
        <v>0.92420898081069747</v>
      </c>
      <c r="J293" s="128">
        <v>0.92807087504986341</v>
      </c>
      <c r="K293" s="104">
        <v>0.52165356469348434</v>
      </c>
      <c r="L293" s="105"/>
      <c r="M293" s="106">
        <v>292</v>
      </c>
      <c r="N293" s="140">
        <v>0.96692622130968919</v>
      </c>
      <c r="O293" s="140">
        <v>-0.49023997536603858</v>
      </c>
      <c r="P293" s="140">
        <v>-0.4218726085568838</v>
      </c>
      <c r="Q293" s="140">
        <v>0.78164221476807472</v>
      </c>
      <c r="R293" s="140">
        <v>-0.35762639511676136</v>
      </c>
      <c r="S293" s="140">
        <v>-0.27455293735773195</v>
      </c>
      <c r="T293" s="140">
        <v>-2.0028927883824692</v>
      </c>
      <c r="U293" s="128">
        <v>1.4339657451914134</v>
      </c>
      <c r="V293" s="128">
        <v>1.4615730285086781</v>
      </c>
      <c r="W293" s="98">
        <v>5.4304115607730907E-2</v>
      </c>
      <c r="X293" s="60"/>
      <c r="Y293" s="99">
        <v>292</v>
      </c>
      <c r="Z293" s="128">
        <f>(幕後結果!$AB$2+幕後結果!$AB$4*幕後結果_最佳化!$N1294)*12/3</f>
        <v>1.0227586314566646</v>
      </c>
      <c r="AA293" s="128">
        <f>(幕後結果!$AC$2+幕後結果!$AC$4*幕後結果_最佳化!$O1294)*12/3</f>
        <v>-0.18759127949066479</v>
      </c>
      <c r="AB293" s="128">
        <f>(幕後結果!$AD$2+幕後結果!$AD$4*幕後結果_最佳化!$P1294)*12/3</f>
        <v>-8.0227739332386083E-2</v>
      </c>
      <c r="AC293" s="128">
        <f>(幕後結果!$AE$2+幕後結果!$AE$4*幕後結果_最佳化!$Q1294)*12/3</f>
        <v>2.2858968880910902</v>
      </c>
      <c r="AD293" s="128">
        <f>(幕後結果!$AF$2+幕後結果!$AF$4*幕後結果_最佳化!$R1294)*12/3</f>
        <v>-0.29818872390769979</v>
      </c>
      <c r="AE293" s="128">
        <f>(幕後結果!$AG$2+幕後結果!$AG$4*幕後結果_最佳化!$S1294)*12/3</f>
        <v>0.14757983767453742</v>
      </c>
      <c r="AF293" s="128">
        <f>(幕後結果!$AH$2+幕後結果!$AH$4*幕後結果_最佳化!$T1294)*12/3</f>
        <v>-1.6218131978161363</v>
      </c>
      <c r="AG293" s="128">
        <f>(幕後結果!$AI$2+幕後結果!$AI$4*幕後結果_最佳化!$U1294)*12/3</f>
        <v>2.270436470159213</v>
      </c>
      <c r="AH293" s="128">
        <f>(幕後結果!$AJ$2+幕後結果!$AJ$4*幕後結果_最佳化!$V1294)*12/3</f>
        <v>2.3900223445675883E-2</v>
      </c>
      <c r="AI293" s="100">
        <f>(幕後結果!$AK$2+幕後結果!$AK$4*幕後結果_最佳化!$W1294)*12/3</f>
        <v>-2.8473033080996935</v>
      </c>
      <c r="AJ293" s="60"/>
      <c r="AK293" s="60"/>
      <c r="AL293" s="60"/>
      <c r="AM293" s="108">
        <v>292</v>
      </c>
      <c r="AN293" s="128">
        <f t="shared" si="53"/>
        <v>0.13160559854905685</v>
      </c>
      <c r="AO293" s="128">
        <f t="shared" si="54"/>
        <v>0.19816829641491826</v>
      </c>
      <c r="AP293" s="128">
        <f t="shared" si="55"/>
        <v>0.18165445966915444</v>
      </c>
      <c r="AQ293" s="128">
        <f t="shared" si="56"/>
        <v>3.9998708168127464E-2</v>
      </c>
      <c r="AR293" s="128">
        <f t="shared" si="57"/>
        <v>5.6213204473410432E-2</v>
      </c>
      <c r="AS293" s="128">
        <f t="shared" si="58"/>
        <v>0.12560613957413472</v>
      </c>
      <c r="AT293" s="128">
        <f t="shared" si="59"/>
        <v>3.4671556807735357E-2</v>
      </c>
      <c r="AU293" s="128">
        <f t="shared" si="60"/>
        <v>1.1742654555303463E-2</v>
      </c>
      <c r="AV293" s="128">
        <f t="shared" si="61"/>
        <v>0.14450621141515196</v>
      </c>
      <c r="AW293" s="128">
        <f t="shared" si="62"/>
        <v>7.5833170373007242E-2</v>
      </c>
      <c r="AX293" s="128">
        <f t="shared" si="63"/>
        <v>1</v>
      </c>
      <c r="AY293" s="128">
        <f>SUMPRODUCT(AN293:AW293,幕後結果_最佳化!$Z$1005:$AI$1005)</f>
        <v>-0.16705564705344095</v>
      </c>
      <c r="AZ293" s="128">
        <f>(SUMPRODUCT(AN293:AW293,MMULT(AN293:AW293,幕後結果!$AB$9:$AK$18)))*252</f>
        <v>8.38990632962585E-2</v>
      </c>
      <c r="BA293" s="128">
        <f t="shared" si="64"/>
        <v>0.28965335022446831</v>
      </c>
      <c r="BB293" s="102">
        <f t="shared" si="65"/>
        <v>-0.72485143669401642</v>
      </c>
      <c r="BC293" s="60"/>
      <c r="BD293" s="60"/>
    </row>
    <row r="294" spans="1:56">
      <c r="A294" s="95">
        <v>293</v>
      </c>
      <c r="B294" s="128">
        <v>0.98517461146011254</v>
      </c>
      <c r="C294" s="128">
        <v>0.3185498610055375</v>
      </c>
      <c r="D294" s="128">
        <v>4.8653097769571385E-2</v>
      </c>
      <c r="E294" s="128">
        <v>0.87090124543199265</v>
      </c>
      <c r="F294" s="128">
        <v>0.54244354861038024</v>
      </c>
      <c r="G294" s="128">
        <v>0.36971212200646586</v>
      </c>
      <c r="H294" s="128">
        <v>0.64565046569961626</v>
      </c>
      <c r="I294" s="128">
        <v>0.49719931883294133</v>
      </c>
      <c r="J294" s="128">
        <v>0.15472667479021673</v>
      </c>
      <c r="K294" s="104">
        <v>0.41561673965741308</v>
      </c>
      <c r="L294" s="105"/>
      <c r="M294" s="106">
        <v>293</v>
      </c>
      <c r="N294" s="140">
        <v>2.1747243761177568</v>
      </c>
      <c r="O294" s="140">
        <v>-0.47175773483193073</v>
      </c>
      <c r="P294" s="140">
        <v>-1.6580558426451268</v>
      </c>
      <c r="Q294" s="140">
        <v>1.1306616960087703</v>
      </c>
      <c r="R294" s="140">
        <v>0.10659170092119502</v>
      </c>
      <c r="S294" s="140">
        <v>-0.33261589426580346</v>
      </c>
      <c r="T294" s="140">
        <v>0.37360385074549135</v>
      </c>
      <c r="U294" s="128">
        <v>-7.0203242672078866E-3</v>
      </c>
      <c r="V294" s="128">
        <v>-1.01636974043087</v>
      </c>
      <c r="W294" s="98">
        <v>-0.2131198537385538</v>
      </c>
      <c r="X294" s="60"/>
      <c r="Y294" s="99">
        <v>293</v>
      </c>
      <c r="Z294" s="128">
        <f>(幕後結果!$AB$2+幕後結果!$AB$4*幕後結果_最佳化!$N1295)*12/3</f>
        <v>2.3002976625258662</v>
      </c>
      <c r="AA294" s="128">
        <f>(幕後結果!$AC$2+幕後結果!$AC$4*幕後結果_最佳化!$O1295)*12/3</f>
        <v>0.36988165115232219</v>
      </c>
      <c r="AB294" s="128">
        <f>(幕後結果!$AD$2+幕後結果!$AD$4*幕後結果_最佳化!$P1295)*12/3</f>
        <v>-0.97025445222986162</v>
      </c>
      <c r="AC294" s="128">
        <f>(幕後結果!$AE$2+幕後結果!$AE$4*幕後結果_最佳化!$Q1295)*12/3</f>
        <v>2.6620126179043533</v>
      </c>
      <c r="AD294" s="128">
        <f>(幕後結果!$AF$2+幕後結果!$AF$4*幕後結果_最佳化!$R1295)*12/3</f>
        <v>-0.12182971987729767</v>
      </c>
      <c r="AE294" s="128">
        <f>(幕後結果!$AG$2+幕後結果!$AG$4*幕後結果_最佳化!$S1295)*12/3</f>
        <v>0.28937181504548609</v>
      </c>
      <c r="AF294" s="128">
        <f>(幕後結果!$AH$2+幕後結果!$AH$4*幕後結果_最佳化!$T1295)*12/3</f>
        <v>1.5928301851088831</v>
      </c>
      <c r="AG294" s="128">
        <f>(幕後結果!$AI$2+幕後結果!$AI$4*幕後結果_最佳化!$U1295)*12/3</f>
        <v>0.79110227761805252</v>
      </c>
      <c r="AH294" s="128">
        <f>(幕後結果!$AJ$2+幕後結果!$AJ$4*幕後結果_最佳化!$V1295)*12/3</f>
        <v>-0.86320955674740363</v>
      </c>
      <c r="AI294" s="100">
        <f>(幕後結果!$AK$2+幕後結果!$AK$4*幕後結果_最佳化!$W1295)*12/3</f>
        <v>0.52593297383304227</v>
      </c>
      <c r="AJ294" s="60"/>
      <c r="AK294" s="60"/>
      <c r="AL294" s="60"/>
      <c r="AM294" s="108">
        <v>293</v>
      </c>
      <c r="AN294" s="128">
        <f t="shared" si="53"/>
        <v>0.11127154892039715</v>
      </c>
      <c r="AO294" s="128">
        <f t="shared" si="54"/>
        <v>0.10347036975024097</v>
      </c>
      <c r="AP294" s="128">
        <f t="shared" si="55"/>
        <v>3.6909607699536148E-2</v>
      </c>
      <c r="AQ294" s="128">
        <f t="shared" si="56"/>
        <v>0.12605919948132951</v>
      </c>
      <c r="AR294" s="128">
        <f t="shared" si="57"/>
        <v>0.13328975804508236</v>
      </c>
      <c r="AS294" s="128">
        <f t="shared" si="58"/>
        <v>1.7379514737407117E-2</v>
      </c>
      <c r="AT294" s="128">
        <f t="shared" si="59"/>
        <v>0.10655770516447656</v>
      </c>
      <c r="AU294" s="128">
        <f t="shared" si="60"/>
        <v>0.12350767779878463</v>
      </c>
      <c r="AV294" s="128">
        <f t="shared" si="61"/>
        <v>0.13989702007751334</v>
      </c>
      <c r="AW294" s="128">
        <f t="shared" si="62"/>
        <v>0.10165759832523229</v>
      </c>
      <c r="AX294" s="128">
        <f t="shared" si="63"/>
        <v>1.0000000000000002</v>
      </c>
      <c r="AY294" s="128">
        <f>SUMPRODUCT(AN294:AW294,幕後結果_最佳化!$Z$1005:$AI$1005)</f>
        <v>-7.3416105113432911E-2</v>
      </c>
      <c r="AZ294" s="128">
        <f>(SUMPRODUCT(AN294:AW294,MMULT(AN294:AW294,幕後結果!$AB$9:$AK$18)))*252</f>
        <v>6.856077408163648E-2</v>
      </c>
      <c r="BA294" s="128">
        <f t="shared" si="64"/>
        <v>0.26184112374040192</v>
      </c>
      <c r="BB294" s="102">
        <f t="shared" si="65"/>
        <v>-0.44422397617248466</v>
      </c>
      <c r="BC294" s="60"/>
      <c r="BD294" s="60"/>
    </row>
    <row r="295" spans="1:56">
      <c r="A295" s="95">
        <v>294</v>
      </c>
      <c r="B295" s="128">
        <v>0.58838886616250607</v>
      </c>
      <c r="C295" s="128">
        <v>0.91021420540320586</v>
      </c>
      <c r="D295" s="128">
        <v>0.88518750883781649</v>
      </c>
      <c r="E295" s="128">
        <v>0.67634406943378211</v>
      </c>
      <c r="F295" s="128">
        <v>0.56527906632032265</v>
      </c>
      <c r="G295" s="128">
        <v>0.33201525869042459</v>
      </c>
      <c r="H295" s="128">
        <v>0.4078489311154978</v>
      </c>
      <c r="I295" s="128">
        <v>0.25811767636765137</v>
      </c>
      <c r="J295" s="128">
        <v>5.7494855345549878E-2</v>
      </c>
      <c r="K295" s="104">
        <v>0.80744749522652892</v>
      </c>
      <c r="L295" s="105"/>
      <c r="M295" s="106">
        <v>294</v>
      </c>
      <c r="N295" s="140">
        <v>0.22340248856484979</v>
      </c>
      <c r="O295" s="140">
        <v>1.3420752767928037</v>
      </c>
      <c r="P295" s="140">
        <v>1.2013254490171128</v>
      </c>
      <c r="Q295" s="140">
        <v>0.45749977895737937</v>
      </c>
      <c r="R295" s="140">
        <v>0.16436747390848333</v>
      </c>
      <c r="S295" s="140">
        <v>-0.43435521034981533</v>
      </c>
      <c r="T295" s="140">
        <v>-0.23308183218978865</v>
      </c>
      <c r="U295" s="128">
        <v>-0.6491593973855373</v>
      </c>
      <c r="V295" s="128">
        <v>-1.5761566303318626</v>
      </c>
      <c r="W295" s="98">
        <v>0.8685286237115728</v>
      </c>
      <c r="X295" s="60"/>
      <c r="Y295" s="99">
        <v>294</v>
      </c>
      <c r="Z295" s="128">
        <f>(幕後結果!$AB$2+幕後結果!$AB$4*幕後結果_最佳化!$N1296)*12/3</f>
        <v>0.23630223116621663</v>
      </c>
      <c r="AA295" s="128">
        <f>(幕後結果!$AC$2+幕後結果!$AC$4*幕後結果_最佳化!$O1296)*12/3</f>
        <v>1.6070149525919604</v>
      </c>
      <c r="AB295" s="128">
        <f>(幕後結果!$AD$2+幕後結果!$AD$4*幕後結果_最佳化!$P1296)*12/3</f>
        <v>2.3770281279766214</v>
      </c>
      <c r="AC295" s="128">
        <f>(幕後結果!$AE$2+幕後結果!$AE$4*幕後結果_最佳化!$Q1296)*12/3</f>
        <v>2.8613031675544054</v>
      </c>
      <c r="AD295" s="128">
        <f>(幕後結果!$AF$2+幕後結果!$AF$4*幕後結果_最佳化!$R1296)*12/3</f>
        <v>0.14065351147377589</v>
      </c>
      <c r="AE295" s="128">
        <f>(幕後結果!$AG$2+幕後結果!$AG$4*幕後結果_最佳化!$S1296)*12/3</f>
        <v>-2.4952359361481324E-2</v>
      </c>
      <c r="AF295" s="128">
        <f>(幕後結果!$AH$2+幕後結果!$AH$4*幕後結果_最佳化!$T1296)*12/3</f>
        <v>-4.3434908987934062E-2</v>
      </c>
      <c r="AG295" s="128">
        <f>(幕後結果!$AI$2+幕後結果!$AI$4*幕後結果_最佳化!$U1296)*12/3</f>
        <v>0.3220340874374934</v>
      </c>
      <c r="AH295" s="128">
        <f>(幕後結果!$AJ$2+幕後結果!$AJ$4*幕後結果_最佳化!$V1296)*12/3</f>
        <v>-1.6175468640936099</v>
      </c>
      <c r="AI295" s="100">
        <f>(幕後結果!$AK$2+幕後結果!$AK$4*幕後結果_最佳化!$W1296)*12/3</f>
        <v>0.23894822245216796</v>
      </c>
      <c r="AJ295" s="60"/>
      <c r="AK295" s="60"/>
      <c r="AL295" s="60"/>
      <c r="AM295" s="108">
        <v>294</v>
      </c>
      <c r="AN295" s="128">
        <f t="shared" si="53"/>
        <v>0.11046840788479149</v>
      </c>
      <c r="AO295" s="128">
        <f t="shared" si="54"/>
        <v>6.2258527320184096E-2</v>
      </c>
      <c r="AP295" s="128">
        <f t="shared" si="55"/>
        <v>0.11041370586608359</v>
      </c>
      <c r="AQ295" s="128">
        <f t="shared" si="56"/>
        <v>6.9743190996392354E-2</v>
      </c>
      <c r="AR295" s="128">
        <f t="shared" si="57"/>
        <v>0.16501824096818068</v>
      </c>
      <c r="AS295" s="128">
        <f t="shared" si="58"/>
        <v>0.10228729001750704</v>
      </c>
      <c r="AT295" s="128">
        <f t="shared" si="59"/>
        <v>3.4879571680857896E-2</v>
      </c>
      <c r="AU295" s="128">
        <f t="shared" si="60"/>
        <v>4.491597786110893E-2</v>
      </c>
      <c r="AV295" s="128">
        <f t="shared" si="61"/>
        <v>0.10434756331991044</v>
      </c>
      <c r="AW295" s="128">
        <f t="shared" si="62"/>
        <v>0.19566752408498336</v>
      </c>
      <c r="AX295" s="128">
        <f t="shared" si="63"/>
        <v>0.99999999999999989</v>
      </c>
      <c r="AY295" s="128">
        <f>SUMPRODUCT(AN295:AW295,幕後結果_最佳化!$Z$1005:$AI$1005)</f>
        <v>-0.28515378443236239</v>
      </c>
      <c r="AZ295" s="128">
        <f>(SUMPRODUCT(AN295:AW295,MMULT(AN295:AW295,幕後結果!$AB$9:$AK$18)))*252</f>
        <v>6.915415972140905E-2</v>
      </c>
      <c r="BA295" s="128">
        <f t="shared" si="64"/>
        <v>0.26297178502913399</v>
      </c>
      <c r="BB295" s="102">
        <f t="shared" si="65"/>
        <v>-1.2474866244529546</v>
      </c>
      <c r="BC295" s="60"/>
      <c r="BD295" s="60"/>
    </row>
    <row r="296" spans="1:56">
      <c r="A296" s="95">
        <v>295</v>
      </c>
      <c r="B296" s="128">
        <v>0.57675372297509586</v>
      </c>
      <c r="C296" s="128">
        <v>0.25127477667287645</v>
      </c>
      <c r="D296" s="128">
        <v>0.52280895616009304</v>
      </c>
      <c r="E296" s="128">
        <v>0.46561184153146251</v>
      </c>
      <c r="F296" s="128">
        <v>0.3648179337751567</v>
      </c>
      <c r="G296" s="128">
        <v>0.14491695620313205</v>
      </c>
      <c r="H296" s="128">
        <v>0.85364619598092473</v>
      </c>
      <c r="I296" s="128">
        <v>0.88802379158304534</v>
      </c>
      <c r="J296" s="128">
        <v>0.96514118319833675</v>
      </c>
      <c r="K296" s="104">
        <v>0.89569388277275208</v>
      </c>
      <c r="L296" s="105"/>
      <c r="M296" s="106">
        <v>295</v>
      </c>
      <c r="N296" s="140">
        <v>0.19359558678990038</v>
      </c>
      <c r="O296" s="140">
        <v>-0.67048360664521089</v>
      </c>
      <c r="P296" s="140">
        <v>5.7204758443658077E-2</v>
      </c>
      <c r="Q296" s="140">
        <v>-8.6305353270102136E-2</v>
      </c>
      <c r="R296" s="140">
        <v>-0.34560994961735558</v>
      </c>
      <c r="S296" s="140">
        <v>-1.0584860388225343</v>
      </c>
      <c r="T296" s="140">
        <v>1.0522004174192463</v>
      </c>
      <c r="U296" s="128">
        <v>1.2160853337966737</v>
      </c>
      <c r="V296" s="128">
        <v>1.8137408448166024</v>
      </c>
      <c r="W296" s="98">
        <v>1.257390591433555</v>
      </c>
      <c r="X296" s="60"/>
      <c r="Y296" s="99">
        <v>295</v>
      </c>
      <c r="Z296" s="128">
        <f>(幕後結果!$AB$2+幕後結果!$AB$4*幕後結果_最佳化!$N1297)*12/3</f>
        <v>0.20477421445154051</v>
      </c>
      <c r="AA296" s="128">
        <f>(幕後結果!$AC$2+幕後結果!$AC$4*幕後結果_最佳化!$O1297)*12/3</f>
        <v>-0.73980433967515646</v>
      </c>
      <c r="AB296" s="128">
        <f>(幕後結果!$AD$2+幕後結果!$AD$4*幕後結果_最佳化!$P1297)*12/3</f>
        <v>6.4471999030762506E-2</v>
      </c>
      <c r="AC296" s="128">
        <f>(幕後結果!$AE$2+幕後結果!$AE$4*幕後結果_最佳化!$Q1297)*12/3</f>
        <v>0.72225543391414027</v>
      </c>
      <c r="AD296" s="128">
        <f>(幕後結果!$AF$2+幕後結果!$AF$4*幕後結果_最佳化!$R1297)*12/3</f>
        <v>-0.21790628426775691</v>
      </c>
      <c r="AE296" s="128">
        <f>(幕後結果!$AG$2+幕後結果!$AG$4*幕後結果_最佳化!$S1297)*12/3</f>
        <v>-0.78775163698471873</v>
      </c>
      <c r="AF296" s="128">
        <f>(幕後結果!$AH$2+幕後結果!$AH$4*幕後結果_最佳化!$T1297)*12/3</f>
        <v>0.83532416310600344</v>
      </c>
      <c r="AG296" s="128">
        <f>(幕後結果!$AI$2+幕後結果!$AI$4*幕後結果_最佳化!$U1297)*12/3</f>
        <v>1.7942521301663534</v>
      </c>
      <c r="AH296" s="128">
        <f>(幕後結果!$AJ$2+幕後結果!$AJ$4*幕後結果_最佳化!$V1297)*12/3</f>
        <v>0.46985785814636055</v>
      </c>
      <c r="AI296" s="100">
        <f>(幕後結果!$AK$2+幕後結果!$AK$4*幕後結果_最佳化!$W1297)*12/3</f>
        <v>-0.39647996217355796</v>
      </c>
      <c r="AJ296" s="60"/>
      <c r="AK296" s="60"/>
      <c r="AL296" s="60"/>
      <c r="AM296" s="108">
        <v>295</v>
      </c>
      <c r="AN296" s="128">
        <f t="shared" si="53"/>
        <v>0.12502251675993462</v>
      </c>
      <c r="AO296" s="128">
        <f t="shared" si="54"/>
        <v>0.17578240557103453</v>
      </c>
      <c r="AP296" s="128">
        <f t="shared" si="55"/>
        <v>5.8267533715184719E-3</v>
      </c>
      <c r="AQ296" s="128">
        <f t="shared" si="56"/>
        <v>9.1883877502517641E-2</v>
      </c>
      <c r="AR296" s="128">
        <f t="shared" si="57"/>
        <v>8.4197076470764728E-2</v>
      </c>
      <c r="AS296" s="128">
        <f t="shared" si="58"/>
        <v>3.1483521741141537E-2</v>
      </c>
      <c r="AT296" s="128">
        <f t="shared" si="59"/>
        <v>0.15432090719614813</v>
      </c>
      <c r="AU296" s="128">
        <f t="shared" si="60"/>
        <v>0.16523036733565241</v>
      </c>
      <c r="AV296" s="128">
        <f t="shared" si="61"/>
        <v>3.5769151278465749E-2</v>
      </c>
      <c r="AW296" s="128">
        <f t="shared" si="62"/>
        <v>0.13048342277282218</v>
      </c>
      <c r="AX296" s="128">
        <f t="shared" si="63"/>
        <v>1</v>
      </c>
      <c r="AY296" s="128">
        <f>SUMPRODUCT(AN296:AW296,幕後結果_最佳化!$Z$1005:$AI$1005)</f>
        <v>-4.7174314111552929E-2</v>
      </c>
      <c r="AZ296" s="128">
        <f>(SUMPRODUCT(AN296:AW296,MMULT(AN296:AW296,幕後結果!$AB$9:$AK$18)))*252</f>
        <v>7.3237722045023088E-2</v>
      </c>
      <c r="BA296" s="128">
        <f t="shared" si="64"/>
        <v>0.27062468853566019</v>
      </c>
      <c r="BB296" s="102">
        <f t="shared" si="65"/>
        <v>-0.33283849525681336</v>
      </c>
      <c r="BC296" s="60"/>
      <c r="BD296" s="60"/>
    </row>
    <row r="297" spans="1:56">
      <c r="A297" s="95">
        <v>296</v>
      </c>
      <c r="B297" s="128">
        <v>0.44661189731131556</v>
      </c>
      <c r="C297" s="128">
        <v>0.29452976390141661</v>
      </c>
      <c r="D297" s="128">
        <v>0.29604387686854161</v>
      </c>
      <c r="E297" s="128">
        <v>0.79443250526036358</v>
      </c>
      <c r="F297" s="128">
        <v>0.28797793076579858</v>
      </c>
      <c r="G297" s="128">
        <v>0.99457984431386004</v>
      </c>
      <c r="H297" s="128">
        <v>0.38050921804470117</v>
      </c>
      <c r="I297" s="128">
        <v>0.84404642033272181</v>
      </c>
      <c r="J297" s="128">
        <v>0.48698322344951461</v>
      </c>
      <c r="K297" s="104">
        <v>0.31996033070304497</v>
      </c>
      <c r="L297" s="105"/>
      <c r="M297" s="106">
        <v>296</v>
      </c>
      <c r="N297" s="140">
        <v>-0.13422609142659517</v>
      </c>
      <c r="O297" s="140">
        <v>-0.54019939798956618</v>
      </c>
      <c r="P297" s="140">
        <v>-0.53581306213250923</v>
      </c>
      <c r="Q297" s="140">
        <v>0.82189793302175562</v>
      </c>
      <c r="R297" s="140">
        <v>-0.55930166162902173</v>
      </c>
      <c r="S297" s="140">
        <v>2.5478047837232487</v>
      </c>
      <c r="T297" s="140">
        <v>-0.30414367234370127</v>
      </c>
      <c r="U297" s="128">
        <v>1.0112283303194856</v>
      </c>
      <c r="V297" s="128">
        <v>-3.263401164209892E-2</v>
      </c>
      <c r="W297" s="98">
        <v>-0.46780973063426462</v>
      </c>
      <c r="X297" s="60"/>
      <c r="Y297" s="99">
        <v>296</v>
      </c>
      <c r="Z297" s="128">
        <f>(幕後結果!$AB$2+幕後結果!$AB$4*幕後結果_最佳化!$N1298)*12/3</f>
        <v>-0.14197659609157878</v>
      </c>
      <c r="AA297" s="128">
        <f>(幕後結果!$AC$2+幕後結果!$AC$4*幕後結果_最佳化!$O1298)*12/3</f>
        <v>-0.73423110746126286</v>
      </c>
      <c r="AB297" s="128">
        <f>(幕後結果!$AD$2+幕後結果!$AD$4*幕後結果_最佳化!$P1298)*12/3</f>
        <v>-0.61818915447127609</v>
      </c>
      <c r="AC297" s="128">
        <f>(幕後結果!$AE$2+幕後結果!$AE$4*幕後結果_最佳化!$Q1298)*12/3</f>
        <v>2.2420177548145022</v>
      </c>
      <c r="AD297" s="128">
        <f>(幕後結果!$AF$2+幕後結果!$AF$4*幕後結果_最佳化!$R1298)*12/3</f>
        <v>-0.56055723434806937</v>
      </c>
      <c r="AE297" s="128">
        <f>(幕後結果!$AG$2+幕後結果!$AG$4*幕後結果_最佳化!$S1298)*12/3</f>
        <v>2.5251758250478042</v>
      </c>
      <c r="AF297" s="128">
        <f>(幕後結果!$AH$2+幕後結果!$AH$4*幕後結果_最佳化!$T1298)*12/3</f>
        <v>-1.0305573436604321</v>
      </c>
      <c r="AG297" s="128">
        <f>(幕後結果!$AI$2+幕後結果!$AI$4*幕後結果_最佳化!$U1298)*12/3</f>
        <v>1.9152255438471883</v>
      </c>
      <c r="AH297" s="128">
        <f>(幕後結果!$AJ$2+幕後結果!$AJ$4*幕後結果_最佳化!$V1298)*12/3</f>
        <v>-0.76786702695275089</v>
      </c>
      <c r="AI297" s="100">
        <f>(幕後結果!$AK$2+幕後結果!$AK$4*幕後結果_最佳化!$W1298)*12/3</f>
        <v>-2.7388394728141958</v>
      </c>
      <c r="AJ297" s="60"/>
      <c r="AK297" s="60"/>
      <c r="AL297" s="60"/>
      <c r="AM297" s="108">
        <v>296</v>
      </c>
      <c r="AN297" s="128">
        <f t="shared" si="53"/>
        <v>7.8816351437890467E-2</v>
      </c>
      <c r="AO297" s="128">
        <f t="shared" si="54"/>
        <v>0.16801402139956437</v>
      </c>
      <c r="AP297" s="128">
        <f t="shared" si="55"/>
        <v>1.5277113300221246E-2</v>
      </c>
      <c r="AQ297" s="128">
        <f t="shared" si="56"/>
        <v>9.8351178836351139E-2</v>
      </c>
      <c r="AR297" s="128">
        <f t="shared" si="57"/>
        <v>0.11868306002321904</v>
      </c>
      <c r="AS297" s="128">
        <f t="shared" si="58"/>
        <v>8.0902974173141767E-2</v>
      </c>
      <c r="AT297" s="128">
        <f t="shared" si="59"/>
        <v>0.1779669128327081</v>
      </c>
      <c r="AU297" s="128">
        <f t="shared" si="60"/>
        <v>2.5928694209105863E-2</v>
      </c>
      <c r="AV297" s="128">
        <f t="shared" si="61"/>
        <v>8.0304919117339627E-2</v>
      </c>
      <c r="AW297" s="128">
        <f t="shared" si="62"/>
        <v>0.15575477467045834</v>
      </c>
      <c r="AX297" s="128">
        <f t="shared" si="63"/>
        <v>1</v>
      </c>
      <c r="AY297" s="128">
        <f>SUMPRODUCT(AN297:AW297,幕後結果_最佳化!$Z$1005:$AI$1005)</f>
        <v>-0.25857289215953272</v>
      </c>
      <c r="AZ297" s="128">
        <f>(SUMPRODUCT(AN297:AW297,MMULT(AN297:AW297,幕後結果!$AB$9:$AK$18)))*252</f>
        <v>8.7941317159509147E-2</v>
      </c>
      <c r="BA297" s="128">
        <f t="shared" si="64"/>
        <v>0.29654901308132714</v>
      </c>
      <c r="BB297" s="102">
        <f t="shared" si="65"/>
        <v>-1.0166039300790228</v>
      </c>
      <c r="BC297" s="60"/>
      <c r="BD297" s="60"/>
    </row>
    <row r="298" spans="1:56">
      <c r="A298" s="95">
        <v>297</v>
      </c>
      <c r="B298" s="128">
        <v>0.5919852258645566</v>
      </c>
      <c r="C298" s="128">
        <v>0.31969952030335724</v>
      </c>
      <c r="D298" s="128">
        <v>0.98238846552448833</v>
      </c>
      <c r="E298" s="128">
        <v>0.59989187917908859</v>
      </c>
      <c r="F298" s="128">
        <v>0.88445952867375444</v>
      </c>
      <c r="G298" s="128">
        <v>0.82324878209801766</v>
      </c>
      <c r="H298" s="128">
        <v>0.42681470395461707</v>
      </c>
      <c r="I298" s="128">
        <v>0.33209262712513632</v>
      </c>
      <c r="J298" s="128">
        <v>0.69897531907782717</v>
      </c>
      <c r="K298" s="104">
        <v>0.80711090528730045</v>
      </c>
      <c r="L298" s="105"/>
      <c r="M298" s="106">
        <v>297</v>
      </c>
      <c r="N298" s="140">
        <v>0.23265469979082259</v>
      </c>
      <c r="O298" s="140">
        <v>-0.46853920623607986</v>
      </c>
      <c r="P298" s="140">
        <v>2.1057845791720049</v>
      </c>
      <c r="Q298" s="140">
        <v>0.25306725564247701</v>
      </c>
      <c r="R298" s="140">
        <v>1.1975790330622467</v>
      </c>
      <c r="S298" s="140">
        <v>0.92781713177268088</v>
      </c>
      <c r="T298" s="140">
        <v>-0.18448957095584037</v>
      </c>
      <c r="U298" s="128">
        <v>-0.4341421014377102</v>
      </c>
      <c r="V298" s="128">
        <v>0.52145569485603438</v>
      </c>
      <c r="W298" s="98">
        <v>0.86729902745845899</v>
      </c>
      <c r="X298" s="60"/>
      <c r="Y298" s="99">
        <v>297</v>
      </c>
      <c r="Z298" s="128">
        <f>(幕後結果!$AB$2+幕後結果!$AB$4*幕後結果_最佳化!$N1299)*12/3</f>
        <v>0.2460886850681562</v>
      </c>
      <c r="AA298" s="128">
        <f>(幕後結果!$AC$2+幕後結果!$AC$4*幕後結果_最佳化!$O1299)*12/3</f>
        <v>-0.48831181900997739</v>
      </c>
      <c r="AB298" s="128">
        <f>(幕後結果!$AD$2+幕後結果!$AD$4*幕後結果_最佳化!$P1299)*12/3</f>
        <v>2.3844616832323036</v>
      </c>
      <c r="AC298" s="128">
        <f>(幕後結果!$AE$2+幕後結果!$AE$4*幕後結果_最佳化!$Q1299)*12/3</f>
        <v>1.9795005030042532</v>
      </c>
      <c r="AD298" s="128">
        <f>(幕後結果!$AF$2+幕後結果!$AF$4*幕後結果_最佳化!$R1299)*12/3</f>
        <v>1.1407255275729624</v>
      </c>
      <c r="AE298" s="128">
        <f>(幕後結果!$AG$2+幕後結果!$AG$4*幕後結果_最佳化!$S1299)*12/3</f>
        <v>1.1345165791536451</v>
      </c>
      <c r="AF298" s="128">
        <f>(幕後結果!$AH$2+幕後結果!$AH$4*幕後結果_最佳化!$T1299)*12/3</f>
        <v>-0.60084661797508265</v>
      </c>
      <c r="AG298" s="128">
        <f>(幕後結果!$AI$2+幕後結果!$AI$4*幕後結果_最佳化!$U1299)*12/3</f>
        <v>0.95383818060981662</v>
      </c>
      <c r="AH298" s="128">
        <f>(幕後結果!$AJ$2+幕後結果!$AJ$4*幕後結果_最佳化!$V1299)*12/3</f>
        <v>7.8407678764104149E-3</v>
      </c>
      <c r="AI298" s="100">
        <f>(幕後結果!$AK$2+幕後結果!$AK$4*幕後結果_最佳化!$W1299)*12/3</f>
        <v>-0.96137538701853653</v>
      </c>
      <c r="AJ298" s="60"/>
      <c r="AK298" s="60"/>
      <c r="AL298" s="60"/>
      <c r="AM298" s="108">
        <v>297</v>
      </c>
      <c r="AN298" s="128">
        <f t="shared" si="53"/>
        <v>5.8936749632286164E-2</v>
      </c>
      <c r="AO298" s="128">
        <f t="shared" si="54"/>
        <v>7.0544313544392515E-2</v>
      </c>
      <c r="AP298" s="128">
        <f t="shared" si="55"/>
        <v>0.1428179978977622</v>
      </c>
      <c r="AQ298" s="128">
        <f t="shared" si="56"/>
        <v>0.1044038532786493</v>
      </c>
      <c r="AR298" s="128">
        <f t="shared" si="57"/>
        <v>0.10512202290538526</v>
      </c>
      <c r="AS298" s="128">
        <f t="shared" si="58"/>
        <v>0.15425588292176803</v>
      </c>
      <c r="AT298" s="128">
        <f t="shared" si="59"/>
        <v>0.16258868905244622</v>
      </c>
      <c r="AU298" s="128">
        <f t="shared" si="60"/>
        <v>2.2834849821293836E-2</v>
      </c>
      <c r="AV298" s="128">
        <f t="shared" si="61"/>
        <v>0.1003676115167822</v>
      </c>
      <c r="AW298" s="128">
        <f t="shared" si="62"/>
        <v>7.812802942923408E-2</v>
      </c>
      <c r="AX298" s="128">
        <f t="shared" si="63"/>
        <v>0.99999999999999978</v>
      </c>
      <c r="AY298" s="128">
        <f>SUMPRODUCT(AN298:AW298,幕後結果_最佳化!$Z$1005:$AI$1005)</f>
        <v>-9.427911164294453E-2</v>
      </c>
      <c r="AZ298" s="128">
        <f>(SUMPRODUCT(AN298:AW298,MMULT(AN298:AW298,幕後結果!$AB$9:$AK$18)))*252</f>
        <v>7.3409040292013297E-2</v>
      </c>
      <c r="BA298" s="128">
        <f t="shared" si="64"/>
        <v>0.27094102733254205</v>
      </c>
      <c r="BB298" s="102">
        <f t="shared" si="65"/>
        <v>-0.50630616187402444</v>
      </c>
      <c r="BC298" s="60"/>
      <c r="BD298" s="60"/>
    </row>
    <row r="299" spans="1:56">
      <c r="A299" s="95">
        <v>298</v>
      </c>
      <c r="B299" s="128">
        <v>0.66557217525325774</v>
      </c>
      <c r="C299" s="128">
        <v>0.53507576953211489</v>
      </c>
      <c r="D299" s="128">
        <v>0.36467909312792957</v>
      </c>
      <c r="E299" s="128">
        <v>7.0946868810635166E-3</v>
      </c>
      <c r="F299" s="128">
        <v>0.93940982492964942</v>
      </c>
      <c r="G299" s="128">
        <v>9.2997359218015552E-2</v>
      </c>
      <c r="H299" s="128">
        <v>0.58004443822156881</v>
      </c>
      <c r="I299" s="128">
        <v>0.69802581460485902</v>
      </c>
      <c r="J299" s="128">
        <v>0.41085919709856555</v>
      </c>
      <c r="K299" s="104">
        <v>0.28868716952832396</v>
      </c>
      <c r="L299" s="105"/>
      <c r="M299" s="106">
        <v>298</v>
      </c>
      <c r="N299" s="140">
        <v>0.4277190902234746</v>
      </c>
      <c r="O299" s="140">
        <v>8.8035499763422759E-2</v>
      </c>
      <c r="P299" s="140">
        <v>-0.34597941327192361</v>
      </c>
      <c r="Q299" s="140">
        <v>-2.4524331613162844</v>
      </c>
      <c r="R299" s="140">
        <v>1.5498382235172703</v>
      </c>
      <c r="S299" s="140">
        <v>-1.3225210083809356</v>
      </c>
      <c r="T299" s="140">
        <v>0.20200716402580698</v>
      </c>
      <c r="U299" s="128">
        <v>0.5187309569156846</v>
      </c>
      <c r="V299" s="128">
        <v>-0.22533535926206927</v>
      </c>
      <c r="W299" s="98">
        <v>-0.55722408044650706</v>
      </c>
      <c r="X299" s="60"/>
      <c r="Y299" s="99">
        <v>298</v>
      </c>
      <c r="Z299" s="128">
        <f>(幕後結果!$AB$2+幕後結果!$AB$4*幕後結果_最佳化!$N1300)*12/3</f>
        <v>0.45241651505977898</v>
      </c>
      <c r="AA299" s="128">
        <f>(幕後結果!$AC$2+幕後結果!$AC$4*幕後結果_最佳化!$O1300)*12/3</f>
        <v>0.24361749414270709</v>
      </c>
      <c r="AB299" s="128">
        <f>(幕後結果!$AD$2+幕後結果!$AD$4*幕後結果_最佳化!$P1300)*12/3</f>
        <v>0.11938413533726848</v>
      </c>
      <c r="AC299" s="128">
        <f>(幕後結果!$AE$2+幕後結果!$AE$4*幕後結果_最佳化!$Q1300)*12/3</f>
        <v>-3.3429342441269085</v>
      </c>
      <c r="AD299" s="128">
        <f>(幕後結果!$AF$2+幕後結果!$AF$4*幕後結果_最佳化!$R1300)*12/3</f>
        <v>1.040547847416982</v>
      </c>
      <c r="AE299" s="128">
        <f>(幕後結果!$AG$2+幕後結果!$AG$4*幕後結果_最佳化!$S1300)*12/3</f>
        <v>-1.1936365353599412</v>
      </c>
      <c r="AF299" s="128">
        <f>(幕後結果!$AH$2+幕後結果!$AH$4*幕後結果_最佳化!$T1300)*12/3</f>
        <v>-9.8866495191324774E-2</v>
      </c>
      <c r="AG299" s="128">
        <f>(幕後結果!$AI$2+幕後結果!$AI$4*幕後結果_最佳化!$U1300)*12/3</f>
        <v>1.9286466099384827</v>
      </c>
      <c r="AH299" s="128">
        <f>(幕後結果!$AJ$2+幕後結果!$AJ$4*幕後結果_最佳化!$V1300)*12/3</f>
        <v>-1.1003069083312811</v>
      </c>
      <c r="AI299" s="100">
        <f>(幕後結果!$AK$2+幕後結果!$AK$4*幕後結果_最佳化!$W1300)*12/3</f>
        <v>-2.5846714380325122</v>
      </c>
      <c r="AJ299" s="60"/>
      <c r="AK299" s="60"/>
      <c r="AL299" s="60"/>
      <c r="AM299" s="108">
        <v>298</v>
      </c>
      <c r="AN299" s="128">
        <f t="shared" si="53"/>
        <v>2.4600166473785268E-2</v>
      </c>
      <c r="AO299" s="128">
        <f t="shared" si="54"/>
        <v>3.6105211548509507E-2</v>
      </c>
      <c r="AP299" s="128">
        <f t="shared" si="55"/>
        <v>0.10350984039392645</v>
      </c>
      <c r="AQ299" s="128">
        <f t="shared" si="56"/>
        <v>0.18438760725464051</v>
      </c>
      <c r="AR299" s="128">
        <f t="shared" si="57"/>
        <v>0.18515752371340113</v>
      </c>
      <c r="AS299" s="128">
        <f t="shared" si="58"/>
        <v>0.12787770407392909</v>
      </c>
      <c r="AT299" s="128">
        <f t="shared" si="59"/>
        <v>0.11247945092041006</v>
      </c>
      <c r="AU299" s="128">
        <f t="shared" si="60"/>
        <v>0.1101406311085194</v>
      </c>
      <c r="AV299" s="128">
        <f t="shared" si="61"/>
        <v>6.3185621922776783E-2</v>
      </c>
      <c r="AW299" s="128">
        <f t="shared" si="62"/>
        <v>5.2556242590101804E-2</v>
      </c>
      <c r="AX299" s="128">
        <f t="shared" si="63"/>
        <v>0.99999999999999989</v>
      </c>
      <c r="AY299" s="128">
        <f>SUMPRODUCT(AN299:AW299,幕後結果_最佳化!$Z$1005:$AI$1005)</f>
        <v>0.14594195402139154</v>
      </c>
      <c r="AZ299" s="128">
        <f>(SUMPRODUCT(AN299:AW299,MMULT(AN299:AW299,幕後結果!$AB$9:$AK$18)))*252</f>
        <v>6.3199410976353385E-2</v>
      </c>
      <c r="BA299" s="128">
        <f t="shared" si="64"/>
        <v>0.25139493029166954</v>
      </c>
      <c r="BB299" s="102">
        <f t="shared" si="65"/>
        <v>0.4098807955349052</v>
      </c>
      <c r="BC299" s="60"/>
      <c r="BD299" s="60"/>
    </row>
    <row r="300" spans="1:56">
      <c r="A300" s="95">
        <v>299</v>
      </c>
      <c r="B300" s="128">
        <v>0.14965135062116297</v>
      </c>
      <c r="C300" s="128">
        <v>0.54663649579361517</v>
      </c>
      <c r="D300" s="128">
        <v>0.63222973505112368</v>
      </c>
      <c r="E300" s="128">
        <v>0.96941480764503574</v>
      </c>
      <c r="F300" s="128">
        <v>0.25333408652704326</v>
      </c>
      <c r="G300" s="128">
        <v>0.81541278837588171</v>
      </c>
      <c r="H300" s="128">
        <v>0.38191754776972098</v>
      </c>
      <c r="I300" s="128">
        <v>6.9188618452917572E-2</v>
      </c>
      <c r="J300" s="128">
        <v>0.91973851957777897</v>
      </c>
      <c r="K300" s="104">
        <v>0.93780740628808079</v>
      </c>
      <c r="L300" s="105"/>
      <c r="M300" s="106">
        <v>299</v>
      </c>
      <c r="N300" s="140">
        <v>-1.0379298802795065</v>
      </c>
      <c r="O300" s="140">
        <v>0.11716789413222592</v>
      </c>
      <c r="P300" s="140">
        <v>0.33776467810494037</v>
      </c>
      <c r="Q300" s="140">
        <v>1.8722618591658104</v>
      </c>
      <c r="R300" s="140">
        <v>-0.66403458942050175</v>
      </c>
      <c r="S300" s="140">
        <v>0.89802086987793439</v>
      </c>
      <c r="T300" s="140">
        <v>-0.30044847146578385</v>
      </c>
      <c r="U300" s="128">
        <v>-1.4818611772381052</v>
      </c>
      <c r="V300" s="128">
        <v>1.4033148870140724</v>
      </c>
      <c r="W300" s="98">
        <v>1.5366249160819185</v>
      </c>
      <c r="X300" s="60"/>
      <c r="Y300" s="99">
        <v>299</v>
      </c>
      <c r="Z300" s="128">
        <f>(幕後結果!$AB$2+幕後結果!$AB$4*幕後結果_最佳化!$N1301)*12/3</f>
        <v>-1.0978621951784395</v>
      </c>
      <c r="AA300" s="128">
        <f>(幕後結果!$AC$2+幕後結果!$AC$4*幕後結果_最佳化!$O1301)*12/3</f>
        <v>-0.37308441743309717</v>
      </c>
      <c r="AB300" s="128">
        <f>(幕後結果!$AD$2+幕後結果!$AD$4*幕後結果_最佳化!$P1301)*12/3</f>
        <v>0.35088972145482195</v>
      </c>
      <c r="AC300" s="128">
        <f>(幕後結果!$AE$2+幕後結果!$AE$4*幕後結果_最佳化!$Q1301)*12/3</f>
        <v>4.6035531100895213</v>
      </c>
      <c r="AD300" s="128">
        <f>(幕後結果!$AF$2+幕後結果!$AF$4*幕後結果_最佳化!$R1301)*12/3</f>
        <v>-0.6682765583543846</v>
      </c>
      <c r="AE300" s="128">
        <f>(幕後結果!$AG$2+幕後結果!$AG$4*幕後結果_最佳化!$S1301)*12/3</f>
        <v>0.91834779288238888</v>
      </c>
      <c r="AF300" s="128">
        <f>(幕後結果!$AH$2+幕後結果!$AH$4*幕後結果_最佳化!$T1301)*12/3</f>
        <v>-1.0267939576338534</v>
      </c>
      <c r="AG300" s="128">
        <f>(幕後結果!$AI$2+幕後結果!$AI$4*幕後結果_最佳化!$U1301)*12/3</f>
        <v>-0.62084077820286299</v>
      </c>
      <c r="AH300" s="128">
        <f>(幕後結果!$AJ$2+幕後結果!$AJ$4*幕後結果_最佳化!$V1301)*12/3</f>
        <v>9.6033689317554183E-2</v>
      </c>
      <c r="AI300" s="100">
        <f>(幕後結果!$AK$2+幕後結果!$AK$4*幕後結果_最佳化!$W1301)*12/3</f>
        <v>-0.18869678514312827</v>
      </c>
      <c r="AJ300" s="60"/>
      <c r="AK300" s="60"/>
      <c r="AL300" s="60"/>
      <c r="AM300" s="108">
        <v>299</v>
      </c>
      <c r="AN300" s="128">
        <f t="shared" si="53"/>
        <v>3.7628477406559516E-2</v>
      </c>
      <c r="AO300" s="128">
        <f t="shared" si="54"/>
        <v>2.4213017767051009E-2</v>
      </c>
      <c r="AP300" s="128">
        <f t="shared" si="55"/>
        <v>9.4862046614388906E-2</v>
      </c>
      <c r="AQ300" s="128">
        <f t="shared" si="56"/>
        <v>0.20699014701821331</v>
      </c>
      <c r="AR300" s="128">
        <f t="shared" si="57"/>
        <v>1.8678314350320167E-2</v>
      </c>
      <c r="AS300" s="128">
        <f t="shared" si="58"/>
        <v>0.10009184801943953</v>
      </c>
      <c r="AT300" s="128">
        <f t="shared" si="59"/>
        <v>5.6956396692082231E-2</v>
      </c>
      <c r="AU300" s="128">
        <f t="shared" si="60"/>
        <v>6.2745468902005747E-2</v>
      </c>
      <c r="AV300" s="128">
        <f t="shared" si="61"/>
        <v>0.15417360077866446</v>
      </c>
      <c r="AW300" s="128">
        <f t="shared" si="62"/>
        <v>0.24366068245127492</v>
      </c>
      <c r="AX300" s="128">
        <f t="shared" si="63"/>
        <v>0.99999999999999989</v>
      </c>
      <c r="AY300" s="128">
        <f>SUMPRODUCT(AN300:AW300,幕後結果_最佳化!$Z$1005:$AI$1005)</f>
        <v>-0.25061163774736556</v>
      </c>
      <c r="AZ300" s="128">
        <f>(SUMPRODUCT(AN300:AW300,MMULT(AN300:AW300,幕後結果!$AB$9:$AK$18)))*252</f>
        <v>0.10969947668578094</v>
      </c>
      <c r="BA300" s="128">
        <f t="shared" si="64"/>
        <v>0.33120911322875907</v>
      </c>
      <c r="BB300" s="102">
        <f t="shared" si="65"/>
        <v>-0.88618225170828357</v>
      </c>
      <c r="BC300" s="60"/>
      <c r="BD300" s="60"/>
    </row>
    <row r="301" spans="1:56">
      <c r="A301" s="95">
        <v>300</v>
      </c>
      <c r="B301" s="128">
        <v>0.76818833414144372</v>
      </c>
      <c r="C301" s="128">
        <v>0.10691020835992493</v>
      </c>
      <c r="D301" s="128">
        <v>0.45278032092228826</v>
      </c>
      <c r="E301" s="128">
        <v>0.61557083561174752</v>
      </c>
      <c r="F301" s="128">
        <v>0.94721373101987871</v>
      </c>
      <c r="G301" s="128">
        <v>0.51552854298738593</v>
      </c>
      <c r="H301" s="128">
        <v>4.6619898600310128E-2</v>
      </c>
      <c r="I301" s="128">
        <v>1.6797370414757484E-2</v>
      </c>
      <c r="J301" s="128">
        <v>0.65421857954574469</v>
      </c>
      <c r="K301" s="104">
        <v>0.62470511094557346</v>
      </c>
      <c r="L301" s="105"/>
      <c r="M301" s="106">
        <v>300</v>
      </c>
      <c r="N301" s="140">
        <v>0.73289359205324844</v>
      </c>
      <c r="O301" s="140">
        <v>-1.2431286854817294</v>
      </c>
      <c r="P301" s="140">
        <v>-0.11863991401340046</v>
      </c>
      <c r="Q301" s="140">
        <v>0.29386857908706765</v>
      </c>
      <c r="R301" s="140">
        <v>1.6184180346796695</v>
      </c>
      <c r="S301" s="140">
        <v>3.8934119162000874E-2</v>
      </c>
      <c r="T301" s="140">
        <v>-1.6785499021142012</v>
      </c>
      <c r="U301" s="128">
        <v>-2.1249026018742603</v>
      </c>
      <c r="V301" s="128">
        <v>0.39673506322868091</v>
      </c>
      <c r="W301" s="98">
        <v>0.31786178945648508</v>
      </c>
      <c r="X301" s="60"/>
      <c r="Y301" s="99">
        <v>300</v>
      </c>
      <c r="Z301" s="128">
        <f>(幕後結果!$AB$2+幕後結果!$AB$4*幕後結果_最佳化!$N1302)*12/3</f>
        <v>0.77521245229698288</v>
      </c>
      <c r="AA301" s="128">
        <f>(幕後結果!$AC$2+幕後結果!$AC$4*幕後結果_最佳化!$O1302)*12/3</f>
        <v>-1.1644442576822902</v>
      </c>
      <c r="AB301" s="128">
        <f>(幕後結果!$AD$2+幕後結果!$AD$4*幕後結果_最佳化!$P1302)*12/3</f>
        <v>-0.23936376597104628</v>
      </c>
      <c r="AC301" s="128">
        <f>(幕後結果!$AE$2+幕後結果!$AE$4*幕後結果_最佳化!$Q1302)*12/3</f>
        <v>1.1556956254473716</v>
      </c>
      <c r="AD301" s="128">
        <f>(幕後結果!$AF$2+幕後結果!$AF$4*幕後結果_最佳化!$R1302)*12/3</f>
        <v>1.1144381885192729</v>
      </c>
      <c r="AE301" s="128">
        <f>(幕後結果!$AG$2+幕後結果!$AG$4*幕後結果_最佳化!$S1302)*12/3</f>
        <v>0.21718343910860496</v>
      </c>
      <c r="AF301" s="128">
        <f>(幕後結果!$AH$2+幕後結果!$AH$4*幕後結果_最佳化!$T1302)*12/3</f>
        <v>-1.7150927750705776</v>
      </c>
      <c r="AG301" s="128">
        <f>(幕後結果!$AI$2+幕後結果!$AI$4*幕後結果_最佳化!$U1302)*12/3</f>
        <v>-0.37889346956565823</v>
      </c>
      <c r="AH301" s="128">
        <f>(幕後結果!$AJ$2+幕後結果!$AJ$4*幕後結果_最佳化!$V1302)*12/3</f>
        <v>-0.70249787188511037</v>
      </c>
      <c r="AI301" s="100">
        <f>(幕後結果!$AK$2+幕後結果!$AK$4*幕後結果_最佳化!$W1302)*12/3</f>
        <v>-1.5206222263637095</v>
      </c>
      <c r="AJ301" s="60"/>
      <c r="AK301" s="60"/>
      <c r="AL301" s="60"/>
      <c r="AM301" s="108">
        <v>300</v>
      </c>
      <c r="AN301" s="128">
        <f t="shared" si="53"/>
        <v>0.18976236473056426</v>
      </c>
      <c r="AO301" s="128">
        <f t="shared" si="54"/>
        <v>0.1513703710561263</v>
      </c>
      <c r="AP301" s="128">
        <f t="shared" si="55"/>
        <v>2.8997457512069079E-2</v>
      </c>
      <c r="AQ301" s="128">
        <f t="shared" si="56"/>
        <v>7.094475545516743E-2</v>
      </c>
      <c r="AR301" s="128">
        <f t="shared" si="57"/>
        <v>6.2986355109722433E-2</v>
      </c>
      <c r="AS301" s="128">
        <f t="shared" si="58"/>
        <v>3.2416727015376283E-2</v>
      </c>
      <c r="AT301" s="128">
        <f t="shared" si="59"/>
        <v>0.14257437594165306</v>
      </c>
      <c r="AU301" s="128">
        <f t="shared" si="60"/>
        <v>0.1923053435289116</v>
      </c>
      <c r="AV301" s="128">
        <f t="shared" si="61"/>
        <v>2.0182499874533615E-2</v>
      </c>
      <c r="AW301" s="128">
        <f t="shared" si="62"/>
        <v>0.10845974977587591</v>
      </c>
      <c r="AX301" s="128">
        <f t="shared" si="63"/>
        <v>0.99999999999999978</v>
      </c>
      <c r="AY301" s="128">
        <f>SUMPRODUCT(AN301:AW301,幕後結果_最佳化!$Z$1005:$AI$1005)</f>
        <v>2.0946926765188251E-2</v>
      </c>
      <c r="AZ301" s="128">
        <f>(SUMPRODUCT(AN301:AW301,MMULT(AN301:AW301,幕後結果!$AB$9:$AK$18)))*252</f>
        <v>6.8818358815805669E-2</v>
      </c>
      <c r="BA301" s="128">
        <f t="shared" si="64"/>
        <v>0.26233253480231095</v>
      </c>
      <c r="BB301" s="102">
        <f t="shared" si="65"/>
        <v>-8.3684142538229922E-2</v>
      </c>
      <c r="BC301" s="60"/>
      <c r="BD301" s="60"/>
    </row>
    <row r="302" spans="1:56">
      <c r="A302" s="95">
        <v>301</v>
      </c>
      <c r="B302" s="128">
        <v>4.2956507778102893E-2</v>
      </c>
      <c r="C302" s="128">
        <v>0.75688981083035634</v>
      </c>
      <c r="D302" s="128">
        <v>0.59243578254812768</v>
      </c>
      <c r="E302" s="128">
        <v>0.38157086720334132</v>
      </c>
      <c r="F302" s="128">
        <v>0.29900910287147253</v>
      </c>
      <c r="G302" s="128">
        <v>0.2921315999159857</v>
      </c>
      <c r="H302" s="128">
        <v>0.18546606762305107</v>
      </c>
      <c r="I302" s="128">
        <v>0.68143729936569009</v>
      </c>
      <c r="J302" s="128">
        <v>0.54136274967540943</v>
      </c>
      <c r="K302" s="104">
        <v>0.54665200259581659</v>
      </c>
      <c r="L302" s="105"/>
      <c r="M302" s="106">
        <v>301</v>
      </c>
      <c r="N302" s="140">
        <v>-1.7173621899982372</v>
      </c>
      <c r="O302" s="140">
        <v>0.69633289302046797</v>
      </c>
      <c r="P302" s="140">
        <v>0.23381521780932404</v>
      </c>
      <c r="Q302" s="140">
        <v>-0.30135771565979819</v>
      </c>
      <c r="R302" s="140">
        <v>-0.52725257116381918</v>
      </c>
      <c r="S302" s="140">
        <v>-0.54716817278212782</v>
      </c>
      <c r="T302" s="140">
        <v>-0.89472869540995892</v>
      </c>
      <c r="U302" s="128">
        <v>0.471721762714787</v>
      </c>
      <c r="V302" s="128">
        <v>0.10386749768345575</v>
      </c>
      <c r="W302" s="98">
        <v>0.11720703173698588</v>
      </c>
      <c r="X302" s="60"/>
      <c r="Y302" s="99">
        <v>301</v>
      </c>
      <c r="Z302" s="128">
        <f>(幕後結果!$AB$2+幕後結果!$AB$4*幕後結果_最佳化!$N1303)*12/3</f>
        <v>-1.8165263951358501</v>
      </c>
      <c r="AA302" s="128">
        <f>(幕後結果!$AC$2+幕後結果!$AC$4*幕後結果_最佳化!$O1303)*12/3</f>
        <v>-3.0786809849317892E-3</v>
      </c>
      <c r="AB302" s="128">
        <f>(幕後結果!$AD$2+幕後結果!$AD$4*幕後結果_最佳化!$P1303)*12/3</f>
        <v>0.30844160718462499</v>
      </c>
      <c r="AC302" s="128">
        <f>(幕後結果!$AE$2+幕後結果!$AE$4*幕後結果_最佳化!$Q1303)*12/3</f>
        <v>0.83935121967486692</v>
      </c>
      <c r="AD302" s="128">
        <f>(幕後結果!$AF$2+幕後結果!$AF$4*幕後結果_最佳化!$R1303)*12/3</f>
        <v>-0.59399307302073501</v>
      </c>
      <c r="AE302" s="128">
        <f>(幕後結果!$AG$2+幕後結果!$AG$4*幕後結果_最佳化!$S1303)*12/3</f>
        <v>-0.67734151133769005</v>
      </c>
      <c r="AF302" s="128">
        <f>(幕後結果!$AH$2+幕後結果!$AH$4*幕後結果_最佳化!$T1303)*12/3</f>
        <v>-2.1165370397181995</v>
      </c>
      <c r="AG302" s="128">
        <f>(幕後結果!$AI$2+幕後結果!$AI$4*幕後結果_最佳化!$U1303)*12/3</f>
        <v>1.3254680196438258</v>
      </c>
      <c r="AH302" s="128">
        <f>(幕後結果!$AJ$2+幕後結果!$AJ$4*幕後結果_最佳化!$V1303)*12/3</f>
        <v>-1.6831612742857311</v>
      </c>
      <c r="AI302" s="100">
        <f>(幕後結果!$AK$2+幕後結果!$AK$4*幕後結果_最佳化!$W1303)*12/3</f>
        <v>-3.233480314667295</v>
      </c>
      <c r="AJ302" s="60"/>
      <c r="AK302" s="60"/>
      <c r="AL302" s="60"/>
      <c r="AM302" s="108">
        <v>301</v>
      </c>
      <c r="AN302" s="128">
        <f t="shared" si="53"/>
        <v>0.10859767561558284</v>
      </c>
      <c r="AO302" s="128">
        <f t="shared" si="54"/>
        <v>9.9135597421462537E-2</v>
      </c>
      <c r="AP302" s="128">
        <f t="shared" si="55"/>
        <v>8.3531294356243777E-2</v>
      </c>
      <c r="AQ302" s="128">
        <f t="shared" si="56"/>
        <v>8.0842801476478876E-2</v>
      </c>
      <c r="AR302" s="128">
        <f t="shared" si="57"/>
        <v>9.0404819504364894E-2</v>
      </c>
      <c r="AS302" s="128">
        <f t="shared" si="58"/>
        <v>0.11435334839435821</v>
      </c>
      <c r="AT302" s="128">
        <f t="shared" si="59"/>
        <v>0.1890465473221847</v>
      </c>
      <c r="AU302" s="128">
        <f t="shared" si="60"/>
        <v>3.8053707348145172E-2</v>
      </c>
      <c r="AV302" s="128">
        <f t="shared" si="61"/>
        <v>0.13959043404112217</v>
      </c>
      <c r="AW302" s="128">
        <f t="shared" si="62"/>
        <v>5.6443774520056965E-2</v>
      </c>
      <c r="AX302" s="128">
        <f t="shared" si="63"/>
        <v>1.0000000000000002</v>
      </c>
      <c r="AY302" s="128">
        <f>SUMPRODUCT(AN302:AW302,幕後結果_最佳化!$Z$1005:$AI$1005)</f>
        <v>-0.12601002998450561</v>
      </c>
      <c r="AZ302" s="128">
        <f>(SUMPRODUCT(AN302:AW302,MMULT(AN302:AW302,幕後結果!$AB$9:$AK$18)))*252</f>
        <v>7.3802029986407683E-2</v>
      </c>
      <c r="BA302" s="128">
        <f t="shared" si="64"/>
        <v>0.27166529036004522</v>
      </c>
      <c r="BB302" s="102">
        <f t="shared" si="65"/>
        <v>-0.62175786152380619</v>
      </c>
      <c r="BC302" s="60"/>
      <c r="BD302" s="60"/>
    </row>
    <row r="303" spans="1:56">
      <c r="A303" s="95">
        <v>302</v>
      </c>
      <c r="B303" s="128">
        <v>0.42057856600124466</v>
      </c>
      <c r="C303" s="128">
        <v>0.35699006602889694</v>
      </c>
      <c r="D303" s="128">
        <v>0.83293654940293882</v>
      </c>
      <c r="E303" s="128">
        <v>0.94276968000460171</v>
      </c>
      <c r="F303" s="128">
        <v>0.81045698016295664</v>
      </c>
      <c r="G303" s="128">
        <v>0.20456350347066876</v>
      </c>
      <c r="H303" s="128">
        <v>0.54093721767335667</v>
      </c>
      <c r="I303" s="128">
        <v>0.64603550507851204</v>
      </c>
      <c r="J303" s="128">
        <v>0.46700173411827017</v>
      </c>
      <c r="K303" s="104">
        <v>0.84719436037475315</v>
      </c>
      <c r="L303" s="105"/>
      <c r="M303" s="106">
        <v>302</v>
      </c>
      <c r="N303" s="140">
        <v>-0.20041358975786824</v>
      </c>
      <c r="O303" s="140">
        <v>-0.36651592448921366</v>
      </c>
      <c r="P303" s="140">
        <v>0.96583470151353346</v>
      </c>
      <c r="Q303" s="140">
        <v>1.5784570838336081</v>
      </c>
      <c r="R303" s="140">
        <v>0.87958154570574509</v>
      </c>
      <c r="S303" s="140">
        <v>-0.82543088421747435</v>
      </c>
      <c r="T303" s="140">
        <v>0.10279513735027689</v>
      </c>
      <c r="U303" s="128">
        <v>0.37463896552488557</v>
      </c>
      <c r="V303" s="128">
        <v>-8.2808930211964685E-2</v>
      </c>
      <c r="W303" s="98">
        <v>1.0244743516456911</v>
      </c>
      <c r="X303" s="60"/>
      <c r="Y303" s="99">
        <v>302</v>
      </c>
      <c r="Z303" s="128">
        <f>(幕後結果!$AB$2+幕後結果!$AB$4*幕後結果_最佳化!$N1304)*12/3</f>
        <v>-0.21198590364882211</v>
      </c>
      <c r="AA303" s="128">
        <f>(幕後結果!$AC$2+幕後結果!$AC$4*幕後結果_最佳化!$O1304)*12/3</f>
        <v>-0.56221786695830178</v>
      </c>
      <c r="AB303" s="128">
        <f>(幕後結果!$AD$2+幕後結果!$AD$4*幕後結果_最佳化!$P1304)*12/3</f>
        <v>1.0626025120166258</v>
      </c>
      <c r="AC303" s="128">
        <f>(幕後結果!$AE$2+幕後結果!$AE$4*幕後結果_最佳化!$Q1304)*12/3</f>
        <v>4.0887420438107895</v>
      </c>
      <c r="AD303" s="128">
        <f>(幕後結果!$AF$2+幕後結果!$AF$4*幕後結果_最佳化!$R1304)*12/3</f>
        <v>0.59743611757077819</v>
      </c>
      <c r="AE303" s="128">
        <f>(幕後結果!$AG$2+幕後結果!$AG$4*幕後結果_最佳化!$S1304)*12/3</f>
        <v>-0.58810541231618052</v>
      </c>
      <c r="AF303" s="128">
        <f>(幕後結果!$AH$2+幕後結果!$AH$4*幕後結果_最佳化!$T1304)*12/3</f>
        <v>-1.0697724057476432E-2</v>
      </c>
      <c r="AG303" s="128">
        <f>(幕後結果!$AI$2+幕後結果!$AI$4*幕後結果_最佳化!$U1304)*12/3</f>
        <v>1.2802568521057598</v>
      </c>
      <c r="AH303" s="128">
        <f>(幕後結果!$AJ$2+幕後結果!$AJ$4*幕後結果_最佳化!$V1304)*12/3</f>
        <v>-0.75394975829013855</v>
      </c>
      <c r="AI303" s="100">
        <f>(幕後結果!$AK$2+幕後結果!$AK$4*幕後結果_最佳化!$W1304)*12/3</f>
        <v>9.2310136915697782E-2</v>
      </c>
      <c r="AJ303" s="60"/>
      <c r="AK303" s="60"/>
      <c r="AL303" s="60"/>
      <c r="AM303" s="108">
        <v>302</v>
      </c>
      <c r="AN303" s="128">
        <f t="shared" si="53"/>
        <v>3.6155113516299762E-2</v>
      </c>
      <c r="AO303" s="128">
        <f t="shared" si="54"/>
        <v>0.14572342606445191</v>
      </c>
      <c r="AP303" s="128">
        <f t="shared" si="55"/>
        <v>0.13978948870869554</v>
      </c>
      <c r="AQ303" s="128">
        <f t="shared" si="56"/>
        <v>0.10485164518996141</v>
      </c>
      <c r="AR303" s="128">
        <f t="shared" si="57"/>
        <v>2.007291650943373E-3</v>
      </c>
      <c r="AS303" s="128">
        <f t="shared" si="58"/>
        <v>8.2708509024712537E-2</v>
      </c>
      <c r="AT303" s="128">
        <f t="shared" si="59"/>
        <v>8.6424431002686666E-2</v>
      </c>
      <c r="AU303" s="128">
        <f t="shared" si="60"/>
        <v>0.16326939942128929</v>
      </c>
      <c r="AV303" s="128">
        <f t="shared" si="61"/>
        <v>0.12476288907619273</v>
      </c>
      <c r="AW303" s="128">
        <f t="shared" si="62"/>
        <v>0.11430780634476675</v>
      </c>
      <c r="AX303" s="128">
        <f t="shared" si="63"/>
        <v>1</v>
      </c>
      <c r="AY303" s="128">
        <f>SUMPRODUCT(AN303:AW303,幕後結果_最佳化!$Z$1005:$AI$1005)</f>
        <v>-2.326774101278456E-2</v>
      </c>
      <c r="AZ303" s="128">
        <f>(SUMPRODUCT(AN303:AW303,MMULT(AN303:AW303,幕後結果!$AB$9:$AK$18)))*252</f>
        <v>7.3849145029377089E-2</v>
      </c>
      <c r="BA303" s="128">
        <f t="shared" si="64"/>
        <v>0.27175199176708364</v>
      </c>
      <c r="BB303" s="102">
        <f t="shared" si="65"/>
        <v>-0.24348576281824041</v>
      </c>
      <c r="BC303" s="60"/>
      <c r="BD303" s="60"/>
    </row>
    <row r="304" spans="1:56">
      <c r="A304" s="95">
        <v>303</v>
      </c>
      <c r="B304" s="128">
        <v>0.55723242532063977</v>
      </c>
      <c r="C304" s="128">
        <v>0.82651243721877976</v>
      </c>
      <c r="D304" s="128">
        <v>0.69646913141457567</v>
      </c>
      <c r="E304" s="128">
        <v>0.86754464960322686</v>
      </c>
      <c r="F304" s="128">
        <v>0.28404585691945483</v>
      </c>
      <c r="G304" s="128">
        <v>0.19201453851696559</v>
      </c>
      <c r="H304" s="128">
        <v>8.7568212763359909E-2</v>
      </c>
      <c r="I304" s="128">
        <v>9.7229607453224842E-2</v>
      </c>
      <c r="J304" s="128">
        <v>0.17647496310932453</v>
      </c>
      <c r="K304" s="104">
        <v>0.335900188997037</v>
      </c>
      <c r="L304" s="105"/>
      <c r="M304" s="106">
        <v>303</v>
      </c>
      <c r="N304" s="140">
        <v>0.14395608256762196</v>
      </c>
      <c r="O304" s="140">
        <v>0.94047274100325917</v>
      </c>
      <c r="P304" s="140">
        <v>0.51427214000993138</v>
      </c>
      <c r="Q304" s="140">
        <v>1.1148593449635804</v>
      </c>
      <c r="R304" s="140">
        <v>-0.57086417965105418</v>
      </c>
      <c r="S304" s="140">
        <v>-0.87049659896125409</v>
      </c>
      <c r="T304" s="140">
        <v>-1.355882911204723</v>
      </c>
      <c r="U304" s="128">
        <v>-1.297499971527633</v>
      </c>
      <c r="V304" s="128">
        <v>-0.92888260985684223</v>
      </c>
      <c r="W304" s="98">
        <v>-0.42367838902446764</v>
      </c>
      <c r="X304" s="60"/>
      <c r="Y304" s="99">
        <v>303</v>
      </c>
      <c r="Z304" s="128">
        <f>(幕後結果!$AB$2+幕後結果!$AB$4*幕後結果_最佳化!$N1305)*12/3</f>
        <v>0.15226841795364579</v>
      </c>
      <c r="AA304" s="128">
        <f>(幕後結果!$AC$2+幕後結果!$AC$4*幕後結果_最佳化!$O1305)*12/3</f>
        <v>1.1060913977228559</v>
      </c>
      <c r="AB304" s="128">
        <f>(幕後結果!$AD$2+幕後結果!$AD$4*幕後結果_最佳化!$P1305)*12/3</f>
        <v>1.3972998419438338</v>
      </c>
      <c r="AC304" s="128">
        <f>(幕後結果!$AE$2+幕後結果!$AE$4*幕後結果_最佳化!$Q1305)*12/3</f>
        <v>3.6932978082991332</v>
      </c>
      <c r="AD304" s="128">
        <f>(幕後結果!$AF$2+幕後結果!$AF$4*幕後結果_最佳化!$R1305)*12/3</f>
        <v>-0.47967962240462336</v>
      </c>
      <c r="AE304" s="128">
        <f>(幕後結果!$AG$2+幕後結果!$AG$4*幕後結果_最佳化!$S1305)*12/3</f>
        <v>-0.43861254576798087</v>
      </c>
      <c r="AF304" s="128">
        <f>(幕後結果!$AH$2+幕後結果!$AH$4*幕後結果_最佳化!$T1305)*12/3</f>
        <v>-1.0794720536625655</v>
      </c>
      <c r="AG304" s="128">
        <f>(幕後結果!$AI$2+幕後結果!$AI$4*幕後結果_最佳化!$U1305)*12/3</f>
        <v>-0.42593604306245075</v>
      </c>
      <c r="AH304" s="128">
        <f>(幕後結果!$AJ$2+幕後結果!$AJ$4*幕後結果_最佳化!$V1305)*12/3</f>
        <v>-1.6936082816978029</v>
      </c>
      <c r="AI304" s="100">
        <f>(幕後結果!$AK$2+幕後結果!$AK$4*幕後結果_最佳化!$W1305)*12/3</f>
        <v>-1.7081947393042662</v>
      </c>
      <c r="AJ304" s="60"/>
      <c r="AK304" s="60"/>
      <c r="AL304" s="60"/>
      <c r="AM304" s="108">
        <v>303</v>
      </c>
      <c r="AN304" s="128">
        <f t="shared" si="53"/>
        <v>1.8849724266646908E-2</v>
      </c>
      <c r="AO304" s="128">
        <f t="shared" si="54"/>
        <v>0.17851306637594774</v>
      </c>
      <c r="AP304" s="128">
        <f t="shared" si="55"/>
        <v>0.21923477621383017</v>
      </c>
      <c r="AQ304" s="128">
        <f t="shared" si="56"/>
        <v>9.6879681877989454E-2</v>
      </c>
      <c r="AR304" s="128">
        <f t="shared" si="57"/>
        <v>3.0385280313961347E-2</v>
      </c>
      <c r="AS304" s="128">
        <f t="shared" si="58"/>
        <v>5.1870132414249176E-2</v>
      </c>
      <c r="AT304" s="128">
        <f t="shared" si="59"/>
        <v>0.18772864316876361</v>
      </c>
      <c r="AU304" s="128">
        <f t="shared" si="60"/>
        <v>3.6644113473793906E-2</v>
      </c>
      <c r="AV304" s="128">
        <f t="shared" si="61"/>
        <v>7.4216451154590399E-2</v>
      </c>
      <c r="AW304" s="128">
        <f t="shared" si="62"/>
        <v>0.10567813074022743</v>
      </c>
      <c r="AX304" s="128">
        <f t="shared" si="63"/>
        <v>1.0000000000000002</v>
      </c>
      <c r="AY304" s="128">
        <f>SUMPRODUCT(AN304:AW304,幕後結果_最佳化!$Z$1005:$AI$1005)</f>
        <v>-0.12051859494124917</v>
      </c>
      <c r="AZ304" s="128">
        <f>(SUMPRODUCT(AN304:AW304,MMULT(AN304:AW304,幕後結果!$AB$9:$AK$18)))*252</f>
        <v>0.10083921118202403</v>
      </c>
      <c r="BA304" s="128">
        <f t="shared" si="64"/>
        <v>0.31755190313084886</v>
      </c>
      <c r="BB304" s="102">
        <f t="shared" si="65"/>
        <v>-0.51462010880757247</v>
      </c>
      <c r="BC304" s="60"/>
      <c r="BD304" s="60"/>
    </row>
    <row r="305" spans="1:56">
      <c r="A305" s="95">
        <v>304</v>
      </c>
      <c r="B305" s="128">
        <v>0.46010594701255059</v>
      </c>
      <c r="C305" s="128">
        <v>3.207956269676937E-2</v>
      </c>
      <c r="D305" s="128">
        <v>0.93838163962611953</v>
      </c>
      <c r="E305" s="128">
        <v>0.48787456989611089</v>
      </c>
      <c r="F305" s="128">
        <v>0.70921569750514513</v>
      </c>
      <c r="G305" s="128">
        <v>0.99777049057581224</v>
      </c>
      <c r="H305" s="128">
        <v>0.21197477720185409</v>
      </c>
      <c r="I305" s="128">
        <v>0.28919216064191633</v>
      </c>
      <c r="J305" s="128">
        <v>0.39806861729850795</v>
      </c>
      <c r="K305" s="104">
        <v>0.76422267481957395</v>
      </c>
      <c r="L305" s="105"/>
      <c r="M305" s="106">
        <v>304</v>
      </c>
      <c r="N305" s="140">
        <v>-0.10016681153308409</v>
      </c>
      <c r="O305" s="140">
        <v>-1.8510724883390188</v>
      </c>
      <c r="P305" s="140">
        <v>1.5413290557430563</v>
      </c>
      <c r="Q305" s="140">
        <v>-3.039862706788465E-2</v>
      </c>
      <c r="R305" s="140">
        <v>0.55109492386025405</v>
      </c>
      <c r="S305" s="140">
        <v>2.8437201829812899</v>
      </c>
      <c r="T305" s="140">
        <v>-0.79958797918963265</v>
      </c>
      <c r="U305" s="128">
        <v>-0.5557462693202958</v>
      </c>
      <c r="V305" s="128">
        <v>-0.25834943836112334</v>
      </c>
      <c r="W305" s="98">
        <v>0.71995183666271134</v>
      </c>
      <c r="X305" s="60"/>
      <c r="Y305" s="99">
        <v>304</v>
      </c>
      <c r="Z305" s="128">
        <f>(幕後結果!$AB$2+幕後結果!$AB$4*幕後結果_最佳化!$N1306)*12/3</f>
        <v>-0.10595065975374307</v>
      </c>
      <c r="AA305" s="128">
        <f>(幕後結果!$AC$2+幕後結果!$AC$4*幕後結果_最佳化!$O1306)*12/3</f>
        <v>-2.2390908525213598</v>
      </c>
      <c r="AB305" s="128">
        <f>(幕後結果!$AD$2+幕後結果!$AD$4*幕後結果_最佳化!$P1306)*12/3</f>
        <v>0.92319793046719667</v>
      </c>
      <c r="AC305" s="128">
        <f>(幕後結果!$AE$2+幕後結果!$AE$4*幕後結果_最佳化!$Q1306)*12/3</f>
        <v>0.71495448591367972</v>
      </c>
      <c r="AD305" s="128">
        <f>(幕後結果!$AF$2+幕後結果!$AF$4*幕後結果_最佳化!$R1306)*12/3</f>
        <v>0.70513071495957413</v>
      </c>
      <c r="AE305" s="128">
        <f>(幕後結果!$AG$2+幕後結果!$AG$4*幕後結果_最佳化!$S1306)*12/3</f>
        <v>2.7610751449962194</v>
      </c>
      <c r="AF305" s="128">
        <f>(幕後結果!$AH$2+幕後結果!$AH$4*幕後結果_最佳化!$T1306)*12/3</f>
        <v>-2.0155029981717836</v>
      </c>
      <c r="AG305" s="128">
        <f>(幕後結果!$AI$2+幕後結果!$AI$4*幕後結果_最佳化!$U1306)*12/3</f>
        <v>0.9806306027573598</v>
      </c>
      <c r="AH305" s="128">
        <f>(幕後結果!$AJ$2+幕後結果!$AJ$4*幕後結果_最佳化!$V1306)*12/3</f>
        <v>-1.1703198124497161</v>
      </c>
      <c r="AI305" s="100">
        <f>(幕後結果!$AK$2+幕後結果!$AK$4*幕後結果_最佳化!$W1306)*12/3</f>
        <v>-2.1996602837900627</v>
      </c>
      <c r="AJ305" s="60"/>
      <c r="AK305" s="60"/>
      <c r="AL305" s="60"/>
      <c r="AM305" s="108">
        <v>304</v>
      </c>
      <c r="AN305" s="128">
        <f t="shared" si="53"/>
        <v>1.404317107858122E-2</v>
      </c>
      <c r="AO305" s="128">
        <f t="shared" si="54"/>
        <v>5.3259469963680146E-2</v>
      </c>
      <c r="AP305" s="128">
        <f t="shared" si="55"/>
        <v>0.18036794690102853</v>
      </c>
      <c r="AQ305" s="128">
        <f t="shared" si="56"/>
        <v>5.3942690829525103E-2</v>
      </c>
      <c r="AR305" s="128">
        <f t="shared" si="57"/>
        <v>0.12819117756371554</v>
      </c>
      <c r="AS305" s="128">
        <f t="shared" si="58"/>
        <v>7.143039239440685E-2</v>
      </c>
      <c r="AT305" s="128">
        <f t="shared" si="59"/>
        <v>0.16234185773280282</v>
      </c>
      <c r="AU305" s="128">
        <f t="shared" si="60"/>
        <v>0.17406976783242334</v>
      </c>
      <c r="AV305" s="128">
        <f t="shared" si="61"/>
        <v>8.8564232288185982E-3</v>
      </c>
      <c r="AW305" s="128">
        <f t="shared" si="62"/>
        <v>0.15349710247501785</v>
      </c>
      <c r="AX305" s="128">
        <f t="shared" si="63"/>
        <v>1</v>
      </c>
      <c r="AY305" s="128">
        <f>SUMPRODUCT(AN305:AW305,幕後結果_最佳化!$Z$1005:$AI$1005)</f>
        <v>-4.7391456634429036E-2</v>
      </c>
      <c r="AZ305" s="128">
        <f>(SUMPRODUCT(AN305:AW305,MMULT(AN305:AW305,幕後結果!$AB$9:$AK$18)))*252</f>
        <v>6.2886835478731223E-2</v>
      </c>
      <c r="BA305" s="128">
        <f t="shared" si="64"/>
        <v>0.25077247751444182</v>
      </c>
      <c r="BB305" s="102">
        <f t="shared" si="65"/>
        <v>-0.36005329424250399</v>
      </c>
      <c r="BC305" s="60"/>
      <c r="BD305" s="60"/>
    </row>
    <row r="306" spans="1:56">
      <c r="A306" s="95">
        <v>305</v>
      </c>
      <c r="B306" s="128">
        <v>0.19595282057920427</v>
      </c>
      <c r="C306" s="128">
        <v>0.71003650484095071</v>
      </c>
      <c r="D306" s="128">
        <v>0.54432989337962812</v>
      </c>
      <c r="E306" s="128">
        <v>0.20370510404475461</v>
      </c>
      <c r="F306" s="128">
        <v>0.97189771170105677</v>
      </c>
      <c r="G306" s="128">
        <v>3.8945515791339647E-2</v>
      </c>
      <c r="H306" s="128">
        <v>0.42700014447359869</v>
      </c>
      <c r="I306" s="128">
        <v>0.49285862171125183</v>
      </c>
      <c r="J306" s="128">
        <v>0.23002170700086033</v>
      </c>
      <c r="K306" s="104">
        <v>0.41362829958039038</v>
      </c>
      <c r="L306" s="105"/>
      <c r="M306" s="106">
        <v>305</v>
      </c>
      <c r="N306" s="140">
        <v>-0.85616658758774478</v>
      </c>
      <c r="O306" s="140">
        <v>0.55349136718840208</v>
      </c>
      <c r="P306" s="140">
        <v>0.11134822736532454</v>
      </c>
      <c r="Q306" s="140">
        <v>-0.82845970134464497</v>
      </c>
      <c r="R306" s="140">
        <v>1.9094460381886844</v>
      </c>
      <c r="S306" s="140">
        <v>-1.7630560808761671</v>
      </c>
      <c r="T306" s="140">
        <v>-0.18401678283670794</v>
      </c>
      <c r="U306" s="128">
        <v>-1.7901736860564153E-2</v>
      </c>
      <c r="V306" s="128">
        <v>-0.73877536370982755</v>
      </c>
      <c r="W306" s="98">
        <v>-0.21822141656353714</v>
      </c>
      <c r="X306" s="60"/>
      <c r="Y306" s="99">
        <v>305</v>
      </c>
      <c r="Z306" s="128">
        <f>(幕後結果!$AB$2+幕後結果!$AB$4*幕後結果_最佳化!$N1307)*12/3</f>
        <v>-0.90560349706320542</v>
      </c>
      <c r="AA306" s="128">
        <f>(幕後結果!$AC$2+幕後結果!$AC$4*幕後結果_最佳化!$O1307)*12/3</f>
        <v>0.21350862645129029</v>
      </c>
      <c r="AB306" s="128">
        <f>(幕後結果!$AD$2+幕後結果!$AD$4*幕後結果_最佳化!$P1307)*12/3</f>
        <v>0.40502272822975488</v>
      </c>
      <c r="AC306" s="128">
        <f>(幕後結果!$AE$2+幕後結果!$AE$4*幕後結果_最佳化!$Q1307)*12/3</f>
        <v>-0.15775037910471568</v>
      </c>
      <c r="AD306" s="128">
        <f>(幕後結果!$AF$2+幕後結果!$AF$4*幕後結果_最佳化!$R1307)*12/3</f>
        <v>1.1053797469923785</v>
      </c>
      <c r="AE306" s="128">
        <f>(幕後結果!$AG$2+幕後結果!$AG$4*幕後結果_最佳化!$S1307)*12/3</f>
        <v>-1.8006689931284192</v>
      </c>
      <c r="AF306" s="128">
        <f>(幕後結果!$AH$2+幕後結果!$AH$4*幕後結果_最佳化!$T1307)*12/3</f>
        <v>-0.80122445897010064</v>
      </c>
      <c r="AG306" s="128">
        <f>(幕後結果!$AI$2+幕後結果!$AI$4*幕後結果_最佳化!$U1307)*12/3</f>
        <v>1.3627202469682285</v>
      </c>
      <c r="AH306" s="128">
        <f>(幕後結果!$AJ$2+幕後結果!$AJ$4*幕後結果_最佳化!$V1307)*12/3</f>
        <v>-1.6984893810025676</v>
      </c>
      <c r="AI306" s="100">
        <f>(幕後結果!$AK$2+幕後結果!$AK$4*幕後結果_最佳化!$W1307)*12/3</f>
        <v>-2.0111341254895465</v>
      </c>
      <c r="AJ306" s="60"/>
      <c r="AK306" s="60"/>
      <c r="AL306" s="60"/>
      <c r="AM306" s="108">
        <v>305</v>
      </c>
      <c r="AN306" s="128">
        <f t="shared" si="53"/>
        <v>0.13500094181363895</v>
      </c>
      <c r="AO306" s="128">
        <f t="shared" si="54"/>
        <v>3.6485920389305926E-2</v>
      </c>
      <c r="AP306" s="128">
        <f t="shared" si="55"/>
        <v>6.1998431894442062E-2</v>
      </c>
      <c r="AQ306" s="128">
        <f t="shared" si="56"/>
        <v>7.3066592553219803E-2</v>
      </c>
      <c r="AR306" s="128">
        <f t="shared" si="57"/>
        <v>2.2347436957665875E-2</v>
      </c>
      <c r="AS306" s="128">
        <f t="shared" si="58"/>
        <v>8.3718863476258287E-2</v>
      </c>
      <c r="AT306" s="128">
        <f t="shared" si="59"/>
        <v>0.13567122840325402</v>
      </c>
      <c r="AU306" s="128">
        <f t="shared" si="60"/>
        <v>0.15594754983913439</v>
      </c>
      <c r="AV306" s="128">
        <f t="shared" si="61"/>
        <v>0.241557877947811</v>
      </c>
      <c r="AW306" s="128">
        <f t="shared" si="62"/>
        <v>5.420515672526955E-2</v>
      </c>
      <c r="AX306" s="128">
        <f t="shared" si="63"/>
        <v>0.99999999999999989</v>
      </c>
      <c r="AY306" s="128">
        <f>SUMPRODUCT(AN306:AW306,幕後結果_最佳化!$Z$1005:$AI$1005)</f>
        <v>-8.3499487881577628E-2</v>
      </c>
      <c r="AZ306" s="128">
        <f>(SUMPRODUCT(AN306:AW306,MMULT(AN306:AW306,幕後結果!$AB$9:$AK$18)))*252</f>
        <v>6.6380655459942026E-2</v>
      </c>
      <c r="BA306" s="128">
        <f t="shared" si="64"/>
        <v>0.25764443611291515</v>
      </c>
      <c r="BB306" s="102">
        <f t="shared" si="65"/>
        <v>-0.49059661364541102</v>
      </c>
      <c r="BC306" s="60"/>
      <c r="BD306" s="60"/>
    </row>
    <row r="307" spans="1:56">
      <c r="A307" s="95">
        <v>306</v>
      </c>
      <c r="B307" s="128">
        <v>0.51986893029962733</v>
      </c>
      <c r="C307" s="128">
        <v>0.65429415020662729</v>
      </c>
      <c r="D307" s="128">
        <v>0.74903631980870067</v>
      </c>
      <c r="E307" s="128">
        <v>0.23456039306784349</v>
      </c>
      <c r="F307" s="128">
        <v>0.24543435849400108</v>
      </c>
      <c r="G307" s="128">
        <v>8.1969066525890755E-2</v>
      </c>
      <c r="H307" s="128">
        <v>0.47177033749499642</v>
      </c>
      <c r="I307" s="128">
        <v>0.35109464567494575</v>
      </c>
      <c r="J307" s="128">
        <v>3.2115903898871867E-2</v>
      </c>
      <c r="K307" s="104">
        <v>0.82443511548645643</v>
      </c>
      <c r="L307" s="105"/>
      <c r="M307" s="106">
        <v>306</v>
      </c>
      <c r="N307" s="140">
        <v>4.982462968995241E-2</v>
      </c>
      <c r="O307" s="140">
        <v>0.39694000925824596</v>
      </c>
      <c r="P307" s="140">
        <v>0.67146027126807395</v>
      </c>
      <c r="Q307" s="140">
        <v>-0.7239103325280738</v>
      </c>
      <c r="R307" s="140">
        <v>-0.6889277792727061</v>
      </c>
      <c r="S307" s="140">
        <v>-1.3919480396535748</v>
      </c>
      <c r="T307" s="140">
        <v>-7.0820426067743664E-2</v>
      </c>
      <c r="U307" s="128">
        <v>-0.38236682866894961</v>
      </c>
      <c r="V307" s="128">
        <v>-1.8505674380950732</v>
      </c>
      <c r="W307" s="98">
        <v>0.93240014666939508</v>
      </c>
      <c r="X307" s="60"/>
      <c r="Y307" s="99">
        <v>306</v>
      </c>
      <c r="Z307" s="128">
        <f>(幕後結果!$AB$2+幕後結果!$AB$4*幕後結果_最佳化!$N1308)*12/3</f>
        <v>5.2701611510242802E-2</v>
      </c>
      <c r="AA307" s="128">
        <f>(幕後結果!$AC$2+幕後結果!$AC$4*幕後結果_最佳化!$O1308)*12/3</f>
        <v>0.43408028826218875</v>
      </c>
      <c r="AB307" s="128">
        <f>(幕後結果!$AD$2+幕後結果!$AD$4*幕後結果_最佳化!$P1308)*12/3</f>
        <v>1.2426102490072481</v>
      </c>
      <c r="AC307" s="128">
        <f>(幕後結果!$AE$2+幕後結果!$AE$4*幕後結果_最佳化!$Q1308)*12/3</f>
        <v>0.17159947551134092</v>
      </c>
      <c r="AD307" s="128">
        <f>(幕後結果!$AF$2+幕後結果!$AF$4*幕後結果_最佳化!$R1308)*12/3</f>
        <v>-0.39368935428793322</v>
      </c>
      <c r="AE307" s="128">
        <f>(幕後結果!$AG$2+幕後結果!$AG$4*幕後結果_最佳化!$S1308)*12/3</f>
        <v>-1.0456712127823786</v>
      </c>
      <c r="AF307" s="128">
        <f>(幕後結果!$AH$2+幕後結果!$AH$4*幕後結果_最佳化!$T1308)*12/3</f>
        <v>-0.25361398150641856</v>
      </c>
      <c r="AG307" s="128">
        <f>(幕後結果!$AI$2+幕後結果!$AI$4*幕後結果_最佳化!$U1308)*12/3</f>
        <v>0.39793439186431173</v>
      </c>
      <c r="AH307" s="128">
        <f>(幕後結果!$AJ$2+幕後結果!$AJ$4*幕後結果_最佳化!$V1308)*12/3</f>
        <v>-2.6597834566199379</v>
      </c>
      <c r="AI307" s="100">
        <f>(幕後結果!$AK$2+幕後結果!$AK$4*幕後結果_最佳化!$W1308)*12/3</f>
        <v>-0.38405881725187174</v>
      </c>
      <c r="AJ307" s="60"/>
      <c r="AK307" s="60"/>
      <c r="AL307" s="60"/>
      <c r="AM307" s="108">
        <v>306</v>
      </c>
      <c r="AN307" s="128">
        <f t="shared" si="53"/>
        <v>2.187991216745086E-2</v>
      </c>
      <c r="AO307" s="128">
        <f t="shared" si="54"/>
        <v>4.7260123821712047E-2</v>
      </c>
      <c r="AP307" s="128">
        <f t="shared" si="55"/>
        <v>0.1128823644297932</v>
      </c>
      <c r="AQ307" s="128">
        <f t="shared" si="56"/>
        <v>0.14918444950802265</v>
      </c>
      <c r="AR307" s="128">
        <f t="shared" si="57"/>
        <v>0.10629958766636155</v>
      </c>
      <c r="AS307" s="128">
        <f t="shared" si="58"/>
        <v>8.9689026406806593E-2</v>
      </c>
      <c r="AT307" s="128">
        <f t="shared" si="59"/>
        <v>9.0667154366019895E-2</v>
      </c>
      <c r="AU307" s="128">
        <f t="shared" si="60"/>
        <v>0.13799990604113158</v>
      </c>
      <c r="AV307" s="128">
        <f t="shared" si="61"/>
        <v>0.11656692683056601</v>
      </c>
      <c r="AW307" s="128">
        <f t="shared" si="62"/>
        <v>0.12757054876213564</v>
      </c>
      <c r="AX307" s="128">
        <f t="shared" si="63"/>
        <v>1</v>
      </c>
      <c r="AY307" s="128">
        <f>SUMPRODUCT(AN307:AW307,幕後結果_最佳化!$Z$1005:$AI$1005)</f>
        <v>-2.4353844109442191E-2</v>
      </c>
      <c r="AZ307" s="128">
        <f>(SUMPRODUCT(AN307:AW307,MMULT(AN307:AW307,幕後結果!$AB$9:$AK$18)))*252</f>
        <v>6.8021298392917318E-2</v>
      </c>
      <c r="BA307" s="128">
        <f t="shared" si="64"/>
        <v>0.26080893081510326</v>
      </c>
      <c r="BB307" s="102">
        <f t="shared" si="65"/>
        <v>-0.25786633877626236</v>
      </c>
      <c r="BC307" s="60"/>
      <c r="BD307" s="60"/>
    </row>
    <row r="308" spans="1:56">
      <c r="A308" s="95">
        <v>307</v>
      </c>
      <c r="B308" s="128">
        <v>0.38886471200589168</v>
      </c>
      <c r="C308" s="128">
        <v>0.36626895190134823</v>
      </c>
      <c r="D308" s="128">
        <v>1.2640354134035414E-2</v>
      </c>
      <c r="E308" s="128">
        <v>0.9974654835568193</v>
      </c>
      <c r="F308" s="128">
        <v>5.0866370760045632E-2</v>
      </c>
      <c r="G308" s="128">
        <v>0.30457436388582337</v>
      </c>
      <c r="H308" s="128">
        <v>0.34805298424344988</v>
      </c>
      <c r="I308" s="128">
        <v>0.17151548493005842</v>
      </c>
      <c r="J308" s="128">
        <v>0.87512598529829044</v>
      </c>
      <c r="K308" s="104">
        <v>0.90501339059656916</v>
      </c>
      <c r="L308" s="105"/>
      <c r="M308" s="106">
        <v>307</v>
      </c>
      <c r="N308" s="140">
        <v>-0.28227921215065499</v>
      </c>
      <c r="O308" s="140">
        <v>-0.34175151034409251</v>
      </c>
      <c r="P308" s="140">
        <v>-2.2370861763914194</v>
      </c>
      <c r="Q308" s="140">
        <v>2.8026138035802237</v>
      </c>
      <c r="R308" s="140">
        <v>-1.6365107317649219</v>
      </c>
      <c r="S308" s="140">
        <v>-0.51128896939698742</v>
      </c>
      <c r="T308" s="140">
        <v>-0.3905823574784813</v>
      </c>
      <c r="U308" s="128">
        <v>-0.94819347196497106</v>
      </c>
      <c r="V308" s="128">
        <v>1.1509616102251441</v>
      </c>
      <c r="W308" s="98">
        <v>1.3106583419267896</v>
      </c>
      <c r="X308" s="60"/>
      <c r="Y308" s="99">
        <v>307</v>
      </c>
      <c r="Z308" s="128">
        <f>(幕後結果!$AB$2+幕後結果!$AB$4*幕後結果_最佳化!$N1309)*12/3</f>
        <v>-0.29857862404106172</v>
      </c>
      <c r="AA308" s="128">
        <f>(幕後結果!$AC$2+幕後結果!$AC$4*幕後結果_最佳化!$O1309)*12/3</f>
        <v>-0.56983661236827565</v>
      </c>
      <c r="AB308" s="128">
        <f>(幕後結果!$AD$2+幕後結果!$AD$4*幕後結果_最佳化!$P1309)*12/3</f>
        <v>-2.3902633967706861</v>
      </c>
      <c r="AC308" s="128">
        <f>(幕後結果!$AE$2+幕後結果!$AE$4*幕後結果_最佳化!$Q1309)*12/3</f>
        <v>5.4434825359733123</v>
      </c>
      <c r="AD308" s="128">
        <f>(幕後結果!$AF$2+幕後結果!$AF$4*幕後結果_最佳化!$R1309)*12/3</f>
        <v>-1.7194186871452322</v>
      </c>
      <c r="AE308" s="128">
        <f>(幕後結果!$AG$2+幕後結果!$AG$4*幕後結果_最佳化!$S1309)*12/3</f>
        <v>-0.30045633885313255</v>
      </c>
      <c r="AF308" s="128">
        <f>(幕後結果!$AH$2+幕後結果!$AH$4*幕後結果_最佳化!$T1309)*12/3</f>
        <v>-0.28932192616951791</v>
      </c>
      <c r="AG308" s="128">
        <f>(幕後結果!$AI$2+幕後結果!$AI$4*幕後結果_最佳化!$U1309)*12/3</f>
        <v>-0.58951234110021333</v>
      </c>
      <c r="AH308" s="128">
        <f>(幕後結果!$AJ$2+幕後結果!$AJ$4*幕後結果_最佳化!$V1309)*12/3</f>
        <v>-0.41042147266292056</v>
      </c>
      <c r="AI308" s="100">
        <f>(幕後結果!$AK$2+幕後結果!$AK$4*幕後結果_最佳化!$W1309)*12/3</f>
        <v>0.55691774736403454</v>
      </c>
      <c r="AJ308" s="60"/>
      <c r="AK308" s="60"/>
      <c r="AL308" s="60"/>
      <c r="AM308" s="108">
        <v>307</v>
      </c>
      <c r="AN308" s="128">
        <f t="shared" si="53"/>
        <v>4.4573532598885107E-2</v>
      </c>
      <c r="AO308" s="128">
        <f t="shared" si="54"/>
        <v>9.878374427354511E-2</v>
      </c>
      <c r="AP308" s="128">
        <f t="shared" si="55"/>
        <v>0.14560384552412817</v>
      </c>
      <c r="AQ308" s="128">
        <f t="shared" si="56"/>
        <v>0.20720184727873997</v>
      </c>
      <c r="AR308" s="128">
        <f t="shared" si="57"/>
        <v>0.10202306272497455</v>
      </c>
      <c r="AS308" s="128">
        <f t="shared" si="58"/>
        <v>2.1419542533156696E-2</v>
      </c>
      <c r="AT308" s="128">
        <f t="shared" si="59"/>
        <v>0.12090352957014663</v>
      </c>
      <c r="AU308" s="128">
        <f t="shared" si="60"/>
        <v>2.0111670816632152E-3</v>
      </c>
      <c r="AV308" s="128">
        <f t="shared" si="61"/>
        <v>8.0906176735683802E-2</v>
      </c>
      <c r="AW308" s="128">
        <f t="shared" si="62"/>
        <v>0.17657355167907676</v>
      </c>
      <c r="AX308" s="128">
        <f t="shared" si="63"/>
        <v>1</v>
      </c>
      <c r="AY308" s="128">
        <f>SUMPRODUCT(AN308:AW308,幕後結果_最佳化!$Z$1005:$AI$1005)</f>
        <v>-0.16594487763598295</v>
      </c>
      <c r="AZ308" s="128">
        <f>(SUMPRODUCT(AN308:AW308,MMULT(AN308:AW308,幕後結果!$AB$9:$AK$18)))*252</f>
        <v>0.11443026036521575</v>
      </c>
      <c r="BA308" s="128">
        <f t="shared" si="64"/>
        <v>0.33827542087065054</v>
      </c>
      <c r="BB308" s="102">
        <f t="shared" si="65"/>
        <v>-0.61738117743955412</v>
      </c>
      <c r="BC308" s="60"/>
      <c r="BD308" s="60"/>
    </row>
    <row r="309" spans="1:56">
      <c r="A309" s="95">
        <v>308</v>
      </c>
      <c r="B309" s="128">
        <v>0.97691472943487945</v>
      </c>
      <c r="C309" s="128">
        <v>0.82581121148596703</v>
      </c>
      <c r="D309" s="128">
        <v>0.96608030625233909</v>
      </c>
      <c r="E309" s="128">
        <v>0.89176785512581036</v>
      </c>
      <c r="F309" s="128">
        <v>0.89199991454475902</v>
      </c>
      <c r="G309" s="128">
        <v>6.6481508448125171E-2</v>
      </c>
      <c r="H309" s="128">
        <v>0.25408292946080624</v>
      </c>
      <c r="I309" s="128">
        <v>0.73112670730115448</v>
      </c>
      <c r="J309" s="128">
        <v>0.85999075387431767</v>
      </c>
      <c r="K309" s="104">
        <v>0.20997034916959834</v>
      </c>
      <c r="L309" s="105"/>
      <c r="M309" s="106">
        <v>308</v>
      </c>
      <c r="N309" s="140">
        <v>1.993830866634952</v>
      </c>
      <c r="O309" s="140">
        <v>0.93774090488472772</v>
      </c>
      <c r="P309" s="140">
        <v>1.8260721972373843</v>
      </c>
      <c r="Q309" s="140">
        <v>1.2359845954740314</v>
      </c>
      <c r="R309" s="140">
        <v>1.237234138666115</v>
      </c>
      <c r="S309" s="140">
        <v>-1.5025194180670249</v>
      </c>
      <c r="T309" s="140">
        <v>-0.66169632734612704</v>
      </c>
      <c r="U309" s="128">
        <v>0.61622415937899522</v>
      </c>
      <c r="V309" s="128">
        <v>1.0802778004479809</v>
      </c>
      <c r="W309" s="98">
        <v>-0.80652413365471332</v>
      </c>
      <c r="X309" s="60"/>
      <c r="Y309" s="99">
        <v>308</v>
      </c>
      <c r="Z309" s="128">
        <f>(幕後結果!$AB$2+幕後結果!$AB$4*幕後結果_最佳化!$N1310)*12/3</f>
        <v>2.1089589707822167</v>
      </c>
      <c r="AA309" s="128">
        <f>(幕後結果!$AC$2+幕後結果!$AC$4*幕後結果_最佳化!$O1310)*12/3</f>
        <v>1.9239314457959313</v>
      </c>
      <c r="AB309" s="128">
        <f>(幕後結果!$AD$2+幕後結果!$AD$4*幕後結果_最佳化!$P1310)*12/3</f>
        <v>3.4571131182440329</v>
      </c>
      <c r="AC309" s="128">
        <f>(幕後結果!$AE$2+幕後結果!$AE$4*幕後結果_最佳化!$Q1310)*12/3</f>
        <v>4.3766135528645593</v>
      </c>
      <c r="AD309" s="128">
        <f>(幕後結果!$AF$2+幕後結果!$AF$4*幕後結果_最佳化!$R1310)*12/3</f>
        <v>1.1268323451391768</v>
      </c>
      <c r="AE309" s="128">
        <f>(幕後結果!$AG$2+幕後結果!$AG$4*幕後結果_最佳化!$S1310)*12/3</f>
        <v>-0.6153805559444484</v>
      </c>
      <c r="AF309" s="128">
        <f>(幕後結果!$AH$2+幕後結果!$AH$4*幕後結果_最佳化!$T1310)*12/3</f>
        <v>0.83531735142230679</v>
      </c>
      <c r="AG309" s="128">
        <f>(幕後結果!$AI$2+幕後結果!$AI$4*幕後結果_最佳化!$U1310)*12/3</f>
        <v>1.5965901177016024</v>
      </c>
      <c r="AH309" s="128">
        <f>(幕後結果!$AJ$2+幕後結果!$AJ$4*幕後結果_最佳化!$V1310)*12/3</f>
        <v>1.155939076512738</v>
      </c>
      <c r="AI309" s="100">
        <f>(幕後結果!$AK$2+幕後結果!$AK$4*幕後結果_最佳化!$W1310)*12/3</f>
        <v>-1.3577360498473328</v>
      </c>
      <c r="AJ309" s="60"/>
      <c r="AK309" s="60"/>
      <c r="AL309" s="60"/>
      <c r="AM309" s="108">
        <v>308</v>
      </c>
      <c r="AN309" s="128">
        <f t="shared" si="53"/>
        <v>8.5322469963077324E-2</v>
      </c>
      <c r="AO309" s="128">
        <f t="shared" si="54"/>
        <v>7.1350265253351816E-3</v>
      </c>
      <c r="AP309" s="128">
        <f t="shared" si="55"/>
        <v>7.3242814086397282E-2</v>
      </c>
      <c r="AQ309" s="128">
        <f t="shared" si="56"/>
        <v>0.13398771594144601</v>
      </c>
      <c r="AR309" s="128">
        <f t="shared" si="57"/>
        <v>0.14475339614533458</v>
      </c>
      <c r="AS309" s="128">
        <f t="shared" si="58"/>
        <v>1.0168705251851649E-2</v>
      </c>
      <c r="AT309" s="128">
        <f t="shared" si="59"/>
        <v>0.19825732401552632</v>
      </c>
      <c r="AU309" s="128">
        <f t="shared" si="60"/>
        <v>0.11345656120065734</v>
      </c>
      <c r="AV309" s="128">
        <f t="shared" si="61"/>
        <v>0.15675799439062288</v>
      </c>
      <c r="AW309" s="128">
        <f t="shared" si="62"/>
        <v>7.6917992479751549E-2</v>
      </c>
      <c r="AX309" s="128">
        <f t="shared" si="63"/>
        <v>1</v>
      </c>
      <c r="AY309" s="128">
        <f>SUMPRODUCT(AN309:AW309,幕後結果_最佳化!$Z$1005:$AI$1005)</f>
        <v>-6.2340414839288816E-2</v>
      </c>
      <c r="AZ309" s="128">
        <f>(SUMPRODUCT(AN309:AW309,MMULT(AN309:AW309,幕後結果!$AB$9:$AK$18)))*252</f>
        <v>7.2343066433823988E-2</v>
      </c>
      <c r="BA309" s="128">
        <f t="shared" si="64"/>
        <v>0.26896666416830167</v>
      </c>
      <c r="BB309" s="102">
        <f t="shared" si="65"/>
        <v>-0.39127679693955036</v>
      </c>
      <c r="BC309" s="60"/>
      <c r="BD309" s="60"/>
    </row>
    <row r="310" spans="1:56">
      <c r="A310" s="95">
        <v>309</v>
      </c>
      <c r="B310" s="128">
        <v>0.41115001446280997</v>
      </c>
      <c r="C310" s="128">
        <v>0.29118497047611425</v>
      </c>
      <c r="D310" s="128">
        <v>0.6502316469973477</v>
      </c>
      <c r="E310" s="128">
        <v>7.7357930335116842E-2</v>
      </c>
      <c r="F310" s="128">
        <v>0.90139287960173298</v>
      </c>
      <c r="G310" s="128">
        <v>0.24529375394373876</v>
      </c>
      <c r="H310" s="128">
        <v>0.68375485916977974</v>
      </c>
      <c r="I310" s="128">
        <v>0.8497064595953836</v>
      </c>
      <c r="J310" s="128">
        <v>0.5081945334476603</v>
      </c>
      <c r="K310" s="104">
        <v>0.18673350515021681</v>
      </c>
      <c r="L310" s="105"/>
      <c r="M310" s="106">
        <v>309</v>
      </c>
      <c r="N310" s="140">
        <v>-0.22458770709174988</v>
      </c>
      <c r="O310" s="140">
        <v>-0.54992627605125288</v>
      </c>
      <c r="P310" s="140">
        <v>0.38594594035647728</v>
      </c>
      <c r="Q310" s="140">
        <v>-1.4230700114980432</v>
      </c>
      <c r="R310" s="140">
        <v>1.2895290008758047</v>
      </c>
      <c r="S310" s="140">
        <v>-0.68937468809241154</v>
      </c>
      <c r="T310" s="140">
        <v>0.4782247035277839</v>
      </c>
      <c r="U310" s="128">
        <v>1.035175237677062</v>
      </c>
      <c r="V310" s="128">
        <v>2.0542093863187613E-2</v>
      </c>
      <c r="W310" s="98">
        <v>-0.88999790629484277</v>
      </c>
      <c r="X310" s="60"/>
      <c r="Y310" s="99">
        <v>309</v>
      </c>
      <c r="Z310" s="128">
        <f>(幕後結果!$AB$2+幕後結果!$AB$4*幕後結果_最佳化!$N1311)*12/3</f>
        <v>-0.237555886772855</v>
      </c>
      <c r="AA310" s="128">
        <f>(幕後結果!$AC$2+幕後結果!$AC$4*幕後結果_最佳化!$O1311)*12/3</f>
        <v>-0.78561366778735187</v>
      </c>
      <c r="AB310" s="128">
        <f>(幕後結果!$AD$2+幕後結果!$AD$4*幕後結果_最佳化!$P1311)*12/3</f>
        <v>0.33386614557955402</v>
      </c>
      <c r="AC310" s="128">
        <f>(幕後結果!$AE$2+幕後結果!$AE$4*幕後結果_最佳化!$Q1311)*12/3</f>
        <v>-1.5847778852209291</v>
      </c>
      <c r="AD310" s="128">
        <f>(幕後結果!$AF$2+幕後結果!$AF$4*幕後結果_最佳化!$R1311)*12/3</f>
        <v>0.9344719731308041</v>
      </c>
      <c r="AE310" s="128">
        <f>(幕後結果!$AG$2+幕後結果!$AG$4*幕後結果_最佳化!$S1311)*12/3</f>
        <v>-0.68023281425979576</v>
      </c>
      <c r="AF310" s="128">
        <f>(幕後結果!$AH$2+幕後結果!$AH$4*幕後結果_最佳化!$T1311)*12/3</f>
        <v>-0.26769175323405159</v>
      </c>
      <c r="AG310" s="128">
        <f>(幕後結果!$AI$2+幕後結果!$AI$4*幕後結果_最佳化!$U1311)*12/3</f>
        <v>2.2690321531706168</v>
      </c>
      <c r="AH310" s="128">
        <f>(幕後結果!$AJ$2+幕後結果!$AJ$4*幕後結果_最佳化!$V1311)*12/3</f>
        <v>-1.0094675210139472</v>
      </c>
      <c r="AI310" s="100">
        <f>(幕後結果!$AK$2+幕後結果!$AK$4*幕後結果_最佳化!$W1311)*12/3</f>
        <v>-3.1861263660645824</v>
      </c>
      <c r="AJ310" s="60"/>
      <c r="AK310" s="60"/>
      <c r="AL310" s="60"/>
      <c r="AM310" s="108">
        <v>309</v>
      </c>
      <c r="AN310" s="128">
        <f t="shared" si="53"/>
        <v>0.11275083487073637</v>
      </c>
      <c r="AO310" s="128">
        <f t="shared" si="54"/>
        <v>8.7969283985769642E-2</v>
      </c>
      <c r="AP310" s="128">
        <f t="shared" si="55"/>
        <v>2.1887158565291651E-2</v>
      </c>
      <c r="AQ310" s="128">
        <f t="shared" si="56"/>
        <v>8.9429673296197359E-2</v>
      </c>
      <c r="AR310" s="128">
        <f t="shared" si="57"/>
        <v>7.3117219840096961E-2</v>
      </c>
      <c r="AS310" s="128">
        <f t="shared" si="58"/>
        <v>0.14798055647475156</v>
      </c>
      <c r="AT310" s="128">
        <f t="shared" si="59"/>
        <v>9.8661981676616092E-2</v>
      </c>
      <c r="AU310" s="128">
        <f t="shared" si="60"/>
        <v>0.1395016542426325</v>
      </c>
      <c r="AV310" s="128">
        <f t="shared" si="61"/>
        <v>0.10046012067126581</v>
      </c>
      <c r="AW310" s="128">
        <f t="shared" si="62"/>
        <v>0.12824151637664216</v>
      </c>
      <c r="AX310" s="128">
        <f t="shared" si="63"/>
        <v>1</v>
      </c>
      <c r="AY310" s="128">
        <f>SUMPRODUCT(AN310:AW310,幕後結果_最佳化!$Z$1005:$AI$1005)</f>
        <v>-8.3847885289947799E-2</v>
      </c>
      <c r="AZ310" s="128">
        <f>(SUMPRODUCT(AN310:AW310,MMULT(AN310:AW310,幕後結果!$AB$9:$AK$18)))*252</f>
        <v>6.1785466475434994E-2</v>
      </c>
      <c r="BA310" s="128">
        <f t="shared" si="64"/>
        <v>0.24856682496953408</v>
      </c>
      <c r="BB310" s="102">
        <f t="shared" si="65"/>
        <v>-0.50991472939111171</v>
      </c>
      <c r="BC310" s="60"/>
      <c r="BD310" s="60"/>
    </row>
    <row r="311" spans="1:56">
      <c r="A311" s="95">
        <v>310</v>
      </c>
      <c r="B311" s="128">
        <v>0.7348295100183464</v>
      </c>
      <c r="C311" s="128">
        <v>0.99015996621460745</v>
      </c>
      <c r="D311" s="128">
        <v>0.97076375987593111</v>
      </c>
      <c r="E311" s="128">
        <v>0.89270690362215022</v>
      </c>
      <c r="F311" s="128">
        <v>0.65347028927187045</v>
      </c>
      <c r="G311" s="128">
        <v>0.52641459761000453</v>
      </c>
      <c r="H311" s="128">
        <v>7.8879917825311674E-2</v>
      </c>
      <c r="I311" s="128">
        <v>0.1745607233797799</v>
      </c>
      <c r="J311" s="128">
        <v>4.5093572287106642E-2</v>
      </c>
      <c r="K311" s="104">
        <v>0.91994328606547904</v>
      </c>
      <c r="L311" s="105"/>
      <c r="M311" s="106">
        <v>310</v>
      </c>
      <c r="N311" s="140">
        <v>0.62748558855981706</v>
      </c>
      <c r="O311" s="140">
        <v>2.3323922095066645</v>
      </c>
      <c r="P311" s="140">
        <v>1.892138872405579</v>
      </c>
      <c r="Q311" s="140">
        <v>1.2410529396726828</v>
      </c>
      <c r="R311" s="140">
        <v>0.39470661342234181</v>
      </c>
      <c r="S311" s="140">
        <v>6.6260029898338166E-2</v>
      </c>
      <c r="T311" s="140">
        <v>-1.4126460029130437</v>
      </c>
      <c r="U311" s="128">
        <v>-0.93629475724659439</v>
      </c>
      <c r="V311" s="128">
        <v>-1.6944113482982495</v>
      </c>
      <c r="W311" s="98">
        <v>1.4046901775098746</v>
      </c>
      <c r="X311" s="60"/>
      <c r="Y311" s="99">
        <v>310</v>
      </c>
      <c r="Z311" s="128">
        <f>(幕後結果!$AB$2+幕後結果!$AB$4*幕後結果_最佳化!$N1312)*12/3</f>
        <v>0.66371796282962914</v>
      </c>
      <c r="AA311" s="128">
        <f>(幕後結果!$AC$2+幕後結果!$AC$4*幕後結果_最佳化!$O1312)*12/3</f>
        <v>2.9346407615148835</v>
      </c>
      <c r="AB311" s="128">
        <f>(幕後結果!$AD$2+幕後結果!$AD$4*幕後結果_最佳化!$P1312)*12/3</f>
        <v>3.7897155756914693</v>
      </c>
      <c r="AC311" s="128">
        <f>(幕後結果!$AE$2+幕後結果!$AE$4*幕後結果_最佳化!$Q1312)*12/3</f>
        <v>4.9063358948410007</v>
      </c>
      <c r="AD311" s="128">
        <f>(幕後結果!$AF$2+幕後結果!$AF$4*幕後結果_最佳化!$R1312)*12/3</f>
        <v>0.33836784990006369</v>
      </c>
      <c r="AE311" s="128">
        <f>(幕後結果!$AG$2+幕後結果!$AG$4*幕後結果_最佳化!$S1312)*12/3</f>
        <v>0.65670849492783101</v>
      </c>
      <c r="AF311" s="128">
        <f>(幕後結果!$AH$2+幕後結果!$AH$4*幕後結果_最佳化!$T1312)*12/3</f>
        <v>-0.71429638934912365</v>
      </c>
      <c r="AG311" s="128">
        <f>(幕後結果!$AI$2+幕後結果!$AI$4*幕後結果_最佳化!$U1312)*12/3</f>
        <v>0.17749192655215673</v>
      </c>
      <c r="AH311" s="128">
        <f>(幕後結果!$AJ$2+幕後結果!$AJ$4*幕後結果_最佳化!$V1312)*12/3</f>
        <v>-1.2795031158094297</v>
      </c>
      <c r="AI311" s="100">
        <f>(幕後結果!$AK$2+幕後結果!$AK$4*幕後結果_最佳化!$W1312)*12/3</f>
        <v>0.80923741856696108</v>
      </c>
      <c r="AJ311" s="60"/>
      <c r="AK311" s="60"/>
      <c r="AL311" s="60"/>
      <c r="AM311" s="108">
        <v>310</v>
      </c>
      <c r="AN311" s="128">
        <f t="shared" si="53"/>
        <v>0.17105408318323312</v>
      </c>
      <c r="AO311" s="128">
        <f t="shared" si="54"/>
        <v>0.13905392829062205</v>
      </c>
      <c r="AP311" s="128">
        <f t="shared" si="55"/>
        <v>0.14070226441836478</v>
      </c>
      <c r="AQ311" s="128">
        <f t="shared" si="56"/>
        <v>0.14576538871423525</v>
      </c>
      <c r="AR311" s="128">
        <f t="shared" si="57"/>
        <v>4.1865862939695443E-2</v>
      </c>
      <c r="AS311" s="128">
        <f t="shared" si="58"/>
        <v>0.13996637154168073</v>
      </c>
      <c r="AT311" s="128">
        <f t="shared" si="59"/>
        <v>8.6760130127694248E-4</v>
      </c>
      <c r="AU311" s="128">
        <f t="shared" si="60"/>
        <v>5.2549191981856307E-2</v>
      </c>
      <c r="AV311" s="128">
        <f t="shared" si="61"/>
        <v>0.1045396971849991</v>
      </c>
      <c r="AW311" s="128">
        <f t="shared" si="62"/>
        <v>6.3635610444036469E-2</v>
      </c>
      <c r="AX311" s="128">
        <f t="shared" si="63"/>
        <v>1.0000000000000002</v>
      </c>
      <c r="AY311" s="128">
        <f>SUMPRODUCT(AN311:AW311,幕後結果_最佳化!$Z$1005:$AI$1005)</f>
        <v>4.2493913923138268E-2</v>
      </c>
      <c r="AZ311" s="128">
        <f>(SUMPRODUCT(AN311:AW311,MMULT(AN311:AW311,幕後結果!$AB$9:$AK$18)))*252</f>
        <v>8.0087715688484898E-2</v>
      </c>
      <c r="BA311" s="128">
        <f t="shared" si="64"/>
        <v>0.28299773088928626</v>
      </c>
      <c r="BB311" s="102">
        <f t="shared" si="65"/>
        <v>-1.4349446392579038E-3</v>
      </c>
      <c r="BC311" s="60"/>
      <c r="BD311" s="60"/>
    </row>
    <row r="312" spans="1:56">
      <c r="A312" s="95">
        <v>311</v>
      </c>
      <c r="B312" s="128">
        <v>0.34763232809275513</v>
      </c>
      <c r="C312" s="128">
        <v>1.3002222089383952E-2</v>
      </c>
      <c r="D312" s="128">
        <v>0.70591437454743478</v>
      </c>
      <c r="E312" s="128">
        <v>0.84750556512324193</v>
      </c>
      <c r="F312" s="128">
        <v>0.2572121519964925</v>
      </c>
      <c r="G312" s="128">
        <v>0.69891938977045331</v>
      </c>
      <c r="H312" s="128">
        <v>0.43019737340407449</v>
      </c>
      <c r="I312" s="128">
        <v>0.23813561728466914</v>
      </c>
      <c r="J312" s="128">
        <v>0.66498245327847427</v>
      </c>
      <c r="K312" s="104">
        <v>0.87474202388180244</v>
      </c>
      <c r="L312" s="105"/>
      <c r="M312" s="106">
        <v>311</v>
      </c>
      <c r="N312" s="140">
        <v>-0.39172061522216345</v>
      </c>
      <c r="O312" s="140">
        <v>-2.2261453942170086</v>
      </c>
      <c r="P312" s="140">
        <v>0.5414880227831731</v>
      </c>
      <c r="Q312" s="140">
        <v>1.0257936290298169</v>
      </c>
      <c r="R312" s="140">
        <v>-0.65196414327626429</v>
      </c>
      <c r="S312" s="140">
        <v>0.5212950906149334</v>
      </c>
      <c r="T312" s="140">
        <v>-0.17587168993888591</v>
      </c>
      <c r="U312" s="128">
        <v>-0.71231258185057678</v>
      </c>
      <c r="V312" s="128">
        <v>0.42609984458279065</v>
      </c>
      <c r="W312" s="98">
        <v>1.149097080199126</v>
      </c>
      <c r="X312" s="60"/>
      <c r="Y312" s="99">
        <v>311</v>
      </c>
      <c r="Z312" s="128">
        <f>(幕後結果!$AB$2+幕後結果!$AB$4*幕後結果_最佳化!$N1313)*12/3</f>
        <v>-0.41433941029681409</v>
      </c>
      <c r="AA312" s="128">
        <f>(幕後結果!$AC$2+幕後結果!$AC$4*幕後結果_最佳化!$O1313)*12/3</f>
        <v>-2.8033899990440783</v>
      </c>
      <c r="AB312" s="128">
        <f>(幕後結果!$AD$2+幕後結果!$AD$4*幕後結果_最佳化!$P1313)*12/3</f>
        <v>-0.4529673838297445</v>
      </c>
      <c r="AC312" s="128">
        <f>(幕後結果!$AE$2+幕後結果!$AE$4*幕後結果_最佳化!$Q1313)*12/3</f>
        <v>2.1832851048742103</v>
      </c>
      <c r="AD312" s="128">
        <f>(幕後結果!$AF$2+幕後結果!$AF$4*幕後結果_最佳化!$R1313)*12/3</f>
        <v>-0.32460279542366111</v>
      </c>
      <c r="AE312" s="128">
        <f>(幕後結果!$AG$2+幕後結果!$AG$4*幕後結果_最佳化!$S1313)*12/3</f>
        <v>0.56691575923607762</v>
      </c>
      <c r="AF312" s="128">
        <f>(幕後結果!$AH$2+幕後結果!$AH$4*幕後結果_最佳化!$T1313)*12/3</f>
        <v>-1.0817258511084455</v>
      </c>
      <c r="AG312" s="128">
        <f>(幕後結果!$AI$2+幕後結果!$AI$4*幕後結果_最佳化!$U1313)*12/3</f>
        <v>0.17264922350790757</v>
      </c>
      <c r="AH312" s="128">
        <f>(幕後結果!$AJ$2+幕後結果!$AJ$4*幕後結果_最佳化!$V1313)*12/3</f>
        <v>-1.2236888828492853</v>
      </c>
      <c r="AI312" s="100">
        <f>(幕後結果!$AK$2+幕後結果!$AK$4*幕後結果_最佳化!$W1313)*12/3</f>
        <v>-0.9973948139774188</v>
      </c>
      <c r="AJ312" s="60"/>
      <c r="AK312" s="60"/>
      <c r="AL312" s="60"/>
      <c r="AM312" s="108">
        <v>311</v>
      </c>
      <c r="AN312" s="128">
        <f t="shared" si="53"/>
        <v>0.15843110305929206</v>
      </c>
      <c r="AO312" s="128">
        <f t="shared" si="54"/>
        <v>0.13110582504754545</v>
      </c>
      <c r="AP312" s="128">
        <f t="shared" si="55"/>
        <v>4.8994149154335948E-2</v>
      </c>
      <c r="AQ312" s="128">
        <f t="shared" si="56"/>
        <v>0.14209319642827553</v>
      </c>
      <c r="AR312" s="128">
        <f t="shared" si="57"/>
        <v>0.15698145754277812</v>
      </c>
      <c r="AS312" s="128">
        <f t="shared" si="58"/>
        <v>7.8432187344553844E-3</v>
      </c>
      <c r="AT312" s="128">
        <f t="shared" si="59"/>
        <v>9.4089268810380863E-2</v>
      </c>
      <c r="AU312" s="128">
        <f t="shared" si="60"/>
        <v>4.601164335056826E-2</v>
      </c>
      <c r="AV312" s="128">
        <f t="shared" si="61"/>
        <v>0.12162380169278406</v>
      </c>
      <c r="AW312" s="128">
        <f t="shared" si="62"/>
        <v>9.2826336179584273E-2</v>
      </c>
      <c r="AX312" s="128">
        <f t="shared" si="63"/>
        <v>1</v>
      </c>
      <c r="AY312" s="128">
        <f>SUMPRODUCT(AN312:AW312,幕後結果_最佳化!$Z$1005:$AI$1005)</f>
        <v>-0.10167157052412908</v>
      </c>
      <c r="AZ312" s="128">
        <f>(SUMPRODUCT(AN312:AW312,MMULT(AN312:AW312,幕後結果!$AB$9:$AK$18)))*252</f>
        <v>7.8753843848406682E-2</v>
      </c>
      <c r="BA312" s="128">
        <f t="shared" si="64"/>
        <v>0.2806311526691338</v>
      </c>
      <c r="BB312" s="102">
        <f t="shared" si="65"/>
        <v>-0.51516579377978056</v>
      </c>
      <c r="BC312" s="60"/>
      <c r="BD312" s="60"/>
    </row>
    <row r="313" spans="1:56">
      <c r="A313" s="95">
        <v>312</v>
      </c>
      <c r="B313" s="128">
        <v>0.51365454453406834</v>
      </c>
      <c r="C313" s="128">
        <v>0.14479401636995148</v>
      </c>
      <c r="D313" s="128">
        <v>0.28740203135287135</v>
      </c>
      <c r="E313" s="128">
        <v>0.60981837083739765</v>
      </c>
      <c r="F313" s="128">
        <v>0.8123855276827201</v>
      </c>
      <c r="G313" s="128">
        <v>0.30123674774561682</v>
      </c>
      <c r="H313" s="128">
        <v>0.50431001441376577</v>
      </c>
      <c r="I313" s="128">
        <v>0.53420644825147034</v>
      </c>
      <c r="J313" s="128">
        <v>0.3714310479549956</v>
      </c>
      <c r="K313" s="104">
        <v>0.7140855233279102</v>
      </c>
      <c r="L313" s="105"/>
      <c r="M313" s="106">
        <v>312</v>
      </c>
      <c r="N313" s="140">
        <v>3.4233552820647349E-2</v>
      </c>
      <c r="O313" s="140">
        <v>-1.0590257939945342</v>
      </c>
      <c r="P313" s="140">
        <v>-0.56099042773348051</v>
      </c>
      <c r="Q313" s="140">
        <v>0.278845677825107</v>
      </c>
      <c r="R313" s="140">
        <v>0.88672134293396809</v>
      </c>
      <c r="S313" s="140">
        <v>-0.52084680384569315</v>
      </c>
      <c r="T313" s="140">
        <v>1.0803814164453323E-2</v>
      </c>
      <c r="U313" s="128">
        <v>8.5848182795506114E-2</v>
      </c>
      <c r="V313" s="128">
        <v>-0.32806555658179437</v>
      </c>
      <c r="W313" s="98">
        <v>0.56535995944578787</v>
      </c>
      <c r="X313" s="60"/>
      <c r="Y313" s="99">
        <v>312</v>
      </c>
      <c r="Z313" s="128">
        <f>(幕後結果!$AB$2+幕後結果!$AB$4*幕後結果_最佳化!$N1314)*12/3</f>
        <v>3.6210272160496361E-2</v>
      </c>
      <c r="AA313" s="128">
        <f>(幕後結果!$AC$2+幕後結果!$AC$4*幕後結果_最佳化!$O1314)*12/3</f>
        <v>-1.2610522269226785</v>
      </c>
      <c r="AB313" s="128">
        <f>(幕後結果!$AD$2+幕後結果!$AD$4*幕後結果_最佳化!$P1314)*12/3</f>
        <v>-0.8626242341015361</v>
      </c>
      <c r="AC313" s="128">
        <f>(幕後結果!$AE$2+幕後結果!$AE$4*幕後結果_最佳化!$Q1314)*12/3</f>
        <v>1.0442516831909163</v>
      </c>
      <c r="AD313" s="128">
        <f>(幕後結果!$AF$2+幕後結果!$AF$4*幕後結果_最佳化!$R1314)*12/3</f>
        <v>0.46930105739413303</v>
      </c>
      <c r="AE313" s="128">
        <f>(幕後結果!$AG$2+幕後結果!$AG$4*幕後結果_最佳化!$S1314)*12/3</f>
        <v>-0.44346177856205715</v>
      </c>
      <c r="AF313" s="128">
        <f>(幕後結果!$AH$2+幕後結果!$AH$4*幕後結果_最佳化!$T1314)*12/3</f>
        <v>-0.34494427971570052</v>
      </c>
      <c r="AG313" s="128">
        <f>(幕後結果!$AI$2+幕後結果!$AI$4*幕後結果_最佳化!$U1314)*12/3</f>
        <v>1.2083792899794361</v>
      </c>
      <c r="AH313" s="128">
        <f>(幕後結果!$AJ$2+幕後結果!$AJ$4*幕後結果_最佳化!$V1314)*12/3</f>
        <v>-1.3186798116738994</v>
      </c>
      <c r="AI313" s="100">
        <f>(幕後結果!$AK$2+幕後結果!$AK$4*幕後結果_最佳化!$W1314)*12/3</f>
        <v>-0.78822831689019779</v>
      </c>
      <c r="AJ313" s="60"/>
      <c r="AK313" s="60"/>
      <c r="AL313" s="60"/>
      <c r="AM313" s="108">
        <v>312</v>
      </c>
      <c r="AN313" s="128">
        <f t="shared" si="53"/>
        <v>7.6043416124286375E-2</v>
      </c>
      <c r="AO313" s="128">
        <f t="shared" si="54"/>
        <v>7.9501365718880293E-2</v>
      </c>
      <c r="AP313" s="128">
        <f t="shared" si="55"/>
        <v>0.10009728363936396</v>
      </c>
      <c r="AQ313" s="128">
        <f t="shared" si="56"/>
        <v>0.11157524216730572</v>
      </c>
      <c r="AR313" s="128">
        <f t="shared" si="57"/>
        <v>0.12973015279749972</v>
      </c>
      <c r="AS313" s="128">
        <f t="shared" si="58"/>
        <v>3.7327958447420373E-2</v>
      </c>
      <c r="AT313" s="128">
        <f t="shared" si="59"/>
        <v>7.059856718584738E-2</v>
      </c>
      <c r="AU313" s="128">
        <f t="shared" si="60"/>
        <v>0.15892533928121563</v>
      </c>
      <c r="AV313" s="128">
        <f t="shared" si="61"/>
        <v>0.11797942970555302</v>
      </c>
      <c r="AW313" s="128">
        <f t="shared" si="62"/>
        <v>0.11822124493262758</v>
      </c>
      <c r="AX313" s="128">
        <f t="shared" si="63"/>
        <v>1</v>
      </c>
      <c r="AY313" s="128">
        <f>SUMPRODUCT(AN313:AW313,幕後結果_最佳化!$Z$1005:$AI$1005)</f>
        <v>-3.3997683223016717E-2</v>
      </c>
      <c r="AZ313" s="128">
        <f>(SUMPRODUCT(AN313:AW313,MMULT(AN313:AW313,幕後結果!$AB$9:$AK$18)))*252</f>
        <v>6.1543816637323022E-2</v>
      </c>
      <c r="BA313" s="128">
        <f t="shared" si="64"/>
        <v>0.24808026249043477</v>
      </c>
      <c r="BB313" s="102">
        <f t="shared" si="65"/>
        <v>-0.30997098459609079</v>
      </c>
      <c r="BC313" s="60"/>
      <c r="BD313" s="60"/>
    </row>
    <row r="314" spans="1:56">
      <c r="A314" s="95">
        <v>313</v>
      </c>
      <c r="B314" s="128">
        <v>0.29082417027524765</v>
      </c>
      <c r="C314" s="128">
        <v>0.24542986526613642</v>
      </c>
      <c r="D314" s="128">
        <v>0.41552674532328537</v>
      </c>
      <c r="E314" s="128">
        <v>0.56340876793460448</v>
      </c>
      <c r="F314" s="128">
        <v>0.53312220983205538</v>
      </c>
      <c r="G314" s="128">
        <v>0.17346926743024804</v>
      </c>
      <c r="H314" s="128">
        <v>8.1900802775189963E-2</v>
      </c>
      <c r="I314" s="128">
        <v>0.22918812468840777</v>
      </c>
      <c r="J314" s="128">
        <v>6.2930224691548631E-4</v>
      </c>
      <c r="K314" s="104">
        <v>0.26108599865062176</v>
      </c>
      <c r="L314" s="105"/>
      <c r="M314" s="106">
        <v>313</v>
      </c>
      <c r="N314" s="140">
        <v>-0.55097860586481895</v>
      </c>
      <c r="O314" s="140">
        <v>-0.68894205878122394</v>
      </c>
      <c r="P314" s="140">
        <v>-0.2133506233553599</v>
      </c>
      <c r="Q314" s="140">
        <v>0.15961740936085042</v>
      </c>
      <c r="R314" s="140">
        <v>8.3120682700404874E-2</v>
      </c>
      <c r="S314" s="140">
        <v>-0.94054411000064753</v>
      </c>
      <c r="T314" s="140">
        <v>-1.3923990052134962</v>
      </c>
      <c r="U314" s="128">
        <v>-0.74152323446646418</v>
      </c>
      <c r="V314" s="128">
        <v>-3.2252551371103144</v>
      </c>
      <c r="W314" s="98">
        <v>-0.64000092610666404</v>
      </c>
      <c r="X314" s="60"/>
      <c r="Y314" s="99">
        <v>313</v>
      </c>
      <c r="Z314" s="128">
        <f>(幕後結果!$AB$2+幕後結果!$AB$4*幕後結果_最佳化!$N1315)*12/3</f>
        <v>-0.58279330157468068</v>
      </c>
      <c r="AA314" s="128">
        <f>(幕後結果!$AC$2+幕後結果!$AC$4*幕後結果_最佳化!$O1315)*12/3</f>
        <v>-1.0916625739991523</v>
      </c>
      <c r="AB314" s="128">
        <f>(幕後結果!$AD$2+幕後結果!$AD$4*幕後結果_最佳化!$P1315)*12/3</f>
        <v>-0.49877008327321654</v>
      </c>
      <c r="AC314" s="128">
        <f>(幕後結果!$AE$2+幕後結果!$AE$4*幕後結果_最佳化!$Q1315)*12/3</f>
        <v>1.0427517919973195</v>
      </c>
      <c r="AD314" s="128">
        <f>(幕後結果!$AF$2+幕後結果!$AF$4*幕後結果_最佳化!$R1315)*12/3</f>
        <v>-7.4380188866081748E-2</v>
      </c>
      <c r="AE314" s="128">
        <f>(幕後結果!$AG$2+幕後結果!$AG$4*幕後結果_最佳化!$S1315)*12/3</f>
        <v>-0.88713556663941162</v>
      </c>
      <c r="AF314" s="128">
        <f>(幕後結果!$AH$2+幕後結果!$AH$4*幕後結果_最佳化!$T1315)*12/3</f>
        <v>-2.001218236796646</v>
      </c>
      <c r="AG314" s="128">
        <f>(幕後結果!$AI$2+幕後結果!$AI$4*幕後結果_最佳化!$U1315)*12/3</f>
        <v>0.37923728491815173</v>
      </c>
      <c r="AH314" s="128">
        <f>(幕後結果!$AJ$2+幕後結果!$AJ$4*幕後結果_最佳化!$V1315)*12/3</f>
        <v>-4.3086728578347087</v>
      </c>
      <c r="AI314" s="100">
        <f>(幕後結果!$AK$2+幕後結果!$AK$4*幕後結果_最佳化!$W1315)*12/3</f>
        <v>-2.4698558555574128</v>
      </c>
      <c r="AJ314" s="60"/>
      <c r="AK314" s="60"/>
      <c r="AL314" s="60"/>
      <c r="AM314" s="108">
        <v>313</v>
      </c>
      <c r="AN314" s="128">
        <f t="shared" si="53"/>
        <v>5.3055110735583E-2</v>
      </c>
      <c r="AO314" s="128">
        <f t="shared" si="54"/>
        <v>0.14908948406668954</v>
      </c>
      <c r="AP314" s="128">
        <f t="shared" si="55"/>
        <v>8.3761721199968622E-2</v>
      </c>
      <c r="AQ314" s="128">
        <f t="shared" si="56"/>
        <v>6.6098662623634993E-2</v>
      </c>
      <c r="AR314" s="128">
        <f t="shared" si="57"/>
        <v>0.18763581814745542</v>
      </c>
      <c r="AS314" s="128">
        <f t="shared" si="58"/>
        <v>1.2161931597323124E-2</v>
      </c>
      <c r="AT314" s="128">
        <f t="shared" si="59"/>
        <v>0.20599863818073552</v>
      </c>
      <c r="AU314" s="128">
        <f t="shared" si="60"/>
        <v>5.5490180249342186E-2</v>
      </c>
      <c r="AV314" s="128">
        <f t="shared" si="61"/>
        <v>4.1617814697023719E-2</v>
      </c>
      <c r="AW314" s="128">
        <f t="shared" si="62"/>
        <v>0.14509063850224391</v>
      </c>
      <c r="AX314" s="128">
        <f t="shared" si="63"/>
        <v>1</v>
      </c>
      <c r="AY314" s="128">
        <f>SUMPRODUCT(AN314:AW314,幕後結果_最佳化!$Z$1005:$AI$1005)</f>
        <v>-0.21743629891650726</v>
      </c>
      <c r="AZ314" s="128">
        <f>(SUMPRODUCT(AN314:AW314,MMULT(AN314:AW314,幕後結果!$AB$9:$AK$18)))*252</f>
        <v>8.0318255295697E-2</v>
      </c>
      <c r="BA314" s="128">
        <f t="shared" si="64"/>
        <v>0.28340475524538572</v>
      </c>
      <c r="BB314" s="102">
        <f t="shared" si="65"/>
        <v>-0.91860243732006319</v>
      </c>
      <c r="BC314" s="60"/>
      <c r="BD314" s="60"/>
    </row>
    <row r="315" spans="1:56">
      <c r="A315" s="95">
        <v>314</v>
      </c>
      <c r="B315" s="128">
        <v>0.53077097421570918</v>
      </c>
      <c r="C315" s="128">
        <v>0.79153200652051026</v>
      </c>
      <c r="D315" s="128">
        <v>0.30310243371652379</v>
      </c>
      <c r="E315" s="128">
        <v>0.8660413503343658</v>
      </c>
      <c r="F315" s="128">
        <v>0.10199983839781046</v>
      </c>
      <c r="G315" s="128">
        <v>0.17811342341913394</v>
      </c>
      <c r="H315" s="128">
        <v>0.19790363192688565</v>
      </c>
      <c r="I315" s="128">
        <v>4.477918748631704E-2</v>
      </c>
      <c r="J315" s="128">
        <v>0.86097230588441542</v>
      </c>
      <c r="K315" s="104">
        <v>0.67322296168324414</v>
      </c>
      <c r="L315" s="105"/>
      <c r="M315" s="106">
        <v>314</v>
      </c>
      <c r="N315" s="140">
        <v>7.7208032680908548E-2</v>
      </c>
      <c r="O315" s="140">
        <v>0.81174845044646893</v>
      </c>
      <c r="P315" s="140">
        <v>-0.51549828540065035</v>
      </c>
      <c r="Q315" s="140">
        <v>1.1078715375512538</v>
      </c>
      <c r="R315" s="140">
        <v>-1.2702385300157131</v>
      </c>
      <c r="S315" s="140">
        <v>-0.92257861008400777</v>
      </c>
      <c r="T315" s="140">
        <v>-0.84913304633858444</v>
      </c>
      <c r="U315" s="128">
        <v>-1.6977318954735221</v>
      </c>
      <c r="V315" s="128">
        <v>1.0846981032458654</v>
      </c>
      <c r="W315" s="98">
        <v>0.4488303035171598</v>
      </c>
      <c r="X315" s="60"/>
      <c r="Y315" s="99">
        <v>314</v>
      </c>
      <c r="Z315" s="128">
        <f>(幕後結果!$AB$2+幕後結果!$AB$4*幕後結果_最佳化!$N1316)*12/3</f>
        <v>8.1666191382450681E-2</v>
      </c>
      <c r="AA315" s="128">
        <f>(幕後結果!$AC$2+幕後結果!$AC$4*幕後結果_最佳化!$O1316)*12/3</f>
        <v>0.92720978126092168</v>
      </c>
      <c r="AB315" s="128">
        <f>(幕後結果!$AD$2+幕後結果!$AD$4*幕後結果_最佳化!$P1316)*12/3</f>
        <v>0.19992898410512741</v>
      </c>
      <c r="AC315" s="128">
        <f>(幕後結果!$AE$2+幕後結果!$AE$4*幕後結果_最佳化!$Q1316)*12/3</f>
        <v>3.3435678882493138</v>
      </c>
      <c r="AD315" s="128">
        <f>(幕後結果!$AF$2+幕後結果!$AF$4*幕後結果_最佳化!$R1316)*12/3</f>
        <v>-1.1241671723726701</v>
      </c>
      <c r="AE315" s="128">
        <f>(幕後結果!$AG$2+幕後結果!$AG$4*幕後結果_最佳化!$S1316)*12/3</f>
        <v>-0.53152910525205044</v>
      </c>
      <c r="AF315" s="128">
        <f>(幕後結果!$AH$2+幕後結果!$AH$4*幕後結果_最佳化!$T1316)*12/3</f>
        <v>-0.61408022279431718</v>
      </c>
      <c r="AG315" s="128">
        <f>(幕後結果!$AI$2+幕後結果!$AI$4*幕後結果_最佳化!$U1316)*12/3</f>
        <v>-1.0137042551631303</v>
      </c>
      <c r="AH315" s="128">
        <f>(幕後結果!$AJ$2+幕後結果!$AJ$4*幕後結果_最佳化!$V1316)*12/3</f>
        <v>-0.25691065801660606</v>
      </c>
      <c r="AI315" s="100">
        <f>(幕後結果!$AK$2+幕後結果!$AK$4*幕後結果_最佳化!$W1316)*12/3</f>
        <v>-0.91758075865690991</v>
      </c>
      <c r="AJ315" s="60"/>
      <c r="AK315" s="60"/>
      <c r="AL315" s="60"/>
      <c r="AM315" s="108">
        <v>314</v>
      </c>
      <c r="AN315" s="128">
        <f t="shared" si="53"/>
        <v>0.12425815237767682</v>
      </c>
      <c r="AO315" s="128">
        <f t="shared" si="54"/>
        <v>4.9966975627214416E-2</v>
      </c>
      <c r="AP315" s="128">
        <f t="shared" si="55"/>
        <v>1.1821170090387701E-2</v>
      </c>
      <c r="AQ315" s="128">
        <f t="shared" si="56"/>
        <v>6.2787180255736832E-2</v>
      </c>
      <c r="AR315" s="128">
        <f t="shared" si="57"/>
        <v>6.1921182635014956E-2</v>
      </c>
      <c r="AS315" s="128">
        <f t="shared" si="58"/>
        <v>0.25285009945281722</v>
      </c>
      <c r="AT315" s="128">
        <f t="shared" si="59"/>
        <v>0.14767298405048027</v>
      </c>
      <c r="AU315" s="128">
        <f t="shared" si="60"/>
        <v>0.15611076932674017</v>
      </c>
      <c r="AV315" s="128">
        <f t="shared" si="61"/>
        <v>0.12498242607871279</v>
      </c>
      <c r="AW315" s="128">
        <f t="shared" si="62"/>
        <v>7.6290601052187608E-3</v>
      </c>
      <c r="AX315" s="128">
        <f t="shared" si="63"/>
        <v>0.99999999999999989</v>
      </c>
      <c r="AY315" s="128">
        <f>SUMPRODUCT(AN315:AW315,幕後結果_最佳化!$Z$1005:$AI$1005)</f>
        <v>8.6929295943006094E-2</v>
      </c>
      <c r="AZ315" s="128">
        <f>(SUMPRODUCT(AN315:AW315,MMULT(AN315:AW315,幕後結果!$AB$9:$AK$18)))*252</f>
        <v>5.4365636284264364E-2</v>
      </c>
      <c r="BA315" s="128">
        <f t="shared" si="64"/>
        <v>0.23316439754873461</v>
      </c>
      <c r="BB315" s="102">
        <f t="shared" si="65"/>
        <v>0.18883370019560278</v>
      </c>
      <c r="BC315" s="60"/>
      <c r="BD315" s="60"/>
    </row>
    <row r="316" spans="1:56">
      <c r="A316" s="95">
        <v>315</v>
      </c>
      <c r="B316" s="128">
        <v>0.60110314378708818</v>
      </c>
      <c r="C316" s="128">
        <v>0.26034060750896049</v>
      </c>
      <c r="D316" s="128">
        <v>0.92820526134388692</v>
      </c>
      <c r="E316" s="128">
        <v>4.8624731337294502E-2</v>
      </c>
      <c r="F316" s="128">
        <v>0.25481724150429774</v>
      </c>
      <c r="G316" s="128">
        <v>0.33185641580912684</v>
      </c>
      <c r="H316" s="128">
        <v>0.52807452450353654</v>
      </c>
      <c r="I316" s="128">
        <v>0.49433444903116164</v>
      </c>
      <c r="J316" s="128">
        <v>0.70670297969201701</v>
      </c>
      <c r="K316" s="104">
        <v>0.23649740151762511</v>
      </c>
      <c r="L316" s="105"/>
      <c r="M316" s="106">
        <v>315</v>
      </c>
      <c r="N316" s="140">
        <v>0.25620349193388148</v>
      </c>
      <c r="O316" s="140">
        <v>-0.64229568564448092</v>
      </c>
      <c r="P316" s="140">
        <v>1.4625539297077259</v>
      </c>
      <c r="Q316" s="140">
        <v>-1.6583370107437492</v>
      </c>
      <c r="R316" s="140">
        <v>-0.65940694588839854</v>
      </c>
      <c r="S316" s="140">
        <v>-0.43479279989885117</v>
      </c>
      <c r="T316" s="140">
        <v>7.0430581711364779E-2</v>
      </c>
      <c r="U316" s="128">
        <v>-1.4201907642431129E-2</v>
      </c>
      <c r="V316" s="128">
        <v>0.54377830380843684</v>
      </c>
      <c r="W316" s="98">
        <v>-0.71761484301057921</v>
      </c>
      <c r="X316" s="60"/>
      <c r="Y316" s="99">
        <v>315</v>
      </c>
      <c r="Z316" s="128">
        <f>(幕後結果!$AB$2+幕後結果!$AB$4*幕後結果_最佳化!$N1317)*12/3</f>
        <v>0.27099723537313181</v>
      </c>
      <c r="AA316" s="128">
        <f>(幕後結果!$AC$2+幕後結果!$AC$4*幕後結果_最佳化!$O1317)*12/3</f>
        <v>-0.67933353443953992</v>
      </c>
      <c r="AB316" s="128">
        <f>(幕後結果!$AD$2+幕後結果!$AD$4*幕後結果_最佳化!$P1317)*12/3</f>
        <v>1.6097637202329895</v>
      </c>
      <c r="AC316" s="128">
        <f>(幕後結果!$AE$2+幕後結果!$AE$4*幕後結果_最佳化!$Q1317)*12/3</f>
        <v>-1.7292803248068038</v>
      </c>
      <c r="AD316" s="128">
        <f>(幕後結果!$AF$2+幕後結果!$AF$4*幕後結果_最佳化!$R1317)*12/3</f>
        <v>-7.3333697389956792E-2</v>
      </c>
      <c r="AE316" s="128">
        <f>(幕後結果!$AG$2+幕後結果!$AG$4*幕後結果_最佳化!$S1317)*12/3</f>
        <v>-0.15508148176601466</v>
      </c>
      <c r="AF316" s="128">
        <f>(幕後結果!$AH$2+幕後結果!$AH$4*幕後結果_最佳化!$T1317)*12/3</f>
        <v>-0.53867140289094495</v>
      </c>
      <c r="AG316" s="128">
        <f>(幕後結果!$AI$2+幕後結果!$AI$4*幕後結果_最佳化!$U1317)*12/3</f>
        <v>0.92949329021453819</v>
      </c>
      <c r="AH316" s="128">
        <f>(幕後結果!$AJ$2+幕後結果!$AJ$4*幕後結果_最佳化!$V1317)*12/3</f>
        <v>-0.86244162484121167</v>
      </c>
      <c r="AI316" s="100">
        <f>(幕後結果!$AK$2+幕後結果!$AK$4*幕後結果_最佳化!$W1317)*12/3</f>
        <v>-3.538735620261948</v>
      </c>
      <c r="AJ316" s="60"/>
      <c r="AK316" s="60"/>
      <c r="AL316" s="60"/>
      <c r="AM316" s="108">
        <v>315</v>
      </c>
      <c r="AN316" s="128">
        <f t="shared" si="53"/>
        <v>5.0975841193785093E-2</v>
      </c>
      <c r="AO316" s="128">
        <f t="shared" si="54"/>
        <v>6.9945176409673737E-2</v>
      </c>
      <c r="AP316" s="128">
        <f t="shared" si="55"/>
        <v>8.7661890542790208E-2</v>
      </c>
      <c r="AQ316" s="128">
        <f t="shared" si="56"/>
        <v>0.10911926476771246</v>
      </c>
      <c r="AR316" s="128">
        <f t="shared" si="57"/>
        <v>4.7218157694372181E-2</v>
      </c>
      <c r="AS316" s="128">
        <f t="shared" si="58"/>
        <v>0.11141279865300889</v>
      </c>
      <c r="AT316" s="128">
        <f t="shared" si="59"/>
        <v>0.13161616480101021</v>
      </c>
      <c r="AU316" s="128">
        <f t="shared" si="60"/>
        <v>0.17429042454534829</v>
      </c>
      <c r="AV316" s="128">
        <f t="shared" si="61"/>
        <v>0.17854999482479728</v>
      </c>
      <c r="AW316" s="128">
        <f t="shared" si="62"/>
        <v>3.9210286567501695E-2</v>
      </c>
      <c r="AX316" s="128">
        <f t="shared" si="63"/>
        <v>1</v>
      </c>
      <c r="AY316" s="128">
        <f>SUMPRODUCT(AN316:AW316,幕後結果_最佳化!$Z$1005:$AI$1005)</f>
        <v>5.3963667784506508E-2</v>
      </c>
      <c r="AZ316" s="128">
        <f>(SUMPRODUCT(AN316:AW316,MMULT(AN316:AW316,幕後結果!$AB$9:$AK$18)))*252</f>
        <v>6.1204583663477849E-2</v>
      </c>
      <c r="BA316" s="128">
        <f t="shared" si="64"/>
        <v>0.24739560154432383</v>
      </c>
      <c r="BB316" s="102">
        <f t="shared" si="65"/>
        <v>4.4720551680965601E-2</v>
      </c>
      <c r="BC316" s="60"/>
      <c r="BD316" s="60"/>
    </row>
    <row r="317" spans="1:56">
      <c r="A317" s="95">
        <v>316</v>
      </c>
      <c r="B317" s="128">
        <v>0.5654721740550428</v>
      </c>
      <c r="C317" s="128">
        <v>0.22336977994432727</v>
      </c>
      <c r="D317" s="128">
        <v>0.34198643852841681</v>
      </c>
      <c r="E317" s="128">
        <v>0.76792499742555376</v>
      </c>
      <c r="F317" s="128">
        <v>0.50909195699861498</v>
      </c>
      <c r="G317" s="128">
        <v>0.6730608638822988</v>
      </c>
      <c r="H317" s="128">
        <v>0.48805220270345662</v>
      </c>
      <c r="I317" s="128">
        <v>3.0213168224896947E-2</v>
      </c>
      <c r="J317" s="128">
        <v>0.64905137349913855</v>
      </c>
      <c r="K317" s="104">
        <v>0.37638595797252394</v>
      </c>
      <c r="L317" s="105"/>
      <c r="M317" s="106">
        <v>316</v>
      </c>
      <c r="N317" s="140">
        <v>0.16485812608276471</v>
      </c>
      <c r="O317" s="140">
        <v>-0.76086189581234931</v>
      </c>
      <c r="P317" s="140">
        <v>-0.4070478056568631</v>
      </c>
      <c r="Q317" s="140">
        <v>0.7320304128319286</v>
      </c>
      <c r="R317" s="140">
        <v>2.2792129677751429E-2</v>
      </c>
      <c r="S317" s="140">
        <v>0.44838097157282558</v>
      </c>
      <c r="T317" s="140">
        <v>-2.9953164877447785E-2</v>
      </c>
      <c r="U317" s="128">
        <v>-1.8776699029467347</v>
      </c>
      <c r="V317" s="128">
        <v>0.38276063292949769</v>
      </c>
      <c r="W317" s="98">
        <v>-0.31498648422843856</v>
      </c>
      <c r="X317" s="60"/>
      <c r="Y317" s="99">
        <v>316</v>
      </c>
      <c r="Z317" s="128">
        <f>(幕後結果!$AB$2+幕後結果!$AB$4*幕後結果_最佳化!$N1318)*12/3</f>
        <v>0.17437739064366053</v>
      </c>
      <c r="AA317" s="128">
        <f>(幕後結果!$AC$2+幕後結果!$AC$4*幕後結果_最佳化!$O1318)*12/3</f>
        <v>-0.85735344376395384</v>
      </c>
      <c r="AB317" s="128">
        <f>(幕後結果!$AD$2+幕後結果!$AD$4*幕後結果_最佳化!$P1318)*12/3</f>
        <v>-0.49212627531758185</v>
      </c>
      <c r="AC317" s="128">
        <f>(幕後結果!$AE$2+幕後結果!$AE$4*幕後結果_最佳化!$Q1318)*12/3</f>
        <v>2.0394906043763799</v>
      </c>
      <c r="AD317" s="128">
        <f>(幕後結果!$AF$2+幕後結果!$AF$4*幕後結果_最佳化!$R1318)*12/3</f>
        <v>-0.10304512715879133</v>
      </c>
      <c r="AE317" s="128">
        <f>(幕後結果!$AG$2+幕後結果!$AG$4*幕後結果_最佳化!$S1318)*12/3</f>
        <v>0.59277212961678061</v>
      </c>
      <c r="AF317" s="128">
        <f>(幕後結果!$AH$2+幕後結果!$AH$4*幕後結果_最佳化!$T1318)*12/3</f>
        <v>-0.32024838968128017</v>
      </c>
      <c r="AG317" s="128">
        <f>(幕後結果!$AI$2+幕後結果!$AI$4*幕後結果_最佳化!$U1318)*12/3</f>
        <v>-0.74126917875280685</v>
      </c>
      <c r="AH317" s="128">
        <f>(幕後結果!$AJ$2+幕後結果!$AJ$4*幕後結果_最佳化!$V1318)*12/3</f>
        <v>-0.59496114810773926</v>
      </c>
      <c r="AI317" s="100">
        <f>(幕後結果!$AK$2+幕後結果!$AK$4*幕後結果_最佳化!$W1318)*12/3</f>
        <v>-1.4145294525312686</v>
      </c>
      <c r="AJ317" s="60"/>
      <c r="AK317" s="60"/>
      <c r="AL317" s="60"/>
      <c r="AM317" s="108">
        <v>316</v>
      </c>
      <c r="AN317" s="128">
        <f t="shared" si="53"/>
        <v>0.15938229032316426</v>
      </c>
      <c r="AO317" s="128">
        <f t="shared" si="54"/>
        <v>8.2205458707735768E-2</v>
      </c>
      <c r="AP317" s="128">
        <f t="shared" si="55"/>
        <v>0.15349799700361924</v>
      </c>
      <c r="AQ317" s="128">
        <f t="shared" si="56"/>
        <v>6.5929404690711943E-2</v>
      </c>
      <c r="AR317" s="128">
        <f t="shared" si="57"/>
        <v>0.17366799474063599</v>
      </c>
      <c r="AS317" s="128">
        <f t="shared" si="58"/>
        <v>7.604338779277707E-2</v>
      </c>
      <c r="AT317" s="128">
        <f t="shared" si="59"/>
        <v>5.6279059117314734E-2</v>
      </c>
      <c r="AU317" s="128">
        <f t="shared" si="60"/>
        <v>3.4561125163787751E-3</v>
      </c>
      <c r="AV317" s="128">
        <f t="shared" si="61"/>
        <v>0.12017242769003131</v>
      </c>
      <c r="AW317" s="128">
        <f t="shared" si="62"/>
        <v>0.10936586741763106</v>
      </c>
      <c r="AX317" s="128">
        <f t="shared" si="63"/>
        <v>1.0000000000000002</v>
      </c>
      <c r="AY317" s="128">
        <f>SUMPRODUCT(AN317:AW317,幕後結果_最佳化!$Z$1005:$AI$1005)</f>
        <v>-0.20164229721492355</v>
      </c>
      <c r="AZ317" s="128">
        <f>(SUMPRODUCT(AN317:AW317,MMULT(AN317:AW317,幕後結果!$AB$9:$AK$18)))*252</f>
        <v>7.1486744245551612E-2</v>
      </c>
      <c r="BA317" s="128">
        <f t="shared" si="64"/>
        <v>0.26737005113802781</v>
      </c>
      <c r="BB317" s="102">
        <f t="shared" si="65"/>
        <v>-0.91462112594159017</v>
      </c>
      <c r="BC317" s="60"/>
      <c r="BD317" s="60"/>
    </row>
    <row r="318" spans="1:56">
      <c r="A318" s="95">
        <v>317</v>
      </c>
      <c r="B318" s="128">
        <v>0.82748544943270796</v>
      </c>
      <c r="C318" s="128">
        <v>0.45721859541457954</v>
      </c>
      <c r="D318" s="128">
        <v>0.41772398995965965</v>
      </c>
      <c r="E318" s="128">
        <v>0.11161527066021804</v>
      </c>
      <c r="F318" s="128">
        <v>0.22785993056668175</v>
      </c>
      <c r="G318" s="128">
        <v>0.73743918165615008</v>
      </c>
      <c r="H318" s="128">
        <v>0.78195904929108839</v>
      </c>
      <c r="I318" s="128">
        <v>0.45218445203869262</v>
      </c>
      <c r="J318" s="128">
        <v>0.78563900205831216</v>
      </c>
      <c r="K318" s="104">
        <v>0.96599172887044849</v>
      </c>
      <c r="L318" s="105"/>
      <c r="M318" s="106">
        <v>317</v>
      </c>
      <c r="N318" s="140">
        <v>0.94427507180032089</v>
      </c>
      <c r="O318" s="140">
        <v>-0.1074434437514183</v>
      </c>
      <c r="P318" s="140">
        <v>-0.20771951414344253</v>
      </c>
      <c r="Q318" s="140">
        <v>-1.2179827149874392</v>
      </c>
      <c r="R318" s="140">
        <v>-0.74591318296467379</v>
      </c>
      <c r="S318" s="140">
        <v>0.63547044479670445</v>
      </c>
      <c r="T318" s="140">
        <v>0.77882654026338483</v>
      </c>
      <c r="U318" s="128">
        <v>-0.12014421936140078</v>
      </c>
      <c r="V318" s="128">
        <v>0.79138048240533343</v>
      </c>
      <c r="W318" s="98">
        <v>1.8248972104958916</v>
      </c>
      <c r="X318" s="60"/>
      <c r="Y318" s="99">
        <v>317</v>
      </c>
      <c r="Z318" s="128">
        <f>(幕後結果!$AB$2+幕後結果!$AB$4*幕後結果_最佳化!$N1319)*12/3</f>
        <v>0.99879955561141254</v>
      </c>
      <c r="AA318" s="128">
        <f>(幕後結果!$AC$2+幕後結果!$AC$4*幕後結果_最佳化!$O1319)*12/3</f>
        <v>0.24621371921122157</v>
      </c>
      <c r="AB318" s="128">
        <f>(幕後結果!$AD$2+幕後結果!$AD$4*幕後結果_最佳化!$P1319)*12/3</f>
        <v>0.34590780661637077</v>
      </c>
      <c r="AC318" s="128">
        <f>(幕後結果!$AE$2+幕後結果!$AE$4*幕後結果_最佳化!$Q1319)*12/3</f>
        <v>-1.1201399347576597</v>
      </c>
      <c r="AD318" s="128">
        <f>(幕後結果!$AF$2+幕後結果!$AF$4*幕後結果_最佳化!$R1319)*12/3</f>
        <v>-0.43635296347560604</v>
      </c>
      <c r="AE318" s="128">
        <f>(幕後結果!$AG$2+幕後結果!$AG$4*幕後結果_最佳化!$S1319)*12/3</f>
        <v>0.95543147477735968</v>
      </c>
      <c r="AF318" s="128">
        <f>(幕後結果!$AH$2+幕後結果!$AH$4*幕後結果_最佳化!$T1319)*12/3</f>
        <v>0.66228447747891939</v>
      </c>
      <c r="AG318" s="128">
        <f>(幕後結果!$AI$2+幕後結果!$AI$4*幕後結果_最佳化!$U1319)*12/3</f>
        <v>0.76731628699402121</v>
      </c>
      <c r="AH318" s="128">
        <f>(幕後結果!$AJ$2+幕後結果!$AJ$4*幕後結果_最佳化!$V1319)*12/3</f>
        <v>3.4120716999694656E-2</v>
      </c>
      <c r="AI318" s="100">
        <f>(幕後結果!$AK$2+幕後結果!$AK$4*幕後結果_最佳化!$W1319)*12/3</f>
        <v>0.37454442647905672</v>
      </c>
      <c r="AJ318" s="60"/>
      <c r="AK318" s="60"/>
      <c r="AL318" s="60"/>
      <c r="AM318" s="108">
        <v>317</v>
      </c>
      <c r="AN318" s="128">
        <f t="shared" si="53"/>
        <v>8.1766446495459777E-2</v>
      </c>
      <c r="AO318" s="128">
        <f t="shared" si="54"/>
        <v>0.11446280023754248</v>
      </c>
      <c r="AP318" s="128">
        <f t="shared" si="55"/>
        <v>7.1985304697432084E-2</v>
      </c>
      <c r="AQ318" s="128">
        <f t="shared" si="56"/>
        <v>4.4693929547029172E-2</v>
      </c>
      <c r="AR318" s="128">
        <f t="shared" si="57"/>
        <v>8.9269291412960694E-2</v>
      </c>
      <c r="AS318" s="128">
        <f t="shared" si="58"/>
        <v>0.13479690973559921</v>
      </c>
      <c r="AT318" s="128">
        <f t="shared" si="59"/>
        <v>3.7867902892076373E-2</v>
      </c>
      <c r="AU318" s="128">
        <f t="shared" si="60"/>
        <v>0.12677292067133455</v>
      </c>
      <c r="AV318" s="128">
        <f t="shared" si="61"/>
        <v>0.13267908799363648</v>
      </c>
      <c r="AW318" s="128">
        <f t="shared" si="62"/>
        <v>0.16570540631692907</v>
      </c>
      <c r="AX318" s="128">
        <f t="shared" si="63"/>
        <v>1</v>
      </c>
      <c r="AY318" s="128">
        <f>SUMPRODUCT(AN318:AW318,幕後結果_最佳化!$Z$1005:$AI$1005)</f>
        <v>-0.20777815697820484</v>
      </c>
      <c r="AZ318" s="128">
        <f>(SUMPRODUCT(AN318:AW318,MMULT(AN318:AW318,幕後結果!$AB$9:$AK$18)))*252</f>
        <v>6.0920403309341821E-2</v>
      </c>
      <c r="BA318" s="128">
        <f t="shared" si="64"/>
        <v>0.24682058931406395</v>
      </c>
      <c r="BB318" s="102">
        <f t="shared" si="65"/>
        <v>-1.0156290351419279</v>
      </c>
      <c r="BC318" s="60"/>
      <c r="BD318" s="60"/>
    </row>
    <row r="319" spans="1:56">
      <c r="A319" s="95">
        <v>318</v>
      </c>
      <c r="B319" s="128">
        <v>0.43679027943900861</v>
      </c>
      <c r="C319" s="128">
        <v>0.79266133169199748</v>
      </c>
      <c r="D319" s="128">
        <v>0.23043618497919383</v>
      </c>
      <c r="E319" s="128">
        <v>0.19120997214971536</v>
      </c>
      <c r="F319" s="128">
        <v>0.56070303255413756</v>
      </c>
      <c r="G319" s="128">
        <v>1.9884482048884822E-2</v>
      </c>
      <c r="H319" s="128">
        <v>0.2336619105019877</v>
      </c>
      <c r="I319" s="128">
        <v>0.41060207429394158</v>
      </c>
      <c r="J319" s="128">
        <v>0.74859158499105338</v>
      </c>
      <c r="K319" s="104">
        <v>0.21980885118984483</v>
      </c>
      <c r="L319" s="105"/>
      <c r="M319" s="106">
        <v>318</v>
      </c>
      <c r="N319" s="140">
        <v>-0.15911209539003393</v>
      </c>
      <c r="O319" s="140">
        <v>0.8156902154336565</v>
      </c>
      <c r="P319" s="140">
        <v>-0.737411128542793</v>
      </c>
      <c r="Q319" s="140">
        <v>-0.8734461525682371</v>
      </c>
      <c r="R319" s="140">
        <v>0.15275189468725048</v>
      </c>
      <c r="S319" s="140">
        <v>-2.0561406178230386</v>
      </c>
      <c r="T319" s="140">
        <v>-0.72684025330454372</v>
      </c>
      <c r="U319" s="128">
        <v>-0.22599649218628839</v>
      </c>
      <c r="V319" s="128">
        <v>0.67006425522712187</v>
      </c>
      <c r="W319" s="98">
        <v>-0.77283894409968901</v>
      </c>
      <c r="X319" s="60"/>
      <c r="Y319" s="99">
        <v>318</v>
      </c>
      <c r="Z319" s="128">
        <f>(幕後結果!$AB$2+幕後結果!$AB$4*幕後結果_最佳化!$N1320)*12/3</f>
        <v>-0.1682995717179889</v>
      </c>
      <c r="AA319" s="128">
        <f>(幕後結果!$AC$2+幕後結果!$AC$4*幕後結果_最佳化!$O1320)*12/3</f>
        <v>0.8268971965871289</v>
      </c>
      <c r="AB319" s="128">
        <f>(幕後結果!$AD$2+幕後結果!$AD$4*幕後結果_最佳化!$P1320)*12/3</f>
        <v>-0.11959775070816697</v>
      </c>
      <c r="AC319" s="128">
        <f>(幕後結果!$AE$2+幕後結果!$AE$4*幕後結果_最佳化!$Q1320)*12/3</f>
        <v>-0.31863576659485271</v>
      </c>
      <c r="AD319" s="128">
        <f>(幕後結果!$AF$2+幕後結果!$AF$4*幕後結果_最佳化!$R1320)*12/3</f>
        <v>-0.14975960814386985</v>
      </c>
      <c r="AE319" s="128">
        <f>(幕後結果!$AG$2+幕後結果!$AG$4*幕後結果_最佳化!$S1320)*12/3</f>
        <v>-1.8411642216301665</v>
      </c>
      <c r="AF319" s="128">
        <f>(幕後結果!$AH$2+幕後結果!$AH$4*幕後結果_最佳化!$T1320)*12/3</f>
        <v>-0.82536476031196093</v>
      </c>
      <c r="AG319" s="128">
        <f>(幕後結果!$AI$2+幕後結果!$AI$4*幕後結果_最佳化!$U1320)*12/3</f>
        <v>0.76233705907600402</v>
      </c>
      <c r="AH319" s="128">
        <f>(幕後結果!$AJ$2+幕後結果!$AJ$4*幕後結果_最佳化!$V1320)*12/3</f>
        <v>-0.83415174512665757</v>
      </c>
      <c r="AI319" s="100">
        <f>(幕後結果!$AK$2+幕後結果!$AK$4*幕後結果_最佳化!$W1320)*12/3</f>
        <v>-3.004122601743672</v>
      </c>
      <c r="AJ319" s="60"/>
      <c r="AK319" s="60"/>
      <c r="AL319" s="60"/>
      <c r="AM319" s="108">
        <v>318</v>
      </c>
      <c r="AN319" s="128">
        <f t="shared" si="53"/>
        <v>7.4736858029636602E-2</v>
      </c>
      <c r="AO319" s="128">
        <f t="shared" si="54"/>
        <v>9.390132202949858E-2</v>
      </c>
      <c r="AP319" s="128">
        <f t="shared" si="55"/>
        <v>7.1153603591804185E-2</v>
      </c>
      <c r="AQ319" s="128">
        <f t="shared" si="56"/>
        <v>0.22801270680880345</v>
      </c>
      <c r="AR319" s="128">
        <f t="shared" si="57"/>
        <v>9.0787376214585172E-2</v>
      </c>
      <c r="AS319" s="128">
        <f t="shared" si="58"/>
        <v>1.9827816564645172E-2</v>
      </c>
      <c r="AT319" s="128">
        <f t="shared" si="59"/>
        <v>8.1430116381056128E-2</v>
      </c>
      <c r="AU319" s="128">
        <f t="shared" si="60"/>
        <v>3.9828007801997987E-3</v>
      </c>
      <c r="AV319" s="128">
        <f t="shared" si="61"/>
        <v>0.22497234325188062</v>
      </c>
      <c r="AW319" s="128">
        <f t="shared" si="62"/>
        <v>0.1111950563478902</v>
      </c>
      <c r="AX319" s="128">
        <f t="shared" si="63"/>
        <v>0.99999999999999989</v>
      </c>
      <c r="AY319" s="128">
        <f>SUMPRODUCT(AN319:AW319,幕後結果_最佳化!$Z$1005:$AI$1005)</f>
        <v>-0.15908258149091803</v>
      </c>
      <c r="AZ319" s="128">
        <f>(SUMPRODUCT(AN319:AW319,MMULT(AN319:AW319,幕後結果!$AB$9:$AK$18)))*252</f>
        <v>0.10877325905019662</v>
      </c>
      <c r="BA319" s="128">
        <f t="shared" si="64"/>
        <v>0.32980791235232154</v>
      </c>
      <c r="BB319" s="102">
        <f t="shared" si="65"/>
        <v>-0.61242491136824984</v>
      </c>
      <c r="BC319" s="60"/>
      <c r="BD319" s="60"/>
    </row>
    <row r="320" spans="1:56">
      <c r="A320" s="95">
        <v>319</v>
      </c>
      <c r="B320" s="128">
        <v>0.85425226641630903</v>
      </c>
      <c r="C320" s="128">
        <v>0.59983232164809985</v>
      </c>
      <c r="D320" s="128">
        <v>0.44717307172030307</v>
      </c>
      <c r="E320" s="128">
        <v>0.47991055208199529</v>
      </c>
      <c r="F320" s="128">
        <v>0.62960549024953116</v>
      </c>
      <c r="G320" s="128">
        <v>0.79260008043946173</v>
      </c>
      <c r="H320" s="128">
        <v>8.4220322658139057E-2</v>
      </c>
      <c r="I320" s="128">
        <v>0.54946328242854769</v>
      </c>
      <c r="J320" s="128">
        <v>0.28976930694727798</v>
      </c>
      <c r="K320" s="104">
        <v>7.1456955149819867E-2</v>
      </c>
      <c r="L320" s="105"/>
      <c r="M320" s="106">
        <v>319</v>
      </c>
      <c r="N320" s="140">
        <v>1.0548466457301391</v>
      </c>
      <c r="O320" s="140">
        <v>0.25291311224779284</v>
      </c>
      <c r="P320" s="140">
        <v>-0.13280684164846465</v>
      </c>
      <c r="Q320" s="140">
        <v>-5.0378079578490373E-2</v>
      </c>
      <c r="R320" s="140">
        <v>0.33080865949067612</v>
      </c>
      <c r="S320" s="140">
        <v>0.8154761009640753</v>
      </c>
      <c r="T320" s="140">
        <v>-1.3772316310151869</v>
      </c>
      <c r="U320" s="128">
        <v>0.12430544640449616</v>
      </c>
      <c r="V320" s="128">
        <v>-0.55405878721271207</v>
      </c>
      <c r="W320" s="98">
        <v>-1.4650256847445413</v>
      </c>
      <c r="X320" s="60"/>
      <c r="Y320" s="99">
        <v>319</v>
      </c>
      <c r="Z320" s="128">
        <f>(幕後結果!$AB$2+幕後結果!$AB$4*幕後結果_最佳化!$N1321)*12/3</f>
        <v>1.1157557712338351</v>
      </c>
      <c r="AA320" s="128">
        <f>(幕後結果!$AC$2+幕後結果!$AC$4*幕後結果_最佳化!$O1321)*12/3</f>
        <v>0.71312588638705099</v>
      </c>
      <c r="AB320" s="128">
        <f>(幕後結果!$AD$2+幕後結果!$AD$4*幕後結果_最佳化!$P1321)*12/3</f>
        <v>0.65770781986408</v>
      </c>
      <c r="AC320" s="128">
        <f>(幕後結果!$AE$2+幕後結果!$AE$4*幕後結果_最佳化!$Q1321)*12/3</f>
        <v>1.1728639708350337</v>
      </c>
      <c r="AD320" s="128">
        <f>(幕後結果!$AF$2+幕後結果!$AF$4*幕後結果_最佳化!$R1321)*12/3</f>
        <v>0.20102915250543438</v>
      </c>
      <c r="AE320" s="128">
        <f>(幕後結果!$AG$2+幕後結果!$AG$4*幕後結果_最佳化!$S1321)*12/3</f>
        <v>1.1611417796096153</v>
      </c>
      <c r="AF320" s="128">
        <f>(幕後結果!$AH$2+幕後結果!$AH$4*幕後結果_最佳化!$T1321)*12/3</f>
        <v>-1.1265944047828362</v>
      </c>
      <c r="AG320" s="128">
        <f>(幕後結果!$AI$2+幕後結果!$AI$4*幕後結果_最佳化!$U1321)*12/3</f>
        <v>1.3610266414232062</v>
      </c>
      <c r="AH320" s="128">
        <f>(幕後結果!$AJ$2+幕後結果!$AJ$4*幕後結果_最佳化!$V1321)*12/3</f>
        <v>-0.98610489088248565</v>
      </c>
      <c r="AI320" s="100">
        <f>(幕後結果!$AK$2+幕後結果!$AK$4*幕後結果_最佳化!$W1321)*12/3</f>
        <v>-3.4336924632156269</v>
      </c>
      <c r="AJ320" s="60"/>
      <c r="AK320" s="60"/>
      <c r="AL320" s="60"/>
      <c r="AM320" s="108">
        <v>319</v>
      </c>
      <c r="AN320" s="128">
        <f t="shared" si="53"/>
        <v>5.3603163681600244E-2</v>
      </c>
      <c r="AO320" s="128">
        <f t="shared" si="54"/>
        <v>9.1893374214006382E-2</v>
      </c>
      <c r="AP320" s="128">
        <f t="shared" si="55"/>
        <v>0.13647600268639909</v>
      </c>
      <c r="AQ320" s="128">
        <f t="shared" si="56"/>
        <v>8.9010637437009529E-2</v>
      </c>
      <c r="AR320" s="128">
        <f t="shared" si="57"/>
        <v>0.14123447068864367</v>
      </c>
      <c r="AS320" s="128">
        <f t="shared" si="58"/>
        <v>2.4959120312981795E-2</v>
      </c>
      <c r="AT320" s="128">
        <f t="shared" si="59"/>
        <v>0.11065834782231139</v>
      </c>
      <c r="AU320" s="128">
        <f t="shared" si="60"/>
        <v>2.0052207050303038E-2</v>
      </c>
      <c r="AV320" s="128">
        <f t="shared" si="61"/>
        <v>0.16607220659310373</v>
      </c>
      <c r="AW320" s="128">
        <f t="shared" si="62"/>
        <v>0.1660404695136411</v>
      </c>
      <c r="AX320" s="128">
        <f t="shared" si="63"/>
        <v>1</v>
      </c>
      <c r="AY320" s="128">
        <f>SUMPRODUCT(AN320:AW320,幕後結果_最佳化!$Z$1005:$AI$1005)</f>
        <v>-0.32158361257674539</v>
      </c>
      <c r="AZ320" s="128">
        <f>(SUMPRODUCT(AN320:AW320,MMULT(AN320:AW320,幕後結果!$AB$9:$AK$18)))*252</f>
        <v>8.4826963715370185E-2</v>
      </c>
      <c r="BA320" s="128">
        <f t="shared" si="64"/>
        <v>0.29125068878093696</v>
      </c>
      <c r="BB320" s="102">
        <f t="shared" si="65"/>
        <v>-1.2514429205380877</v>
      </c>
      <c r="BC320" s="60"/>
      <c r="BD320" s="60"/>
    </row>
    <row r="321" spans="1:56">
      <c r="A321" s="95">
        <v>320</v>
      </c>
      <c r="B321" s="128">
        <v>0.23376415733038969</v>
      </c>
      <c r="C321" s="128">
        <v>8.3513663240342373E-2</v>
      </c>
      <c r="D321" s="128">
        <v>0.40546211999547288</v>
      </c>
      <c r="E321" s="128">
        <v>0.25832265237047847</v>
      </c>
      <c r="F321" s="128">
        <v>0.23469459214176114</v>
      </c>
      <c r="G321" s="128">
        <v>3.4559276195646582E-2</v>
      </c>
      <c r="H321" s="128">
        <v>0.53337320335587401</v>
      </c>
      <c r="I321" s="128">
        <v>0.2294267948080464</v>
      </c>
      <c r="J321" s="128">
        <v>0.17420175204922317</v>
      </c>
      <c r="K321" s="104">
        <v>0.65759284804688622</v>
      </c>
      <c r="L321" s="105"/>
      <c r="M321" s="106">
        <v>320</v>
      </c>
      <c r="N321" s="140">
        <v>-0.72650651558435597</v>
      </c>
      <c r="O321" s="140">
        <v>-1.381818860461401</v>
      </c>
      <c r="P321" s="140">
        <v>-0.2392338707694982</v>
      </c>
      <c r="Q321" s="140">
        <v>-0.64852521941453922</v>
      </c>
      <c r="R321" s="140">
        <v>-0.72347324749309805</v>
      </c>
      <c r="S321" s="140">
        <v>-1.8176440627629249</v>
      </c>
      <c r="T321" s="140">
        <v>8.3752023934562006E-2</v>
      </c>
      <c r="U321" s="128">
        <v>-0.74073589664596773</v>
      </c>
      <c r="V321" s="128">
        <v>-0.93769046741640427</v>
      </c>
      <c r="W321" s="98">
        <v>0.40590241449141479</v>
      </c>
      <c r="X321" s="60"/>
      <c r="Y321" s="99">
        <v>320</v>
      </c>
      <c r="Z321" s="128">
        <f>(幕後結果!$AB$2+幕後結果!$AB$4*幕後結果_最佳化!$N1322)*12/3</f>
        <v>-0.76845657222633557</v>
      </c>
      <c r="AA321" s="128">
        <f>(幕後結果!$AC$2+幕後結果!$AC$4*幕後結果_最佳化!$O1322)*12/3</f>
        <v>-1.9729654514519386</v>
      </c>
      <c r="AB321" s="128">
        <f>(幕後結果!$AD$2+幕後結果!$AD$4*幕後結果_最佳化!$P1322)*12/3</f>
        <v>-0.95839043295185322</v>
      </c>
      <c r="AC321" s="128">
        <f>(幕後結果!$AE$2+幕後結果!$AE$4*幕後結果_最佳化!$Q1322)*12/3</f>
        <v>-0.72859597485241567</v>
      </c>
      <c r="AD321" s="128">
        <f>(幕後結果!$AF$2+幕後結果!$AF$4*幕後結果_最佳化!$R1322)*12/3</f>
        <v>-0.52554506998015627</v>
      </c>
      <c r="AE321" s="128">
        <f>(幕後結果!$AG$2+幕後結果!$AG$4*幕後結果_最佳化!$S1322)*12/3</f>
        <v>-1.7732544478616432</v>
      </c>
      <c r="AF321" s="128">
        <f>(幕後結果!$AH$2+幕後結果!$AH$4*幕後結果_最佳化!$T1322)*12/3</f>
        <v>-0.81525884715583696</v>
      </c>
      <c r="AG321" s="128">
        <f>(幕後結果!$AI$2+幕後結果!$AI$4*幕後結果_最佳化!$U1322)*12/3</f>
        <v>5.370008258421044E-2</v>
      </c>
      <c r="AH321" s="128">
        <f>(幕後結果!$AJ$2+幕後結果!$AJ$4*幕後結果_最佳化!$V1322)*12/3</f>
        <v>-2.8260848551439217</v>
      </c>
      <c r="AI321" s="100">
        <f>(幕後結果!$AK$2+幕後結果!$AK$4*幕後結果_最佳化!$W1322)*12/3</f>
        <v>-1.6228025288379542</v>
      </c>
      <c r="AJ321" s="60"/>
      <c r="AK321" s="60"/>
      <c r="AL321" s="60"/>
      <c r="AM321" s="108">
        <v>320</v>
      </c>
      <c r="AN321" s="128">
        <f t="shared" si="53"/>
        <v>3.5629269223419309E-2</v>
      </c>
      <c r="AO321" s="128">
        <f t="shared" si="54"/>
        <v>2.2418362589376205E-2</v>
      </c>
      <c r="AP321" s="128">
        <f t="shared" si="55"/>
        <v>7.9119439662040131E-2</v>
      </c>
      <c r="AQ321" s="128">
        <f t="shared" si="56"/>
        <v>6.5792511248632737E-2</v>
      </c>
      <c r="AR321" s="128">
        <f t="shared" si="57"/>
        <v>0.14163159396964442</v>
      </c>
      <c r="AS321" s="128">
        <f t="shared" si="58"/>
        <v>0.14531237189149354</v>
      </c>
      <c r="AT321" s="128">
        <f t="shared" si="59"/>
        <v>0.1292022299944052</v>
      </c>
      <c r="AU321" s="128">
        <f t="shared" si="60"/>
        <v>0.13968443145588258</v>
      </c>
      <c r="AV321" s="128">
        <f t="shared" si="61"/>
        <v>0.17246547912145738</v>
      </c>
      <c r="AW321" s="128">
        <f t="shared" si="62"/>
        <v>6.874431084364846E-2</v>
      </c>
      <c r="AX321" s="128">
        <f t="shared" si="63"/>
        <v>1</v>
      </c>
      <c r="AY321" s="128">
        <f>SUMPRODUCT(AN321:AW321,幕後結果_最佳化!$Z$1005:$AI$1005)</f>
        <v>-6.7005154373350043E-2</v>
      </c>
      <c r="AZ321" s="128">
        <f>(SUMPRODUCT(AN321:AW321,MMULT(AN321:AW321,幕後結果!$AB$9:$AK$18)))*252</f>
        <v>5.2090754248419226E-2</v>
      </c>
      <c r="BA321" s="128">
        <f t="shared" si="64"/>
        <v>0.22823399012508899</v>
      </c>
      <c r="BB321" s="102">
        <f t="shared" si="65"/>
        <v>-0.48154595340121753</v>
      </c>
      <c r="BC321" s="60"/>
      <c r="BD321" s="60"/>
    </row>
    <row r="322" spans="1:56">
      <c r="A322" s="95">
        <v>321</v>
      </c>
      <c r="B322" s="128">
        <v>0.72780826500744045</v>
      </c>
      <c r="C322" s="128">
        <v>0.25805691100289363</v>
      </c>
      <c r="D322" s="128">
        <v>0.48684768811833057</v>
      </c>
      <c r="E322" s="128">
        <v>0.23812078136840786</v>
      </c>
      <c r="F322" s="128">
        <v>0.33049294304570975</v>
      </c>
      <c r="G322" s="128">
        <v>0.50110406928714379</v>
      </c>
      <c r="H322" s="128">
        <v>6.6770854808779534E-2</v>
      </c>
      <c r="I322" s="128">
        <v>0.91680481375294987</v>
      </c>
      <c r="J322" s="128">
        <v>0.46099293034332245</v>
      </c>
      <c r="K322" s="104">
        <v>0.3135858787956336</v>
      </c>
      <c r="L322" s="105"/>
      <c r="M322" s="106">
        <v>321</v>
      </c>
      <c r="N322" s="140">
        <v>0.60619771494353025</v>
      </c>
      <c r="O322" s="140">
        <v>-0.64934745032316443</v>
      </c>
      <c r="P322" s="140">
        <v>-3.2973931181696114E-2</v>
      </c>
      <c r="Q322" s="140">
        <v>-0.71236050991485311</v>
      </c>
      <c r="R322" s="140">
        <v>-0.43855241069193995</v>
      </c>
      <c r="S322" s="140">
        <v>2.7674948250221466E-3</v>
      </c>
      <c r="T322" s="140">
        <v>-1.5002806886001365</v>
      </c>
      <c r="U322" s="128">
        <v>1.3838957689916078</v>
      </c>
      <c r="V322" s="128">
        <v>-9.7932540380509539E-2</v>
      </c>
      <c r="W322" s="98">
        <v>-0.48571145954858952</v>
      </c>
      <c r="X322" s="60"/>
      <c r="Y322" s="99">
        <v>321</v>
      </c>
      <c r="Z322" s="128">
        <f>(幕後結果!$AB$2+幕後結果!$AB$4*幕後結果_最佳化!$N1323)*12/3</f>
        <v>0.64120088137441167</v>
      </c>
      <c r="AA322" s="128">
        <f>(幕後結果!$AC$2+幕後結果!$AC$4*幕後結果_最佳化!$O1323)*12/3</f>
        <v>-0.53217643355816402</v>
      </c>
      <c r="AB322" s="128">
        <f>(幕後結果!$AD$2+幕後結果!$AD$4*幕後結果_最佳化!$P1323)*12/3</f>
        <v>0.12474642348077396</v>
      </c>
      <c r="AC322" s="128">
        <f>(幕後結果!$AE$2+幕後結果!$AE$4*幕後結果_最佳化!$Q1323)*12/3</f>
        <v>-0.40327548478035569</v>
      </c>
      <c r="AD322" s="128">
        <f>(幕後結果!$AF$2+幕後結果!$AF$4*幕後結果_最佳化!$R1323)*12/3</f>
        <v>-0.22133604715397595</v>
      </c>
      <c r="AE322" s="128">
        <f>(幕後結果!$AG$2+幕後結果!$AG$4*幕後結果_最佳化!$S1323)*12/3</f>
        <v>0.27182287288271934</v>
      </c>
      <c r="AF322" s="128">
        <f>(幕後結果!$AH$2+幕後結果!$AH$4*幕後結果_最佳化!$T1323)*12/3</f>
        <v>-1.7178403912024054</v>
      </c>
      <c r="AG322" s="128">
        <f>(幕後結果!$AI$2+幕後結果!$AI$4*幕後結果_最佳化!$U1323)*12/3</f>
        <v>2.3410618759394328</v>
      </c>
      <c r="AH322" s="128">
        <f>(幕後結果!$AJ$2+幕後結果!$AJ$4*幕後結果_最佳化!$V1323)*12/3</f>
        <v>-1.4400018519896023</v>
      </c>
      <c r="AI322" s="100">
        <f>(幕後結果!$AK$2+幕後結果!$AK$4*幕後結果_最佳化!$W1323)*12/3</f>
        <v>-3.6893824101822417</v>
      </c>
      <c r="AJ322" s="60"/>
      <c r="AK322" s="60"/>
      <c r="AL322" s="60"/>
      <c r="AM322" s="108">
        <v>321</v>
      </c>
      <c r="AN322" s="128">
        <f t="shared" si="53"/>
        <v>0.13026027295372239</v>
      </c>
      <c r="AO322" s="128">
        <f t="shared" si="54"/>
        <v>0.17189998058405664</v>
      </c>
      <c r="AP322" s="128">
        <f t="shared" si="55"/>
        <v>6.4618474224188524E-2</v>
      </c>
      <c r="AQ322" s="128">
        <f t="shared" si="56"/>
        <v>0.22176958723349835</v>
      </c>
      <c r="AR322" s="128">
        <f t="shared" si="57"/>
        <v>4.2403667853812659E-2</v>
      </c>
      <c r="AS322" s="128">
        <f t="shared" si="58"/>
        <v>5.150737776678091E-2</v>
      </c>
      <c r="AT322" s="128">
        <f t="shared" si="59"/>
        <v>6.111114082384872E-2</v>
      </c>
      <c r="AU322" s="128">
        <f t="shared" si="60"/>
        <v>2.1509185049495564E-2</v>
      </c>
      <c r="AV322" s="128">
        <f t="shared" si="61"/>
        <v>0.21246231106265276</v>
      </c>
      <c r="AW322" s="128">
        <f t="shared" si="62"/>
        <v>2.2458002447943586E-2</v>
      </c>
      <c r="AX322" s="128">
        <f t="shared" si="63"/>
        <v>1.0000000000000002</v>
      </c>
      <c r="AY322" s="128">
        <f>SUMPRODUCT(AN322:AW322,幕後結果_最佳化!$Z$1005:$AI$1005)</f>
        <v>1.6937696912344188E-2</v>
      </c>
      <c r="AZ322" s="128">
        <f>(SUMPRODUCT(AN322:AW322,MMULT(AN322:AW322,幕後結果!$AB$9:$AK$18)))*252</f>
        <v>0.10352300489299959</v>
      </c>
      <c r="BA322" s="128">
        <f t="shared" si="64"/>
        <v>0.32174991047861939</v>
      </c>
      <c r="BB322" s="102">
        <f t="shared" si="65"/>
        <v>-8.069094113821372E-2</v>
      </c>
      <c r="BC322" s="60"/>
      <c r="BD322" s="60"/>
    </row>
    <row r="323" spans="1:56">
      <c r="A323" s="95">
        <v>322</v>
      </c>
      <c r="B323" s="128">
        <v>0.33160727207550877</v>
      </c>
      <c r="C323" s="128">
        <v>0.98157800517754579</v>
      </c>
      <c r="D323" s="128">
        <v>0.41319631711199079</v>
      </c>
      <c r="E323" s="128">
        <v>7.1726467747081024E-2</v>
      </c>
      <c r="F323" s="128">
        <v>0.35824201000712463</v>
      </c>
      <c r="G323" s="128">
        <v>0.62911040181411559</v>
      </c>
      <c r="H323" s="128">
        <v>0.87853933836889642</v>
      </c>
      <c r="I323" s="128">
        <v>0.53195588018689799</v>
      </c>
      <c r="J323" s="128">
        <v>0.43592147008952331</v>
      </c>
      <c r="K323" s="104">
        <v>0.54673719598105719</v>
      </c>
      <c r="L323" s="105"/>
      <c r="M323" s="106">
        <v>322</v>
      </c>
      <c r="N323" s="140">
        <v>-0.43547932323566502</v>
      </c>
      <c r="O323" s="140">
        <v>2.087488609281511</v>
      </c>
      <c r="P323" s="140">
        <v>-0.21933046209499646</v>
      </c>
      <c r="Q323" s="140">
        <v>-1.463052786517508</v>
      </c>
      <c r="R323" s="140">
        <v>-0.36316180206565918</v>
      </c>
      <c r="S323" s="140">
        <v>0.32949814427226898</v>
      </c>
      <c r="T323" s="140">
        <v>1.1677160432247811</v>
      </c>
      <c r="U323" s="128">
        <v>8.01873643012046E-2</v>
      </c>
      <c r="V323" s="128">
        <v>-0.16131800863612339</v>
      </c>
      <c r="W323" s="98">
        <v>0.11742205445310525</v>
      </c>
      <c r="X323" s="60"/>
      <c r="Y323" s="99">
        <v>322</v>
      </c>
      <c r="Z323" s="128">
        <f>(幕後結果!$AB$2+幕後結果!$AB$4*幕後結果_最佳化!$N1324)*12/3</f>
        <v>-0.46062484070078136</v>
      </c>
      <c r="AA323" s="128">
        <f>(幕後結果!$AC$2+幕後結果!$AC$4*幕後結果_最佳化!$O1324)*12/3</f>
        <v>2.1789086602463805</v>
      </c>
      <c r="AB323" s="128">
        <f>(幕後結果!$AD$2+幕後結果!$AD$4*幕後結果_最佳化!$P1324)*12/3</f>
        <v>1.0175755268991131</v>
      </c>
      <c r="AC323" s="128">
        <f>(幕後結果!$AE$2+幕後結果!$AE$4*幕後結果_最佳化!$Q1324)*12/3</f>
        <v>-0.73076531246416954</v>
      </c>
      <c r="AD323" s="128">
        <f>(幕後結果!$AF$2+幕後結果!$AF$4*幕後結果_最佳化!$R1324)*12/3</f>
        <v>-0.48859692093674062</v>
      </c>
      <c r="AE323" s="128">
        <f>(幕後結果!$AG$2+幕後結果!$AG$4*幕後結果_最佳化!$S1324)*12/3</f>
        <v>0.42450688912732781</v>
      </c>
      <c r="AF323" s="128">
        <f>(幕後結果!$AH$2+幕後結果!$AH$4*幕後結果_最佳化!$T1324)*12/3</f>
        <v>0.64043851916787742</v>
      </c>
      <c r="AG323" s="128">
        <f>(幕後結果!$AI$2+幕後結果!$AI$4*幕後結果_最佳化!$U1324)*12/3</f>
        <v>0.95581318072966948</v>
      </c>
      <c r="AH323" s="128">
        <f>(幕後結果!$AJ$2+幕後結果!$AJ$4*幕後結果_最佳化!$V1324)*12/3</f>
        <v>-0.54174695593100075</v>
      </c>
      <c r="AI323" s="100">
        <f>(幕後結果!$AK$2+幕後結果!$AK$4*幕後結果_最佳化!$W1324)*12/3</f>
        <v>-1.2302314973814077</v>
      </c>
      <c r="AJ323" s="60"/>
      <c r="AK323" s="60"/>
      <c r="AL323" s="60"/>
      <c r="AM323" s="108">
        <v>322</v>
      </c>
      <c r="AN323" s="128">
        <f t="shared" si="53"/>
        <v>0.12471572006276528</v>
      </c>
      <c r="AO323" s="128">
        <f t="shared" si="54"/>
        <v>0.13542816352371642</v>
      </c>
      <c r="AP323" s="128">
        <f t="shared" si="55"/>
        <v>5.5881260977264341E-2</v>
      </c>
      <c r="AQ323" s="128">
        <f t="shared" si="56"/>
        <v>7.5643187914466059E-2</v>
      </c>
      <c r="AR323" s="128">
        <f t="shared" si="57"/>
        <v>8.8050847328847159E-2</v>
      </c>
      <c r="AS323" s="128">
        <f t="shared" si="58"/>
        <v>1.3972367972731508E-2</v>
      </c>
      <c r="AT323" s="128">
        <f t="shared" si="59"/>
        <v>0.13235072993792507</v>
      </c>
      <c r="AU323" s="128">
        <f t="shared" si="60"/>
        <v>0.13968979560896799</v>
      </c>
      <c r="AV323" s="128">
        <f t="shared" si="61"/>
        <v>0.11217447096760917</v>
      </c>
      <c r="AW323" s="128">
        <f t="shared" si="62"/>
        <v>0.12209345570570708</v>
      </c>
      <c r="AX323" s="128">
        <f t="shared" si="63"/>
        <v>1.0000000000000002</v>
      </c>
      <c r="AY323" s="128">
        <f>SUMPRODUCT(AN323:AW323,幕後結果_最佳化!$Z$1005:$AI$1005)</f>
        <v>-0.12186445843839189</v>
      </c>
      <c r="AZ323" s="128">
        <f>(SUMPRODUCT(AN323:AW323,MMULT(AN323:AW323,幕後結果!$AB$9:$AK$18)))*252</f>
        <v>7.1364257310395571E-2</v>
      </c>
      <c r="BA323" s="128">
        <f t="shared" si="64"/>
        <v>0.2671408941184325</v>
      </c>
      <c r="BB323" s="102">
        <f t="shared" si="65"/>
        <v>-0.61676988460383864</v>
      </c>
      <c r="BC323" s="60"/>
      <c r="BD323" s="60"/>
    </row>
    <row r="324" spans="1:56">
      <c r="A324" s="95">
        <v>323</v>
      </c>
      <c r="B324" s="128">
        <v>8.1760728495441359E-2</v>
      </c>
      <c r="C324" s="128">
        <v>0.30755605832603639</v>
      </c>
      <c r="D324" s="128">
        <v>0.28810916327356995</v>
      </c>
      <c r="E324" s="128">
        <v>5.6308998039693581E-3</v>
      </c>
      <c r="F324" s="128">
        <v>0.3697084866390834</v>
      </c>
      <c r="G324" s="128">
        <v>0.28376510706925928</v>
      </c>
      <c r="H324" s="128">
        <v>0.34833151208555679</v>
      </c>
      <c r="I324" s="128">
        <v>0.67436684052481799</v>
      </c>
      <c r="J324" s="128">
        <v>0.36958796436231411</v>
      </c>
      <c r="K324" s="104">
        <v>0.11282751696219018</v>
      </c>
      <c r="L324" s="105"/>
      <c r="M324" s="106">
        <v>323</v>
      </c>
      <c r="N324" s="140">
        <v>-1.3933252548718786</v>
      </c>
      <c r="O324" s="140">
        <v>-0.50278972756949192</v>
      </c>
      <c r="P324" s="140">
        <v>-0.55891705895175947</v>
      </c>
      <c r="Q324" s="140">
        <v>-2.5344686731698531</v>
      </c>
      <c r="R324" s="140">
        <v>-0.33262552507234594</v>
      </c>
      <c r="S324" s="140">
        <v>-0.57169265089391497</v>
      </c>
      <c r="T324" s="140">
        <v>-0.38982896462596556</v>
      </c>
      <c r="U324" s="128">
        <v>0.4520036972214761</v>
      </c>
      <c r="V324" s="128">
        <v>-0.33294482987137591</v>
      </c>
      <c r="W324" s="98">
        <v>-1.2116274189029421</v>
      </c>
      <c r="X324" s="60"/>
      <c r="Y324" s="99">
        <v>323</v>
      </c>
      <c r="Z324" s="128">
        <f>(幕後結果!$AB$2+幕後結果!$AB$4*幕後結果_最佳化!$N1325)*12/3</f>
        <v>-1.4737788669300749</v>
      </c>
      <c r="AA324" s="128">
        <f>(幕後結果!$AC$2+幕後結果!$AC$4*幕後結果_最佳化!$O1325)*12/3</f>
        <v>-1.2496648867817677</v>
      </c>
      <c r="AB324" s="128">
        <f>(幕後結果!$AD$2+幕後結果!$AD$4*幕後結果_最佳化!$P1325)*12/3</f>
        <v>-1.0678368268799443</v>
      </c>
      <c r="AC324" s="128">
        <f>(幕後結果!$AE$2+幕後結果!$AE$4*幕後結果_最佳化!$Q1325)*12/3</f>
        <v>-3.9039433985343166</v>
      </c>
      <c r="AD324" s="128">
        <f>(幕後結果!$AF$2+幕後結果!$AF$4*幕後結果_最佳化!$R1325)*12/3</f>
        <v>-0.36320227369042418</v>
      </c>
      <c r="AE324" s="128">
        <f>(幕後結果!$AG$2+幕後結果!$AG$4*幕後結果_最佳化!$S1325)*12/3</f>
        <v>-0.85494921230769316</v>
      </c>
      <c r="AF324" s="128">
        <f>(幕後結果!$AH$2+幕後結果!$AH$4*幕後結果_最佳化!$T1325)*12/3</f>
        <v>-2.0552760363725673</v>
      </c>
      <c r="AG324" s="128">
        <f>(幕後結果!$AI$2+幕後結果!$AI$4*幕後結果_最佳化!$U1325)*12/3</f>
        <v>1.5628497716626673</v>
      </c>
      <c r="AH324" s="128">
        <f>(幕後結果!$AJ$2+幕後結果!$AJ$4*幕後結果_最佳化!$V1325)*12/3</f>
        <v>-2.4680500539006589</v>
      </c>
      <c r="AI324" s="100">
        <f>(幕後結果!$AK$2+幕後結果!$AK$4*幕後結果_最佳化!$W1325)*12/3</f>
        <v>-5.17757867951308</v>
      </c>
      <c r="AJ324" s="60"/>
      <c r="AK324" s="60"/>
      <c r="AL324" s="60"/>
      <c r="AM324" s="108">
        <v>323</v>
      </c>
      <c r="AN324" s="128">
        <f t="shared" ref="AN324:AN387" si="66">B1325/SUM($B1325:$K1325)</f>
        <v>5.6919265344736372E-3</v>
      </c>
      <c r="AO324" s="128">
        <f t="shared" ref="AO324:AO387" si="67">C1325/SUM($B1325:$K1325)</f>
        <v>0.15435644092601097</v>
      </c>
      <c r="AP324" s="128">
        <f t="shared" ref="AP324:AP387" si="68">D1325/SUM($B1325:$K1325)</f>
        <v>0.1566960041871473</v>
      </c>
      <c r="AQ324" s="128">
        <f t="shared" ref="AQ324:AQ387" si="69">E1325/SUM($B1325:$K1325)</f>
        <v>0.11396482088647683</v>
      </c>
      <c r="AR324" s="128">
        <f t="shared" ref="AR324:AR387" si="70">F1325/SUM($B1325:$K1325)</f>
        <v>9.4442230196238583E-2</v>
      </c>
      <c r="AS324" s="128">
        <f t="shared" ref="AS324:AS387" si="71">G1325/SUM($B1325:$K1325)</f>
        <v>0.11722344032833275</v>
      </c>
      <c r="AT324" s="128">
        <f t="shared" ref="AT324:AT387" si="72">H1325/SUM($B1325:$K1325)</f>
        <v>0.12792687319395935</v>
      </c>
      <c r="AU324" s="128">
        <f t="shared" ref="AU324:AU387" si="73">I1325/SUM($B1325:$K1325)</f>
        <v>1.29687286001204E-2</v>
      </c>
      <c r="AV324" s="128">
        <f t="shared" ref="AV324:AV387" si="74">J1325/SUM($B1325:$K1325)</f>
        <v>4.1993528956067915E-2</v>
      </c>
      <c r="AW324" s="128">
        <f t="shared" ref="AW324:AW387" si="75">K1325/SUM($B1325:$K1325)</f>
        <v>0.17473600619117249</v>
      </c>
      <c r="AX324" s="128">
        <f t="shared" ref="AX324:AX387" si="76">SUM(AN324:AW324)</f>
        <v>1.0000000000000002</v>
      </c>
      <c r="AY324" s="128">
        <f>SUMPRODUCT(AN324:AW324,幕後結果_最佳化!$Z$1005:$AI$1005)</f>
        <v>-0.20404165245661246</v>
      </c>
      <c r="AZ324" s="128">
        <f>(SUMPRODUCT(AN324:AW324,MMULT(AN324:AW324,幕後結果!$AB$9:$AK$18)))*252</f>
        <v>9.2189956826133984E-2</v>
      </c>
      <c r="BA324" s="128">
        <f t="shared" ref="BA324:BA387" si="77">AZ324^0.5</f>
        <v>0.30362799084757319</v>
      </c>
      <c r="BB324" s="102">
        <f t="shared" ref="BB324:BB387" si="78">(AY324-$BC$2)/$BA324</f>
        <v>-0.81330331820619817</v>
      </c>
      <c r="BC324" s="60"/>
      <c r="BD324" s="60"/>
    </row>
    <row r="325" spans="1:56">
      <c r="A325" s="95">
        <v>324</v>
      </c>
      <c r="B325" s="128">
        <v>4.2374584913226654E-2</v>
      </c>
      <c r="C325" s="128">
        <v>0.52707602187700675</v>
      </c>
      <c r="D325" s="128">
        <v>0.44817280007996052</v>
      </c>
      <c r="E325" s="128">
        <v>0.32676173431783218</v>
      </c>
      <c r="F325" s="128">
        <v>5.7583495068175949E-2</v>
      </c>
      <c r="G325" s="128">
        <v>0.39471218326153812</v>
      </c>
      <c r="H325" s="128">
        <v>0.93256358762323854</v>
      </c>
      <c r="I325" s="128">
        <v>0.54050143375639248</v>
      </c>
      <c r="J325" s="128">
        <v>0.18517768413062607</v>
      </c>
      <c r="K325" s="104">
        <v>0.16084215902394061</v>
      </c>
      <c r="L325" s="105"/>
      <c r="M325" s="106">
        <v>324</v>
      </c>
      <c r="N325" s="140">
        <v>-1.7237711218053962</v>
      </c>
      <c r="O325" s="140">
        <v>6.792171041782806E-2</v>
      </c>
      <c r="P325" s="140">
        <v>-0.13027911865378269</v>
      </c>
      <c r="Q325" s="140">
        <v>-0.44887273058441624</v>
      </c>
      <c r="R325" s="140">
        <v>-1.5753876637437061</v>
      </c>
      <c r="S325" s="140">
        <v>-0.26705817935029791</v>
      </c>
      <c r="T325" s="140">
        <v>1.4951594836083171</v>
      </c>
      <c r="U325" s="128">
        <v>0.10169706420938401</v>
      </c>
      <c r="V325" s="128">
        <v>-0.89580790303673974</v>
      </c>
      <c r="W325" s="98">
        <v>-0.99100258494751592</v>
      </c>
      <c r="X325" s="60"/>
      <c r="Y325" s="99">
        <v>324</v>
      </c>
      <c r="Z325" s="128">
        <f>(幕後結果!$AB$2+幕後結果!$AB$4*幕後結果_最佳化!$N1326)*12/3</f>
        <v>-1.8233053925192397</v>
      </c>
      <c r="AA325" s="128">
        <f>(幕後結果!$AC$2+幕後結果!$AC$4*幕後結果_最佳化!$O1326)*12/3</f>
        <v>-0.73457472293523196</v>
      </c>
      <c r="AB325" s="128">
        <f>(幕後結果!$AD$2+幕後結果!$AD$4*幕後結果_最佳化!$P1326)*12/3</f>
        <v>-0.41996769112667082</v>
      </c>
      <c r="AC325" s="128">
        <f>(幕後結果!$AE$2+幕後結果!$AE$4*幕後結果_最佳化!$Q1326)*12/3</f>
        <v>0.2101343771290537</v>
      </c>
      <c r="AD325" s="128">
        <f>(幕後結果!$AF$2+幕後結果!$AF$4*幕後結果_最佳化!$R1326)*12/3</f>
        <v>-1.2900058898716207</v>
      </c>
      <c r="AE325" s="128">
        <f>(幕後結果!$AG$2+幕後結果!$AG$4*幕後結果_最佳化!$S1326)*12/3</f>
        <v>-0.41544357475535776</v>
      </c>
      <c r="AF325" s="128">
        <f>(幕後結果!$AH$2+幕後結果!$AH$4*幕後結果_最佳化!$T1326)*12/3</f>
        <v>5.3167903121938864E-2</v>
      </c>
      <c r="AG325" s="128">
        <f>(幕後結果!$AI$2+幕後結果!$AI$4*幕後結果_最佳化!$U1326)*12/3</f>
        <v>0.54055126487158267</v>
      </c>
      <c r="AH325" s="128">
        <f>(幕後結果!$AJ$2+幕後結果!$AJ$4*幕後結果_最佳化!$V1326)*12/3</f>
        <v>-2.2890527306618091</v>
      </c>
      <c r="AI325" s="100">
        <f>(幕後結果!$AK$2+幕後結果!$AK$4*幕後結果_最佳化!$W1326)*12/3</f>
        <v>-2.8358468013878322</v>
      </c>
      <c r="AJ325" s="60"/>
      <c r="AK325" s="60"/>
      <c r="AL325" s="60"/>
      <c r="AM325" s="108">
        <v>324</v>
      </c>
      <c r="AN325" s="128">
        <f t="shared" si="66"/>
        <v>0.16473850601901877</v>
      </c>
      <c r="AO325" s="128">
        <f t="shared" si="67"/>
        <v>4.5379948401132471E-2</v>
      </c>
      <c r="AP325" s="128">
        <f t="shared" si="68"/>
        <v>0.1183736506346906</v>
      </c>
      <c r="AQ325" s="128">
        <f t="shared" si="69"/>
        <v>0.13189522830648995</v>
      </c>
      <c r="AR325" s="128">
        <f t="shared" si="70"/>
        <v>8.7659580435160533E-2</v>
      </c>
      <c r="AS325" s="128">
        <f t="shared" si="71"/>
        <v>7.9162565472077007E-2</v>
      </c>
      <c r="AT325" s="128">
        <f t="shared" si="72"/>
        <v>9.2962950643004888E-2</v>
      </c>
      <c r="AU325" s="128">
        <f t="shared" si="73"/>
        <v>3.1801965088980116E-2</v>
      </c>
      <c r="AV325" s="128">
        <f t="shared" si="74"/>
        <v>0.13940239764101628</v>
      </c>
      <c r="AW325" s="128">
        <f t="shared" si="75"/>
        <v>0.10862320735842937</v>
      </c>
      <c r="AX325" s="128">
        <f t="shared" si="76"/>
        <v>0.99999999999999989</v>
      </c>
      <c r="AY325" s="128">
        <f>SUMPRODUCT(AN325:AW325,幕後結果_最佳化!$Z$1005:$AI$1005)</f>
        <v>-0.13183034288470663</v>
      </c>
      <c r="AZ325" s="128">
        <f>(SUMPRODUCT(AN325:AW325,MMULT(AN325:AW325,幕後結果!$AB$9:$AK$18)))*252</f>
        <v>8.0366744928249773E-2</v>
      </c>
      <c r="BA325" s="128">
        <f t="shared" si="77"/>
        <v>0.28349029071248588</v>
      </c>
      <c r="BB325" s="102">
        <f t="shared" si="78"/>
        <v>-0.61635388797818502</v>
      </c>
      <c r="BC325" s="60"/>
      <c r="BD325" s="60"/>
    </row>
    <row r="326" spans="1:56">
      <c r="A326" s="95">
        <v>325</v>
      </c>
      <c r="B326" s="128">
        <v>0.81679369578573358</v>
      </c>
      <c r="C326" s="128">
        <v>0.77192994424026407</v>
      </c>
      <c r="D326" s="128">
        <v>0.76008895260808584</v>
      </c>
      <c r="E326" s="128">
        <v>0.97689989220463636</v>
      </c>
      <c r="F326" s="128">
        <v>0.83515217346307202</v>
      </c>
      <c r="G326" s="128">
        <v>0.22480736244199107</v>
      </c>
      <c r="H326" s="128">
        <v>0.95563917680200827</v>
      </c>
      <c r="I326" s="128">
        <v>0.57419634847430268</v>
      </c>
      <c r="J326" s="128">
        <v>0.62961202587006238</v>
      </c>
      <c r="K326" s="104">
        <v>0.97702852847643928</v>
      </c>
      <c r="L326" s="105"/>
      <c r="M326" s="106">
        <v>325</v>
      </c>
      <c r="N326" s="140">
        <v>0.90321347341758895</v>
      </c>
      <c r="O326" s="140">
        <v>0.74521772124187946</v>
      </c>
      <c r="P326" s="140">
        <v>0.70658872967939712</v>
      </c>
      <c r="Q326" s="140">
        <v>1.9935594952409201</v>
      </c>
      <c r="R326" s="140">
        <v>0.97472708693157273</v>
      </c>
      <c r="S326" s="140">
        <v>-0.75605749478698048</v>
      </c>
      <c r="T326" s="140">
        <v>1.7021799165423364</v>
      </c>
      <c r="U326" s="128">
        <v>0.18706801846740675</v>
      </c>
      <c r="V326" s="128">
        <v>0.3308259632862986</v>
      </c>
      <c r="W326" s="98">
        <v>1.9959171369946536</v>
      </c>
      <c r="X326" s="60"/>
      <c r="Y326" s="99">
        <v>325</v>
      </c>
      <c r="Z326" s="128">
        <f>(幕後結果!$AB$2+幕後結果!$AB$4*幕後結果_最佳化!$N1327)*12/3</f>
        <v>0.95536697177842589</v>
      </c>
      <c r="AA326" s="128">
        <f>(幕後結果!$AC$2+幕後結果!$AC$4*幕後結果_最佳化!$O1327)*12/3</f>
        <v>1.2166625096003079</v>
      </c>
      <c r="AB326" s="128">
        <f>(幕後結果!$AD$2+幕後結果!$AD$4*幕後結果_最佳化!$P1327)*12/3</f>
        <v>1.7676960667483608</v>
      </c>
      <c r="AC326" s="128">
        <f>(幕後結果!$AE$2+幕後結果!$AE$4*幕後結果_最佳化!$Q1327)*12/3</f>
        <v>5.3006354611772712</v>
      </c>
      <c r="AD326" s="128">
        <f>(幕後結果!$AF$2+幕後結果!$AF$4*幕後結果_最佳化!$R1327)*12/3</f>
        <v>0.61180315447083922</v>
      </c>
      <c r="AE326" s="128">
        <f>(幕後結果!$AG$2+幕後結果!$AG$4*幕後結果_最佳化!$S1327)*12/3</f>
        <v>-0.20579160147234654</v>
      </c>
      <c r="AF326" s="128">
        <f>(幕後結果!$AH$2+幕後結果!$AH$4*幕後結果_最佳化!$T1327)*12/3</f>
        <v>2.5431484152526722</v>
      </c>
      <c r="AG326" s="128">
        <f>(幕後結果!$AI$2+幕後結果!$AI$4*幕後結果_最佳化!$U1327)*12/3</f>
        <v>0.89728676450324885</v>
      </c>
      <c r="AH326" s="128">
        <f>(幕後結果!$AJ$2+幕後結果!$AJ$4*幕後結果_最佳化!$V1327)*12/3</f>
        <v>0.76851163978082837</v>
      </c>
      <c r="AI326" s="100">
        <f>(幕後結果!$AK$2+幕後結果!$AK$4*幕後結果_最佳化!$W1327)*12/3</f>
        <v>3.2229428818360719</v>
      </c>
      <c r="AJ326" s="60"/>
      <c r="AK326" s="60"/>
      <c r="AL326" s="60"/>
      <c r="AM326" s="108">
        <v>325</v>
      </c>
      <c r="AN326" s="128">
        <f t="shared" si="66"/>
        <v>9.6666572219811522E-2</v>
      </c>
      <c r="AO326" s="128">
        <f t="shared" si="67"/>
        <v>6.8769759970032943E-2</v>
      </c>
      <c r="AP326" s="128">
        <f t="shared" si="68"/>
        <v>0.13310912241313536</v>
      </c>
      <c r="AQ326" s="128">
        <f t="shared" si="69"/>
        <v>2.0882975839983411E-2</v>
      </c>
      <c r="AR326" s="128">
        <f t="shared" si="70"/>
        <v>0.10216400557328639</v>
      </c>
      <c r="AS326" s="128">
        <f t="shared" si="71"/>
        <v>0.16095757547973297</v>
      </c>
      <c r="AT326" s="128">
        <f t="shared" si="72"/>
        <v>0.11515735513892723</v>
      </c>
      <c r="AU326" s="128">
        <f t="shared" si="73"/>
        <v>0.10154716348348702</v>
      </c>
      <c r="AV326" s="128">
        <f t="shared" si="74"/>
        <v>0.12495956628087061</v>
      </c>
      <c r="AW326" s="128">
        <f t="shared" si="75"/>
        <v>7.5785903600732674E-2</v>
      </c>
      <c r="AX326" s="128">
        <f t="shared" si="76"/>
        <v>1</v>
      </c>
      <c r="AY326" s="128">
        <f>SUMPRODUCT(AN326:AW326,幕後結果_最佳化!$Z$1005:$AI$1005)</f>
        <v>-0.10376209349144672</v>
      </c>
      <c r="AZ326" s="128">
        <f>(SUMPRODUCT(AN326:AW326,MMULT(AN326:AW326,幕後結果!$AB$9:$AK$18)))*252</f>
        <v>5.7802506001202E-2</v>
      </c>
      <c r="BA326" s="128">
        <f t="shared" si="77"/>
        <v>0.24042151734235853</v>
      </c>
      <c r="BB326" s="102">
        <f t="shared" si="78"/>
        <v>-0.61002066334437499</v>
      </c>
      <c r="BC326" s="60"/>
      <c r="BD326" s="60"/>
    </row>
    <row r="327" spans="1:56">
      <c r="A327" s="95">
        <v>326</v>
      </c>
      <c r="B327" s="128">
        <v>0.66222693574076663</v>
      </c>
      <c r="C327" s="128">
        <v>0.35156940275574478</v>
      </c>
      <c r="D327" s="128">
        <v>0.65684877914217799</v>
      </c>
      <c r="E327" s="128">
        <v>0.16487544114189467</v>
      </c>
      <c r="F327" s="128">
        <v>0.71600123564882168</v>
      </c>
      <c r="G327" s="128">
        <v>0.97820892554511119</v>
      </c>
      <c r="H327" s="128">
        <v>0.46943045204391387</v>
      </c>
      <c r="I327" s="128">
        <v>0.57756344198406984</v>
      </c>
      <c r="J327" s="128">
        <v>0.1919388973409113</v>
      </c>
      <c r="K327" s="104">
        <v>0.85452259003946462</v>
      </c>
      <c r="L327" s="105"/>
      <c r="M327" s="106">
        <v>326</v>
      </c>
      <c r="N327" s="140">
        <v>0.41854850769213636</v>
      </c>
      <c r="O327" s="140">
        <v>-0.38108684890724043</v>
      </c>
      <c r="P327" s="140">
        <v>0.40387799076707853</v>
      </c>
      <c r="Q327" s="140">
        <v>-0.9746157817809733</v>
      </c>
      <c r="R327" s="140">
        <v>0.57100311884060762</v>
      </c>
      <c r="S327" s="140">
        <v>2.0180875035651145</v>
      </c>
      <c r="T327" s="140">
        <v>-7.6701634679456704E-2</v>
      </c>
      <c r="U327" s="128">
        <v>0.19566406070204093</v>
      </c>
      <c r="V327" s="128">
        <v>-0.87077357806188871</v>
      </c>
      <c r="W327" s="98">
        <v>1.0560293194749544</v>
      </c>
      <c r="X327" s="60"/>
      <c r="Y327" s="99">
        <v>326</v>
      </c>
      <c r="Z327" s="128">
        <f>(幕後結果!$AB$2+幕後結果!$AB$4*幕後結果_最佳化!$N1328)*12/3</f>
        <v>0.44271640326975242</v>
      </c>
      <c r="AA327" s="128">
        <f>(幕後結果!$AC$2+幕後結果!$AC$4*幕後結果_最佳化!$O1328)*12/3</f>
        <v>-0.30440656499908147</v>
      </c>
      <c r="AB327" s="128">
        <f>(幕後結果!$AD$2+幕後結果!$AD$4*幕後結果_最佳化!$P1328)*12/3</f>
        <v>0.6704409562348328</v>
      </c>
      <c r="AC327" s="128">
        <f>(幕後結果!$AE$2+幕後結果!$AE$4*幕後結果_最佳化!$Q1328)*12/3</f>
        <v>-0.65882569073837627</v>
      </c>
      <c r="AD327" s="128">
        <f>(幕後結果!$AF$2+幕後結果!$AF$4*幕後結果_最佳化!$R1328)*12/3</f>
        <v>0.49437967745396016</v>
      </c>
      <c r="AE327" s="128">
        <f>(幕後結果!$AG$2+幕後結果!$AG$4*幕後結果_最佳化!$S1328)*12/3</f>
        <v>2.0742887420857761</v>
      </c>
      <c r="AF327" s="128">
        <f>(幕後結果!$AH$2+幕後結果!$AH$4*幕後結果_最佳化!$T1328)*12/3</f>
        <v>-0.72040532967982196</v>
      </c>
      <c r="AG327" s="128">
        <f>(幕後結果!$AI$2+幕後結果!$AI$4*幕後結果_最佳化!$U1328)*12/3</f>
        <v>1.5733465103451223</v>
      </c>
      <c r="AH327" s="128">
        <f>(幕後結果!$AJ$2+幕後結果!$AJ$4*幕後結果_最佳化!$V1328)*12/3</f>
        <v>-1.2004323987334282</v>
      </c>
      <c r="AI327" s="100">
        <f>(幕後結果!$AK$2+幕後結果!$AK$4*幕後結果_最佳化!$W1328)*12/3</f>
        <v>-0.92699756566231939</v>
      </c>
      <c r="AJ327" s="60"/>
      <c r="AK327" s="60"/>
      <c r="AL327" s="60"/>
      <c r="AM327" s="108">
        <v>326</v>
      </c>
      <c r="AN327" s="128">
        <f t="shared" si="66"/>
        <v>0.15056433330140467</v>
      </c>
      <c r="AO327" s="128">
        <f t="shared" si="67"/>
        <v>4.5711604865516502E-2</v>
      </c>
      <c r="AP327" s="128">
        <f t="shared" si="68"/>
        <v>1.7126904128089444E-2</v>
      </c>
      <c r="AQ327" s="128">
        <f t="shared" si="69"/>
        <v>0.16821728475118655</v>
      </c>
      <c r="AR327" s="128">
        <f t="shared" si="70"/>
        <v>0.13756715228245639</v>
      </c>
      <c r="AS327" s="128">
        <f t="shared" si="71"/>
        <v>4.3177592198174628E-3</v>
      </c>
      <c r="AT327" s="128">
        <f t="shared" si="72"/>
        <v>0.17206249341203314</v>
      </c>
      <c r="AU327" s="128">
        <f t="shared" si="73"/>
        <v>0.17474866792367127</v>
      </c>
      <c r="AV327" s="128">
        <f t="shared" si="74"/>
        <v>8.3356989184115521E-2</v>
      </c>
      <c r="AW327" s="128">
        <f t="shared" si="75"/>
        <v>4.6326810931709088E-2</v>
      </c>
      <c r="AX327" s="128">
        <f t="shared" si="76"/>
        <v>1</v>
      </c>
      <c r="AY327" s="128">
        <f>SUMPRODUCT(AN327:AW327,幕後結果_最佳化!$Z$1005:$AI$1005)</f>
        <v>0.13897641650335804</v>
      </c>
      <c r="AZ327" s="128">
        <f>(SUMPRODUCT(AN327:AW327,MMULT(AN327:AW327,幕後結果!$AB$9:$AK$18)))*252</f>
        <v>6.7684120393362884E-2</v>
      </c>
      <c r="BA327" s="128">
        <f t="shared" si="77"/>
        <v>0.26016171969250756</v>
      </c>
      <c r="BB327" s="102">
        <f t="shared" si="78"/>
        <v>0.36929497781961718</v>
      </c>
      <c r="BC327" s="60"/>
      <c r="BD327" s="60"/>
    </row>
    <row r="328" spans="1:56">
      <c r="A328" s="95">
        <v>327</v>
      </c>
      <c r="B328" s="128">
        <v>0.71916403045891997</v>
      </c>
      <c r="C328" s="128">
        <v>0.31228622743999845</v>
      </c>
      <c r="D328" s="128">
        <v>0.66550095762517536</v>
      </c>
      <c r="E328" s="128">
        <v>0.50755562778870034</v>
      </c>
      <c r="F328" s="128">
        <v>0.30403343944282168</v>
      </c>
      <c r="G328" s="128">
        <v>0.5837776930826275</v>
      </c>
      <c r="H328" s="128">
        <v>0.43449766642184429</v>
      </c>
      <c r="I328" s="128">
        <v>6.1217356713304305E-2</v>
      </c>
      <c r="J328" s="128">
        <v>0.84669229584292771</v>
      </c>
      <c r="K328" s="104">
        <v>0.51790409346209332</v>
      </c>
      <c r="L328" s="105"/>
      <c r="M328" s="106">
        <v>327</v>
      </c>
      <c r="N328" s="140">
        <v>0.58035990285655648</v>
      </c>
      <c r="O328" s="140">
        <v>-0.48938033611503834</v>
      </c>
      <c r="P328" s="140">
        <v>0.42752348296022658</v>
      </c>
      <c r="Q328" s="140">
        <v>1.8940282608331367E-2</v>
      </c>
      <c r="R328" s="140">
        <v>-0.51283480811714865</v>
      </c>
      <c r="S328" s="140">
        <v>0.21156731127348888</v>
      </c>
      <c r="T328" s="140">
        <v>-0.16493475961073795</v>
      </c>
      <c r="U328" s="128">
        <v>-1.5446344293519323</v>
      </c>
      <c r="V328" s="128">
        <v>1.022349720934711</v>
      </c>
      <c r="W328" s="98">
        <v>4.4893982755930421E-2</v>
      </c>
      <c r="X328" s="60"/>
      <c r="Y328" s="99">
        <v>327</v>
      </c>
      <c r="Z328" s="128">
        <f>(幕後結果!$AB$2+幕後結果!$AB$4*幕後結果_最佳化!$N1329)*12/3</f>
        <v>0.61387113816596461</v>
      </c>
      <c r="AA328" s="128">
        <f>(幕後結果!$AC$2+幕後結果!$AC$4*幕後結果_最佳化!$O1329)*12/3</f>
        <v>-0.35815959002057501</v>
      </c>
      <c r="AB328" s="128">
        <f>(幕後結果!$AD$2+幕後結果!$AD$4*幕後結果_最佳化!$P1329)*12/3</f>
        <v>0.69517825182412929</v>
      </c>
      <c r="AC328" s="128">
        <f>(幕後結果!$AE$2+幕後結果!$AE$4*幕後結果_最佳化!$Q1329)*12/3</f>
        <v>1.1119543051946992</v>
      </c>
      <c r="AD328" s="128">
        <f>(幕後結果!$AF$2+幕後結果!$AF$4*幕後結果_最佳化!$R1329)*12/3</f>
        <v>-0.24000039217860378</v>
      </c>
      <c r="AE328" s="128">
        <f>(幕後結果!$AG$2+幕後結果!$AG$4*幕後結果_最佳化!$S1329)*12/3</f>
        <v>0.53723684080742218</v>
      </c>
      <c r="AF328" s="128">
        <f>(幕後結果!$AH$2+幕後結果!$AH$4*幕後結果_最佳化!$T1329)*12/3</f>
        <v>-0.28306777022044505</v>
      </c>
      <c r="AG328" s="128">
        <f>(幕後結果!$AI$2+幕後結果!$AI$4*幕後結果_最佳化!$U1329)*12/3</f>
        <v>-0.51474939684724175</v>
      </c>
      <c r="AH328" s="128">
        <f>(幕後結果!$AJ$2+幕後結果!$AJ$4*幕後結果_最佳化!$V1329)*12/3</f>
        <v>-7.8181147671026019E-2</v>
      </c>
      <c r="AI328" s="100">
        <f>(幕後結果!$AK$2+幕後結果!$AK$4*幕後結果_最佳化!$W1329)*12/3</f>
        <v>-1.5825936454734821</v>
      </c>
      <c r="AJ328" s="60"/>
      <c r="AK328" s="60"/>
      <c r="AL328" s="60"/>
      <c r="AM328" s="108">
        <v>327</v>
      </c>
      <c r="AN328" s="128">
        <f t="shared" si="66"/>
        <v>6.8713044994823072E-2</v>
      </c>
      <c r="AO328" s="128">
        <f t="shared" si="67"/>
        <v>0.11126352508554575</v>
      </c>
      <c r="AP328" s="128">
        <f t="shared" si="68"/>
        <v>0.17990101782718229</v>
      </c>
      <c r="AQ328" s="128">
        <f t="shared" si="69"/>
        <v>9.0868676703107318E-2</v>
      </c>
      <c r="AR328" s="128">
        <f t="shared" si="70"/>
        <v>0.15197777905348106</v>
      </c>
      <c r="AS328" s="128">
        <f t="shared" si="71"/>
        <v>0.18730133539265992</v>
      </c>
      <c r="AT328" s="128">
        <f t="shared" si="72"/>
        <v>1.0187176681759695E-2</v>
      </c>
      <c r="AU328" s="128">
        <f t="shared" si="73"/>
        <v>5.0969590819223538E-2</v>
      </c>
      <c r="AV328" s="128">
        <f t="shared" si="74"/>
        <v>7.7991379305689959E-2</v>
      </c>
      <c r="AW328" s="128">
        <f t="shared" si="75"/>
        <v>7.0826474136527456E-2</v>
      </c>
      <c r="AX328" s="128">
        <f t="shared" si="76"/>
        <v>1.0000000000000002</v>
      </c>
      <c r="AY328" s="128">
        <f>SUMPRODUCT(AN328:AW328,幕後結果_最佳化!$Z$1005:$AI$1005)</f>
        <v>1.7045831561058739E-3</v>
      </c>
      <c r="AZ328" s="128">
        <f>(SUMPRODUCT(AN328:AW328,MMULT(AN328:AW328,幕後結果!$AB$9:$AK$18)))*252</f>
        <v>6.2802005518389117E-2</v>
      </c>
      <c r="BA328" s="128">
        <f t="shared" si="77"/>
        <v>0.25060328313569463</v>
      </c>
      <c r="BB328" s="102">
        <f t="shared" si="78"/>
        <v>-0.16438498461964668</v>
      </c>
      <c r="BC328" s="60"/>
      <c r="BD328" s="60"/>
    </row>
    <row r="329" spans="1:56">
      <c r="A329" s="95">
        <v>328</v>
      </c>
      <c r="B329" s="128">
        <v>0.42448719608025254</v>
      </c>
      <c r="C329" s="128">
        <v>0.63942884484039508</v>
      </c>
      <c r="D329" s="128">
        <v>0.10293983706888499</v>
      </c>
      <c r="E329" s="128">
        <v>0.66089679557087488</v>
      </c>
      <c r="F329" s="128">
        <v>0.71630917664668159</v>
      </c>
      <c r="G329" s="128">
        <v>0.17472258892245196</v>
      </c>
      <c r="H329" s="128">
        <v>0.91842375274257915</v>
      </c>
      <c r="I329" s="128">
        <v>0.50029893291191141</v>
      </c>
      <c r="J329" s="128">
        <v>0.17320896497108107</v>
      </c>
      <c r="K329" s="104">
        <v>0.99339218736461543</v>
      </c>
      <c r="L329" s="105"/>
      <c r="M329" s="106">
        <v>328</v>
      </c>
      <c r="N329" s="140">
        <v>-0.19042719099455638</v>
      </c>
      <c r="O329" s="140">
        <v>0.35693253776761852</v>
      </c>
      <c r="P329" s="140">
        <v>-1.2649767174608444</v>
      </c>
      <c r="Q329" s="140">
        <v>0.41491188527150413</v>
      </c>
      <c r="R329" s="140">
        <v>0.57191192207275077</v>
      </c>
      <c r="S329" s="140">
        <v>-0.93566600695814106</v>
      </c>
      <c r="T329" s="140">
        <v>1.3945469751252157</v>
      </c>
      <c r="U329" s="128">
        <v>7.4931375933458212E-4</v>
      </c>
      <c r="V329" s="128">
        <v>-0.94156005278044763</v>
      </c>
      <c r="W329" s="98">
        <v>2.4779052024035093</v>
      </c>
      <c r="X329" s="60"/>
      <c r="Y329" s="99">
        <v>328</v>
      </c>
      <c r="Z329" s="128">
        <f>(幕後結果!$AB$2+幕後結果!$AB$4*幕後結果_最佳化!$N1330)*12/3</f>
        <v>-0.20142286863410189</v>
      </c>
      <c r="AA329" s="128">
        <f>(幕後結果!$AC$2+幕後結果!$AC$4*幕後結果_最佳化!$O1330)*12/3</f>
        <v>0.28106298729242807</v>
      </c>
      <c r="AB329" s="128">
        <f>(幕後結果!$AD$2+幕後結果!$AD$4*幕後結果_最佳化!$P1330)*12/3</f>
        <v>-0.94167763279677563</v>
      </c>
      <c r="AC329" s="128">
        <f>(幕後結果!$AE$2+幕後結果!$AE$4*幕後結果_最佳化!$Q1330)*12/3</f>
        <v>1.6787827234169415</v>
      </c>
      <c r="AD329" s="128">
        <f>(幕後結果!$AF$2+幕後結果!$AF$4*幕後結果_最佳化!$R1330)*12/3</f>
        <v>-9.958130618048594E-3</v>
      </c>
      <c r="AE329" s="128">
        <f>(幕後結果!$AG$2+幕後結果!$AG$4*幕後結果_最佳化!$S1330)*12/3</f>
        <v>-0.82648221596744398</v>
      </c>
      <c r="AF329" s="128">
        <f>(幕後結果!$AH$2+幕後結果!$AH$4*幕後結果_最佳化!$T1330)*12/3</f>
        <v>1.2725408860843346</v>
      </c>
      <c r="AG329" s="128">
        <f>(幕後結果!$AI$2+幕後結果!$AI$4*幕後結果_最佳化!$U1330)*12/3</f>
        <v>0.82558766917328852</v>
      </c>
      <c r="AH329" s="128">
        <f>(幕後結果!$AJ$2+幕後結果!$AJ$4*幕後結果_最佳化!$V1330)*12/3</f>
        <v>-1.3122961920392502</v>
      </c>
      <c r="AI329" s="100">
        <f>(幕後結果!$AK$2+幕後結果!$AK$4*幕後結果_最佳化!$W1330)*12/3</f>
        <v>2.7118482219915001</v>
      </c>
      <c r="AJ329" s="60"/>
      <c r="AK329" s="60"/>
      <c r="AL329" s="60"/>
      <c r="AM329" s="108">
        <v>328</v>
      </c>
      <c r="AN329" s="128">
        <f t="shared" si="66"/>
        <v>0.11293853273270572</v>
      </c>
      <c r="AO329" s="128">
        <f t="shared" si="67"/>
        <v>0.20011796620946914</v>
      </c>
      <c r="AP329" s="128">
        <f t="shared" si="68"/>
        <v>5.6622259533048752E-2</v>
      </c>
      <c r="AQ329" s="128">
        <f t="shared" si="69"/>
        <v>0.19904038349078954</v>
      </c>
      <c r="AR329" s="128">
        <f t="shared" si="70"/>
        <v>7.3943845788616819E-2</v>
      </c>
      <c r="AS329" s="128">
        <f t="shared" si="71"/>
        <v>0.25595534465089587</v>
      </c>
      <c r="AT329" s="128">
        <f t="shared" si="72"/>
        <v>1.743144388588069E-2</v>
      </c>
      <c r="AU329" s="128">
        <f t="shared" si="73"/>
        <v>1.6910509612921388E-2</v>
      </c>
      <c r="AV329" s="128">
        <f t="shared" si="74"/>
        <v>6.3624479509826665E-2</v>
      </c>
      <c r="AW329" s="128">
        <f t="shared" si="75"/>
        <v>3.4152345858453332E-3</v>
      </c>
      <c r="AX329" s="128">
        <f t="shared" si="76"/>
        <v>0.99999999999999989</v>
      </c>
      <c r="AY329" s="128">
        <f>SUMPRODUCT(AN329:AW329,幕後結果_最佳化!$Z$1005:$AI$1005)</f>
        <v>0.18077932957881859</v>
      </c>
      <c r="AZ329" s="128">
        <f>(SUMPRODUCT(AN329:AW329,MMULT(AN329:AW329,幕後結果!$AB$9:$AK$18)))*252</f>
        <v>8.5096030839215978E-2</v>
      </c>
      <c r="BA329" s="128">
        <f t="shared" si="77"/>
        <v>0.29171223978300254</v>
      </c>
      <c r="BB329" s="102">
        <f t="shared" si="78"/>
        <v>0.47265527727387646</v>
      </c>
      <c r="BC329" s="60"/>
      <c r="BD329" s="60"/>
    </row>
    <row r="330" spans="1:56">
      <c r="A330" s="95">
        <v>329</v>
      </c>
      <c r="B330" s="128">
        <v>0.56969179455191954</v>
      </c>
      <c r="C330" s="128">
        <v>0.6365626265210409</v>
      </c>
      <c r="D330" s="128">
        <v>0.92895974855120111</v>
      </c>
      <c r="E330" s="128">
        <v>0.10238903319380399</v>
      </c>
      <c r="F330" s="128">
        <v>0.58213557357487589</v>
      </c>
      <c r="G330" s="128">
        <v>0.93318977747326004</v>
      </c>
      <c r="H330" s="128">
        <v>0.25354694369827913</v>
      </c>
      <c r="I330" s="128">
        <v>1.3875962637474482E-2</v>
      </c>
      <c r="J330" s="128">
        <v>0.52160138209260287</v>
      </c>
      <c r="K330" s="104">
        <v>0.34141931442329354</v>
      </c>
      <c r="L330" s="105"/>
      <c r="M330" s="106">
        <v>329</v>
      </c>
      <c r="N330" s="140">
        <v>0.17558955228100448</v>
      </c>
      <c r="O330" s="140">
        <v>0.34928581459168251</v>
      </c>
      <c r="P330" s="140">
        <v>1.4680873293337917</v>
      </c>
      <c r="Q330" s="140">
        <v>-1.2680556823332683</v>
      </c>
      <c r="R330" s="140">
        <v>0.20735982862875174</v>
      </c>
      <c r="S330" s="140">
        <v>1.499976673400937</v>
      </c>
      <c r="T330" s="140">
        <v>-0.66336957405036856</v>
      </c>
      <c r="U330" s="128">
        <v>-2.2007754374982857</v>
      </c>
      <c r="V330" s="128">
        <v>5.4173120684217257E-2</v>
      </c>
      <c r="W330" s="98">
        <v>-0.40859264537916584</v>
      </c>
      <c r="X330" s="60"/>
      <c r="Y330" s="99">
        <v>329</v>
      </c>
      <c r="Z330" s="128">
        <f>(幕後結果!$AB$2+幕後結果!$AB$4*幕後結果_最佳化!$N1331)*12/3</f>
        <v>0.18572847258786876</v>
      </c>
      <c r="AA330" s="128">
        <f>(幕後結果!$AC$2+幕後結果!$AC$4*幕後結果_最佳化!$O1331)*12/3</f>
        <v>0.43464130763082681</v>
      </c>
      <c r="AB330" s="128">
        <f>(幕後結果!$AD$2+幕後結果!$AD$4*幕後結果_最佳化!$P1331)*12/3</f>
        <v>2.1164924603122754</v>
      </c>
      <c r="AC330" s="128">
        <f>(幕後結果!$AE$2+幕後結果!$AE$4*幕後結果_最佳化!$Q1331)*12/3</f>
        <v>-0.6107187754090766</v>
      </c>
      <c r="AD330" s="128">
        <f>(幕後結果!$AF$2+幕後結果!$AF$4*幕後結果_最佳化!$R1331)*12/3</f>
        <v>0.38663312893045543</v>
      </c>
      <c r="AE330" s="128">
        <f>(幕後結果!$AG$2+幕後結果!$AG$4*幕後結果_最佳化!$S1331)*12/3</f>
        <v>1.6485364682773433</v>
      </c>
      <c r="AF330" s="128">
        <f>(幕後結果!$AH$2+幕後結果!$AH$4*幕後結果_最佳化!$T1331)*12/3</f>
        <v>-1.3236694274334342</v>
      </c>
      <c r="AG330" s="128">
        <f>(幕後結果!$AI$2+幕後結果!$AI$4*幕後結果_最佳化!$U1331)*12/3</f>
        <v>-0.64487316896689217</v>
      </c>
      <c r="AH330" s="128">
        <f>(幕後結果!$AJ$2+幕後結果!$AJ$4*幕後結果_最佳化!$V1331)*12/3</f>
        <v>-0.66255134444279751</v>
      </c>
      <c r="AI330" s="100">
        <f>(幕後結果!$AK$2+幕後結果!$AK$4*幕後結果_最佳化!$W1331)*12/3</f>
        <v>-2.7983716974510671</v>
      </c>
      <c r="AJ330" s="60"/>
      <c r="AK330" s="60"/>
      <c r="AL330" s="60"/>
      <c r="AM330" s="108">
        <v>329</v>
      </c>
      <c r="AN330" s="128">
        <f t="shared" si="66"/>
        <v>8.7559244871839928E-2</v>
      </c>
      <c r="AO330" s="128">
        <f t="shared" si="67"/>
        <v>4.8601429767427947E-3</v>
      </c>
      <c r="AP330" s="128">
        <f t="shared" si="68"/>
        <v>0.16484636099802388</v>
      </c>
      <c r="AQ330" s="128">
        <f t="shared" si="69"/>
        <v>0.16972882242535667</v>
      </c>
      <c r="AR330" s="128">
        <f t="shared" si="70"/>
        <v>0.16360896588206519</v>
      </c>
      <c r="AS330" s="128">
        <f t="shared" si="71"/>
        <v>2.9946202438310043E-2</v>
      </c>
      <c r="AT330" s="128">
        <f t="shared" si="72"/>
        <v>0.12915564048313569</v>
      </c>
      <c r="AU330" s="128">
        <f t="shared" si="73"/>
        <v>0.15401909365568864</v>
      </c>
      <c r="AV330" s="128">
        <f t="shared" si="74"/>
        <v>6.5574266350202304E-2</v>
      </c>
      <c r="AW330" s="128">
        <f t="shared" si="75"/>
        <v>3.0701259918635024E-2</v>
      </c>
      <c r="AX330" s="128">
        <f t="shared" si="76"/>
        <v>1</v>
      </c>
      <c r="AY330" s="128">
        <f>SUMPRODUCT(AN330:AW330,幕後結果_最佳化!$Z$1005:$AI$1005)</f>
        <v>0.20871293174771996</v>
      </c>
      <c r="AZ330" s="128">
        <f>(SUMPRODUCT(AN330:AW330,MMULT(AN330:AW330,幕後結果!$AB$9:$AK$18)))*252</f>
        <v>6.5038676364519779E-2</v>
      </c>
      <c r="BA330" s="128">
        <f t="shared" si="77"/>
        <v>0.25502681499112945</v>
      </c>
      <c r="BB330" s="102">
        <f t="shared" si="78"/>
        <v>0.65017842046722585</v>
      </c>
      <c r="BC330" s="60"/>
      <c r="BD330" s="60"/>
    </row>
    <row r="331" spans="1:56">
      <c r="A331" s="95">
        <v>330</v>
      </c>
      <c r="B331" s="128">
        <v>0.23075897264363476</v>
      </c>
      <c r="C331" s="128">
        <v>0.20485842401367926</v>
      </c>
      <c r="D331" s="128">
        <v>0.1087233656686255</v>
      </c>
      <c r="E331" s="128">
        <v>0.19726830966506004</v>
      </c>
      <c r="F331" s="128">
        <v>0.58716908163158954</v>
      </c>
      <c r="G331" s="128">
        <v>0.42922639996890011</v>
      </c>
      <c r="H331" s="128">
        <v>0.79586300593465098</v>
      </c>
      <c r="I331" s="128">
        <v>0.33559484107455084</v>
      </c>
      <c r="J331" s="128">
        <v>0.64626445683780687</v>
      </c>
      <c r="K331" s="104">
        <v>0.10618394292207278</v>
      </c>
      <c r="L331" s="105"/>
      <c r="M331" s="106">
        <v>330</v>
      </c>
      <c r="N331" s="140">
        <v>-0.73634963773060769</v>
      </c>
      <c r="O331" s="140">
        <v>-0.82439201929695061</v>
      </c>
      <c r="P331" s="140">
        <v>-1.2333459229388313</v>
      </c>
      <c r="Q331" s="140">
        <v>-0.85141903900656912</v>
      </c>
      <c r="R331" s="140">
        <v>0.22026877521483221</v>
      </c>
      <c r="S331" s="140">
        <v>-0.17834403275069952</v>
      </c>
      <c r="T331" s="140">
        <v>0.82693485194707517</v>
      </c>
      <c r="U331" s="128">
        <v>-0.42451580387431798</v>
      </c>
      <c r="V331" s="128">
        <v>0.37525465480770442</v>
      </c>
      <c r="W331" s="98">
        <v>-1.2470807628158003</v>
      </c>
      <c r="X331" s="60"/>
      <c r="Y331" s="99">
        <v>330</v>
      </c>
      <c r="Z331" s="128">
        <f>(幕後結果!$AB$2+幕後結果!$AB$4*幕後結果_最佳化!$N1332)*12/3</f>
        <v>-0.77886805752241672</v>
      </c>
      <c r="AA331" s="128">
        <f>(幕後結果!$AC$2+幕後結果!$AC$4*幕後結果_最佳化!$O1332)*12/3</f>
        <v>-1.3309897095075898</v>
      </c>
      <c r="AB331" s="128">
        <f>(幕後結果!$AD$2+幕後結果!$AD$4*幕後結果_最佳化!$P1332)*12/3</f>
        <v>-1.7311486661234055</v>
      </c>
      <c r="AC331" s="128">
        <f>(幕後結果!$AE$2+幕後結果!$AE$4*幕後結果_最佳化!$Q1332)*12/3</f>
        <v>-1.1332594411179899</v>
      </c>
      <c r="AD331" s="128">
        <f>(幕後結果!$AF$2+幕後結果!$AF$4*幕後結果_最佳化!$R1332)*12/3</f>
        <v>-0.1261003749479481</v>
      </c>
      <c r="AE331" s="128">
        <f>(幕後結果!$AG$2+幕後結果!$AG$4*幕後結果_最佳化!$S1332)*12/3</f>
        <v>-0.34765385436590601</v>
      </c>
      <c r="AF331" s="128">
        <f>(幕後結果!$AH$2+幕後結果!$AH$4*幕後結果_最佳化!$T1332)*12/3</f>
        <v>-0.2171698146862292</v>
      </c>
      <c r="AG331" s="128">
        <f>(幕後結果!$AI$2+幕後結果!$AI$4*幕後結果_最佳化!$U1332)*12/3</f>
        <v>0.64589448578319808</v>
      </c>
      <c r="AH331" s="128">
        <f>(幕後結果!$AJ$2+幕後結果!$AJ$4*幕後結果_最佳化!$V1332)*12/3</f>
        <v>-1.0848437115753209</v>
      </c>
      <c r="AI331" s="100">
        <f>(幕後結果!$AK$2+幕後結果!$AK$4*幕後結果_最佳化!$W1332)*12/3</f>
        <v>-3.1832566382966854</v>
      </c>
      <c r="AJ331" s="60"/>
      <c r="AK331" s="60"/>
      <c r="AL331" s="60"/>
      <c r="AM331" s="108">
        <v>330</v>
      </c>
      <c r="AN331" s="128">
        <f t="shared" si="66"/>
        <v>9.9410676013816757E-2</v>
      </c>
      <c r="AO331" s="128">
        <f t="shared" si="67"/>
        <v>0.13260097069507834</v>
      </c>
      <c r="AP331" s="128">
        <f t="shared" si="68"/>
        <v>0.11947851519911806</v>
      </c>
      <c r="AQ331" s="128">
        <f t="shared" si="69"/>
        <v>0.1278718706952553</v>
      </c>
      <c r="AR331" s="128">
        <f t="shared" si="70"/>
        <v>0.14625939573971267</v>
      </c>
      <c r="AS331" s="128">
        <f t="shared" si="71"/>
        <v>4.2328478489955169E-2</v>
      </c>
      <c r="AT331" s="128">
        <f t="shared" si="72"/>
        <v>2.2757267456669648E-2</v>
      </c>
      <c r="AU331" s="128">
        <f t="shared" si="73"/>
        <v>0.17806322693629581</v>
      </c>
      <c r="AV331" s="128">
        <f t="shared" si="74"/>
        <v>0.12141353836876291</v>
      </c>
      <c r="AW331" s="128">
        <f t="shared" si="75"/>
        <v>9.8160604053352998E-3</v>
      </c>
      <c r="AX331" s="128">
        <f t="shared" si="76"/>
        <v>1</v>
      </c>
      <c r="AY331" s="128">
        <f>SUMPRODUCT(AN331:AW331,幕後結果_最佳化!$Z$1005:$AI$1005)</f>
        <v>0.19270749482242458</v>
      </c>
      <c r="AZ331" s="128">
        <f>(SUMPRODUCT(AN331:AW331,MMULT(AN331:AW331,幕後結果!$AB$9:$AK$18)))*252</f>
        <v>5.8963172767623029E-2</v>
      </c>
      <c r="BA331" s="128">
        <f t="shared" si="77"/>
        <v>0.24282333653836286</v>
      </c>
      <c r="BB331" s="102">
        <f t="shared" si="78"/>
        <v>0.61694027006649332</v>
      </c>
      <c r="BC331" s="60"/>
      <c r="BD331" s="60"/>
    </row>
    <row r="332" spans="1:56">
      <c r="A332" s="95">
        <v>331</v>
      </c>
      <c r="B332" s="128">
        <v>0.36277702779904741</v>
      </c>
      <c r="C332" s="128">
        <v>0.10922701992640005</v>
      </c>
      <c r="D332" s="128">
        <v>0.30047358871271901</v>
      </c>
      <c r="E332" s="128">
        <v>0.99728619176669109</v>
      </c>
      <c r="F332" s="128">
        <v>0.12737465050779639</v>
      </c>
      <c r="G332" s="128">
        <v>0.45620743067433644</v>
      </c>
      <c r="H332" s="128">
        <v>0.23037771490257208</v>
      </c>
      <c r="I332" s="128">
        <v>0.9781404503327229</v>
      </c>
      <c r="J332" s="128">
        <v>0.2040415188268847</v>
      </c>
      <c r="K332" s="104">
        <v>0.35423447324845192</v>
      </c>
      <c r="L332" s="105"/>
      <c r="M332" s="106">
        <v>331</v>
      </c>
      <c r="N332" s="140">
        <v>-0.351045710832951</v>
      </c>
      <c r="O332" s="140">
        <v>-1.2306493485549301</v>
      </c>
      <c r="P332" s="140">
        <v>-0.52303890828368926</v>
      </c>
      <c r="Q332" s="140">
        <v>2.7804945863588184</v>
      </c>
      <c r="R332" s="140">
        <v>-1.1388893671718703</v>
      </c>
      <c r="S332" s="140">
        <v>-0.10999308205095028</v>
      </c>
      <c r="T332" s="140">
        <v>-0.73760349691992566</v>
      </c>
      <c r="U332" s="128">
        <v>2.0167740390570494</v>
      </c>
      <c r="V332" s="128">
        <v>-0.8272717752818316</v>
      </c>
      <c r="W332" s="98">
        <v>-0.37391313139493465</v>
      </c>
      <c r="X332" s="60"/>
      <c r="Y332" s="99">
        <v>331</v>
      </c>
      <c r="Z332" s="128">
        <f>(幕後結果!$AB$2+幕後結果!$AB$4*幕後結果_最佳化!$N1333)*12/3</f>
        <v>-0.37131584900441866</v>
      </c>
      <c r="AA332" s="128">
        <f>(幕後結果!$AC$2+幕後結果!$AC$4*幕後結果_最佳化!$O1333)*12/3</f>
        <v>-1.6310460190729257</v>
      </c>
      <c r="AB332" s="128">
        <f>(幕後結果!$AD$2+幕後結果!$AD$4*幕後結果_最佳化!$P1333)*12/3</f>
        <v>-1.0496173560727835</v>
      </c>
      <c r="AC332" s="128">
        <f>(幕後結果!$AE$2+幕後結果!$AE$4*幕後結果_最佳化!$Q1333)*12/3</f>
        <v>5.4924554341552492</v>
      </c>
      <c r="AD332" s="128">
        <f>(幕後結果!$AF$2+幕後結果!$AF$4*幕後結果_最佳化!$R1333)*12/3</f>
        <v>-1.0113531025102906</v>
      </c>
      <c r="AE332" s="128">
        <f>(幕後結果!$AG$2+幕後結果!$AG$4*幕後結果_最佳化!$S1333)*12/3</f>
        <v>8.6419698547231985E-2</v>
      </c>
      <c r="AF332" s="128">
        <f>(幕後結果!$AH$2+幕後結果!$AH$4*幕後結果_最佳化!$T1333)*12/3</f>
        <v>-0.95900554073050071</v>
      </c>
      <c r="AG332" s="128">
        <f>(幕後結果!$AI$2+幕後結果!$AI$4*幕後結果_最佳化!$U1333)*12/3</f>
        <v>2.3023883249966128</v>
      </c>
      <c r="AH332" s="128">
        <f>(幕後結果!$AJ$2+幕後結果!$AJ$4*幕後結果_最佳化!$V1333)*12/3</f>
        <v>-2.0266163413427138</v>
      </c>
      <c r="AI332" s="100">
        <f>(幕後結果!$AK$2+幕後結果!$AK$4*幕後結果_最佳化!$W1333)*12/3</f>
        <v>-2.0884722991385587</v>
      </c>
      <c r="AJ332" s="60"/>
      <c r="AK332" s="60"/>
      <c r="AL332" s="60"/>
      <c r="AM332" s="108">
        <v>331</v>
      </c>
      <c r="AN332" s="128">
        <f t="shared" si="66"/>
        <v>0.15355493236710238</v>
      </c>
      <c r="AO332" s="128">
        <f t="shared" si="67"/>
        <v>0.18251049443096887</v>
      </c>
      <c r="AP332" s="128">
        <f t="shared" si="68"/>
        <v>6.1142186117695882E-2</v>
      </c>
      <c r="AQ332" s="128">
        <f t="shared" si="69"/>
        <v>0.11436637573049784</v>
      </c>
      <c r="AR332" s="128">
        <f t="shared" si="70"/>
        <v>1.6507700845144503E-2</v>
      </c>
      <c r="AS332" s="128">
        <f t="shared" si="71"/>
        <v>0.12664862392729273</v>
      </c>
      <c r="AT332" s="128">
        <f t="shared" si="72"/>
        <v>0.16115731678781189</v>
      </c>
      <c r="AU332" s="128">
        <f t="shared" si="73"/>
        <v>3.1612145859509305E-2</v>
      </c>
      <c r="AV332" s="128">
        <f t="shared" si="74"/>
        <v>3.5509716848620435E-2</v>
      </c>
      <c r="AW332" s="128">
        <f t="shared" si="75"/>
        <v>0.11699050708535617</v>
      </c>
      <c r="AX332" s="128">
        <f t="shared" si="76"/>
        <v>1</v>
      </c>
      <c r="AY332" s="128">
        <f>SUMPRODUCT(AN332:AW332,幕後結果_最佳化!$Z$1005:$AI$1005)</f>
        <v>-0.10732226018572877</v>
      </c>
      <c r="AZ332" s="128">
        <f>(SUMPRODUCT(AN332:AW332,MMULT(AN332:AW332,幕後結果!$AB$9:$AK$18)))*252</f>
        <v>9.3712298418494322E-2</v>
      </c>
      <c r="BA332" s="128">
        <f t="shared" si="77"/>
        <v>0.3061246452321249</v>
      </c>
      <c r="BB332" s="102">
        <f t="shared" si="78"/>
        <v>-0.4907225292880939</v>
      </c>
      <c r="BC332" s="60"/>
      <c r="BD332" s="60"/>
    </row>
    <row r="333" spans="1:56">
      <c r="A333" s="95">
        <v>332</v>
      </c>
      <c r="B333" s="128">
        <v>0.19522041553231784</v>
      </c>
      <c r="C333" s="128">
        <v>0.87928823749749818</v>
      </c>
      <c r="D333" s="128">
        <v>0.73567101370125854</v>
      </c>
      <c r="E333" s="128">
        <v>0.47177557059862529</v>
      </c>
      <c r="F333" s="128">
        <v>3.8212120758192247E-2</v>
      </c>
      <c r="G333" s="128">
        <v>0.7373308579312754</v>
      </c>
      <c r="H333" s="128">
        <v>0.88619966879150791</v>
      </c>
      <c r="I333" s="128">
        <v>0.37790724207309623</v>
      </c>
      <c r="J333" s="128">
        <v>0.76385821224760875</v>
      </c>
      <c r="K333" s="104">
        <v>0.47495003231186761</v>
      </c>
      <c r="L333" s="105"/>
      <c r="M333" s="106">
        <v>332</v>
      </c>
      <c r="N333" s="140">
        <v>-0.85881818865340243</v>
      </c>
      <c r="O333" s="140">
        <v>1.1714361093393801</v>
      </c>
      <c r="P333" s="140">
        <v>0.63005595932209135</v>
      </c>
      <c r="Q333" s="140">
        <v>-7.0807275691576244E-2</v>
      </c>
      <c r="R333" s="140">
        <v>-1.7718212044479156</v>
      </c>
      <c r="S333" s="140">
        <v>0.63513820116719943</v>
      </c>
      <c r="T333" s="140">
        <v>1.2065625348390332</v>
      </c>
      <c r="U333" s="128">
        <v>-0.31098176509792519</v>
      </c>
      <c r="V333" s="128">
        <v>0.71876848989519526</v>
      </c>
      <c r="W333" s="98">
        <v>-6.2832275350561032E-2</v>
      </c>
      <c r="X333" s="60"/>
      <c r="Y333" s="99">
        <v>332</v>
      </c>
      <c r="Z333" s="128">
        <f>(幕後結果!$AB$2+幕後結果!$AB$4*幕後結果_最佳化!$N1334)*12/3</f>
        <v>-0.90840820730615202</v>
      </c>
      <c r="AA333" s="128">
        <f>(幕後結果!$AC$2+幕後結果!$AC$4*幕後結果_最佳化!$O1334)*12/3</f>
        <v>0.9288474556480889</v>
      </c>
      <c r="AB333" s="128">
        <f>(幕後結果!$AD$2+幕後結果!$AD$4*幕後結果_最佳化!$P1334)*12/3</f>
        <v>1.290565303411934</v>
      </c>
      <c r="AC333" s="128">
        <f>(幕後結果!$AE$2+幕後結果!$AE$4*幕後結果_最佳化!$Q1334)*12/3</f>
        <v>1.6139227933440303</v>
      </c>
      <c r="AD333" s="128">
        <f>(幕後結果!$AF$2+幕後結果!$AF$4*幕後結果_最佳化!$R1334)*12/3</f>
        <v>-1.2991923300104682</v>
      </c>
      <c r="AE333" s="128">
        <f>(幕後結果!$AG$2+幕後結果!$AG$4*幕後結果_最佳化!$S1334)*12/3</f>
        <v>0.76795841461622205</v>
      </c>
      <c r="AF333" s="128">
        <f>(幕後結果!$AH$2+幕後結果!$AH$4*幕後結果_最佳化!$T1334)*12/3</f>
        <v>0.42218305304606912</v>
      </c>
      <c r="AG333" s="128">
        <f>(幕後結果!$AI$2+幕後結果!$AI$4*幕後結果_最佳化!$U1334)*12/3</f>
        <v>0.15698203776594899</v>
      </c>
      <c r="AH333" s="128">
        <f>(幕後結果!$AJ$2+幕後結果!$AJ$4*幕後結果_最佳化!$V1334)*12/3</f>
        <v>-0.23045224898129413</v>
      </c>
      <c r="AI333" s="100">
        <f>(幕後結果!$AK$2+幕後結果!$AK$4*幕後結果_最佳化!$W1334)*12/3</f>
        <v>-1.7200211570821395</v>
      </c>
      <c r="AJ333" s="60"/>
      <c r="AK333" s="60"/>
      <c r="AL333" s="60"/>
      <c r="AM333" s="108">
        <v>332</v>
      </c>
      <c r="AN333" s="128">
        <f t="shared" si="66"/>
        <v>3.2593144417850634E-2</v>
      </c>
      <c r="AO333" s="128">
        <f t="shared" si="67"/>
        <v>0.16496075332967644</v>
      </c>
      <c r="AP333" s="128">
        <f t="shared" si="68"/>
        <v>0.20501210415672619</v>
      </c>
      <c r="AQ333" s="128">
        <f t="shared" si="69"/>
        <v>0.19665557579482043</v>
      </c>
      <c r="AR333" s="128">
        <f t="shared" si="70"/>
        <v>8.0025480003140248E-2</v>
      </c>
      <c r="AS333" s="128">
        <f t="shared" si="71"/>
        <v>6.8481503816429465E-2</v>
      </c>
      <c r="AT333" s="128">
        <f t="shared" si="72"/>
        <v>5.9466334353447323E-2</v>
      </c>
      <c r="AU333" s="128">
        <f t="shared" si="73"/>
        <v>0.10979502830218182</v>
      </c>
      <c r="AV333" s="128">
        <f t="shared" si="74"/>
        <v>3.4722650532118315E-2</v>
      </c>
      <c r="AW333" s="128">
        <f t="shared" si="75"/>
        <v>4.8287425293609049E-2</v>
      </c>
      <c r="AX333" s="128">
        <f t="shared" si="76"/>
        <v>0.99999999999999989</v>
      </c>
      <c r="AY333" s="128">
        <f>SUMPRODUCT(AN333:AW333,幕後結果_最佳化!$Z$1005:$AI$1005)</f>
        <v>0.21533622473844999</v>
      </c>
      <c r="AZ333" s="128">
        <f>(SUMPRODUCT(AN333:AW333,MMULT(AN333:AW333,幕後結果!$AB$9:$AK$18)))*252</f>
        <v>8.8188913657474541E-2</v>
      </c>
      <c r="BA333" s="128">
        <f t="shared" si="77"/>
        <v>0.29696618268327213</v>
      </c>
      <c r="BB333" s="102">
        <f t="shared" si="78"/>
        <v>0.58065946492756393</v>
      </c>
      <c r="BC333" s="60"/>
      <c r="BD333" s="60"/>
    </row>
    <row r="334" spans="1:56">
      <c r="A334" s="95">
        <v>333</v>
      </c>
      <c r="B334" s="128">
        <v>0.13031473093144408</v>
      </c>
      <c r="C334" s="128">
        <v>0.338119991892053</v>
      </c>
      <c r="D334" s="128">
        <v>0.74026511914459414</v>
      </c>
      <c r="E334" s="128">
        <v>0.56462452086858406</v>
      </c>
      <c r="F334" s="128">
        <v>0.66219500539317666</v>
      </c>
      <c r="G334" s="128">
        <v>0.75296055071028345</v>
      </c>
      <c r="H334" s="128">
        <v>0.53556484805800575</v>
      </c>
      <c r="I334" s="128">
        <v>0.65787976547726768</v>
      </c>
      <c r="J334" s="128">
        <v>0.12366614331736869</v>
      </c>
      <c r="K334" s="104">
        <v>0.36527199986164249</v>
      </c>
      <c r="L334" s="105"/>
      <c r="M334" s="106">
        <v>333</v>
      </c>
      <c r="N334" s="140">
        <v>-1.1249046015198809</v>
      </c>
      <c r="O334" s="140">
        <v>-0.41759947077242887</v>
      </c>
      <c r="P334" s="140">
        <v>0.6441629680979033</v>
      </c>
      <c r="Q334" s="140">
        <v>0.16270468473246916</v>
      </c>
      <c r="R334" s="140">
        <v>0.41846114497878251</v>
      </c>
      <c r="S334" s="140">
        <v>0.68383573493311078</v>
      </c>
      <c r="T334" s="140">
        <v>8.9266264689892322E-2</v>
      </c>
      <c r="U334" s="128">
        <v>0.40668348858150244</v>
      </c>
      <c r="V334" s="128">
        <v>-1.1568533357064577</v>
      </c>
      <c r="W334" s="98">
        <v>-0.34440198039847947</v>
      </c>
      <c r="X334" s="60"/>
      <c r="Y334" s="99">
        <v>333</v>
      </c>
      <c r="Z334" s="128">
        <f>(幕後結果!$AB$2+幕後結果!$AB$4*幕後結果_最佳化!$N1335)*12/3</f>
        <v>-1.1898590248296648</v>
      </c>
      <c r="AA334" s="128">
        <f>(幕後結果!$AC$2+幕後結果!$AC$4*幕後結果_最佳化!$O1335)*12/3</f>
        <v>-1.031755674199518</v>
      </c>
      <c r="AB334" s="128">
        <f>(幕後結果!$AD$2+幕後結果!$AD$4*幕後結果_最佳化!$P1335)*12/3</f>
        <v>0.36352958502102961</v>
      </c>
      <c r="AC334" s="128">
        <f>(幕後結果!$AE$2+幕後結果!$AE$4*幕後結果_最佳化!$Q1335)*12/3</f>
        <v>1.3605163403196927</v>
      </c>
      <c r="AD334" s="128">
        <f>(幕後結果!$AF$2+幕後結果!$AF$4*幕後結果_最佳化!$R1335)*12/3</f>
        <v>0.22417313288303239</v>
      </c>
      <c r="AE334" s="128">
        <f>(幕後結果!$AG$2+幕後結果!$AG$4*幕後結果_最佳化!$S1335)*12/3</f>
        <v>0.54058630582990097</v>
      </c>
      <c r="AF334" s="128">
        <f>(幕後結果!$AH$2+幕後結果!$AH$4*幕後結果_最佳化!$T1335)*12/3</f>
        <v>-1.0924627965391522</v>
      </c>
      <c r="AG334" s="128">
        <f>(幕後結果!$AI$2+幕後結果!$AI$4*幕後結果_最佳化!$U1335)*12/3</f>
        <v>1.4834916653413108</v>
      </c>
      <c r="AH334" s="128">
        <f>(幕後結果!$AJ$2+幕後結果!$AJ$4*幕後結果_最佳化!$V1335)*12/3</f>
        <v>-2.0489362634967407</v>
      </c>
      <c r="AI334" s="100">
        <f>(幕後結果!$AK$2+幕後結果!$AK$4*幕後結果_最佳化!$W1335)*12/3</f>
        <v>-2.4897064239362146</v>
      </c>
      <c r="AJ334" s="60"/>
      <c r="AK334" s="60"/>
      <c r="AL334" s="60"/>
      <c r="AM334" s="108">
        <v>333</v>
      </c>
      <c r="AN334" s="128">
        <f t="shared" si="66"/>
        <v>0.12301337211200332</v>
      </c>
      <c r="AO334" s="128">
        <f t="shared" si="67"/>
        <v>0.12452783219850683</v>
      </c>
      <c r="AP334" s="128">
        <f t="shared" si="68"/>
        <v>2.7202396519008985E-2</v>
      </c>
      <c r="AQ334" s="128">
        <f t="shared" si="69"/>
        <v>0.14866588919256984</v>
      </c>
      <c r="AR334" s="128">
        <f t="shared" si="70"/>
        <v>0.13412187712873472</v>
      </c>
      <c r="AS334" s="128">
        <f t="shared" si="71"/>
        <v>0.13539499313263845</v>
      </c>
      <c r="AT334" s="128">
        <f t="shared" si="72"/>
        <v>0.15396480319980502</v>
      </c>
      <c r="AU334" s="128">
        <f t="shared" si="73"/>
        <v>0.10895909409716045</v>
      </c>
      <c r="AV334" s="128">
        <f t="shared" si="74"/>
        <v>2.2051805033929634E-2</v>
      </c>
      <c r="AW334" s="128">
        <f t="shared" si="75"/>
        <v>2.2097937385642846E-2</v>
      </c>
      <c r="AX334" s="128">
        <f t="shared" si="76"/>
        <v>1</v>
      </c>
      <c r="AY334" s="128">
        <f>SUMPRODUCT(AN334:AW334,幕後結果_最佳化!$Z$1005:$AI$1005)</f>
        <v>0.16517265558591687</v>
      </c>
      <c r="AZ334" s="128">
        <f>(SUMPRODUCT(AN334:AW334,MMULT(AN334:AW334,幕後結果!$AB$9:$AK$18)))*252</f>
        <v>6.1784124780881675E-2</v>
      </c>
      <c r="BA334" s="128">
        <f t="shared" si="77"/>
        <v>0.24856412609401557</v>
      </c>
      <c r="BB334" s="102">
        <f t="shared" si="78"/>
        <v>0.49191593938889283</v>
      </c>
      <c r="BC334" s="60"/>
      <c r="BD334" s="60"/>
    </row>
    <row r="335" spans="1:56">
      <c r="A335" s="95">
        <v>334</v>
      </c>
      <c r="B335" s="128">
        <v>0.71359258929062785</v>
      </c>
      <c r="C335" s="128">
        <v>0.27458691663886037</v>
      </c>
      <c r="D335" s="128">
        <v>0.80692629768361734</v>
      </c>
      <c r="E335" s="128">
        <v>0.2008122770690699</v>
      </c>
      <c r="F335" s="128">
        <v>0.64501712470510664</v>
      </c>
      <c r="G335" s="128">
        <v>0.64861013880434881</v>
      </c>
      <c r="H335" s="128">
        <v>0.24662456377746711</v>
      </c>
      <c r="I335" s="128">
        <v>0.99523978979238081</v>
      </c>
      <c r="J335" s="128">
        <v>0.92602609445764927</v>
      </c>
      <c r="K335" s="104">
        <v>0.52576320073962357</v>
      </c>
      <c r="L335" s="105"/>
      <c r="M335" s="106">
        <v>334</v>
      </c>
      <c r="N335" s="140">
        <v>0.56391082673952508</v>
      </c>
      <c r="O335" s="140">
        <v>-0.59899857732717232</v>
      </c>
      <c r="P335" s="140">
        <v>0.86662519419280237</v>
      </c>
      <c r="Q335" s="140">
        <v>-0.83872338204332164</v>
      </c>
      <c r="R335" s="140">
        <v>0.37190208783623546</v>
      </c>
      <c r="S335" s="140">
        <v>0.38157083254391128</v>
      </c>
      <c r="T335" s="140">
        <v>-0.68515022817169269</v>
      </c>
      <c r="U335" s="128">
        <v>2.5927779951422179</v>
      </c>
      <c r="V335" s="128">
        <v>1.4468183317833316</v>
      </c>
      <c r="W335" s="98">
        <v>6.4623719789692821E-2</v>
      </c>
      <c r="X335" s="60"/>
      <c r="Y335" s="99">
        <v>334</v>
      </c>
      <c r="Z335" s="128">
        <f>(幕後結果!$AB$2+幕後結果!$AB$4*幕後結果_最佳化!$N1336)*12/3</f>
        <v>0.59647225683725846</v>
      </c>
      <c r="AA335" s="128">
        <f>(幕後結果!$AC$2+幕後結果!$AC$4*幕後結果_最佳化!$O1336)*12/3</f>
        <v>-0.49256388451622685</v>
      </c>
      <c r="AB335" s="128">
        <f>(幕後結果!$AD$2+幕後結果!$AD$4*幕後結果_最佳化!$P1336)*12/3</f>
        <v>1.1020716024973056</v>
      </c>
      <c r="AC335" s="128">
        <f>(幕後結果!$AE$2+幕後結果!$AE$4*幕後結果_最佳化!$Q1336)*12/3</f>
        <v>-0.36966973486545918</v>
      </c>
      <c r="AD335" s="128">
        <f>(幕後結果!$AF$2+幕後結果!$AF$4*幕後結果_最佳化!$R1336)*12/3</f>
        <v>0.47429855891374945</v>
      </c>
      <c r="AE335" s="128">
        <f>(幕後結果!$AG$2+幕後結果!$AG$4*幕後結果_最佳化!$S1336)*12/3</f>
        <v>0.61816749675229132</v>
      </c>
      <c r="AF335" s="128">
        <f>(幕後結果!$AH$2+幕後結果!$AH$4*幕後結果_最佳化!$T1336)*12/3</f>
        <v>-1.0237114709224366</v>
      </c>
      <c r="AG335" s="128">
        <f>(幕後結果!$AI$2+幕後結果!$AI$4*幕後結果_最佳化!$U1336)*12/3</f>
        <v>3.5934101967055443</v>
      </c>
      <c r="AH335" s="128">
        <f>(幕後結果!$AJ$2+幕後結果!$AJ$4*幕後結果_最佳化!$V1336)*12/3</f>
        <v>0.25846676098869803</v>
      </c>
      <c r="AI335" s="100">
        <f>(幕後結果!$AK$2+幕後結果!$AK$4*幕後結果_最佳化!$W1336)*12/3</f>
        <v>-3.3529741150053671</v>
      </c>
      <c r="AJ335" s="60"/>
      <c r="AK335" s="60"/>
      <c r="AL335" s="60"/>
      <c r="AM335" s="108">
        <v>334</v>
      </c>
      <c r="AN335" s="128">
        <f t="shared" si="66"/>
        <v>0.15015557756804904</v>
      </c>
      <c r="AO335" s="128">
        <f t="shared" si="67"/>
        <v>7.8098534172965613E-3</v>
      </c>
      <c r="AP335" s="128">
        <f t="shared" si="68"/>
        <v>3.7476795631015199E-2</v>
      </c>
      <c r="AQ335" s="128">
        <f t="shared" si="69"/>
        <v>0.14393533750897275</v>
      </c>
      <c r="AR335" s="128">
        <f t="shared" si="70"/>
        <v>6.5484458631710124E-2</v>
      </c>
      <c r="AS335" s="128">
        <f t="shared" si="71"/>
        <v>0.20904804962125681</v>
      </c>
      <c r="AT335" s="128">
        <f t="shared" si="72"/>
        <v>0.19039436686341152</v>
      </c>
      <c r="AU335" s="128">
        <f t="shared" si="73"/>
        <v>0.12612103947739159</v>
      </c>
      <c r="AV335" s="128">
        <f t="shared" si="74"/>
        <v>2.9750698043637884E-2</v>
      </c>
      <c r="AW335" s="128">
        <f t="shared" si="75"/>
        <v>3.9823823237258665E-2</v>
      </c>
      <c r="AX335" s="128">
        <f t="shared" si="76"/>
        <v>1</v>
      </c>
      <c r="AY335" s="128">
        <f>SUMPRODUCT(AN335:AW335,幕後結果_最佳化!$Z$1005:$AI$1005)</f>
        <v>0.15622476878030792</v>
      </c>
      <c r="AZ335" s="128">
        <f>(SUMPRODUCT(AN335:AW335,MMULT(AN335:AW335,幕後結果!$AB$9:$AK$18)))*252</f>
        <v>6.4375362318492557E-2</v>
      </c>
      <c r="BA335" s="128">
        <f t="shared" si="77"/>
        <v>0.25372300313233831</v>
      </c>
      <c r="BB335" s="102">
        <f t="shared" si="78"/>
        <v>0.4466475935617053</v>
      </c>
      <c r="BC335" s="60"/>
      <c r="BD335" s="60"/>
    </row>
    <row r="336" spans="1:56">
      <c r="A336" s="95">
        <v>335</v>
      </c>
      <c r="B336" s="128">
        <v>0.44949158223670227</v>
      </c>
      <c r="C336" s="128">
        <v>0.11776626590672157</v>
      </c>
      <c r="D336" s="128">
        <v>0.97609546485747822</v>
      </c>
      <c r="E336" s="128">
        <v>0.80234315800412204</v>
      </c>
      <c r="F336" s="128">
        <v>8.3539520465979455E-2</v>
      </c>
      <c r="G336" s="128">
        <v>0.89648315970875925</v>
      </c>
      <c r="H336" s="128">
        <v>5.6187327961602973E-2</v>
      </c>
      <c r="I336" s="128">
        <v>0.54063832655550592</v>
      </c>
      <c r="J336" s="128">
        <v>0.26763086443418982</v>
      </c>
      <c r="K336" s="104">
        <v>0.96202718244996466</v>
      </c>
      <c r="L336" s="105"/>
      <c r="M336" s="106">
        <v>335</v>
      </c>
      <c r="N336" s="140">
        <v>-0.12694596705073671</v>
      </c>
      <c r="O336" s="140">
        <v>-1.1862273406403432</v>
      </c>
      <c r="P336" s="140">
        <v>1.9790616082038239</v>
      </c>
      <c r="Q336" s="140">
        <v>0.85002050894416314</v>
      </c>
      <c r="R336" s="140">
        <v>-1.3816504971895962</v>
      </c>
      <c r="S336" s="140">
        <v>1.2617641088788984</v>
      </c>
      <c r="T336" s="140">
        <v>-1.5876095563329156</v>
      </c>
      <c r="U336" s="128">
        <v>0.10204198864630304</v>
      </c>
      <c r="V336" s="128">
        <v>-0.61999401258328668</v>
      </c>
      <c r="W336" s="98">
        <v>1.7747108971146242</v>
      </c>
      <c r="X336" s="60"/>
      <c r="Y336" s="99">
        <v>335</v>
      </c>
      <c r="Z336" s="128">
        <f>(幕後結果!$AB$2+幕後結果!$AB$4*幕後結果_最佳化!$N1337)*12/3</f>
        <v>-0.13427610159738454</v>
      </c>
      <c r="AA336" s="128">
        <f>(幕後結果!$AC$2+幕後結果!$AC$4*幕後結果_最佳化!$O1337)*12/3</f>
        <v>-1.4800785825622149</v>
      </c>
      <c r="AB336" s="128">
        <f>(幕後結果!$AD$2+幕後結果!$AD$4*幕後結果_最佳化!$P1337)*12/3</f>
        <v>1.7383531331656326</v>
      </c>
      <c r="AC336" s="128">
        <f>(幕後結果!$AE$2+幕後結果!$AE$4*幕後結果_最佳化!$Q1337)*12/3</f>
        <v>2.7052830581489595</v>
      </c>
      <c r="AD336" s="128">
        <f>(幕後結果!$AF$2+幕後結果!$AF$4*幕後結果_最佳化!$R1337)*12/3</f>
        <v>-0.5827356684252103</v>
      </c>
      <c r="AE336" s="128">
        <f>(幕後結果!$AG$2+幕後結果!$AG$4*幕後結果_最佳化!$S1337)*12/3</f>
        <v>1.5041234659420513</v>
      </c>
      <c r="AF336" s="128">
        <f>(幕後結果!$AH$2+幕後結果!$AH$4*幕後結果_最佳化!$T1337)*12/3</f>
        <v>-2.3144864988579306</v>
      </c>
      <c r="AG336" s="128">
        <f>(幕後結果!$AI$2+幕後結果!$AI$4*幕後結果_最佳化!$U1337)*12/3</f>
        <v>0.9280141206978284</v>
      </c>
      <c r="AH336" s="128">
        <f>(幕後結果!$AJ$2+幕後結果!$AJ$4*幕後結果_最佳化!$V1337)*12/3</f>
        <v>-1.9461062734127157</v>
      </c>
      <c r="AI336" s="100">
        <f>(幕後結果!$AK$2+幕後結果!$AK$4*幕後結果_最佳化!$W1337)*12/3</f>
        <v>-1.3010195989162854</v>
      </c>
      <c r="AJ336" s="60"/>
      <c r="AK336" s="60"/>
      <c r="AL336" s="60"/>
      <c r="AM336" s="108">
        <v>335</v>
      </c>
      <c r="AN336" s="128">
        <f t="shared" si="66"/>
        <v>0.1571618310951339</v>
      </c>
      <c r="AO336" s="128">
        <f t="shared" si="67"/>
        <v>0.11392359875666784</v>
      </c>
      <c r="AP336" s="128">
        <f t="shared" si="68"/>
        <v>6.0792776900249666E-2</v>
      </c>
      <c r="AQ336" s="128">
        <f t="shared" si="69"/>
        <v>1.8762876706773301E-2</v>
      </c>
      <c r="AR336" s="128">
        <f t="shared" si="70"/>
        <v>7.283258407239368E-2</v>
      </c>
      <c r="AS336" s="128">
        <f t="shared" si="71"/>
        <v>8.8559654561292209E-2</v>
      </c>
      <c r="AT336" s="128">
        <f t="shared" si="72"/>
        <v>0.17828089831869148</v>
      </c>
      <c r="AU336" s="128">
        <f t="shared" si="73"/>
        <v>0.16836163071538754</v>
      </c>
      <c r="AV336" s="128">
        <f t="shared" si="74"/>
        <v>8.5712449186423914E-2</v>
      </c>
      <c r="AW336" s="128">
        <f t="shared" si="75"/>
        <v>5.5611699686986503E-2</v>
      </c>
      <c r="AX336" s="128">
        <f t="shared" si="76"/>
        <v>1</v>
      </c>
      <c r="AY336" s="128">
        <f>SUMPRODUCT(AN336:AW336,幕後結果_最佳化!$Z$1005:$AI$1005)</f>
        <v>-1.7092735381766713E-2</v>
      </c>
      <c r="AZ336" s="128">
        <f>(SUMPRODUCT(AN336:AW336,MMULT(AN336:AW336,幕後結果!$AB$9:$AK$18)))*252</f>
        <v>6.124496479407953E-2</v>
      </c>
      <c r="BA336" s="128">
        <f t="shared" si="77"/>
        <v>0.2474772005540703</v>
      </c>
      <c r="BB336" s="102">
        <f t="shared" si="78"/>
        <v>-0.24241722165698712</v>
      </c>
      <c r="BC336" s="60"/>
      <c r="BD336" s="60"/>
    </row>
    <row r="337" spans="1:56">
      <c r="A337" s="95">
        <v>336</v>
      </c>
      <c r="B337" s="128">
        <v>0.56829835914453297</v>
      </c>
      <c r="C337" s="128">
        <v>0.98082639968134222</v>
      </c>
      <c r="D337" s="128">
        <v>2.6114813596466835E-2</v>
      </c>
      <c r="E337" s="128">
        <v>7.572489426809148E-2</v>
      </c>
      <c r="F337" s="128">
        <v>0.27968562206968706</v>
      </c>
      <c r="G337" s="128">
        <v>0.76935829716898163</v>
      </c>
      <c r="H337" s="128">
        <v>0.85925043067254214</v>
      </c>
      <c r="I337" s="128">
        <v>0.50209555542886197</v>
      </c>
      <c r="J337" s="128">
        <v>0.75805978452887568</v>
      </c>
      <c r="K337" s="104">
        <v>0.55252854296041143</v>
      </c>
      <c r="L337" s="105"/>
      <c r="M337" s="106">
        <v>336</v>
      </c>
      <c r="N337" s="140">
        <v>0.17204356240297405</v>
      </c>
      <c r="O337" s="140">
        <v>2.0711240953769412</v>
      </c>
      <c r="P337" s="140">
        <v>-1.941236257146342</v>
      </c>
      <c r="Q337" s="140">
        <v>-1.4344293096739604</v>
      </c>
      <c r="R337" s="140">
        <v>-0.58377567768374039</v>
      </c>
      <c r="S337" s="140">
        <v>0.73673518479355438</v>
      </c>
      <c r="T337" s="140">
        <v>1.0769577559531469</v>
      </c>
      <c r="U337" s="128">
        <v>5.2528026447740085E-3</v>
      </c>
      <c r="V337" s="128">
        <v>0.70007505867874764</v>
      </c>
      <c r="W337" s="98">
        <v>0.13205231317022786</v>
      </c>
      <c r="X337" s="60"/>
      <c r="Y337" s="99">
        <v>336</v>
      </c>
      <c r="Z337" s="128">
        <f>(幕後結果!$AB$2+幕後結果!$AB$4*幕後結果_最佳化!$N1338)*12/3</f>
        <v>0.18197772958919275</v>
      </c>
      <c r="AA337" s="128">
        <f>(幕後結果!$AC$2+幕後結果!$AC$4*幕後結果_最佳化!$O1338)*12/3</f>
        <v>2.4295633422243759</v>
      </c>
      <c r="AB337" s="128">
        <f>(幕後結果!$AD$2+幕後結果!$AD$4*幕後結果_最佳化!$P1338)*12/3</f>
        <v>-0.62436513230592872</v>
      </c>
      <c r="AC337" s="128">
        <f>(幕後結果!$AE$2+幕後結果!$AE$4*幕後結果_最佳化!$Q1338)*12/3</f>
        <v>-1.1168896829066899</v>
      </c>
      <c r="AD337" s="128">
        <f>(幕後結果!$AF$2+幕後結果!$AF$4*幕後結果_最佳化!$R1338)*12/3</f>
        <v>-0.89069046365322668</v>
      </c>
      <c r="AE337" s="128">
        <f>(幕後結果!$AG$2+幕後結果!$AG$4*幕後結果_最佳化!$S1338)*12/3</f>
        <v>0.85365288190691968</v>
      </c>
      <c r="AF337" s="128">
        <f>(幕後結果!$AH$2+幕後結果!$AH$4*幕後結果_最佳化!$T1338)*12/3</f>
        <v>0.91148229729914243</v>
      </c>
      <c r="AG337" s="128">
        <f>(幕後結果!$AI$2+幕後結果!$AI$4*幕後結果_最佳化!$U1338)*12/3</f>
        <v>0.87011189444091885</v>
      </c>
      <c r="AH337" s="128">
        <f>(幕後結果!$AJ$2+幕後結果!$AJ$4*幕後結果_最佳化!$V1338)*12/3</f>
        <v>0.26234798010023097</v>
      </c>
      <c r="AI337" s="100">
        <f>(幕後結果!$AK$2+幕後結果!$AK$4*幕後結果_最佳化!$W1338)*12/3</f>
        <v>-0.99703630737576265</v>
      </c>
      <c r="AJ337" s="60"/>
      <c r="AK337" s="60"/>
      <c r="AL337" s="60"/>
      <c r="AM337" s="108">
        <v>336</v>
      </c>
      <c r="AN337" s="128">
        <f t="shared" si="66"/>
        <v>9.5021901208043144E-2</v>
      </c>
      <c r="AO337" s="128">
        <f t="shared" si="67"/>
        <v>0.11904504580495481</v>
      </c>
      <c r="AP337" s="128">
        <f t="shared" si="68"/>
        <v>9.3630646243621617E-3</v>
      </c>
      <c r="AQ337" s="128">
        <f t="shared" si="69"/>
        <v>8.4083605527955324E-2</v>
      </c>
      <c r="AR337" s="128">
        <f t="shared" si="70"/>
        <v>0.15343905730269819</v>
      </c>
      <c r="AS337" s="128">
        <f t="shared" si="71"/>
        <v>8.4801120612401346E-2</v>
      </c>
      <c r="AT337" s="128">
        <f t="shared" si="72"/>
        <v>0.14472120161555904</v>
      </c>
      <c r="AU337" s="128">
        <f t="shared" si="73"/>
        <v>0.13687734234092103</v>
      </c>
      <c r="AV337" s="128">
        <f t="shared" si="74"/>
        <v>2.4165113750586852E-2</v>
      </c>
      <c r="AW337" s="128">
        <f t="shared" si="75"/>
        <v>0.14848254721251816</v>
      </c>
      <c r="AX337" s="128">
        <f t="shared" si="76"/>
        <v>1</v>
      </c>
      <c r="AY337" s="128">
        <f>SUMPRODUCT(AN337:AW337,幕後結果_最佳化!$Z$1005:$AI$1005)</f>
        <v>-9.3143233192039682E-2</v>
      </c>
      <c r="AZ337" s="128">
        <f>(SUMPRODUCT(AN337:AW337,MMULT(AN337:AW337,幕後結果!$AB$9:$AK$18)))*252</f>
        <v>6.3681609126368915E-2</v>
      </c>
      <c r="BA337" s="128">
        <f t="shared" si="77"/>
        <v>0.25235215300521791</v>
      </c>
      <c r="BB337" s="102">
        <f t="shared" si="78"/>
        <v>-0.53910074303676225</v>
      </c>
      <c r="BC337" s="60"/>
      <c r="BD337" s="60"/>
    </row>
    <row r="338" spans="1:56">
      <c r="A338" s="95">
        <v>337</v>
      </c>
      <c r="B338" s="128">
        <v>0.53353382938597793</v>
      </c>
      <c r="C338" s="128">
        <v>0.27794368406421133</v>
      </c>
      <c r="D338" s="128">
        <v>0.67323489917674295</v>
      </c>
      <c r="E338" s="128">
        <v>0.12729623619443364</v>
      </c>
      <c r="F338" s="128">
        <v>0.56083898393558762</v>
      </c>
      <c r="G338" s="128">
        <v>5.220369054816687E-2</v>
      </c>
      <c r="H338" s="128">
        <v>0.83567567072768512</v>
      </c>
      <c r="I338" s="128">
        <v>0.91518765171987759</v>
      </c>
      <c r="J338" s="128">
        <v>0.17281229276398946</v>
      </c>
      <c r="K338" s="104">
        <v>0.50020738880719406</v>
      </c>
      <c r="L338" s="105"/>
      <c r="M338" s="106">
        <v>337</v>
      </c>
      <c r="N338" s="140">
        <v>8.4156075113267517E-2</v>
      </c>
      <c r="O338" s="140">
        <v>-0.58896110111009592</v>
      </c>
      <c r="P338" s="140">
        <v>0.44886339759807481</v>
      </c>
      <c r="Q338" s="140">
        <v>-1.1392654064710901</v>
      </c>
      <c r="R338" s="140">
        <v>0.15309668236112822</v>
      </c>
      <c r="S338" s="140">
        <v>-1.6238520836053507</v>
      </c>
      <c r="T338" s="140">
        <v>0.97683941680885189</v>
      </c>
      <c r="U338" s="128">
        <v>1.3734107279483696</v>
      </c>
      <c r="V338" s="128">
        <v>-0.94311010904904868</v>
      </c>
      <c r="W338" s="98">
        <v>5.1984667136858076E-4</v>
      </c>
      <c r="X338" s="60"/>
      <c r="Y338" s="99">
        <v>337</v>
      </c>
      <c r="Z338" s="128">
        <f>(幕後結果!$AB$2+幕後結果!$AB$4*幕後結果_最佳化!$N1339)*12/3</f>
        <v>8.9015428803892294E-2</v>
      </c>
      <c r="AA338" s="128">
        <f>(幕後結果!$AC$2+幕後結果!$AC$4*幕後結果_最佳化!$O1339)*12/3</f>
        <v>-0.69384906363313947</v>
      </c>
      <c r="AB338" s="128">
        <f>(幕後結果!$AD$2+幕後結果!$AD$4*幕後結果_最佳化!$P1339)*12/3</f>
        <v>0.48962441907839582</v>
      </c>
      <c r="AC338" s="128">
        <f>(幕後結果!$AE$2+幕後結果!$AE$4*幕後結果_最佳化!$Q1339)*12/3</f>
        <v>-1.051618424169646</v>
      </c>
      <c r="AD338" s="128">
        <f>(幕後結果!$AF$2+幕後結果!$AF$4*幕後結果_最佳化!$R1339)*12/3</f>
        <v>0.22097474809944209</v>
      </c>
      <c r="AE338" s="128">
        <f>(幕後結果!$AG$2+幕後結果!$AG$4*幕後結果_最佳化!$S1339)*12/3</f>
        <v>-1.3928104127283529</v>
      </c>
      <c r="AF338" s="128">
        <f>(幕後結果!$AH$2+幕後結果!$AH$4*幕後結果_最佳化!$T1339)*12/3</f>
        <v>0.58490159099035433</v>
      </c>
      <c r="AG338" s="128">
        <f>(幕後結果!$AI$2+幕後結果!$AI$4*幕後結果_最佳化!$U1339)*12/3</f>
        <v>2.1276218763347945</v>
      </c>
      <c r="AH338" s="128">
        <f>(幕後結果!$AJ$2+幕後結果!$AJ$4*幕後結果_最佳化!$V1339)*12/3</f>
        <v>-1.8737413753962633</v>
      </c>
      <c r="AI338" s="100">
        <f>(幕後結果!$AK$2+幕後結果!$AK$4*幕後結果_最佳化!$W1339)*12/3</f>
        <v>-1.5212330364562832</v>
      </c>
      <c r="AJ338" s="60"/>
      <c r="AK338" s="60"/>
      <c r="AL338" s="60"/>
      <c r="AM338" s="108">
        <v>337</v>
      </c>
      <c r="AN338" s="128">
        <f t="shared" si="66"/>
        <v>0.16158052990676908</v>
      </c>
      <c r="AO338" s="128">
        <f t="shared" si="67"/>
        <v>2.4566914934728349E-2</v>
      </c>
      <c r="AP338" s="128">
        <f t="shared" si="68"/>
        <v>4.7783946189697245E-2</v>
      </c>
      <c r="AQ338" s="128">
        <f t="shared" si="69"/>
        <v>0.17284857157434055</v>
      </c>
      <c r="AR338" s="128">
        <f t="shared" si="70"/>
        <v>8.5998222332226815E-2</v>
      </c>
      <c r="AS338" s="128">
        <f t="shared" si="71"/>
        <v>0.118815474272201</v>
      </c>
      <c r="AT338" s="128">
        <f t="shared" si="72"/>
        <v>7.4324577503890932E-2</v>
      </c>
      <c r="AU338" s="128">
        <f t="shared" si="73"/>
        <v>0.21088049947550128</v>
      </c>
      <c r="AV338" s="128">
        <f t="shared" si="74"/>
        <v>3.5181195008680645E-2</v>
      </c>
      <c r="AW338" s="128">
        <f t="shared" si="75"/>
        <v>6.8020068801963957E-2</v>
      </c>
      <c r="AX338" s="128">
        <f t="shared" si="76"/>
        <v>0.99999999999999978</v>
      </c>
      <c r="AY338" s="128">
        <f>SUMPRODUCT(AN338:AW338,幕後結果_最佳化!$Z$1005:$AI$1005)</f>
        <v>0.23910836793431622</v>
      </c>
      <c r="AZ338" s="128">
        <f>(SUMPRODUCT(AN338:AW338,MMULT(AN338:AW338,幕後結果!$AB$9:$AK$18)))*252</f>
        <v>5.9694599642378818E-2</v>
      </c>
      <c r="BA338" s="128">
        <f t="shared" si="77"/>
        <v>0.24432478311128983</v>
      </c>
      <c r="BB338" s="102">
        <f t="shared" si="78"/>
        <v>0.803063714764226</v>
      </c>
      <c r="BC338" s="60"/>
      <c r="BD338" s="60"/>
    </row>
    <row r="339" spans="1:56">
      <c r="A339" s="95">
        <v>338</v>
      </c>
      <c r="B339" s="128">
        <v>0.2931305581059811</v>
      </c>
      <c r="C339" s="128">
        <v>0.30593842372249891</v>
      </c>
      <c r="D339" s="128">
        <v>0.27233318539511431</v>
      </c>
      <c r="E339" s="128">
        <v>0.20015703686681574</v>
      </c>
      <c r="F339" s="128">
        <v>8.1130169406917529E-2</v>
      </c>
      <c r="G339" s="128">
        <v>7.9957947555897357E-2</v>
      </c>
      <c r="H339" s="128">
        <v>0.95298960956032364</v>
      </c>
      <c r="I339" s="128">
        <v>0.34070533576156548</v>
      </c>
      <c r="J339" s="128">
        <v>0.60138942727964806</v>
      </c>
      <c r="K339" s="104">
        <v>5.7233944086883426E-2</v>
      </c>
      <c r="L339" s="105"/>
      <c r="M339" s="106">
        <v>338</v>
      </c>
      <c r="N339" s="140">
        <v>-0.54426211068013175</v>
      </c>
      <c r="O339" s="140">
        <v>-0.50739620571472543</v>
      </c>
      <c r="P339" s="140">
        <v>-0.60577169063298186</v>
      </c>
      <c r="Q339" s="140">
        <v>-0.8410604436655742</v>
      </c>
      <c r="R339" s="140">
        <v>-1.397509743184256</v>
      </c>
      <c r="S339" s="140">
        <v>-1.4053544813516843</v>
      </c>
      <c r="T339" s="140">
        <v>1.6745590428058066</v>
      </c>
      <c r="U339" s="128">
        <v>-0.41053890331896459</v>
      </c>
      <c r="V339" s="128">
        <v>0.25694511142271947</v>
      </c>
      <c r="W339" s="98">
        <v>-1.578425511518565</v>
      </c>
      <c r="X339" s="60"/>
      <c r="Y339" s="99">
        <v>338</v>
      </c>
      <c r="Z339" s="128">
        <f>(幕後結果!$AB$2+幕後結果!$AB$4*幕後結果_最佳化!$N1340)*12/3</f>
        <v>-0.57568898143950886</v>
      </c>
      <c r="AA339" s="128">
        <f>(幕後結果!$AC$2+幕後結果!$AC$4*幕後結果_最佳化!$O1340)*12/3</f>
        <v>-0.87817669174005664</v>
      </c>
      <c r="AB339" s="128">
        <f>(幕後結果!$AD$2+幕後結果!$AD$4*幕後結果_最佳化!$P1340)*12/3</f>
        <v>-0.82061488158703766</v>
      </c>
      <c r="AC339" s="128">
        <f>(幕後結果!$AE$2+幕後結果!$AE$4*幕後結果_最佳化!$Q1340)*12/3</f>
        <v>-0.80036209939614622</v>
      </c>
      <c r="AD339" s="128">
        <f>(幕後結果!$AF$2+幕後結果!$AF$4*幕後結果_最佳化!$R1340)*12/3</f>
        <v>-1.07537842758563</v>
      </c>
      <c r="AE339" s="128">
        <f>(幕後結果!$AG$2+幕後結果!$AG$4*幕後結果_最佳化!$S1340)*12/3</f>
        <v>-1.2888714117333926</v>
      </c>
      <c r="AF339" s="128">
        <f>(幕後結果!$AH$2+幕後結果!$AH$4*幕後結果_最佳化!$T1340)*12/3</f>
        <v>0.94734312394617815</v>
      </c>
      <c r="AG339" s="128">
        <f>(幕後結果!$AI$2+幕後結果!$AI$4*幕後結果_最佳化!$U1340)*12/3</f>
        <v>5.2509621038991927E-2</v>
      </c>
      <c r="AH339" s="128">
        <f>(幕後結果!$AJ$2+幕後結果!$AJ$4*幕後結果_最佳化!$V1340)*12/3</f>
        <v>-1.2912364383125077</v>
      </c>
      <c r="AI339" s="100">
        <f>(幕後結果!$AK$2+幕後結果!$AK$4*幕後結果_最佳化!$W1340)*12/3</f>
        <v>-2.9558851608748729</v>
      </c>
      <c r="AJ339" s="60"/>
      <c r="AK339" s="60"/>
      <c r="AL339" s="60"/>
      <c r="AM339" s="108">
        <v>338</v>
      </c>
      <c r="AN339" s="128">
        <f t="shared" si="66"/>
        <v>4.3815280086834732E-2</v>
      </c>
      <c r="AO339" s="128">
        <f t="shared" si="67"/>
        <v>6.2066076527604236E-2</v>
      </c>
      <c r="AP339" s="128">
        <f t="shared" si="68"/>
        <v>5.1101570144868165E-2</v>
      </c>
      <c r="AQ339" s="128">
        <f t="shared" si="69"/>
        <v>0.14837811138952059</v>
      </c>
      <c r="AR339" s="128">
        <f t="shared" si="70"/>
        <v>0.11236985833312035</v>
      </c>
      <c r="AS339" s="128">
        <f t="shared" si="71"/>
        <v>0.14335631516529471</v>
      </c>
      <c r="AT339" s="128">
        <f t="shared" si="72"/>
        <v>0.15518370961056674</v>
      </c>
      <c r="AU339" s="128">
        <f t="shared" si="73"/>
        <v>8.7838378100173115E-2</v>
      </c>
      <c r="AV339" s="128">
        <f t="shared" si="74"/>
        <v>5.6852253334748998E-2</v>
      </c>
      <c r="AW339" s="128">
        <f t="shared" si="75"/>
        <v>0.13903844730726819</v>
      </c>
      <c r="AX339" s="128">
        <f t="shared" si="76"/>
        <v>0.99999999999999989</v>
      </c>
      <c r="AY339" s="128">
        <f>SUMPRODUCT(AN339:AW339,幕後結果_最佳化!$Z$1005:$AI$1005)</f>
        <v>-6.9255101184148904E-2</v>
      </c>
      <c r="AZ339" s="128">
        <f>(SUMPRODUCT(AN339:AW339,MMULT(AN339:AW339,幕後結果!$AB$9:$AK$18)))*252</f>
        <v>7.3553764775274477E-2</v>
      </c>
      <c r="BA339" s="128">
        <f t="shared" si="77"/>
        <v>0.27120797328853458</v>
      </c>
      <c r="BB339" s="102">
        <f t="shared" si="78"/>
        <v>-0.41353909999109267</v>
      </c>
      <c r="BC339" s="60"/>
      <c r="BD339" s="60"/>
    </row>
    <row r="340" spans="1:56">
      <c r="A340" s="95">
        <v>339</v>
      </c>
      <c r="B340" s="128">
        <v>4.9638429216937174E-2</v>
      </c>
      <c r="C340" s="128">
        <v>0.47916800130843362</v>
      </c>
      <c r="D340" s="128">
        <v>0.29002954272606862</v>
      </c>
      <c r="E340" s="128">
        <v>0.70356483940127545</v>
      </c>
      <c r="F340" s="128">
        <v>0.89221326582884353</v>
      </c>
      <c r="G340" s="128">
        <v>0.39328097482089674</v>
      </c>
      <c r="H340" s="128">
        <v>0.14264365692837511</v>
      </c>
      <c r="I340" s="128">
        <v>0.79313920832032281</v>
      </c>
      <c r="J340" s="128">
        <v>0.76976539361727014</v>
      </c>
      <c r="K340" s="104">
        <v>0.48235446063789333</v>
      </c>
      <c r="L340" s="105"/>
      <c r="M340" s="106">
        <v>339</v>
      </c>
      <c r="N340" s="140">
        <v>-1.6483695604624489</v>
      </c>
      <c r="O340" s="140">
        <v>-5.2241830356524487E-2</v>
      </c>
      <c r="P340" s="140">
        <v>-0.55329841610899821</v>
      </c>
      <c r="Q340" s="140">
        <v>0.5346812036139077</v>
      </c>
      <c r="R340" s="140">
        <v>1.2383846532465272</v>
      </c>
      <c r="S340" s="140">
        <v>-0.27077778129651681</v>
      </c>
      <c r="T340" s="140">
        <v>-1.0685171159591069</v>
      </c>
      <c r="U340" s="128">
        <v>0.81736200280430493</v>
      </c>
      <c r="V340" s="128">
        <v>0.73807444362406183</v>
      </c>
      <c r="W340" s="98">
        <v>-4.4245239699022727E-2</v>
      </c>
      <c r="X340" s="60"/>
      <c r="Y340" s="99">
        <v>339</v>
      </c>
      <c r="Z340" s="128">
        <f>(幕後結果!$AB$2+幕後結果!$AB$4*幕後結果_最佳化!$N1341)*12/3</f>
        <v>-1.7435499820347109</v>
      </c>
      <c r="AA340" s="128">
        <f>(幕後結果!$AC$2+幕後結果!$AC$4*幕後結果_最佳化!$O1341)*12/3</f>
        <v>-0.84044147880300635</v>
      </c>
      <c r="AB340" s="128">
        <f>(幕後結果!$AD$2+幕後結果!$AD$4*幕後結果_最佳化!$P1341)*12/3</f>
        <v>-0.91142460692135641</v>
      </c>
      <c r="AC340" s="128">
        <f>(幕後結果!$AE$2+幕後結果!$AE$4*幕後結果_最佳化!$Q1341)*12/3</f>
        <v>1.831583193843225</v>
      </c>
      <c r="AD340" s="128">
        <f>(幕後結果!$AF$2+幕後結果!$AF$4*幕後結果_最佳化!$R1341)*12/3</f>
        <v>0.43705663564061425</v>
      </c>
      <c r="AE340" s="128">
        <f>(幕後結果!$AG$2+幕後結果!$AG$4*幕後結果_最佳化!$S1341)*12/3</f>
        <v>-0.56386377895767836</v>
      </c>
      <c r="AF340" s="128">
        <f>(幕後結果!$AH$2+幕後結果!$AH$4*幕後結果_最佳化!$T1341)*12/3</f>
        <v>-2.2259177999904596</v>
      </c>
      <c r="AG340" s="128">
        <f>(幕後結果!$AI$2+幕後結果!$AI$4*幕後結果_最佳化!$U1341)*12/3</f>
        <v>2.0468277773701202</v>
      </c>
      <c r="AH340" s="128">
        <f>(幕後結果!$AJ$2+幕後結果!$AJ$4*幕後結果_最佳化!$V1341)*12/3</f>
        <v>-0.93353358536065478</v>
      </c>
      <c r="AI340" s="100">
        <f>(幕後結果!$AK$2+幕後結果!$AK$4*幕後結果_最佳化!$W1341)*12/3</f>
        <v>-3.1507757623797961</v>
      </c>
      <c r="AJ340" s="60"/>
      <c r="AK340" s="60"/>
      <c r="AL340" s="60"/>
      <c r="AM340" s="108">
        <v>339</v>
      </c>
      <c r="AN340" s="128">
        <f t="shared" si="66"/>
        <v>2.6249543136477649E-2</v>
      </c>
      <c r="AO340" s="128">
        <f t="shared" si="67"/>
        <v>0.15030147001919542</v>
      </c>
      <c r="AP340" s="128">
        <f t="shared" si="68"/>
        <v>2.8998233770788251E-2</v>
      </c>
      <c r="AQ340" s="128">
        <f t="shared" si="69"/>
        <v>3.4915352278171795E-2</v>
      </c>
      <c r="AR340" s="128">
        <f t="shared" si="70"/>
        <v>9.6025761025872292E-2</v>
      </c>
      <c r="AS340" s="128">
        <f t="shared" si="71"/>
        <v>0.14302091162733074</v>
      </c>
      <c r="AT340" s="128">
        <f t="shared" si="72"/>
        <v>0.11745966017400029</v>
      </c>
      <c r="AU340" s="128">
        <f t="shared" si="73"/>
        <v>0.15248143480244819</v>
      </c>
      <c r="AV340" s="128">
        <f t="shared" si="74"/>
        <v>0.11332515279365905</v>
      </c>
      <c r="AW340" s="128">
        <f t="shared" si="75"/>
        <v>0.13722248037205631</v>
      </c>
      <c r="AX340" s="128">
        <f t="shared" si="76"/>
        <v>1</v>
      </c>
      <c r="AY340" s="128">
        <f>SUMPRODUCT(AN340:AW340,幕後結果_最佳化!$Z$1005:$AI$1005)</f>
        <v>-0.16360636972939924</v>
      </c>
      <c r="AZ340" s="128">
        <f>(SUMPRODUCT(AN340:AW340,MMULT(AN340:AW340,幕後結果!$AB$9:$AK$18)))*252</f>
        <v>5.9118438444448564E-2</v>
      </c>
      <c r="BA340" s="128">
        <f t="shared" si="77"/>
        <v>0.24314283547834298</v>
      </c>
      <c r="BB340" s="102">
        <f t="shared" si="78"/>
        <v>-0.84932122027421608</v>
      </c>
      <c r="BC340" s="60"/>
      <c r="BD340" s="60"/>
    </row>
    <row r="341" spans="1:56">
      <c r="A341" s="95">
        <v>340</v>
      </c>
      <c r="B341" s="128">
        <v>0.25846216075416306</v>
      </c>
      <c r="C341" s="128">
        <v>4.0713249602675416E-2</v>
      </c>
      <c r="D341" s="128">
        <v>0.77955833037123412</v>
      </c>
      <c r="E341" s="128">
        <v>0.43408012916361938</v>
      </c>
      <c r="F341" s="128">
        <v>0.10388254885517001</v>
      </c>
      <c r="G341" s="128">
        <v>0.27678764139452849</v>
      </c>
      <c r="H341" s="128">
        <v>0.61012863196842093</v>
      </c>
      <c r="I341" s="128">
        <v>0.66333766225836599</v>
      </c>
      <c r="J341" s="128">
        <v>0.13473403166803855</v>
      </c>
      <c r="K341" s="104">
        <v>0.89098438659154011</v>
      </c>
      <c r="L341" s="105"/>
      <c r="M341" s="106">
        <v>340</v>
      </c>
      <c r="N341" s="140">
        <v>-0.64809374171559764</v>
      </c>
      <c r="O341" s="140">
        <v>-1.7424684973258351</v>
      </c>
      <c r="P341" s="140">
        <v>0.77070241653613325</v>
      </c>
      <c r="Q341" s="140">
        <v>-0.16599579632291458</v>
      </c>
      <c r="R341" s="140">
        <v>-1.2597346597302959</v>
      </c>
      <c r="S341" s="140">
        <v>-0.59241117826656864</v>
      </c>
      <c r="T341" s="140">
        <v>0.27965430918450807</v>
      </c>
      <c r="U341" s="128">
        <v>0.42158949475668572</v>
      </c>
      <c r="V341" s="128">
        <v>-1.1042883765050568</v>
      </c>
      <c r="W341" s="98">
        <v>1.2317801323322122</v>
      </c>
      <c r="X341" s="60"/>
      <c r="Y341" s="99">
        <v>340</v>
      </c>
      <c r="Z341" s="128">
        <f>(幕後結果!$AB$2+幕後結果!$AB$4*幕後結果_最佳化!$N1342)*12/3</f>
        <v>-0.6855160752956535</v>
      </c>
      <c r="AA341" s="128">
        <f>(幕後結果!$AC$2+幕後結果!$AC$4*幕後結果_最佳化!$O1342)*12/3</f>
        <v>-2.3563428025518527</v>
      </c>
      <c r="AB341" s="128">
        <f>(幕後結果!$AD$2+幕後結果!$AD$4*幕後結果_最佳化!$P1342)*12/3</f>
        <v>-3.9393420095264808E-2</v>
      </c>
      <c r="AC341" s="128">
        <f>(幕後結果!$AE$2+幕後結果!$AE$4*幕後結果_最佳化!$Q1342)*12/3</f>
        <v>0.27334579147969562</v>
      </c>
      <c r="AD341" s="128">
        <f>(幕後結果!$AF$2+幕後結果!$AF$4*幕後結果_最佳化!$R1342)*12/3</f>
        <v>-0.67935492310178291</v>
      </c>
      <c r="AE341" s="128">
        <f>(幕後結果!$AG$2+幕後結果!$AG$4*幕後結果_最佳化!$S1342)*12/3</f>
        <v>-0.51068154532231003</v>
      </c>
      <c r="AF341" s="128">
        <f>(幕後結果!$AH$2+幕後結果!$AH$4*幕後結果_最佳化!$T1342)*12/3</f>
        <v>-0.77094675101717713</v>
      </c>
      <c r="AG341" s="128">
        <f>(幕後結果!$AI$2+幕後結果!$AI$4*幕後結果_最佳化!$U1342)*12/3</f>
        <v>1.0135075572985139</v>
      </c>
      <c r="AH341" s="128">
        <f>(幕後結果!$AJ$2+幕後結果!$AJ$4*幕後結果_最佳化!$V1342)*12/3</f>
        <v>-2.7360633938323069</v>
      </c>
      <c r="AI341" s="100">
        <f>(幕後結果!$AK$2+幕後結果!$AK$4*幕後結果_最佳化!$W1342)*12/3</f>
        <v>-1.0395697352913111</v>
      </c>
      <c r="AJ341" s="60"/>
      <c r="AK341" s="60"/>
      <c r="AL341" s="60"/>
      <c r="AM341" s="108">
        <v>340</v>
      </c>
      <c r="AN341" s="128">
        <f t="shared" si="66"/>
        <v>0.17763950961465433</v>
      </c>
      <c r="AO341" s="128">
        <f t="shared" si="67"/>
        <v>4.1721801462405374E-2</v>
      </c>
      <c r="AP341" s="128">
        <f t="shared" si="68"/>
        <v>0.15014419839632526</v>
      </c>
      <c r="AQ341" s="128">
        <f t="shared" si="69"/>
        <v>0.11442341021387864</v>
      </c>
      <c r="AR341" s="128">
        <f t="shared" si="70"/>
        <v>0.17548205278365295</v>
      </c>
      <c r="AS341" s="128">
        <f t="shared" si="71"/>
        <v>0.13139735036013023</v>
      </c>
      <c r="AT341" s="128">
        <f t="shared" si="72"/>
        <v>8.3383252846511418E-3</v>
      </c>
      <c r="AU341" s="128">
        <f t="shared" si="73"/>
        <v>0.1057681816542092</v>
      </c>
      <c r="AV341" s="128">
        <f t="shared" si="74"/>
        <v>7.740263332340247E-2</v>
      </c>
      <c r="AW341" s="128">
        <f t="shared" si="75"/>
        <v>1.7682536906690322E-2</v>
      </c>
      <c r="AX341" s="128">
        <f t="shared" si="76"/>
        <v>0.99999999999999989</v>
      </c>
      <c r="AY341" s="128">
        <f>SUMPRODUCT(AN341:AW341,幕後結果_最佳化!$Z$1005:$AI$1005)</f>
        <v>0.16051765436052973</v>
      </c>
      <c r="AZ341" s="128">
        <f>(SUMPRODUCT(AN341:AW341,MMULT(AN341:AW341,幕後結果!$AB$9:$AK$18)))*252</f>
        <v>5.5648459921233503E-2</v>
      </c>
      <c r="BA341" s="128">
        <f t="shared" si="77"/>
        <v>0.2358992579921215</v>
      </c>
      <c r="BB341" s="102">
        <f t="shared" si="78"/>
        <v>0.49859272708885716</v>
      </c>
      <c r="BC341" s="60"/>
      <c r="BD341" s="60"/>
    </row>
    <row r="342" spans="1:56">
      <c r="A342" s="95">
        <v>341</v>
      </c>
      <c r="B342" s="128">
        <v>0.53445700277206321</v>
      </c>
      <c r="C342" s="128">
        <v>0.17922380442620889</v>
      </c>
      <c r="D342" s="128">
        <v>0.13321908035872077</v>
      </c>
      <c r="E342" s="128">
        <v>5.672415429932598E-2</v>
      </c>
      <c r="F342" s="128">
        <v>0.75347489383672905</v>
      </c>
      <c r="G342" s="128">
        <v>0.27173654358127131</v>
      </c>
      <c r="H342" s="128">
        <v>0.56271977525376515</v>
      </c>
      <c r="I342" s="128">
        <v>0.33614185031270472</v>
      </c>
      <c r="J342" s="128">
        <v>0.94759040392058047</v>
      </c>
      <c r="K342" s="104">
        <v>0.70814819983926514</v>
      </c>
      <c r="L342" s="105"/>
      <c r="M342" s="106">
        <v>341</v>
      </c>
      <c r="N342" s="140">
        <v>8.6478565534470017E-2</v>
      </c>
      <c r="O342" s="140">
        <v>-0.91832716640667134</v>
      </c>
      <c r="P342" s="140">
        <v>-1.1113025068643796</v>
      </c>
      <c r="Q342" s="140">
        <v>-1.5828822348053497</v>
      </c>
      <c r="R342" s="140">
        <v>0.68546551838962044</v>
      </c>
      <c r="S342" s="140">
        <v>-0.60756942084785193</v>
      </c>
      <c r="T342" s="140">
        <v>0.15786846272136354</v>
      </c>
      <c r="U342" s="128">
        <v>-0.42301584489721683</v>
      </c>
      <c r="V342" s="128">
        <v>1.6219260073482475</v>
      </c>
      <c r="W342" s="98">
        <v>0.54798296427349769</v>
      </c>
      <c r="X342" s="60"/>
      <c r="Y342" s="99">
        <v>341</v>
      </c>
      <c r="Z342" s="128">
        <f>(幕後結果!$AB$2+幕後結果!$AB$4*幕後結果_最佳化!$N1343)*12/3</f>
        <v>9.1472024842360347E-2</v>
      </c>
      <c r="AA342" s="128">
        <f>(幕後結果!$AC$2+幕後結果!$AC$4*幕後結果_最佳化!$O1343)*12/3</f>
        <v>-1.0747229058824352</v>
      </c>
      <c r="AB342" s="128">
        <f>(幕後結果!$AD$2+幕後結果!$AD$4*幕後結果_最佳化!$P1343)*12/3</f>
        <v>-1.3596253900053286</v>
      </c>
      <c r="AC342" s="128">
        <f>(幕後結果!$AE$2+幕後結果!$AE$4*幕後結果_最佳化!$Q1343)*12/3</f>
        <v>-2.4161141839754108</v>
      </c>
      <c r="AD342" s="128">
        <f>(幕後結果!$AF$2+幕後結果!$AF$4*幕後結果_最佳化!$R1343)*12/3</f>
        <v>0.33139193734817918</v>
      </c>
      <c r="AE342" s="128">
        <f>(幕後結果!$AG$2+幕後結果!$AG$4*幕後結果_最佳化!$S1343)*12/3</f>
        <v>-0.61434003117190106</v>
      </c>
      <c r="AF342" s="128">
        <f>(幕後結果!$AH$2+幕後結果!$AH$4*幕後結果_最佳化!$T1343)*12/3</f>
        <v>-0.47321214592460104</v>
      </c>
      <c r="AG342" s="128">
        <f>(幕後結果!$AI$2+幕後結果!$AI$4*幕後結果_最佳化!$U1343)*12/3</f>
        <v>0.86812193315572583</v>
      </c>
      <c r="AH342" s="128">
        <f>(幕後結果!$AJ$2+幕後結果!$AJ$4*幕後結果_最佳化!$V1343)*12/3</f>
        <v>-4.9670650175598574E-2</v>
      </c>
      <c r="AI342" s="100">
        <f>(幕後結果!$AK$2+幕後結果!$AK$4*幕後結果_最佳化!$W1343)*12/3</f>
        <v>-1.8517293444858085</v>
      </c>
      <c r="AJ342" s="60"/>
      <c r="AK342" s="60"/>
      <c r="AL342" s="60"/>
      <c r="AM342" s="108">
        <v>341</v>
      </c>
      <c r="AN342" s="128">
        <f t="shared" si="66"/>
        <v>0.12482502322054996</v>
      </c>
      <c r="AO342" s="128">
        <f t="shared" si="67"/>
        <v>0.14452582652214035</v>
      </c>
      <c r="AP342" s="128">
        <f t="shared" si="68"/>
        <v>7.782773357836667E-2</v>
      </c>
      <c r="AQ342" s="128">
        <f t="shared" si="69"/>
        <v>1.3601844267470388E-2</v>
      </c>
      <c r="AR342" s="128">
        <f t="shared" si="70"/>
        <v>0.12914946631255864</v>
      </c>
      <c r="AS342" s="128">
        <f t="shared" si="71"/>
        <v>0.1606157889796421</v>
      </c>
      <c r="AT342" s="128">
        <f t="shared" si="72"/>
        <v>8.5043474211380352E-2</v>
      </c>
      <c r="AU342" s="128">
        <f t="shared" si="73"/>
        <v>0.14294514634735334</v>
      </c>
      <c r="AV342" s="128">
        <f t="shared" si="74"/>
        <v>0.11442471744178707</v>
      </c>
      <c r="AW342" s="128">
        <f t="shared" si="75"/>
        <v>7.0409791187511298E-3</v>
      </c>
      <c r="AX342" s="128">
        <f t="shared" si="76"/>
        <v>1</v>
      </c>
      <c r="AY342" s="128">
        <f>SUMPRODUCT(AN342:AW342,幕後結果_最佳化!$Z$1005:$AI$1005)</f>
        <v>4.3099501845924329E-2</v>
      </c>
      <c r="AZ342" s="128">
        <f>(SUMPRODUCT(AN342:AW342,MMULT(AN342:AW342,幕後結果!$AB$9:$AK$18)))*252</f>
        <v>5.2767229954634634E-2</v>
      </c>
      <c r="BA342" s="128">
        <f t="shared" si="77"/>
        <v>0.22971118813552516</v>
      </c>
      <c r="BB342" s="102">
        <f t="shared" si="78"/>
        <v>8.6848989613264342E-4</v>
      </c>
      <c r="BC342" s="60"/>
      <c r="BD342" s="60"/>
    </row>
    <row r="343" spans="1:56">
      <c r="A343" s="95">
        <v>342</v>
      </c>
      <c r="B343" s="128">
        <v>0.18541161271077011</v>
      </c>
      <c r="C343" s="128">
        <v>0.27699032394873502</v>
      </c>
      <c r="D343" s="128">
        <v>3.8735908635825211E-2</v>
      </c>
      <c r="E343" s="128">
        <v>0.56886830859431381</v>
      </c>
      <c r="F343" s="128">
        <v>0.12290570087736929</v>
      </c>
      <c r="G343" s="128">
        <v>0.24119180961304032</v>
      </c>
      <c r="H343" s="128">
        <v>0.30856150828106266</v>
      </c>
      <c r="I343" s="128">
        <v>0.68855602436453678</v>
      </c>
      <c r="J343" s="128">
        <v>0.3195643566272961</v>
      </c>
      <c r="K343" s="104">
        <v>0.60284148455275344</v>
      </c>
      <c r="L343" s="105"/>
      <c r="M343" s="106">
        <v>342</v>
      </c>
      <c r="N343" s="140">
        <v>-0.89493240032462518</v>
      </c>
      <c r="O343" s="140">
        <v>-0.59180578652617299</v>
      </c>
      <c r="P343" s="140">
        <v>-1.7655473644843649</v>
      </c>
      <c r="Q343" s="140">
        <v>0.17349369574340762</v>
      </c>
      <c r="R343" s="140">
        <v>-1.160583295838147</v>
      </c>
      <c r="S343" s="140">
        <v>-0.70247398621082369</v>
      </c>
      <c r="T343" s="140">
        <v>-0.49993191846710422</v>
      </c>
      <c r="U343" s="128">
        <v>0.49176150709000976</v>
      </c>
      <c r="V343" s="128">
        <v>-0.46891735137860519</v>
      </c>
      <c r="W343" s="98">
        <v>0.26070886273108967</v>
      </c>
      <c r="X343" s="60"/>
      <c r="Y343" s="99">
        <v>342</v>
      </c>
      <c r="Z343" s="128">
        <f>(幕後結果!$AB$2+幕後結果!$AB$4*幕後結果_最佳化!$N1344)*12/3</f>
        <v>-0.94660773162452949</v>
      </c>
      <c r="AA343" s="128">
        <f>(幕後結果!$AC$2+幕後結果!$AC$4*幕後結果_最佳化!$O1344)*12/3</f>
        <v>-1.131684565178217</v>
      </c>
      <c r="AB343" s="128">
        <f>(幕後結果!$AD$2+幕後結果!$AD$4*幕後結果_最佳化!$P1344)*12/3</f>
        <v>-2.2341508698462795</v>
      </c>
      <c r="AC343" s="128">
        <f>(幕後結果!$AE$2+幕後結果!$AE$4*幕後結果_最佳化!$Q1344)*12/3</f>
        <v>0.66722823681259269</v>
      </c>
      <c r="AD343" s="128">
        <f>(幕後結果!$AF$2+幕後結果!$AF$4*幕後結果_最佳化!$R1344)*12/3</f>
        <v>-1.2189598663801924</v>
      </c>
      <c r="AE343" s="128">
        <f>(幕後結果!$AG$2+幕後結果!$AG$4*幕後結果_最佳化!$S1344)*12/3</f>
        <v>-0.76083102412207015</v>
      </c>
      <c r="AF343" s="128">
        <f>(幕後結果!$AH$2+幕後結果!$AH$4*幕後結果_最佳化!$T1344)*12/3</f>
        <v>-1.3083874057030402</v>
      </c>
      <c r="AG343" s="128">
        <f>(幕後結果!$AI$2+幕後結果!$AI$4*幕後結果_最佳化!$U1344)*12/3</f>
        <v>1.1066603343758143</v>
      </c>
      <c r="AH343" s="128">
        <f>(幕後結果!$AJ$2+幕後結果!$AJ$4*幕後結果_最佳化!$V1344)*12/3</f>
        <v>-2.2996755047712112</v>
      </c>
      <c r="AI343" s="100">
        <f>(幕後結果!$AK$2+幕後結果!$AK$4*幕後結果_最佳化!$W1344)*12/3</f>
        <v>-2.1125188581084222</v>
      </c>
      <c r="AJ343" s="60"/>
      <c r="AK343" s="60"/>
      <c r="AL343" s="60"/>
      <c r="AM343" s="108">
        <v>342</v>
      </c>
      <c r="AN343" s="128">
        <f t="shared" si="66"/>
        <v>5.6297365975326967E-2</v>
      </c>
      <c r="AO343" s="128">
        <f t="shared" si="67"/>
        <v>2.4836474979519792E-2</v>
      </c>
      <c r="AP343" s="128">
        <f t="shared" si="68"/>
        <v>0.16003653862046174</v>
      </c>
      <c r="AQ343" s="128">
        <f t="shared" si="69"/>
        <v>9.671307897543463E-2</v>
      </c>
      <c r="AR343" s="128">
        <f t="shared" si="70"/>
        <v>8.2540953337092465E-2</v>
      </c>
      <c r="AS343" s="128">
        <f t="shared" si="71"/>
        <v>8.2193365677779087E-2</v>
      </c>
      <c r="AT343" s="128">
        <f t="shared" si="72"/>
        <v>0.16114972739736058</v>
      </c>
      <c r="AU343" s="128">
        <f t="shared" si="73"/>
        <v>8.8585706119476165E-2</v>
      </c>
      <c r="AV343" s="128">
        <f t="shared" si="74"/>
        <v>2.6501653169994786E-2</v>
      </c>
      <c r="AW343" s="128">
        <f t="shared" si="75"/>
        <v>0.22114513574755365</v>
      </c>
      <c r="AX343" s="128">
        <f t="shared" si="76"/>
        <v>0.99999999999999989</v>
      </c>
      <c r="AY343" s="128">
        <f>SUMPRODUCT(AN343:AW343,幕後結果_最佳化!$Z$1005:$AI$1005)</f>
        <v>-0.21318922565859447</v>
      </c>
      <c r="AZ343" s="128">
        <f>(SUMPRODUCT(AN343:AW343,MMULT(AN343:AW343,幕後結果!$AB$9:$AK$18)))*252</f>
        <v>8.6092101944091989E-2</v>
      </c>
      <c r="BA343" s="128">
        <f t="shared" si="77"/>
        <v>0.29341455646251091</v>
      </c>
      <c r="BB343" s="102">
        <f t="shared" si="78"/>
        <v>-0.87278977821032055</v>
      </c>
      <c r="BC343" s="60"/>
      <c r="BD343" s="60"/>
    </row>
    <row r="344" spans="1:56">
      <c r="A344" s="95">
        <v>343</v>
      </c>
      <c r="B344" s="128">
        <v>0.54717453229027191</v>
      </c>
      <c r="C344" s="128">
        <v>0.29763604425715928</v>
      </c>
      <c r="D344" s="128">
        <v>0.48215571869096685</v>
      </c>
      <c r="E344" s="128">
        <v>0.17162988469013984</v>
      </c>
      <c r="F344" s="128">
        <v>0.18472802280631928</v>
      </c>
      <c r="G344" s="128">
        <v>0.39020056032052874</v>
      </c>
      <c r="H344" s="128">
        <v>0.91899420992487801</v>
      </c>
      <c r="I344" s="128">
        <v>0.64947942901785605</v>
      </c>
      <c r="J344" s="128">
        <v>4.5911738001264801E-2</v>
      </c>
      <c r="K344" s="104">
        <v>0.37041084184729778</v>
      </c>
      <c r="L344" s="105"/>
      <c r="M344" s="106">
        <v>343</v>
      </c>
      <c r="N344" s="140">
        <v>0.11852594932906582</v>
      </c>
      <c r="O344" s="140">
        <v>-0.53121169657737033</v>
      </c>
      <c r="P344" s="140">
        <v>-4.4743905264272466E-2</v>
      </c>
      <c r="Q344" s="140">
        <v>-0.94774405104830362</v>
      </c>
      <c r="R344" s="140">
        <v>-0.89749274010502822</v>
      </c>
      <c r="S344" s="140">
        <v>-0.27879634359101713</v>
      </c>
      <c r="T344" s="140">
        <v>1.3983380388143352</v>
      </c>
      <c r="U344" s="128">
        <v>0.38391541336343465</v>
      </c>
      <c r="V344" s="128">
        <v>-1.6858563245286049</v>
      </c>
      <c r="W344" s="98">
        <v>-0.3307654188474603</v>
      </c>
      <c r="X344" s="60"/>
      <c r="Y344" s="99">
        <v>343</v>
      </c>
      <c r="Z344" s="128">
        <f>(幕後結果!$AB$2+幕後結果!$AB$4*幕後結果_最佳化!$N1345)*12/3</f>
        <v>0.12536989385157146</v>
      </c>
      <c r="AA344" s="128">
        <f>(幕後結果!$AC$2+幕後結果!$AC$4*幕後結果_最佳化!$O1345)*12/3</f>
        <v>-0.61163384591442371</v>
      </c>
      <c r="AB344" s="128">
        <f>(幕後結果!$AD$2+幕後結果!$AD$4*幕後結果_最佳化!$P1345)*12/3</f>
        <v>2.8847328558442298E-3</v>
      </c>
      <c r="AC344" s="128">
        <f>(幕後結果!$AE$2+幕後結果!$AE$4*幕後結果_最佳化!$Q1345)*12/3</f>
        <v>-0.81231616105233628</v>
      </c>
      <c r="AD344" s="128">
        <f>(幕後結果!$AF$2+幕後結果!$AF$4*幕後結果_最佳化!$R1345)*12/3</f>
        <v>-0.5696759429936864</v>
      </c>
      <c r="AE344" s="128">
        <f>(幕後結果!$AG$2+幕後結果!$AG$4*幕後結果_最佳化!$S1345)*12/3</f>
        <v>-8.3066580506080845E-2</v>
      </c>
      <c r="AF344" s="128">
        <f>(幕後結果!$AH$2+幕後結果!$AH$4*幕後結果_最佳化!$T1345)*12/3</f>
        <v>0.87281339421613435</v>
      </c>
      <c r="AG344" s="128">
        <f>(幕後結果!$AI$2+幕後結果!$AI$4*幕後結果_最佳化!$U1345)*12/3</f>
        <v>1.0274576111483247</v>
      </c>
      <c r="AH344" s="128">
        <f>(幕後結果!$AJ$2+幕後結果!$AJ$4*幕後結果_最佳化!$V1345)*12/3</f>
        <v>-2.3362190483401197</v>
      </c>
      <c r="AI344" s="100">
        <f>(幕後結果!$AK$2+幕後結果!$AK$4*幕後結果_最佳化!$W1345)*12/3</f>
        <v>-1.3198391922923782</v>
      </c>
      <c r="AJ344" s="60"/>
      <c r="AK344" s="60"/>
      <c r="AL344" s="60"/>
      <c r="AM344" s="108">
        <v>343</v>
      </c>
      <c r="AN344" s="128">
        <f t="shared" si="66"/>
        <v>0.23388798198896682</v>
      </c>
      <c r="AO344" s="128">
        <f t="shared" si="67"/>
        <v>4.4019713882740827E-2</v>
      </c>
      <c r="AP344" s="128">
        <f t="shared" si="68"/>
        <v>0.2041593269185944</v>
      </c>
      <c r="AQ344" s="128">
        <f t="shared" si="69"/>
        <v>8.1061201519012693E-2</v>
      </c>
      <c r="AR344" s="128">
        <f t="shared" si="70"/>
        <v>0.11208746749554767</v>
      </c>
      <c r="AS344" s="128">
        <f t="shared" si="71"/>
        <v>9.0424382178913007E-2</v>
      </c>
      <c r="AT344" s="128">
        <f t="shared" si="72"/>
        <v>2.3450386585535929E-2</v>
      </c>
      <c r="AU344" s="128">
        <f t="shared" si="73"/>
        <v>0.10703736464610769</v>
      </c>
      <c r="AV344" s="128">
        <f t="shared" si="74"/>
        <v>3.3903111384291271E-3</v>
      </c>
      <c r="AW344" s="128">
        <f t="shared" si="75"/>
        <v>0.10048186364615201</v>
      </c>
      <c r="AX344" s="128">
        <f t="shared" si="76"/>
        <v>1.0000000000000002</v>
      </c>
      <c r="AY344" s="128">
        <f>SUMPRODUCT(AN344:AW344,幕後結果_最佳化!$Z$1005:$AI$1005)</f>
        <v>5.9423345548845263E-2</v>
      </c>
      <c r="AZ344" s="128">
        <f>(SUMPRODUCT(AN344:AW344,MMULT(AN344:AW344,幕後結果!$AB$9:$AK$18)))*252</f>
        <v>6.6585169539484276E-2</v>
      </c>
      <c r="BA344" s="128">
        <f t="shared" si="77"/>
        <v>0.2580410229779061</v>
      </c>
      <c r="BB344" s="102">
        <f t="shared" si="78"/>
        <v>6.4033793379667456E-2</v>
      </c>
      <c r="BC344" s="60"/>
      <c r="BD344" s="60"/>
    </row>
    <row r="345" spans="1:56">
      <c r="A345" s="95">
        <v>344</v>
      </c>
      <c r="B345" s="128">
        <v>0.26771102682338244</v>
      </c>
      <c r="C345" s="128">
        <v>0.37450887690145951</v>
      </c>
      <c r="D345" s="128">
        <v>0.515429173834276</v>
      </c>
      <c r="E345" s="128">
        <v>6.724729249529604E-2</v>
      </c>
      <c r="F345" s="128">
        <v>0.20209990173984371</v>
      </c>
      <c r="G345" s="128">
        <v>0.97688836360227893</v>
      </c>
      <c r="H345" s="128">
        <v>0.22678808387101856</v>
      </c>
      <c r="I345" s="128">
        <v>0.69366397679945413</v>
      </c>
      <c r="J345" s="128">
        <v>0.4354746202262989</v>
      </c>
      <c r="K345" s="104">
        <v>0.82767721861694477</v>
      </c>
      <c r="L345" s="105"/>
      <c r="M345" s="106">
        <v>344</v>
      </c>
      <c r="N345" s="140">
        <v>-0.61975051335138409</v>
      </c>
      <c r="O345" s="140">
        <v>-0.31993480375506445</v>
      </c>
      <c r="P345" s="140">
        <v>3.8684849981573115E-2</v>
      </c>
      <c r="Q345" s="140">
        <v>-1.4966106974742175</v>
      </c>
      <c r="R345" s="140">
        <v>-0.83414407051533002</v>
      </c>
      <c r="S345" s="140">
        <v>1.993348739614035</v>
      </c>
      <c r="T345" s="140">
        <v>-0.74946635880528334</v>
      </c>
      <c r="U345" s="128">
        <v>0.50626298182027929</v>
      </c>
      <c r="V345" s="128">
        <v>-0.16245286877292228</v>
      </c>
      <c r="W345" s="98">
        <v>0.94502607759920632</v>
      </c>
      <c r="X345" s="60"/>
      <c r="Y345" s="99">
        <v>344</v>
      </c>
      <c r="Z345" s="128">
        <f>(幕後結果!$AB$2+幕後結果!$AB$4*幕後結果_最佳化!$N1346)*12/3</f>
        <v>-0.65553624765835716</v>
      </c>
      <c r="AA345" s="128">
        <f>(幕後結果!$AC$2+幕後結果!$AC$4*幕後結果_最佳化!$O1346)*12/3</f>
        <v>-0.69431565694577868</v>
      </c>
      <c r="AB345" s="128">
        <f>(幕後結果!$AD$2+幕後結果!$AD$4*幕後結果_最佳化!$P1346)*12/3</f>
        <v>-5.5635710163355612E-2</v>
      </c>
      <c r="AC345" s="128">
        <f>(幕後結果!$AE$2+幕後結果!$AE$4*幕後結果_最佳化!$Q1346)*12/3</f>
        <v>-1.7393413996782492</v>
      </c>
      <c r="AD345" s="128">
        <f>(幕後結果!$AF$2+幕後結果!$AF$4*幕後結果_最佳化!$R1346)*12/3</f>
        <v>-0.5740935561418733</v>
      </c>
      <c r="AE345" s="128">
        <f>(幕後結果!$AG$2+幕後結果!$AG$4*幕後結果_最佳化!$S1346)*12/3</f>
        <v>1.8490902102115296</v>
      </c>
      <c r="AF345" s="128">
        <f>(幕後結果!$AH$2+幕後結果!$AH$4*幕後結果_最佳化!$T1346)*12/3</f>
        <v>-2.1117328276754415</v>
      </c>
      <c r="AG345" s="128">
        <f>(幕後結果!$AI$2+幕後結果!$AI$4*幕後結果_最佳化!$U1346)*12/3</f>
        <v>1.6310928958390647</v>
      </c>
      <c r="AH345" s="128">
        <f>(幕後結果!$AJ$2+幕後結果!$AJ$4*幕後結果_最佳化!$V1346)*12/3</f>
        <v>-1.5601216225379433</v>
      </c>
      <c r="AI345" s="100">
        <f>(幕後結果!$AK$2+幕後結果!$AK$4*幕後結果_最佳化!$W1346)*12/3</f>
        <v>-2.7289687451876978</v>
      </c>
      <c r="AJ345" s="60"/>
      <c r="AK345" s="60"/>
      <c r="AL345" s="60"/>
      <c r="AM345" s="108">
        <v>344</v>
      </c>
      <c r="AN345" s="128">
        <f t="shared" si="66"/>
        <v>0.17005553628054609</v>
      </c>
      <c r="AO345" s="128">
        <f t="shared" si="67"/>
        <v>2.8775006851220686E-2</v>
      </c>
      <c r="AP345" s="128">
        <f t="shared" si="68"/>
        <v>3.9990920631156023E-2</v>
      </c>
      <c r="AQ345" s="128">
        <f t="shared" si="69"/>
        <v>0.14313461544763839</v>
      </c>
      <c r="AR345" s="128">
        <f t="shared" si="70"/>
        <v>0.14009100016971357</v>
      </c>
      <c r="AS345" s="128">
        <f t="shared" si="71"/>
        <v>2.757298897950386E-2</v>
      </c>
      <c r="AT345" s="128">
        <f t="shared" si="72"/>
        <v>0.10201838664536807</v>
      </c>
      <c r="AU345" s="128">
        <f t="shared" si="73"/>
        <v>0.11534179028753562</v>
      </c>
      <c r="AV345" s="128">
        <f t="shared" si="74"/>
        <v>5.2998154445443361E-2</v>
      </c>
      <c r="AW345" s="128">
        <f t="shared" si="75"/>
        <v>0.18002160026187439</v>
      </c>
      <c r="AX345" s="128">
        <f t="shared" si="76"/>
        <v>1</v>
      </c>
      <c r="AY345" s="128">
        <f>SUMPRODUCT(AN345:AW345,幕後結果_最佳化!$Z$1005:$AI$1005)</f>
        <v>-0.11189013546155316</v>
      </c>
      <c r="AZ345" s="128">
        <f>(SUMPRODUCT(AN345:AW345,MMULT(AN345:AW345,幕後結果!$AB$9:$AK$18)))*252</f>
        <v>7.7745345939206109E-2</v>
      </c>
      <c r="BA345" s="128">
        <f t="shared" si="77"/>
        <v>0.2788285242567663</v>
      </c>
      <c r="BB345" s="102">
        <f t="shared" si="78"/>
        <v>-0.55514454941134628</v>
      </c>
      <c r="BC345" s="60"/>
      <c r="BD345" s="60"/>
    </row>
    <row r="346" spans="1:56">
      <c r="A346" s="95">
        <v>345</v>
      </c>
      <c r="B346" s="128">
        <v>0.51312899897364517</v>
      </c>
      <c r="C346" s="128">
        <v>6.5155175417065614E-2</v>
      </c>
      <c r="D346" s="128">
        <v>0.63710919582152714</v>
      </c>
      <c r="E346" s="128">
        <v>0.89012849420668627</v>
      </c>
      <c r="F346" s="128">
        <v>0.40347294340224948</v>
      </c>
      <c r="G346" s="128">
        <v>7.5982924003918484E-2</v>
      </c>
      <c r="H346" s="128">
        <v>0.26763692749103507</v>
      </c>
      <c r="I346" s="128">
        <v>0.26751997030007368</v>
      </c>
      <c r="J346" s="128">
        <v>0.85554256548593322</v>
      </c>
      <c r="K346" s="104">
        <v>0.56743500541200609</v>
      </c>
      <c r="L346" s="105"/>
      <c r="M346" s="106">
        <v>345</v>
      </c>
      <c r="N346" s="140">
        <v>3.2915462666387299E-2</v>
      </c>
      <c r="O346" s="140">
        <v>-1.5128791819397089</v>
      </c>
      <c r="P346" s="140">
        <v>0.35074240647144994</v>
      </c>
      <c r="Q346" s="140">
        <v>1.2272117571669514</v>
      </c>
      <c r="R346" s="140">
        <v>-0.24436791749872067</v>
      </c>
      <c r="S346" s="140">
        <v>-1.432622150755652</v>
      </c>
      <c r="T346" s="140">
        <v>-0.61997559431130667</v>
      </c>
      <c r="U346" s="128">
        <v>-0.62033092239673693</v>
      </c>
      <c r="V346" s="128">
        <v>1.0605051043791749</v>
      </c>
      <c r="W346" s="98">
        <v>0.16984760277410982</v>
      </c>
      <c r="X346" s="60"/>
      <c r="Y346" s="99">
        <v>345</v>
      </c>
      <c r="Z346" s="128">
        <f>(幕後結果!$AB$2+幕後結果!$AB$4*幕後結果_最佳化!$N1347)*12/3</f>
        <v>3.4816072631517252E-2</v>
      </c>
      <c r="AA346" s="128">
        <f>(幕後結果!$AC$2+幕後結果!$AC$4*幕後結果_最佳化!$O1347)*12/3</f>
        <v>-1.7878866332818728</v>
      </c>
      <c r="AB346" s="128">
        <f>(幕後結果!$AD$2+幕後結果!$AD$4*幕後結果_最佳化!$P1347)*12/3</f>
        <v>-0.12692924107787135</v>
      </c>
      <c r="AC346" s="128">
        <f>(幕後結果!$AE$2+幕後結果!$AE$4*幕後結果_最佳化!$Q1347)*12/3</f>
        <v>2.8198638127424833</v>
      </c>
      <c r="AD346" s="128">
        <f>(幕後結果!$AF$2+幕後結果!$AF$4*幕後結果_最佳化!$R1347)*12/3</f>
        <v>-0.11809529351378867</v>
      </c>
      <c r="AE346" s="128">
        <f>(幕後結果!$AG$2+幕後結果!$AG$4*幕後結果_最佳化!$S1347)*12/3</f>
        <v>-1.145751667557863</v>
      </c>
      <c r="AF346" s="128">
        <f>(幕後結果!$AH$2+幕後結果!$AH$4*幕後結果_最佳化!$T1347)*12/3</f>
        <v>-0.78230310269288983</v>
      </c>
      <c r="AG346" s="128">
        <f>(幕後結果!$AI$2+幕後結果!$AI$4*幕後結果_最佳化!$U1347)*12/3</f>
        <v>0.18970504066050897</v>
      </c>
      <c r="AH346" s="128">
        <f>(幕後結果!$AJ$2+幕後結果!$AJ$4*幕後結果_最佳化!$V1347)*12/3</f>
        <v>-0.68552954828516699</v>
      </c>
      <c r="AI346" s="100">
        <f>(幕後結果!$AK$2+幕後結果!$AK$4*幕後結果_最佳化!$W1347)*12/3</f>
        <v>-1.6933589630511852</v>
      </c>
      <c r="AJ346" s="60"/>
      <c r="AK346" s="60"/>
      <c r="AL346" s="60"/>
      <c r="AM346" s="108">
        <v>345</v>
      </c>
      <c r="AN346" s="128">
        <f t="shared" si="66"/>
        <v>6.1536496730795164E-3</v>
      </c>
      <c r="AO346" s="128">
        <f t="shared" si="67"/>
        <v>1.805901390230261E-2</v>
      </c>
      <c r="AP346" s="128">
        <f t="shared" si="68"/>
        <v>4.8312106660101523E-2</v>
      </c>
      <c r="AQ346" s="128">
        <f t="shared" si="69"/>
        <v>0.19345839479217072</v>
      </c>
      <c r="AR346" s="128">
        <f t="shared" si="70"/>
        <v>6.5358277233258988E-2</v>
      </c>
      <c r="AS346" s="128">
        <f t="shared" si="71"/>
        <v>0.17168191218598122</v>
      </c>
      <c r="AT346" s="128">
        <f t="shared" si="72"/>
        <v>0.11356231313779827</v>
      </c>
      <c r="AU346" s="128">
        <f t="shared" si="73"/>
        <v>0.12168370802862588</v>
      </c>
      <c r="AV346" s="128">
        <f t="shared" si="74"/>
        <v>0.17985825056350077</v>
      </c>
      <c r="AW346" s="128">
        <f t="shared" si="75"/>
        <v>8.1872373823180397E-2</v>
      </c>
      <c r="AX346" s="128">
        <f t="shared" si="76"/>
        <v>0.99999999999999989</v>
      </c>
      <c r="AY346" s="128">
        <f>SUMPRODUCT(AN346:AW346,幕後結果_最佳化!$Z$1005:$AI$1005)</f>
        <v>2.1577601644493155E-2</v>
      </c>
      <c r="AZ346" s="128">
        <f>(SUMPRODUCT(AN346:AW346,MMULT(AN346:AW346,幕後結果!$AB$9:$AK$18)))*252</f>
        <v>7.4851081316132856E-2</v>
      </c>
      <c r="BA346" s="128">
        <f t="shared" si="77"/>
        <v>0.27358925658024813</v>
      </c>
      <c r="BB346" s="102">
        <f t="shared" si="78"/>
        <v>-7.7935802823648676E-2</v>
      </c>
      <c r="BC346" s="60"/>
      <c r="BD346" s="60"/>
    </row>
    <row r="347" spans="1:56">
      <c r="A347" s="95">
        <v>346</v>
      </c>
      <c r="B347" s="128">
        <v>0.93283749083416567</v>
      </c>
      <c r="C347" s="128">
        <v>0.19724285941988851</v>
      </c>
      <c r="D347" s="128">
        <v>0.37316799198687289</v>
      </c>
      <c r="E347" s="128">
        <v>0.69562264927239004</v>
      </c>
      <c r="F347" s="128">
        <v>9.0723375796447847E-2</v>
      </c>
      <c r="G347" s="128">
        <v>0.46107564369228182</v>
      </c>
      <c r="H347" s="128">
        <v>0.12581330745449715</v>
      </c>
      <c r="I347" s="128">
        <v>0.66584394708906269</v>
      </c>
      <c r="J347" s="128">
        <v>0.41343234480050373</v>
      </c>
      <c r="K347" s="104">
        <v>0.464891289527678</v>
      </c>
      <c r="L347" s="105"/>
      <c r="M347" s="106">
        <v>346</v>
      </c>
      <c r="N347" s="140">
        <v>1.4972623079116352</v>
      </c>
      <c r="O347" s="140">
        <v>-0.85151070579379351</v>
      </c>
      <c r="P347" s="140">
        <v>-0.32347441077053191</v>
      </c>
      <c r="Q347" s="140">
        <v>0.51185184643737158</v>
      </c>
      <c r="R347" s="140">
        <v>-1.3363137271088992</v>
      </c>
      <c r="S347" s="140">
        <v>-9.7724214261031173E-2</v>
      </c>
      <c r="T347" s="140">
        <v>-1.146407417731494</v>
      </c>
      <c r="U347" s="128">
        <v>0.42846569276852126</v>
      </c>
      <c r="V347" s="128">
        <v>-0.21872446561038347</v>
      </c>
      <c r="W347" s="98">
        <v>-8.8118391350567427E-2</v>
      </c>
      <c r="X347" s="60"/>
      <c r="Y347" s="99">
        <v>346</v>
      </c>
      <c r="Z347" s="128">
        <f>(幕後結果!$AB$2+幕後結果!$AB$4*幕後結果_最佳化!$N1348)*12/3</f>
        <v>1.5837174700849193</v>
      </c>
      <c r="AA347" s="128">
        <f>(幕後結果!$AC$2+幕後結果!$AC$4*幕後結果_最佳化!$O1348)*12/3</f>
        <v>-0.37111711517360851</v>
      </c>
      <c r="AB347" s="128">
        <f>(幕後結果!$AD$2+幕後結果!$AD$4*幕後結果_最佳化!$P1348)*12/3</f>
        <v>1.9893639729995694E-2</v>
      </c>
      <c r="AC347" s="128">
        <f>(幕後結果!$AE$2+幕後結果!$AE$4*幕後結果_最佳化!$Q1348)*12/3</f>
        <v>1.7039993466739898</v>
      </c>
      <c r="AD347" s="128">
        <f>(幕後結果!$AF$2+幕後結果!$AF$4*幕後結果_最佳化!$R1348)*12/3</f>
        <v>-0.82362278840157754</v>
      </c>
      <c r="AE347" s="128">
        <f>(幕後結果!$AG$2+幕後結果!$AG$4*幕後結果_最佳化!$S1348)*12/3</f>
        <v>0.4734497664132154</v>
      </c>
      <c r="AF347" s="128">
        <f>(幕後結果!$AH$2+幕後結果!$AH$4*幕後結果_最佳化!$T1348)*12/3</f>
        <v>-0.6147109591726112</v>
      </c>
      <c r="AG347" s="128">
        <f>(幕後結果!$AI$2+幕後結果!$AI$4*幕後結果_最佳化!$U1348)*12/3</f>
        <v>1.0828556512971872</v>
      </c>
      <c r="AH347" s="128">
        <f>(幕後結果!$AJ$2+幕後結果!$AJ$4*幕後結果_最佳化!$V1348)*12/3</f>
        <v>-1.2130719921265682</v>
      </c>
      <c r="AI347" s="100">
        <f>(幕後結果!$AK$2+幕後結果!$AK$4*幕後結果_最佳化!$W1348)*12/3</f>
        <v>-1.86536290743948</v>
      </c>
      <c r="AJ347" s="60"/>
      <c r="AK347" s="60"/>
      <c r="AL347" s="60"/>
      <c r="AM347" s="108">
        <v>346</v>
      </c>
      <c r="AN347" s="128">
        <f t="shared" si="66"/>
        <v>0.11687176663355139</v>
      </c>
      <c r="AO347" s="128">
        <f t="shared" si="67"/>
        <v>9.9292582992939055E-2</v>
      </c>
      <c r="AP347" s="128">
        <f t="shared" si="68"/>
        <v>0.20287749167069064</v>
      </c>
      <c r="AQ347" s="128">
        <f t="shared" si="69"/>
        <v>4.4860717626298431E-2</v>
      </c>
      <c r="AR347" s="128">
        <f t="shared" si="70"/>
        <v>8.6838861005929368E-3</v>
      </c>
      <c r="AS347" s="128">
        <f t="shared" si="71"/>
        <v>0.21676712549446134</v>
      </c>
      <c r="AT347" s="128">
        <f t="shared" si="72"/>
        <v>6.4924286630441849E-2</v>
      </c>
      <c r="AU347" s="128">
        <f t="shared" si="73"/>
        <v>8.7519934676200339E-2</v>
      </c>
      <c r="AV347" s="128">
        <f t="shared" si="74"/>
        <v>3.8660332553327105E-2</v>
      </c>
      <c r="AW347" s="128">
        <f t="shared" si="75"/>
        <v>0.11954187562149671</v>
      </c>
      <c r="AX347" s="128">
        <f t="shared" si="76"/>
        <v>0.99999999999999978</v>
      </c>
      <c r="AY347" s="128">
        <f>SUMPRODUCT(AN347:AW347,幕後結果_最佳化!$Z$1005:$AI$1005)</f>
        <v>-5.2600791162004223E-2</v>
      </c>
      <c r="AZ347" s="128">
        <f>(SUMPRODUCT(AN347:AW347,MMULT(AN347:AW347,幕後結果!$AB$9:$AK$18)))*252</f>
        <v>7.1785680471463054E-2</v>
      </c>
      <c r="BA347" s="128">
        <f t="shared" si="77"/>
        <v>0.26792849880418296</v>
      </c>
      <c r="BB347" s="102">
        <f t="shared" si="78"/>
        <v>-0.35644133262509525</v>
      </c>
      <c r="BC347" s="60"/>
      <c r="BD347" s="60"/>
    </row>
    <row r="348" spans="1:56">
      <c r="A348" s="95">
        <v>347</v>
      </c>
      <c r="B348" s="128">
        <v>0.18126894044930486</v>
      </c>
      <c r="C348" s="128">
        <v>2.240468242638749E-2</v>
      </c>
      <c r="D348" s="128">
        <v>0.30851553549131916</v>
      </c>
      <c r="E348" s="128">
        <v>0.65567591147227322</v>
      </c>
      <c r="F348" s="128">
        <v>0.43245790262736894</v>
      </c>
      <c r="G348" s="128">
        <v>0.35601381193755044</v>
      </c>
      <c r="H348" s="128">
        <v>0.30591814326756084</v>
      </c>
      <c r="I348" s="128">
        <v>0.33126460799575241</v>
      </c>
      <c r="J348" s="128">
        <v>0.25458816758168412</v>
      </c>
      <c r="K348" s="104">
        <v>0.39429642473100546</v>
      </c>
      <c r="L348" s="105"/>
      <c r="M348" s="106">
        <v>347</v>
      </c>
      <c r="N348" s="140">
        <v>-0.91053984021208667</v>
      </c>
      <c r="O348" s="140">
        <v>-2.0064396190306057</v>
      </c>
      <c r="P348" s="140">
        <v>-0.5000624985671801</v>
      </c>
      <c r="Q348" s="140">
        <v>0.40069026767303934</v>
      </c>
      <c r="R348" s="140">
        <v>-0.17011994887540438</v>
      </c>
      <c r="S348" s="140">
        <v>-0.36913429989112356</v>
      </c>
      <c r="T348" s="140">
        <v>-0.50745402580331067</v>
      </c>
      <c r="U348" s="128">
        <v>-0.43642388026995904</v>
      </c>
      <c r="V348" s="128">
        <v>-0.66012076349360271</v>
      </c>
      <c r="W348" s="98">
        <v>-0.268138321170381</v>
      </c>
      <c r="X348" s="60"/>
      <c r="Y348" s="99">
        <v>347</v>
      </c>
      <c r="Z348" s="128">
        <f>(幕後結果!$AB$2+幕後結果!$AB$4*幕後結果_最佳化!$N1349)*12/3</f>
        <v>-0.96311637882847145</v>
      </c>
      <c r="AA348" s="128">
        <f>(幕後結果!$AC$2+幕後結果!$AC$4*幕後結果_最佳化!$O1349)*12/3</f>
        <v>-2.7788993386424772</v>
      </c>
      <c r="AB348" s="128">
        <f>(幕後結果!$AD$2+幕後結果!$AD$4*幕後結果_最佳化!$P1349)*12/3</f>
        <v>-1.6367108148253484</v>
      </c>
      <c r="AC348" s="128">
        <f>(幕後結果!$AE$2+幕後結果!$AE$4*幕後結果_最佳化!$Q1349)*12/3</f>
        <v>0.82950510910262498</v>
      </c>
      <c r="AD348" s="128">
        <f>(幕後結果!$AF$2+幕後結果!$AF$4*幕後結果_最佳化!$R1349)*12/3</f>
        <v>-0.23766749240101323</v>
      </c>
      <c r="AE348" s="128">
        <f>(幕後結果!$AG$2+幕後結果!$AG$4*幕後結果_最佳化!$S1349)*12/3</f>
        <v>-0.50026645862256536</v>
      </c>
      <c r="AF348" s="128">
        <f>(幕後結果!$AH$2+幕後結果!$AH$4*幕後結果_最佳化!$T1349)*12/3</f>
        <v>-1.6335227329547788</v>
      </c>
      <c r="AG348" s="128">
        <f>(幕後結果!$AI$2+幕後結果!$AI$4*幕後結果_最佳化!$U1349)*12/3</f>
        <v>0.55933829674690794</v>
      </c>
      <c r="AH348" s="128">
        <f>(幕後結果!$AJ$2+幕後結果!$AJ$4*幕後結果_最佳化!$V1349)*12/3</f>
        <v>-2.5058480185375185</v>
      </c>
      <c r="AI348" s="100">
        <f>(幕後結果!$AK$2+幕後結果!$AK$4*幕後結果_最佳化!$W1349)*12/3</f>
        <v>-2.6910114086240662</v>
      </c>
      <c r="AJ348" s="60"/>
      <c r="AK348" s="60"/>
      <c r="AL348" s="60"/>
      <c r="AM348" s="108">
        <v>347</v>
      </c>
      <c r="AN348" s="128">
        <f t="shared" si="66"/>
        <v>1.9417446940888584E-2</v>
      </c>
      <c r="AO348" s="128">
        <f t="shared" si="67"/>
        <v>3.5678026949181089E-2</v>
      </c>
      <c r="AP348" s="128">
        <f t="shared" si="68"/>
        <v>0.13439962662366295</v>
      </c>
      <c r="AQ348" s="128">
        <f t="shared" si="69"/>
        <v>0.16044541429794382</v>
      </c>
      <c r="AR348" s="128">
        <f t="shared" si="70"/>
        <v>0.13004053950248581</v>
      </c>
      <c r="AS348" s="128">
        <f t="shared" si="71"/>
        <v>7.7940020500945423E-2</v>
      </c>
      <c r="AT348" s="128">
        <f t="shared" si="72"/>
        <v>0.1053834892312196</v>
      </c>
      <c r="AU348" s="128">
        <f t="shared" si="73"/>
        <v>0.13581724400481471</v>
      </c>
      <c r="AV348" s="128">
        <f t="shared" si="74"/>
        <v>0.10409304850399467</v>
      </c>
      <c r="AW348" s="128">
        <f t="shared" si="75"/>
        <v>9.6785143444863386E-2</v>
      </c>
      <c r="AX348" s="128">
        <f t="shared" si="76"/>
        <v>1</v>
      </c>
      <c r="AY348" s="128">
        <f>SUMPRODUCT(AN348:AW348,幕後結果_最佳化!$Z$1005:$AI$1005)</f>
        <v>4.4584818075960986E-2</v>
      </c>
      <c r="AZ348" s="128">
        <f>(SUMPRODUCT(AN348:AW348,MMULT(AN348:AW348,幕後結果!$AB$9:$AK$18)))*252</f>
        <v>6.7319711737410873E-2</v>
      </c>
      <c r="BA348" s="128">
        <f t="shared" si="77"/>
        <v>0.25946042422190496</v>
      </c>
      <c r="BB348" s="102">
        <f t="shared" si="78"/>
        <v>6.4935455224571555E-3</v>
      </c>
      <c r="BC348" s="60"/>
      <c r="BD348" s="60"/>
    </row>
    <row r="349" spans="1:56">
      <c r="A349" s="95">
        <v>348</v>
      </c>
      <c r="B349" s="128">
        <v>0.26291256183657308</v>
      </c>
      <c r="C349" s="128">
        <v>0.98067785949537756</v>
      </c>
      <c r="D349" s="128">
        <v>0.26006683272979125</v>
      </c>
      <c r="E349" s="128">
        <v>0.90465272598569202</v>
      </c>
      <c r="F349" s="128">
        <v>0.35643543767059249</v>
      </c>
      <c r="G349" s="128">
        <v>0.84817435041720857</v>
      </c>
      <c r="H349" s="128">
        <v>0.77481466924034548</v>
      </c>
      <c r="I349" s="128">
        <v>0.81196211393981743</v>
      </c>
      <c r="J349" s="128">
        <v>0.54750808340492352</v>
      </c>
      <c r="K349" s="104">
        <v>0.43417349038865893</v>
      </c>
      <c r="L349" s="105"/>
      <c r="M349" s="106">
        <v>348</v>
      </c>
      <c r="N349" s="140">
        <v>-0.63439185519656582</v>
      </c>
      <c r="O349" s="140">
        <v>2.0679547213651932</v>
      </c>
      <c r="P349" s="140">
        <v>-0.64313937744094241</v>
      </c>
      <c r="Q349" s="140">
        <v>1.3085272207482639</v>
      </c>
      <c r="R349" s="140">
        <v>-0.36800316349545081</v>
      </c>
      <c r="S349" s="140">
        <v>1.028634841397247</v>
      </c>
      <c r="T349" s="140">
        <v>0.75479722110461545</v>
      </c>
      <c r="U349" s="128">
        <v>0.885149931733057</v>
      </c>
      <c r="V349" s="128">
        <v>0.11936797362856087</v>
      </c>
      <c r="W349" s="98">
        <v>-0.16575853260367723</v>
      </c>
      <c r="X349" s="60"/>
      <c r="Y349" s="99">
        <v>348</v>
      </c>
      <c r="Z349" s="128">
        <f>(幕後結果!$AB$2+幕後結果!$AB$4*幕後結果_最佳化!$N1350)*12/3</f>
        <v>-0.67102301223071981</v>
      </c>
      <c r="AA349" s="128">
        <f>(幕後結果!$AC$2+幕後結果!$AC$4*幕後結果_最佳化!$O1350)*12/3</f>
        <v>2.0679778873710841</v>
      </c>
      <c r="AB349" s="128">
        <f>(幕後結果!$AD$2+幕後結果!$AD$4*幕後結果_最佳化!$P1350)*12/3</f>
        <v>0.48207243377363862</v>
      </c>
      <c r="AC349" s="128">
        <f>(幕後結果!$AE$2+幕後結果!$AE$4*幕後結果_最佳化!$Q1350)*12/3</f>
        <v>4.1558704399521442</v>
      </c>
      <c r="AD349" s="128">
        <f>(幕後結果!$AF$2+幕後結果!$AF$4*幕後結果_最佳化!$R1350)*12/3</f>
        <v>-0.73999657025612098</v>
      </c>
      <c r="AE349" s="128">
        <f>(幕後結果!$AG$2+幕後結果!$AG$4*幕後結果_最佳化!$S1350)*12/3</f>
        <v>1.13274344822094</v>
      </c>
      <c r="AF349" s="128">
        <f>(幕後結果!$AH$2+幕後結果!$AH$4*幕後結果_最佳化!$T1350)*12/3</f>
        <v>0.5513478704188326</v>
      </c>
      <c r="AG349" s="128">
        <f>(幕後結果!$AI$2+幕後結果!$AI$4*幕後結果_最佳化!$U1350)*12/3</f>
        <v>1.494048740047953</v>
      </c>
      <c r="AH349" s="128">
        <f>(幕後結果!$AJ$2+幕後結果!$AJ$4*幕後結果_最佳化!$V1350)*12/3</f>
        <v>6.6998748481932324E-3</v>
      </c>
      <c r="AI349" s="100">
        <f>(幕後結果!$AK$2+幕後結果!$AK$4*幕後結果_最佳化!$W1350)*12/3</f>
        <v>-0.92823990656311406</v>
      </c>
      <c r="AJ349" s="60"/>
      <c r="AK349" s="60"/>
      <c r="AL349" s="60"/>
      <c r="AM349" s="108">
        <v>348</v>
      </c>
      <c r="AN349" s="128">
        <f t="shared" si="66"/>
        <v>5.1513096159959533E-2</v>
      </c>
      <c r="AO349" s="128">
        <f t="shared" si="67"/>
        <v>0.14972918846015595</v>
      </c>
      <c r="AP349" s="128">
        <f t="shared" si="68"/>
        <v>9.9600992482034873E-3</v>
      </c>
      <c r="AQ349" s="128">
        <f t="shared" si="69"/>
        <v>0.19031989209483666</v>
      </c>
      <c r="AR349" s="128">
        <f t="shared" si="70"/>
        <v>0.15713777805101492</v>
      </c>
      <c r="AS349" s="128">
        <f t="shared" si="71"/>
        <v>0.10285923730944196</v>
      </c>
      <c r="AT349" s="128">
        <f t="shared" si="72"/>
        <v>0.10897432811332873</v>
      </c>
      <c r="AU349" s="128">
        <f t="shared" si="73"/>
        <v>1.8932376214161224E-2</v>
      </c>
      <c r="AV349" s="128">
        <f t="shared" si="74"/>
        <v>4.2960074993067976E-2</v>
      </c>
      <c r="AW349" s="128">
        <f t="shared" si="75"/>
        <v>0.16761392935582961</v>
      </c>
      <c r="AX349" s="128">
        <f t="shared" si="76"/>
        <v>1</v>
      </c>
      <c r="AY349" s="128">
        <f>SUMPRODUCT(AN349:AW349,幕後結果_最佳化!$Z$1005:$AI$1005)</f>
        <v>-0.14092466790347286</v>
      </c>
      <c r="AZ349" s="128">
        <f>(SUMPRODUCT(AN349:AW349,MMULT(AN349:AW349,幕後結果!$AB$9:$AK$18)))*252</f>
        <v>9.2652197160098315E-2</v>
      </c>
      <c r="BA349" s="128">
        <f t="shared" si="77"/>
        <v>0.3043882342668624</v>
      </c>
      <c r="BB349" s="102">
        <f t="shared" si="78"/>
        <v>-0.60391515574255283</v>
      </c>
      <c r="BC349" s="60"/>
      <c r="BD349" s="60"/>
    </row>
    <row r="350" spans="1:56">
      <c r="A350" s="95">
        <v>349</v>
      </c>
      <c r="B350" s="128">
        <v>0.73392612521539413</v>
      </c>
      <c r="C350" s="128">
        <v>0.54197357874845675</v>
      </c>
      <c r="D350" s="128">
        <v>0.64771935964873895</v>
      </c>
      <c r="E350" s="128">
        <v>0.64534209663105213</v>
      </c>
      <c r="F350" s="128">
        <v>0.85931339900269688</v>
      </c>
      <c r="G350" s="128">
        <v>0.90485982881279781</v>
      </c>
      <c r="H350" s="128">
        <v>0.14217234449394045</v>
      </c>
      <c r="I350" s="128">
        <v>0.49886890798447148</v>
      </c>
      <c r="J350" s="128">
        <v>7.3731848115023979E-3</v>
      </c>
      <c r="K350" s="104">
        <v>0.71145689306218163</v>
      </c>
      <c r="L350" s="105"/>
      <c r="M350" s="106">
        <v>349</v>
      </c>
      <c r="N350" s="140">
        <v>0.62473080800648884</v>
      </c>
      <c r="O350" s="140">
        <v>0.10540702433586699</v>
      </c>
      <c r="P350" s="140">
        <v>0.37917046730008602</v>
      </c>
      <c r="Q350" s="140">
        <v>0.37277514006356716</v>
      </c>
      <c r="R350" s="140">
        <v>1.0772396810048159</v>
      </c>
      <c r="S350" s="140">
        <v>1.3097502377217258</v>
      </c>
      <c r="T350" s="140">
        <v>-1.0706103028002163</v>
      </c>
      <c r="U350" s="128">
        <v>-2.8352310258458746E-3</v>
      </c>
      <c r="V350" s="128">
        <v>-2.4385487477758181</v>
      </c>
      <c r="W350" s="98">
        <v>0.55764588973169271</v>
      </c>
      <c r="X350" s="60"/>
      <c r="Y350" s="99">
        <v>349</v>
      </c>
      <c r="Z350" s="128">
        <f>(幕後結果!$AB$2+幕後結果!$AB$4*幕後結果_最佳化!$N1351)*12/3</f>
        <v>0.66080411529235872</v>
      </c>
      <c r="AA350" s="128">
        <f>(幕後結果!$AC$2+幕後結果!$AC$4*幕後結果_最佳化!$O1351)*12/3</f>
        <v>0.351197360707658</v>
      </c>
      <c r="AB350" s="128">
        <f>(幕後結果!$AD$2+幕後結果!$AD$4*幕後結果_最佳化!$P1351)*12/3</f>
        <v>0.97644064741524039</v>
      </c>
      <c r="AC350" s="128">
        <f>(幕後結果!$AE$2+幕後結果!$AE$4*幕後結果_最佳化!$Q1351)*12/3</f>
        <v>1.991293359732766</v>
      </c>
      <c r="AD350" s="128">
        <f>(幕後結果!$AF$2+幕後結果!$AF$4*幕後結果_最佳化!$R1351)*12/3</f>
        <v>0.72966943232787607</v>
      </c>
      <c r="AE350" s="128">
        <f>(幕後結果!$AG$2+幕後結果!$AG$4*幕後結果_最佳化!$S1351)*12/3</f>
        <v>1.5183129874762737</v>
      </c>
      <c r="AF350" s="128">
        <f>(幕後結果!$AH$2+幕後結果!$AH$4*幕後結果_最佳化!$T1351)*12/3</f>
        <v>-1.1111848824949213</v>
      </c>
      <c r="AG350" s="128">
        <f>(幕後結果!$AI$2+幕後結果!$AI$4*幕後結果_最佳化!$U1351)*12/3</f>
        <v>1.4060382258195634</v>
      </c>
      <c r="AH350" s="128">
        <f>(幕後結果!$AJ$2+幕後結果!$AJ$4*幕後結果_最佳化!$V1351)*12/3</f>
        <v>-2.2883476684185466</v>
      </c>
      <c r="AI350" s="100">
        <f>(幕後結果!$AK$2+幕後結果!$AK$4*幕後結果_最佳化!$W1351)*12/3</f>
        <v>-0.63752987276332074</v>
      </c>
      <c r="AJ350" s="60"/>
      <c r="AK350" s="60"/>
      <c r="AL350" s="60"/>
      <c r="AM350" s="108">
        <v>349</v>
      </c>
      <c r="AN350" s="128">
        <f t="shared" si="66"/>
        <v>5.3287626464973363E-2</v>
      </c>
      <c r="AO350" s="128">
        <f t="shared" si="67"/>
        <v>0.14500822908728794</v>
      </c>
      <c r="AP350" s="128">
        <f t="shared" si="68"/>
        <v>6.4251087423816994E-2</v>
      </c>
      <c r="AQ350" s="128">
        <f t="shared" si="69"/>
        <v>9.2607426188480543E-2</v>
      </c>
      <c r="AR350" s="128">
        <f t="shared" si="70"/>
        <v>2.9048803776605868E-2</v>
      </c>
      <c r="AS350" s="128">
        <f t="shared" si="71"/>
        <v>0.13404555623149811</v>
      </c>
      <c r="AT350" s="128">
        <f t="shared" si="72"/>
        <v>0.14467270747120198</v>
      </c>
      <c r="AU350" s="128">
        <f t="shared" si="73"/>
        <v>0.21800336351894398</v>
      </c>
      <c r="AV350" s="128">
        <f t="shared" si="74"/>
        <v>8.1704041083139084E-2</v>
      </c>
      <c r="AW350" s="128">
        <f t="shared" si="75"/>
        <v>3.7371158754052336E-2</v>
      </c>
      <c r="AX350" s="128">
        <f t="shared" si="76"/>
        <v>1.0000000000000002</v>
      </c>
      <c r="AY350" s="128">
        <f>SUMPRODUCT(AN350:AW350,幕後結果_最佳化!$Z$1005:$AI$1005)</f>
        <v>0.15527579779817394</v>
      </c>
      <c r="AZ350" s="128">
        <f>(SUMPRODUCT(AN350:AW350,MMULT(AN350:AW350,幕後結果!$AB$9:$AK$18)))*252</f>
        <v>5.860495389318307E-2</v>
      </c>
      <c r="BA350" s="128">
        <f t="shared" si="77"/>
        <v>0.24208460069401991</v>
      </c>
      <c r="BB350" s="102">
        <f t="shared" si="78"/>
        <v>0.46420052112364663</v>
      </c>
      <c r="BC350" s="60"/>
      <c r="BD350" s="60"/>
    </row>
    <row r="351" spans="1:56">
      <c r="A351" s="95">
        <v>350</v>
      </c>
      <c r="B351" s="128">
        <v>0.95272334587306107</v>
      </c>
      <c r="C351" s="128">
        <v>0.78591210374478382</v>
      </c>
      <c r="D351" s="128">
        <v>0.10305320420521347</v>
      </c>
      <c r="E351" s="128">
        <v>1.0244834277739923E-2</v>
      </c>
      <c r="F351" s="128">
        <v>0.97571260632961421</v>
      </c>
      <c r="G351" s="128">
        <v>0.3600589841042543</v>
      </c>
      <c r="H351" s="128">
        <v>0.20618741893557724</v>
      </c>
      <c r="I351" s="128">
        <v>0.27290154843030701</v>
      </c>
      <c r="J351" s="128">
        <v>0.97694817783608157</v>
      </c>
      <c r="K351" s="104">
        <v>0.89909034417213562</v>
      </c>
      <c r="L351" s="105"/>
      <c r="M351" s="106">
        <v>350</v>
      </c>
      <c r="N351" s="140">
        <v>1.6718530224769197</v>
      </c>
      <c r="O351" s="140">
        <v>0.79231711866678001</v>
      </c>
      <c r="P351" s="140">
        <v>-1.2643444874373788</v>
      </c>
      <c r="Q351" s="140">
        <v>-2.3172582420410057</v>
      </c>
      <c r="R351" s="140">
        <v>1.9723051039400143</v>
      </c>
      <c r="S351" s="140">
        <v>-0.35830113580429551</v>
      </c>
      <c r="T351" s="140">
        <v>-0.81972159238832354</v>
      </c>
      <c r="U351" s="128">
        <v>-0.60406098560839694</v>
      </c>
      <c r="V351" s="128">
        <v>1.9944431735812216</v>
      </c>
      <c r="W351" s="98">
        <v>1.2763854086771551</v>
      </c>
      <c r="X351" s="60"/>
      <c r="Y351" s="99">
        <v>350</v>
      </c>
      <c r="Z351" s="128">
        <f>(幕後結果!$AB$2+幕後結果!$AB$4*幕後結果_最佳化!$N1352)*12/3</f>
        <v>1.7683894299082532</v>
      </c>
      <c r="AA351" s="128">
        <f>(幕後結果!$AC$2+幕後結果!$AC$4*幕後結果_最佳化!$O1352)*12/3</f>
        <v>1.612410961914055</v>
      </c>
      <c r="AB351" s="128">
        <f>(幕後結果!$AD$2+幕後結果!$AD$4*幕後結果_最佳化!$P1352)*12/3</f>
        <v>-5.0689323650362494E-2</v>
      </c>
      <c r="AC351" s="128">
        <f>(幕後結果!$AE$2+幕後結果!$AE$4*幕後結果_最佳化!$Q1352)*12/3</f>
        <v>-2.9790878576031212</v>
      </c>
      <c r="AD351" s="128">
        <f>(幕後結果!$AF$2+幕後結果!$AF$4*幕後結果_最佳化!$R1352)*12/3</f>
        <v>1.2090978438998541</v>
      </c>
      <c r="AE351" s="128">
        <f>(幕後結果!$AG$2+幕後結果!$AG$4*幕後結果_最佳化!$S1352)*12/3</f>
        <v>-4.0180456913299162E-2</v>
      </c>
      <c r="AF351" s="128">
        <f>(幕後結果!$AH$2+幕後結果!$AH$4*幕後結果_最佳化!$T1352)*12/3</f>
        <v>-0.30106080630371862</v>
      </c>
      <c r="AG351" s="128">
        <f>(幕後結果!$AI$2+幕後結果!$AI$4*幕後結果_最佳化!$U1352)*12/3</f>
        <v>1.1712814100535829</v>
      </c>
      <c r="AH351" s="128">
        <f>(幕後結果!$AJ$2+幕後結果!$AJ$4*幕後結果_最佳化!$V1352)*12/3</f>
        <v>1.2724036606046085</v>
      </c>
      <c r="AI351" s="100">
        <f>(幕後結果!$AK$2+幕後結果!$AK$4*幕後結果_最佳化!$W1352)*12/3</f>
        <v>-0.66713418276218484</v>
      </c>
      <c r="AJ351" s="60"/>
      <c r="AK351" s="60"/>
      <c r="AL351" s="60"/>
      <c r="AM351" s="108">
        <v>350</v>
      </c>
      <c r="AN351" s="128">
        <f t="shared" si="66"/>
        <v>0.10962037653517528</v>
      </c>
      <c r="AO351" s="128">
        <f t="shared" si="67"/>
        <v>0.14012838853316989</v>
      </c>
      <c r="AP351" s="128">
        <f t="shared" si="68"/>
        <v>0.13942080087812808</v>
      </c>
      <c r="AQ351" s="128">
        <f t="shared" si="69"/>
        <v>0.10249017726109684</v>
      </c>
      <c r="AR351" s="128">
        <f t="shared" si="70"/>
        <v>0.14992205973730274</v>
      </c>
      <c r="AS351" s="128">
        <f t="shared" si="71"/>
        <v>1.9342511037728827E-2</v>
      </c>
      <c r="AT351" s="128">
        <f t="shared" si="72"/>
        <v>2.135981767238674E-2</v>
      </c>
      <c r="AU351" s="128">
        <f t="shared" si="73"/>
        <v>7.9445540747659554E-2</v>
      </c>
      <c r="AV351" s="128">
        <f t="shared" si="74"/>
        <v>9.33504439532203E-2</v>
      </c>
      <c r="AW351" s="128">
        <f t="shared" si="75"/>
        <v>0.14491988364413164</v>
      </c>
      <c r="AX351" s="128">
        <f t="shared" si="76"/>
        <v>0.99999999999999978</v>
      </c>
      <c r="AY351" s="128">
        <f>SUMPRODUCT(AN351:AW351,幕後結果_最佳化!$Z$1005:$AI$1005)</f>
        <v>-0.13024689426830982</v>
      </c>
      <c r="AZ351" s="128">
        <f>(SUMPRODUCT(AN351:AW351,MMULT(AN351:AW351,幕後結果!$AB$9:$AK$18)))*252</f>
        <v>7.3344205970045456E-2</v>
      </c>
      <c r="BA351" s="128">
        <f t="shared" si="77"/>
        <v>0.27082135434645005</v>
      </c>
      <c r="BB351" s="102">
        <f t="shared" si="78"/>
        <v>-0.63933988767669514</v>
      </c>
      <c r="BC351" s="60"/>
      <c r="BD351" s="60"/>
    </row>
    <row r="352" spans="1:56">
      <c r="A352" s="95">
        <v>351</v>
      </c>
      <c r="B352" s="128">
        <v>0.83079263363229594</v>
      </c>
      <c r="C352" s="128">
        <v>0.78685858680604026</v>
      </c>
      <c r="D352" s="128">
        <v>0.80310462196945442</v>
      </c>
      <c r="E352" s="128">
        <v>0.28532426949593015</v>
      </c>
      <c r="F352" s="128">
        <v>0.99647572222992231</v>
      </c>
      <c r="G352" s="128">
        <v>0.89831787844775524</v>
      </c>
      <c r="H352" s="128">
        <v>0.25878801355386383</v>
      </c>
      <c r="I352" s="128">
        <v>0.85727258986879229</v>
      </c>
      <c r="J352" s="128">
        <v>0.17569527847149402</v>
      </c>
      <c r="K352" s="104">
        <v>0.90588836820863161</v>
      </c>
      <c r="L352" s="105"/>
      <c r="M352" s="106">
        <v>351</v>
      </c>
      <c r="N352" s="140">
        <v>0.95730222479771143</v>
      </c>
      <c r="O352" s="140">
        <v>0.79556859490799858</v>
      </c>
      <c r="P352" s="140">
        <v>0.85276298215019164</v>
      </c>
      <c r="Q352" s="140">
        <v>-0.5670966202632195</v>
      </c>
      <c r="R352" s="140">
        <v>2.6945414672695609</v>
      </c>
      <c r="S352" s="140">
        <v>1.2720249823310965</v>
      </c>
      <c r="T352" s="140">
        <v>-0.64708639941889967</v>
      </c>
      <c r="U352" s="128">
        <v>1.0681456419451381</v>
      </c>
      <c r="V352" s="128">
        <v>-0.93189545453456912</v>
      </c>
      <c r="W352" s="98">
        <v>1.3158533657377867</v>
      </c>
      <c r="X352" s="60"/>
      <c r="Y352" s="99">
        <v>351</v>
      </c>
      <c r="Z352" s="128">
        <f>(幕後結果!$AB$2+幕後結果!$AB$4*幕後結果_最佳化!$N1353)*12/3</f>
        <v>1.0125789245826469</v>
      </c>
      <c r="AA352" s="128">
        <f>(幕後結果!$AC$2+幕後結果!$AC$4*幕後結果_最佳化!$O1353)*12/3</f>
        <v>1.2990506180827164</v>
      </c>
      <c r="AB352" s="128">
        <f>(幕後結果!$AD$2+幕後結果!$AD$4*幕後結果_最佳化!$P1353)*12/3</f>
        <v>1.9705448518824353</v>
      </c>
      <c r="AC352" s="128">
        <f>(幕後結果!$AE$2+幕後結果!$AE$4*幕後結果_最佳化!$Q1353)*12/3</f>
        <v>0.72518613046783376</v>
      </c>
      <c r="AD352" s="128">
        <f>(幕後結果!$AF$2+幕後結果!$AF$4*幕後結果_最佳化!$R1353)*12/3</f>
        <v>1.9058473366695283</v>
      </c>
      <c r="AE352" s="128">
        <f>(幕後結果!$AG$2+幕後結果!$AG$4*幕後結果_最佳化!$S1353)*12/3</f>
        <v>1.4831585487997068</v>
      </c>
      <c r="AF352" s="128">
        <f>(幕後結果!$AH$2+幕後結果!$AH$4*幕後結果_最佳化!$T1353)*12/3</f>
        <v>-0.52401326579530605</v>
      </c>
      <c r="AG352" s="128">
        <f>(幕後結果!$AI$2+幕後結果!$AI$4*幕後結果_最佳化!$U1353)*12/3</f>
        <v>2.8049482122740614</v>
      </c>
      <c r="AH352" s="128">
        <f>(幕後結果!$AJ$2+幕後結果!$AJ$4*幕後結果_最佳化!$V1353)*12/3</f>
        <v>-0.44853986952816466</v>
      </c>
      <c r="AI352" s="100">
        <f>(幕後結果!$AK$2+幕後結果!$AK$4*幕後結果_最佳化!$W1353)*12/3</f>
        <v>-8.1537143141409807E-2</v>
      </c>
      <c r="AJ352" s="60"/>
      <c r="AK352" s="60"/>
      <c r="AL352" s="60"/>
      <c r="AM352" s="108">
        <v>351</v>
      </c>
      <c r="AN352" s="128">
        <f t="shared" si="66"/>
        <v>8.6370194424392477E-2</v>
      </c>
      <c r="AO352" s="128">
        <f t="shared" si="67"/>
        <v>0.11152613189488918</v>
      </c>
      <c r="AP352" s="128">
        <f t="shared" si="68"/>
        <v>8.2955733271360521E-2</v>
      </c>
      <c r="AQ352" s="128">
        <f t="shared" si="69"/>
        <v>0.10969633162548559</v>
      </c>
      <c r="AR352" s="128">
        <f t="shared" si="70"/>
        <v>0.14119022866996916</v>
      </c>
      <c r="AS352" s="128">
        <f t="shared" si="71"/>
        <v>7.7453229982244493E-2</v>
      </c>
      <c r="AT352" s="128">
        <f t="shared" si="72"/>
        <v>9.6880194893101026E-2</v>
      </c>
      <c r="AU352" s="128">
        <f t="shared" si="73"/>
        <v>0.10968501004705351</v>
      </c>
      <c r="AV352" s="128">
        <f t="shared" si="74"/>
        <v>6.394985204989434E-2</v>
      </c>
      <c r="AW352" s="128">
        <f t="shared" si="75"/>
        <v>0.12029309314160981</v>
      </c>
      <c r="AX352" s="128">
        <f t="shared" si="76"/>
        <v>1.0000000000000002</v>
      </c>
      <c r="AY352" s="128">
        <f>SUMPRODUCT(AN352:AW352,幕後結果_最佳化!$Z$1005:$AI$1005)</f>
        <v>-5.1242670997047657E-2</v>
      </c>
      <c r="AZ352" s="128">
        <f>(SUMPRODUCT(AN352:AW352,MMULT(AN352:AW352,幕後結果!$AB$9:$AK$18)))*252</f>
        <v>6.4244914094773176E-2</v>
      </c>
      <c r="BA352" s="128">
        <f t="shared" si="77"/>
        <v>0.25346580458668022</v>
      </c>
      <c r="BB352" s="102">
        <f t="shared" si="78"/>
        <v>-0.37142158545040638</v>
      </c>
      <c r="BC352" s="60"/>
      <c r="BD352" s="60"/>
    </row>
    <row r="353" spans="1:56">
      <c r="A353" s="95">
        <v>352</v>
      </c>
      <c r="B353" s="128">
        <v>0.65444213014329478</v>
      </c>
      <c r="C353" s="128">
        <v>0.57499148093721741</v>
      </c>
      <c r="D353" s="128">
        <v>0.59097048755270065</v>
      </c>
      <c r="E353" s="128">
        <v>0.56629658123148707</v>
      </c>
      <c r="F353" s="128">
        <v>0.17959971583850276</v>
      </c>
      <c r="G353" s="128">
        <v>0.25819702652974241</v>
      </c>
      <c r="H353" s="128">
        <v>0.39264809729576822</v>
      </c>
      <c r="I353" s="128">
        <v>7.8850328132351821E-2</v>
      </c>
      <c r="J353" s="128">
        <v>0.53839962213862758</v>
      </c>
      <c r="K353" s="104">
        <v>0.26170980252368414</v>
      </c>
      <c r="L353" s="105"/>
      <c r="M353" s="106">
        <v>352</v>
      </c>
      <c r="N353" s="140">
        <v>0.39734137601121405</v>
      </c>
      <c r="O353" s="140">
        <v>0.189096686885455</v>
      </c>
      <c r="P353" s="140">
        <v>0.2300421397309243</v>
      </c>
      <c r="Q353" s="140">
        <v>0.16695324504231968</v>
      </c>
      <c r="R353" s="140">
        <v>-0.91689162756158116</v>
      </c>
      <c r="S353" s="140">
        <v>-0.64891386390906258</v>
      </c>
      <c r="T353" s="140">
        <v>-0.27242377416601776</v>
      </c>
      <c r="U353" s="128">
        <v>-1.4128472012358519</v>
      </c>
      <c r="V353" s="128">
        <v>9.6402690053729104E-2</v>
      </c>
      <c r="W353" s="98">
        <v>-0.63808307240648121</v>
      </c>
      <c r="X353" s="60"/>
      <c r="Y353" s="99">
        <v>352</v>
      </c>
      <c r="Z353" s="128">
        <f>(幕後結果!$AB$2+幕後結果!$AB$4*幕後結果_最佳化!$N1354)*12/3</f>
        <v>0.42028472596378097</v>
      </c>
      <c r="AA353" s="128">
        <f>(幕後結果!$AC$2+幕後結果!$AC$4*幕後結果_最佳化!$O1354)*12/3</f>
        <v>0.3473171930476861</v>
      </c>
      <c r="AB353" s="128">
        <f>(幕後結果!$AD$2+幕後結果!$AD$4*幕後結果_最佳化!$P1354)*12/3</f>
        <v>0.78074306713551855</v>
      </c>
      <c r="AC353" s="128">
        <f>(幕後結果!$AE$2+幕後結果!$AE$4*幕後結果_最佳化!$Q1354)*12/3</f>
        <v>1.5995193853309442</v>
      </c>
      <c r="AD353" s="128">
        <f>(幕後結果!$AF$2+幕後結果!$AF$4*幕後結果_最佳化!$R1354)*12/3</f>
        <v>-0.62163277011974594</v>
      </c>
      <c r="AE353" s="128">
        <f>(幕後結果!$AG$2+幕後結果!$AG$4*幕後結果_最佳化!$S1354)*12/3</f>
        <v>-0.25296939382623351</v>
      </c>
      <c r="AF353" s="128">
        <f>(幕後結果!$AH$2+幕後結果!$AH$4*幕後結果_最佳化!$T1354)*12/3</f>
        <v>-0.21044411256696816</v>
      </c>
      <c r="AG353" s="128">
        <f>(幕後結果!$AI$2+幕後結果!$AI$4*幕後結果_最佳化!$U1354)*12/3</f>
        <v>-0.59200615171378368</v>
      </c>
      <c r="AH353" s="128">
        <f>(幕後結果!$AJ$2+幕後結果!$AJ$4*幕後結果_最佳化!$V1354)*12/3</f>
        <v>-0.92642554634789109</v>
      </c>
      <c r="AI353" s="100">
        <f>(幕後結果!$AK$2+幕後結果!$AK$4*幕後結果_最佳化!$W1354)*12/3</f>
        <v>-1.973503178878864</v>
      </c>
      <c r="AJ353" s="60"/>
      <c r="AK353" s="60"/>
      <c r="AL353" s="60"/>
      <c r="AM353" s="108">
        <v>352</v>
      </c>
      <c r="AN353" s="128">
        <f t="shared" si="66"/>
        <v>7.0339227089050702E-2</v>
      </c>
      <c r="AO353" s="128">
        <f t="shared" si="67"/>
        <v>1.2808882838335893E-2</v>
      </c>
      <c r="AP353" s="128">
        <f t="shared" si="68"/>
        <v>4.3869620953224595E-2</v>
      </c>
      <c r="AQ353" s="128">
        <f t="shared" si="69"/>
        <v>0.16871537238329906</v>
      </c>
      <c r="AR353" s="128">
        <f t="shared" si="70"/>
        <v>0.18591791759373719</v>
      </c>
      <c r="AS353" s="128">
        <f t="shared" si="71"/>
        <v>0.14124888425431847</v>
      </c>
      <c r="AT353" s="128">
        <f t="shared" si="72"/>
        <v>0.1592628069794598</v>
      </c>
      <c r="AU353" s="128">
        <f t="shared" si="73"/>
        <v>0.13681775480054215</v>
      </c>
      <c r="AV353" s="128">
        <f t="shared" si="74"/>
        <v>2.0195932472552969E-2</v>
      </c>
      <c r="AW353" s="128">
        <f t="shared" si="75"/>
        <v>6.0823600635479258E-2</v>
      </c>
      <c r="AX353" s="128">
        <f t="shared" si="76"/>
        <v>1</v>
      </c>
      <c r="AY353" s="128">
        <f>SUMPRODUCT(AN353:AW353,幕後結果_最佳化!$Z$1005:$AI$1005)</f>
        <v>0.1570136661788924</v>
      </c>
      <c r="AZ353" s="128">
        <f>(SUMPRODUCT(AN353:AW353,MMULT(AN353:AW353,幕後結果!$AB$9:$AK$18)))*252</f>
        <v>5.8343006094723211E-2</v>
      </c>
      <c r="BA353" s="128">
        <f t="shared" si="77"/>
        <v>0.24154296945827922</v>
      </c>
      <c r="BB353" s="102">
        <f t="shared" si="78"/>
        <v>0.47243629750359106</v>
      </c>
      <c r="BC353" s="60"/>
      <c r="BD353" s="60"/>
    </row>
    <row r="354" spans="1:56">
      <c r="A354" s="95">
        <v>353</v>
      </c>
      <c r="B354" s="128">
        <v>0.62832237359770571</v>
      </c>
      <c r="C354" s="128">
        <v>0.12183921246974516</v>
      </c>
      <c r="D354" s="128">
        <v>0.24590740827436819</v>
      </c>
      <c r="E354" s="128">
        <v>0.60603201755199976</v>
      </c>
      <c r="F354" s="128">
        <v>0.99090866945550826</v>
      </c>
      <c r="G354" s="128">
        <v>0.75081885004015314</v>
      </c>
      <c r="H354" s="128">
        <v>0.29571058471931688</v>
      </c>
      <c r="I354" s="128">
        <v>0.21631035150456923</v>
      </c>
      <c r="J354" s="128">
        <v>0.49116854389451725</v>
      </c>
      <c r="K354" s="104">
        <v>0.20828276432363646</v>
      </c>
      <c r="L354" s="105"/>
      <c r="M354" s="106">
        <v>353</v>
      </c>
      <c r="N354" s="140">
        <v>0.32741337350511152</v>
      </c>
      <c r="O354" s="140">
        <v>-1.1658417716496041</v>
      </c>
      <c r="P354" s="140">
        <v>-0.6874252086736754</v>
      </c>
      <c r="Q354" s="140">
        <v>0.26899183631482143</v>
      </c>
      <c r="R354" s="140">
        <v>2.3618772597223145</v>
      </c>
      <c r="S354" s="140">
        <v>0.67706880554210369</v>
      </c>
      <c r="T354" s="140">
        <v>-0.5367777111879326</v>
      </c>
      <c r="U354" s="128">
        <v>-0.78471497116427358</v>
      </c>
      <c r="V354" s="128">
        <v>-2.2138985961415929E-2</v>
      </c>
      <c r="W354" s="98">
        <v>-0.8123941034139287</v>
      </c>
      <c r="X354" s="60"/>
      <c r="Y354" s="99">
        <v>353</v>
      </c>
      <c r="Z354" s="128">
        <f>(幕後結果!$AB$2+幕後結果!$AB$4*幕後結果_最佳化!$N1355)*12/3</f>
        <v>0.34631892943509907</v>
      </c>
      <c r="AA354" s="128">
        <f>(幕後結果!$AC$2+幕後結果!$AC$4*幕後結果_最佳化!$O1355)*12/3</f>
        <v>-1.2547883922861769</v>
      </c>
      <c r="AB354" s="128">
        <f>(幕後結果!$AD$2+幕後結果!$AD$4*幕後結果_最佳化!$P1355)*12/3</f>
        <v>-0.95174388734137239</v>
      </c>
      <c r="AC354" s="128">
        <f>(幕後結果!$AE$2+幕後結果!$AE$4*幕後結果_最佳化!$Q1355)*12/3</f>
        <v>0.96474343214537817</v>
      </c>
      <c r="AD354" s="128">
        <f>(幕後結果!$AF$2+幕後結果!$AF$4*幕後結果_最佳化!$R1355)*12/3</f>
        <v>1.4501363159218226</v>
      </c>
      <c r="AE354" s="128">
        <f>(幕後結果!$AG$2+幕後結果!$AG$4*幕後結果_最佳化!$S1355)*12/3</f>
        <v>0.63721434041434022</v>
      </c>
      <c r="AF354" s="128">
        <f>(幕後結果!$AH$2+幕後結果!$AH$4*幕後結果_最佳化!$T1355)*12/3</f>
        <v>-0.88816967245474998</v>
      </c>
      <c r="AG354" s="128">
        <f>(幕後結果!$AI$2+幕後結果!$AI$4*幕後結果_最佳化!$U1355)*12/3</f>
        <v>0.95344518473262208</v>
      </c>
      <c r="AH354" s="128">
        <f>(幕後結果!$AJ$2+幕後結果!$AJ$4*幕後結果_最佳化!$V1355)*12/3</f>
        <v>-0.65961480435601993</v>
      </c>
      <c r="AI354" s="100">
        <f>(幕後結果!$AK$2+幕後結果!$AK$4*幕後結果_最佳化!$W1355)*12/3</f>
        <v>-2.252306556246217</v>
      </c>
      <c r="AJ354" s="60"/>
      <c r="AK354" s="60"/>
      <c r="AL354" s="60"/>
      <c r="AM354" s="108">
        <v>353</v>
      </c>
      <c r="AN354" s="128">
        <f t="shared" si="66"/>
        <v>7.1049028366757874E-2</v>
      </c>
      <c r="AO354" s="128">
        <f t="shared" si="67"/>
        <v>9.4753810436619026E-2</v>
      </c>
      <c r="AP354" s="128">
        <f t="shared" si="68"/>
        <v>0.11511371823346341</v>
      </c>
      <c r="AQ354" s="128">
        <f t="shared" si="69"/>
        <v>0.15829491013738914</v>
      </c>
      <c r="AR354" s="128">
        <f t="shared" si="70"/>
        <v>5.1777520044989221E-2</v>
      </c>
      <c r="AS354" s="128">
        <f t="shared" si="71"/>
        <v>0.10976053832271858</v>
      </c>
      <c r="AT354" s="128">
        <f t="shared" si="72"/>
        <v>1.5650666452217958E-2</v>
      </c>
      <c r="AU354" s="128">
        <f t="shared" si="73"/>
        <v>0.11756907347688633</v>
      </c>
      <c r="AV354" s="128">
        <f t="shared" si="74"/>
        <v>0.12618478180395656</v>
      </c>
      <c r="AW354" s="128">
        <f t="shared" si="75"/>
        <v>0.13984595272500205</v>
      </c>
      <c r="AX354" s="128">
        <f t="shared" si="76"/>
        <v>1</v>
      </c>
      <c r="AY354" s="128">
        <f>SUMPRODUCT(AN354:AW354,幕後結果_最佳化!$Z$1005:$AI$1005)</f>
        <v>-3.8305642933233769E-2</v>
      </c>
      <c r="AZ354" s="128">
        <f>(SUMPRODUCT(AN354:AW354,MMULT(AN354:AW354,幕後結果!$AB$9:$AK$18)))*252</f>
        <v>7.5349413407296964E-2</v>
      </c>
      <c r="BA354" s="128">
        <f t="shared" si="77"/>
        <v>0.27449847614749517</v>
      </c>
      <c r="BB354" s="102">
        <f t="shared" si="78"/>
        <v>-0.29583276407552755</v>
      </c>
      <c r="BC354" s="60"/>
      <c r="BD354" s="60"/>
    </row>
    <row r="355" spans="1:56">
      <c r="A355" s="95">
        <v>354</v>
      </c>
      <c r="B355" s="128">
        <v>0.65199349890970559</v>
      </c>
      <c r="C355" s="128">
        <v>0.26133574241817059</v>
      </c>
      <c r="D355" s="128">
        <v>0.24561771046604575</v>
      </c>
      <c r="E355" s="128">
        <v>0.93103260813351008</v>
      </c>
      <c r="F355" s="128">
        <v>0.77247777327333678</v>
      </c>
      <c r="G355" s="128">
        <v>0.45228357471936831</v>
      </c>
      <c r="H355" s="128">
        <v>0.18084344057120405</v>
      </c>
      <c r="I355" s="128">
        <v>0.8506317545990425</v>
      </c>
      <c r="J355" s="128">
        <v>0.32411464378210364</v>
      </c>
      <c r="K355" s="104">
        <v>0.13225708971688155</v>
      </c>
      <c r="L355" s="105"/>
      <c r="M355" s="106">
        <v>354</v>
      </c>
      <c r="N355" s="140">
        <v>0.3907081118199085</v>
      </c>
      <c r="O355" s="140">
        <v>-0.63923281923284081</v>
      </c>
      <c r="P355" s="140">
        <v>-0.68834520522379372</v>
      </c>
      <c r="Q355" s="140">
        <v>1.4835257367213353</v>
      </c>
      <c r="R355" s="140">
        <v>0.74703165456605525</v>
      </c>
      <c r="S355" s="140">
        <v>-0.11989395967898796</v>
      </c>
      <c r="T355" s="140">
        <v>-0.9121554705920778</v>
      </c>
      <c r="U355" s="128">
        <v>1.0391467512641659</v>
      </c>
      <c r="V355" s="128">
        <v>-0.45622347318031148</v>
      </c>
      <c r="W355" s="98">
        <v>-1.1157849920299439</v>
      </c>
      <c r="X355" s="60"/>
      <c r="Y355" s="99">
        <v>354</v>
      </c>
      <c r="Z355" s="128">
        <f>(幕後結果!$AB$2+幕後結果!$AB$4*幕後結果_最佳化!$N1356)*12/3</f>
        <v>0.41326844275946262</v>
      </c>
      <c r="AA355" s="128">
        <f>(幕後結果!$AC$2+幕後結果!$AC$4*幕後結果_最佳化!$O1356)*12/3</f>
        <v>-0.61608653172769601</v>
      </c>
      <c r="AB355" s="128">
        <f>(幕後結果!$AD$2+幕後結果!$AD$4*幕後結果_最佳化!$P1356)*12/3</f>
        <v>-0.64928517265920571</v>
      </c>
      <c r="AC355" s="128">
        <f>(幕後結果!$AE$2+幕後結果!$AE$4*幕後結果_最佳化!$Q1356)*12/3</f>
        <v>3.3889473278487672</v>
      </c>
      <c r="AD355" s="128">
        <f>(幕後結果!$AF$2+幕後結果!$AF$4*幕後結果_最佳化!$R1356)*12/3</f>
        <v>0.29103712894979383</v>
      </c>
      <c r="AE355" s="128">
        <f>(幕後結果!$AG$2+幕後結果!$AG$4*幕後結果_最佳化!$S1356)*12/3</f>
        <v>9.4768059302652904E-2</v>
      </c>
      <c r="AF355" s="128">
        <f>(幕後結果!$AH$2+幕後結果!$AH$4*幕後結果_最佳化!$T1356)*12/3</f>
        <v>-0.78533031298048461</v>
      </c>
      <c r="AG355" s="128">
        <f>(幕後結果!$AI$2+幕後結果!$AI$4*幕後結果_最佳化!$U1356)*12/3</f>
        <v>2.0234761494234523</v>
      </c>
      <c r="AH355" s="128">
        <f>(幕後結果!$AJ$2+幕後結果!$AJ$4*幕後結果_最佳化!$V1356)*12/3</f>
        <v>-1.1678539454814101</v>
      </c>
      <c r="AI355" s="100">
        <f>(幕後結果!$AK$2+幕後結果!$AK$4*幕後結果_最佳化!$W1356)*12/3</f>
        <v>-2.5855856358480791</v>
      </c>
      <c r="AJ355" s="60"/>
      <c r="AK355" s="60"/>
      <c r="AL355" s="60"/>
      <c r="AM355" s="108">
        <v>354</v>
      </c>
      <c r="AN355" s="128">
        <f t="shared" si="66"/>
        <v>2.596797652667834E-2</v>
      </c>
      <c r="AO355" s="128">
        <f t="shared" si="67"/>
        <v>0.23054740304156948</v>
      </c>
      <c r="AP355" s="128">
        <f t="shared" si="68"/>
        <v>0.20066971558780372</v>
      </c>
      <c r="AQ355" s="128">
        <f t="shared" si="69"/>
        <v>0.1757808306608718</v>
      </c>
      <c r="AR355" s="128">
        <f t="shared" si="70"/>
        <v>2.7506498677693034E-2</v>
      </c>
      <c r="AS355" s="128">
        <f t="shared" si="71"/>
        <v>5.7088992078424175E-2</v>
      </c>
      <c r="AT355" s="128">
        <f t="shared" si="72"/>
        <v>1.9828960818896717E-2</v>
      </c>
      <c r="AU355" s="128">
        <f t="shared" si="73"/>
        <v>0.10224123474133917</v>
      </c>
      <c r="AV355" s="128">
        <f t="shared" si="74"/>
        <v>0.14042311278080197</v>
      </c>
      <c r="AW355" s="128">
        <f t="shared" si="75"/>
        <v>1.9945275085921331E-2</v>
      </c>
      <c r="AX355" s="128">
        <f t="shared" si="76"/>
        <v>0.99999999999999989</v>
      </c>
      <c r="AY355" s="128">
        <f>SUMPRODUCT(AN355:AW355,幕後結果_最佳化!$Z$1005:$AI$1005)</f>
        <v>0.15218032944258331</v>
      </c>
      <c r="AZ355" s="128">
        <f>(SUMPRODUCT(AN355:AW355,MMULT(AN355:AW355,幕後結果!$AB$9:$AK$18)))*252</f>
        <v>9.7307518707977728E-2</v>
      </c>
      <c r="BA355" s="128">
        <f t="shared" si="77"/>
        <v>0.3119415309124095</v>
      </c>
      <c r="BB355" s="102">
        <f t="shared" si="78"/>
        <v>0.35032311703717417</v>
      </c>
      <c r="BC355" s="60"/>
      <c r="BD355" s="60"/>
    </row>
    <row r="356" spans="1:56">
      <c r="A356" s="95">
        <v>355</v>
      </c>
      <c r="B356" s="128">
        <v>0.88851581611674435</v>
      </c>
      <c r="C356" s="128">
        <v>0.84334513075572448</v>
      </c>
      <c r="D356" s="128">
        <v>0.78529581520382319</v>
      </c>
      <c r="E356" s="128">
        <v>0.78634692318660404</v>
      </c>
      <c r="F356" s="128">
        <v>0.5558835750537503</v>
      </c>
      <c r="G356" s="128">
        <v>0.2567455828395675</v>
      </c>
      <c r="H356" s="128">
        <v>4.0397893211300273E-2</v>
      </c>
      <c r="I356" s="128">
        <v>0.32392061542369222</v>
      </c>
      <c r="J356" s="128">
        <v>0.65627596219801143</v>
      </c>
      <c r="K356" s="104">
        <v>1.9216063267690764E-3</v>
      </c>
      <c r="L356" s="105"/>
      <c r="M356" s="106">
        <v>355</v>
      </c>
      <c r="N356" s="140">
        <v>1.2186728997752569</v>
      </c>
      <c r="O356" s="140">
        <v>1.0083015096531667</v>
      </c>
      <c r="P356" s="140">
        <v>0.79020446375595998</v>
      </c>
      <c r="Q356" s="140">
        <v>0.79380982229518715</v>
      </c>
      <c r="R356" s="140">
        <v>0.1405406338428733</v>
      </c>
      <c r="S356" s="140">
        <v>-0.65341128471051724</v>
      </c>
      <c r="T356" s="140">
        <v>-1.7460872819066231</v>
      </c>
      <c r="U356" s="128">
        <v>-0.45676323931439666</v>
      </c>
      <c r="V356" s="128">
        <v>0.4023206276805219</v>
      </c>
      <c r="W356" s="98">
        <v>-2.8907520035667864</v>
      </c>
      <c r="X356" s="60"/>
      <c r="Y356" s="99">
        <v>355</v>
      </c>
      <c r="Z356" s="128">
        <f>(幕後結果!$AB$2+幕後結果!$AB$4*幕後結果_最佳化!$N1357)*12/3</f>
        <v>1.2890417073178788</v>
      </c>
      <c r="AA356" s="128">
        <f>(幕後結果!$AC$2+幕後結果!$AC$4*幕後結果_最佳化!$O1357)*12/3</f>
        <v>1.6617184371618692</v>
      </c>
      <c r="AB356" s="128">
        <f>(幕後結果!$AD$2+幕後結果!$AD$4*幕後結果_最佳化!$P1357)*12/3</f>
        <v>2.1092989155462436</v>
      </c>
      <c r="AC356" s="128">
        <f>(幕後結果!$AE$2+幕後結果!$AE$4*幕後結果_最佳化!$Q1357)*12/3</f>
        <v>3.2782879548665669</v>
      </c>
      <c r="AD356" s="128">
        <f>(幕後結果!$AF$2+幕後結果!$AF$4*幕後結果_最佳化!$R1357)*12/3</f>
        <v>0.15757155993396882</v>
      </c>
      <c r="AE356" s="128">
        <f>(幕後結果!$AG$2+幕後結果!$AG$4*幕後結果_最佳化!$S1357)*12/3</f>
        <v>-2.0393360545204825E-2</v>
      </c>
      <c r="AF356" s="128">
        <f>(幕後結果!$AH$2+幕後結果!$AH$4*幕後結果_最佳化!$T1357)*12/3</f>
        <v>-0.89265401999508398</v>
      </c>
      <c r="AG356" s="128">
        <f>(幕後結果!$AI$2+幕後結果!$AI$4*幕後結果_最佳化!$U1357)*12/3</f>
        <v>0.59257989396312138</v>
      </c>
      <c r="AH356" s="128">
        <f>(幕後結果!$AJ$2+幕後結果!$AJ$4*幕後結果_最佳化!$V1357)*12/3</f>
        <v>-0.1449652415944328</v>
      </c>
      <c r="AI356" s="100">
        <f>(幕後結果!$AK$2+幕後結果!$AK$4*幕後結果_最佳化!$W1357)*12/3</f>
        <v>-4.6269373990897336</v>
      </c>
      <c r="AJ356" s="60"/>
      <c r="AK356" s="60"/>
      <c r="AL356" s="60"/>
      <c r="AM356" s="108">
        <v>355</v>
      </c>
      <c r="AN356" s="128">
        <f t="shared" si="66"/>
        <v>0.15104177786338738</v>
      </c>
      <c r="AO356" s="128">
        <f t="shared" si="67"/>
        <v>6.9470823768324058E-2</v>
      </c>
      <c r="AP356" s="128">
        <f t="shared" si="68"/>
        <v>5.0472938109953715E-2</v>
      </c>
      <c r="AQ356" s="128">
        <f t="shared" si="69"/>
        <v>3.5387447526382731E-2</v>
      </c>
      <c r="AR356" s="128">
        <f t="shared" si="70"/>
        <v>0.14449123302269673</v>
      </c>
      <c r="AS356" s="128">
        <f t="shared" si="71"/>
        <v>0.10184052989843574</v>
      </c>
      <c r="AT356" s="128">
        <f t="shared" si="72"/>
        <v>0.11700730652110704</v>
      </c>
      <c r="AU356" s="128">
        <f t="shared" si="73"/>
        <v>0.15382774361984794</v>
      </c>
      <c r="AV356" s="128">
        <f t="shared" si="74"/>
        <v>2.6174430516194402E-2</v>
      </c>
      <c r="AW356" s="128">
        <f t="shared" si="75"/>
        <v>0.15028576915367003</v>
      </c>
      <c r="AX356" s="128">
        <f t="shared" si="76"/>
        <v>0.99999999999999978</v>
      </c>
      <c r="AY356" s="128">
        <f>SUMPRODUCT(AN356:AW356,幕後結果_最佳化!$Z$1005:$AI$1005)</f>
        <v>-0.10583602885673821</v>
      </c>
      <c r="AZ356" s="128">
        <f>(SUMPRODUCT(AN356:AW356,MMULT(AN356:AW356,幕後結果!$AB$9:$AK$18)))*252</f>
        <v>5.7935614973589691E-2</v>
      </c>
      <c r="BA356" s="128">
        <f t="shared" si="77"/>
        <v>0.24069818232298659</v>
      </c>
      <c r="BB356" s="102">
        <f t="shared" si="78"/>
        <v>-0.61793582079133946</v>
      </c>
      <c r="BC356" s="60"/>
      <c r="BD356" s="60"/>
    </row>
    <row r="357" spans="1:56">
      <c r="A357" s="95">
        <v>356</v>
      </c>
      <c r="B357" s="128">
        <v>0.87653560330226354</v>
      </c>
      <c r="C357" s="128">
        <v>0.79782744756010904</v>
      </c>
      <c r="D357" s="128">
        <v>0.7261368233867298</v>
      </c>
      <c r="E357" s="128">
        <v>7.6194530341567646E-2</v>
      </c>
      <c r="F357" s="128">
        <v>0.64589578181223883</v>
      </c>
      <c r="G357" s="128">
        <v>0.60742724726830222</v>
      </c>
      <c r="H357" s="128">
        <v>0.45950127946806041</v>
      </c>
      <c r="I357" s="128">
        <v>0.17725251144864984</v>
      </c>
      <c r="J357" s="128">
        <v>0.53384727756275052</v>
      </c>
      <c r="K357" s="104">
        <v>0.78428122393130062</v>
      </c>
      <c r="L357" s="105"/>
      <c r="M357" s="106">
        <v>356</v>
      </c>
      <c r="N357" s="140">
        <v>1.1578413305670816</v>
      </c>
      <c r="O357" s="140">
        <v>0.83388621686173481</v>
      </c>
      <c r="P357" s="140">
        <v>0.60117061639497671</v>
      </c>
      <c r="Q357" s="140">
        <v>-1.4311436107750244</v>
      </c>
      <c r="R357" s="140">
        <v>0.37426329625313287</v>
      </c>
      <c r="S357" s="140">
        <v>0.27261977999024839</v>
      </c>
      <c r="T357" s="140">
        <v>-0.10169022790634159</v>
      </c>
      <c r="U357" s="128">
        <v>-0.9258863939483416</v>
      </c>
      <c r="V357" s="128">
        <v>8.4944586604007777E-2</v>
      </c>
      <c r="W357" s="98">
        <v>0.78673407555260089</v>
      </c>
      <c r="X357" s="60"/>
      <c r="Y357" s="99">
        <v>356</v>
      </c>
      <c r="Z357" s="128">
        <f>(幕後結果!$AB$2+幕後結果!$AB$4*幕後結果_最佳化!$N1358)*12/3</f>
        <v>1.2246975918087926</v>
      </c>
      <c r="AA357" s="128">
        <f>(幕後結果!$AC$2+幕後結果!$AC$4*幕後結果_最佳化!$O1358)*12/3</f>
        <v>1.432483298573523</v>
      </c>
      <c r="AB357" s="128">
        <f>(幕後結果!$AD$2+幕後結果!$AD$4*幕後結果_最佳化!$P1358)*12/3</f>
        <v>1.7918528025914842</v>
      </c>
      <c r="AC357" s="128">
        <f>(幕後結果!$AE$2+幕後結果!$AE$4*幕後結果_最佳化!$Q1358)*12/3</f>
        <v>-0.8806469093842102</v>
      </c>
      <c r="AD357" s="128">
        <f>(幕後結果!$AF$2+幕後結果!$AF$4*幕後結果_最佳化!$R1358)*12/3</f>
        <v>0.40478889826892317</v>
      </c>
      <c r="AE357" s="128">
        <f>(幕後結果!$AG$2+幕後結果!$AG$4*幕後結果_最佳化!$S1358)*12/3</f>
        <v>0.68865164813734026</v>
      </c>
      <c r="AF357" s="128">
        <f>(幕後結果!$AH$2+幕後結果!$AH$4*幕後結果_最佳化!$T1358)*12/3</f>
        <v>0.10603863312132711</v>
      </c>
      <c r="AG357" s="128">
        <f>(幕後結果!$AI$2+幕後結果!$AI$4*幕後結果_最佳化!$U1358)*12/3</f>
        <v>0.37723654232939641</v>
      </c>
      <c r="AH357" s="128">
        <f>(幕後結果!$AJ$2+幕後結果!$AJ$4*幕後結果_最佳化!$V1358)*12/3</f>
        <v>-0.21991781615575001</v>
      </c>
      <c r="AI357" s="100">
        <f>(幕後結果!$AK$2+幕後結果!$AK$4*幕後結果_最佳化!$W1358)*12/3</f>
        <v>-0.58704145538430419</v>
      </c>
      <c r="AJ357" s="60"/>
      <c r="AK357" s="60"/>
      <c r="AL357" s="60"/>
      <c r="AM357" s="108">
        <v>356</v>
      </c>
      <c r="AN357" s="128">
        <f t="shared" si="66"/>
        <v>0.17011002801306049</v>
      </c>
      <c r="AO357" s="128">
        <f t="shared" si="67"/>
        <v>1.6675838214577698E-2</v>
      </c>
      <c r="AP357" s="128">
        <f t="shared" si="68"/>
        <v>2.4877921827192773E-2</v>
      </c>
      <c r="AQ357" s="128">
        <f t="shared" si="69"/>
        <v>0.1414452371295645</v>
      </c>
      <c r="AR357" s="128">
        <f t="shared" si="70"/>
        <v>0.20600737450922171</v>
      </c>
      <c r="AS357" s="128">
        <f t="shared" si="71"/>
        <v>0.15751447279873815</v>
      </c>
      <c r="AT357" s="128">
        <f t="shared" si="72"/>
        <v>1.496152635687531E-2</v>
      </c>
      <c r="AU357" s="128">
        <f t="shared" si="73"/>
        <v>9.175261930645745E-2</v>
      </c>
      <c r="AV357" s="128">
        <f t="shared" si="74"/>
        <v>3.7340899370801879E-2</v>
      </c>
      <c r="AW357" s="128">
        <f t="shared" si="75"/>
        <v>0.13931408247350993</v>
      </c>
      <c r="AX357" s="128">
        <f t="shared" si="76"/>
        <v>0.99999999999999989</v>
      </c>
      <c r="AY357" s="128">
        <f>SUMPRODUCT(AN357:AW357,幕後結果_最佳化!$Z$1005:$AI$1005)</f>
        <v>-1.9868187812370541E-2</v>
      </c>
      <c r="AZ357" s="128">
        <f>(SUMPRODUCT(AN357:AW357,MMULT(AN357:AW357,幕後結果!$AB$9:$AK$18)))*252</f>
        <v>5.9161313637192722E-2</v>
      </c>
      <c r="BA357" s="128">
        <f t="shared" si="77"/>
        <v>0.24323098823380362</v>
      </c>
      <c r="BB357" s="102">
        <f t="shared" si="78"/>
        <v>-0.25805999584245071</v>
      </c>
      <c r="BC357" s="60"/>
      <c r="BD357" s="60"/>
    </row>
    <row r="358" spans="1:56">
      <c r="A358" s="95">
        <v>357</v>
      </c>
      <c r="B358" s="128">
        <v>0.30985184593729342</v>
      </c>
      <c r="C358" s="128">
        <v>0.40224103752626617</v>
      </c>
      <c r="D358" s="128">
        <v>0.89364687388893116</v>
      </c>
      <c r="E358" s="128">
        <v>0.81033076431208451</v>
      </c>
      <c r="F358" s="128">
        <v>0.25925912166550225</v>
      </c>
      <c r="G358" s="128">
        <v>0.61344973582686335</v>
      </c>
      <c r="H358" s="128">
        <v>0.1426304083753116</v>
      </c>
      <c r="I358" s="128">
        <v>0.47011461929975806</v>
      </c>
      <c r="J358" s="128">
        <v>0.29495202430916945</v>
      </c>
      <c r="K358" s="104">
        <v>0.6275622192041781</v>
      </c>
      <c r="L358" s="105"/>
      <c r="M358" s="106">
        <v>357</v>
      </c>
      <c r="N358" s="140">
        <v>-0.49627033661889308</v>
      </c>
      <c r="O358" s="140">
        <v>-0.24755067952280205</v>
      </c>
      <c r="P358" s="140">
        <v>1.2461583888138019</v>
      </c>
      <c r="Q358" s="140">
        <v>0.87911583756084655</v>
      </c>
      <c r="R358" s="140">
        <v>-0.64563117409522031</v>
      </c>
      <c r="S358" s="140">
        <v>0.28832166023640965</v>
      </c>
      <c r="T358" s="140">
        <v>-1.0685758913174994</v>
      </c>
      <c r="U358" s="128">
        <v>-7.4981742209443619E-2</v>
      </c>
      <c r="V358" s="128">
        <v>-0.53897508152904117</v>
      </c>
      <c r="W358" s="98">
        <v>0.32540369204543673</v>
      </c>
      <c r="X358" s="60"/>
      <c r="Y358" s="99">
        <v>357</v>
      </c>
      <c r="Z358" s="128">
        <f>(幕後結果!$AB$2+幕後結果!$AB$4*幕後結果_最佳化!$N1359)*12/3</f>
        <v>-0.52492605860392139</v>
      </c>
      <c r="AA358" s="128">
        <f>(幕後結果!$AC$2+幕後結果!$AC$4*幕後結果_最佳化!$O1359)*12/3</f>
        <v>-0.5555825224429698</v>
      </c>
      <c r="AB358" s="128">
        <f>(幕後結果!$AD$2+幕後結果!$AD$4*幕後結果_最佳化!$P1359)*12/3</f>
        <v>1.3224046551967339</v>
      </c>
      <c r="AC358" s="128">
        <f>(幕後結果!$AE$2+幕後結果!$AE$4*幕後結果_最佳化!$Q1359)*12/3</f>
        <v>2.9300050554062955</v>
      </c>
      <c r="AD358" s="128">
        <f>(幕後結果!$AF$2+幕後結果!$AF$4*幕後結果_最佳化!$R1359)*12/3</f>
        <v>-0.350210079357409</v>
      </c>
      <c r="AE358" s="128">
        <f>(幕後結果!$AG$2+幕後結果!$AG$4*幕後結果_最佳化!$S1359)*12/3</f>
        <v>0.46761789265282494</v>
      </c>
      <c r="AF358" s="128">
        <f>(幕後結果!$AH$2+幕後結果!$AH$4*幕後結果_最佳化!$T1359)*12/3</f>
        <v>-1.6585529901363962</v>
      </c>
      <c r="AG358" s="128">
        <f>(幕後結果!$AI$2+幕後結果!$AI$4*幕後結果_最佳化!$U1359)*12/3</f>
        <v>0.78765166289999122</v>
      </c>
      <c r="AH358" s="128">
        <f>(幕後結果!$AJ$2+幕後結果!$AJ$4*幕後結果_最佳化!$V1359)*12/3</f>
        <v>-1.6905073510273858</v>
      </c>
      <c r="AI358" s="100">
        <f>(幕後結果!$AK$2+幕後結果!$AK$4*幕後結果_最佳化!$W1359)*12/3</f>
        <v>-2.0987845157954452</v>
      </c>
      <c r="AJ358" s="60"/>
      <c r="AK358" s="60"/>
      <c r="AL358" s="60"/>
      <c r="AM358" s="108">
        <v>357</v>
      </c>
      <c r="AN358" s="128">
        <f t="shared" si="66"/>
        <v>0.16809414617407697</v>
      </c>
      <c r="AO358" s="128">
        <f t="shared" si="67"/>
        <v>5.3410940969435897E-2</v>
      </c>
      <c r="AP358" s="128">
        <f t="shared" si="68"/>
        <v>0.12554353857764464</v>
      </c>
      <c r="AQ358" s="128">
        <f t="shared" si="69"/>
        <v>0.16559065577141274</v>
      </c>
      <c r="AR358" s="128">
        <f t="shared" si="70"/>
        <v>9.3764387424924142E-2</v>
      </c>
      <c r="AS358" s="128">
        <f t="shared" si="71"/>
        <v>0.11364697688572992</v>
      </c>
      <c r="AT358" s="128">
        <f t="shared" si="72"/>
        <v>0.1345873393929839</v>
      </c>
      <c r="AU358" s="128">
        <f t="shared" si="73"/>
        <v>1.1990027785710513E-2</v>
      </c>
      <c r="AV358" s="128">
        <f t="shared" si="74"/>
        <v>9.6465270447198187E-2</v>
      </c>
      <c r="AW358" s="128">
        <f t="shared" si="75"/>
        <v>3.6906716570882903E-2</v>
      </c>
      <c r="AX358" s="128">
        <f t="shared" si="76"/>
        <v>0.99999999999999978</v>
      </c>
      <c r="AY358" s="128">
        <f>SUMPRODUCT(AN358:AW358,幕後結果_最佳化!$Z$1005:$AI$1005)</f>
        <v>3.1045174845538551E-2</v>
      </c>
      <c r="AZ358" s="128">
        <f>(SUMPRODUCT(AN358:AW358,MMULT(AN358:AW358,幕後結果!$AB$9:$AK$18)))*252</f>
        <v>8.181305447257918E-2</v>
      </c>
      <c r="BA358" s="128">
        <f t="shared" si="77"/>
        <v>0.28602981395752991</v>
      </c>
      <c r="BB358" s="102">
        <f t="shared" si="78"/>
        <v>-4.1446117068836996E-2</v>
      </c>
      <c r="BC358" s="60"/>
      <c r="BD358" s="60"/>
    </row>
    <row r="359" spans="1:56">
      <c r="A359" s="95">
        <v>358</v>
      </c>
      <c r="B359" s="128">
        <v>0.55307046769676993</v>
      </c>
      <c r="C359" s="128">
        <v>0.39399844195795897</v>
      </c>
      <c r="D359" s="128">
        <v>0.42280564931970432</v>
      </c>
      <c r="E359" s="128">
        <v>0.44617994528978344</v>
      </c>
      <c r="F359" s="128">
        <v>0.94012747031316812</v>
      </c>
      <c r="G359" s="128">
        <v>0.27336276455416186</v>
      </c>
      <c r="H359" s="128">
        <v>0.60415638959090878</v>
      </c>
      <c r="I359" s="128">
        <v>0.80059481749395522</v>
      </c>
      <c r="J359" s="128">
        <v>0.83095770305485606</v>
      </c>
      <c r="K359" s="104">
        <v>0.2951293874396097</v>
      </c>
      <c r="L359" s="105"/>
      <c r="M359" s="106">
        <v>358</v>
      </c>
      <c r="N359" s="140">
        <v>0.13342273703916413</v>
      </c>
      <c r="O359" s="140">
        <v>-0.26891267367639388</v>
      </c>
      <c r="P359" s="140">
        <v>-0.1947210923803554</v>
      </c>
      <c r="Q359" s="140">
        <v>-0.13531871267466766</v>
      </c>
      <c r="R359" s="140">
        <v>1.555844559315444</v>
      </c>
      <c r="S359" s="140">
        <v>-0.60267407839332476</v>
      </c>
      <c r="T359" s="140">
        <v>0.26412030153820731</v>
      </c>
      <c r="U359" s="128">
        <v>0.84374777415820201</v>
      </c>
      <c r="V359" s="128">
        <v>0.95795669872985967</v>
      </c>
      <c r="W359" s="98">
        <v>-0.53846106966917251</v>
      </c>
      <c r="X359" s="60"/>
      <c r="Y359" s="99">
        <v>358</v>
      </c>
      <c r="Z359" s="128">
        <f>(幕後結果!$AB$2+幕後結果!$AB$4*幕後結果_最佳化!$N1360)*12/3</f>
        <v>0.14112685428526817</v>
      </c>
      <c r="AA359" s="128">
        <f>(幕後結果!$AC$2+幕後結果!$AC$4*幕後結果_最佳化!$O1360)*12/3</f>
        <v>-0.30088296181387869</v>
      </c>
      <c r="AB359" s="128">
        <f>(幕後結果!$AD$2+幕後結果!$AD$4*幕後結果_最佳化!$P1360)*12/3</f>
        <v>-1.2792260254482601E-2</v>
      </c>
      <c r="AC359" s="128">
        <f>(幕後結果!$AE$2+幕後結果!$AE$4*幕後結果_最佳化!$Q1360)*12/3</f>
        <v>0.72952659861319924</v>
      </c>
      <c r="AD359" s="128">
        <f>(幕後結果!$AF$2+幕後結果!$AF$4*幕後結果_最佳化!$R1360)*12/3</f>
        <v>0.94475265329407998</v>
      </c>
      <c r="AE359" s="128">
        <f>(幕後結果!$AG$2+幕後結果!$AG$4*幕後結果_最佳化!$S1360)*12/3</f>
        <v>-0.49237986995973265</v>
      </c>
      <c r="AF359" s="128">
        <f>(幕後結果!$AH$2+幕後結果!$AH$4*幕後結果_最佳化!$T1360)*12/3</f>
        <v>5.045638458626539E-2</v>
      </c>
      <c r="AG359" s="128">
        <f>(幕後結果!$AI$2+幕後結果!$AI$4*幕後結果_最佳化!$U1360)*12/3</f>
        <v>2.0473806034732047</v>
      </c>
      <c r="AH359" s="128">
        <f>(幕後結果!$AJ$2+幕後結果!$AJ$4*幕後結果_最佳化!$V1360)*12/3</f>
        <v>0.11507215160062223</v>
      </c>
      <c r="AI359" s="100">
        <f>(幕後結果!$AK$2+幕後結果!$AK$4*幕後結果_最佳化!$W1360)*12/3</f>
        <v>-2.1888865429986897</v>
      </c>
      <c r="AJ359" s="60"/>
      <c r="AK359" s="60"/>
      <c r="AL359" s="60"/>
      <c r="AM359" s="108">
        <v>358</v>
      </c>
      <c r="AN359" s="128">
        <f t="shared" si="66"/>
        <v>2.6396945304667744E-3</v>
      </c>
      <c r="AO359" s="128">
        <f t="shared" si="67"/>
        <v>0.12436353901406579</v>
      </c>
      <c r="AP359" s="128">
        <f t="shared" si="68"/>
        <v>0.10449872761190715</v>
      </c>
      <c r="AQ359" s="128">
        <f t="shared" si="69"/>
        <v>6.6725752501701804E-2</v>
      </c>
      <c r="AR359" s="128">
        <f t="shared" si="70"/>
        <v>0.14083287481551379</v>
      </c>
      <c r="AS359" s="128">
        <f t="shared" si="71"/>
        <v>5.4043956421512211E-2</v>
      </c>
      <c r="AT359" s="128">
        <f t="shared" si="72"/>
        <v>0.22023924088699198</v>
      </c>
      <c r="AU359" s="128">
        <f t="shared" si="73"/>
        <v>0.1013778634283215</v>
      </c>
      <c r="AV359" s="128">
        <f t="shared" si="74"/>
        <v>7.0775741507095834E-3</v>
      </c>
      <c r="AW359" s="128">
        <f t="shared" si="75"/>
        <v>0.17820077663880945</v>
      </c>
      <c r="AX359" s="128">
        <f t="shared" si="76"/>
        <v>1</v>
      </c>
      <c r="AY359" s="128">
        <f>SUMPRODUCT(AN359:AW359,幕後結果_最佳化!$Z$1005:$AI$1005)</f>
        <v>-0.1874845091597242</v>
      </c>
      <c r="AZ359" s="128">
        <f>(SUMPRODUCT(AN359:AW359,MMULT(AN359:AW359,幕後結果!$AB$9:$AK$18)))*252</f>
        <v>7.9414255777701309E-2</v>
      </c>
      <c r="BA359" s="128">
        <f t="shared" si="77"/>
        <v>0.28180535086775998</v>
      </c>
      <c r="BB359" s="102">
        <f t="shared" si="78"/>
        <v>-0.81753064109784934</v>
      </c>
      <c r="BC359" s="60"/>
      <c r="BD359" s="60"/>
    </row>
    <row r="360" spans="1:56">
      <c r="A360" s="95">
        <v>359</v>
      </c>
      <c r="B360" s="128">
        <v>0.61240620785389099</v>
      </c>
      <c r="C360" s="128">
        <v>0.90494231584553009</v>
      </c>
      <c r="D360" s="128">
        <v>0.13515637883488907</v>
      </c>
      <c r="E360" s="128">
        <v>0.39560473849155331</v>
      </c>
      <c r="F360" s="128">
        <v>0.40664660309912337</v>
      </c>
      <c r="G360" s="128">
        <v>0.95712065713960071</v>
      </c>
      <c r="H360" s="128">
        <v>0.58994082841927531</v>
      </c>
      <c r="I360" s="128">
        <v>0.60585425302921747</v>
      </c>
      <c r="J360" s="128">
        <v>0.46429492738273481</v>
      </c>
      <c r="K360" s="104">
        <v>0.76416518868828587</v>
      </c>
      <c r="L360" s="105"/>
      <c r="M360" s="106">
        <v>359</v>
      </c>
      <c r="N360" s="140">
        <v>0.28559597801501507</v>
      </c>
      <c r="O360" s="140">
        <v>1.3102378993876727</v>
      </c>
      <c r="P360" s="140">
        <v>-1.1023425955867479</v>
      </c>
      <c r="Q360" s="140">
        <v>-0.2647403686689464</v>
      </c>
      <c r="R360" s="140">
        <v>-0.23617973200849485</v>
      </c>
      <c r="S360" s="140">
        <v>1.7182079843083022</v>
      </c>
      <c r="T360" s="140">
        <v>0.22739276819321347</v>
      </c>
      <c r="U360" s="128">
        <v>0.26852985959172077</v>
      </c>
      <c r="V360" s="128">
        <v>-8.9619164315661068E-2</v>
      </c>
      <c r="W360" s="98">
        <v>0.71976512222608158</v>
      </c>
      <c r="X360" s="60"/>
      <c r="Y360" s="99">
        <v>359</v>
      </c>
      <c r="Z360" s="128">
        <f>(幕後結果!$AB$2+幕後結果!$AB$4*幕後結果_最佳化!$N1361)*12/3</f>
        <v>0.30208690713602138</v>
      </c>
      <c r="AA360" s="128">
        <f>(幕後結果!$AC$2+幕後結果!$AC$4*幕後結果_最佳化!$O1361)*12/3</f>
        <v>1.5977016513048374</v>
      </c>
      <c r="AB360" s="128">
        <f>(幕後結果!$AD$2+幕後結果!$AD$4*幕後結果_最佳化!$P1361)*12/3</f>
        <v>-9.0137218922503648E-2</v>
      </c>
      <c r="AC360" s="128">
        <f>(幕後結果!$AE$2+幕後結果!$AE$4*幕後結果_最佳化!$Q1361)*12/3</f>
        <v>0.91832542015659746</v>
      </c>
      <c r="AD360" s="128">
        <f>(幕後結果!$AF$2+幕後結果!$AF$4*幕後結果_最佳化!$R1361)*12/3</f>
        <v>-0.49967141669747073</v>
      </c>
      <c r="AE360" s="128">
        <f>(幕後結果!$AG$2+幕後結果!$AG$4*幕後結果_最佳化!$S1361)*12/3</f>
        <v>1.8420107336320235</v>
      </c>
      <c r="AF360" s="128">
        <f>(幕後結果!$AH$2+幕後結果!$AH$4*幕後結果_最佳化!$T1361)*12/3</f>
        <v>4.8527386447540011E-2</v>
      </c>
      <c r="AG360" s="128">
        <f>(幕後結果!$AI$2+幕後結果!$AI$4*幕後結果_最佳化!$U1361)*12/3</f>
        <v>1.2635841804701926</v>
      </c>
      <c r="AH360" s="128">
        <f>(幕後結果!$AJ$2+幕後結果!$AJ$4*幕後結果_最佳化!$V1361)*12/3</f>
        <v>-0.28067596905227032</v>
      </c>
      <c r="AI360" s="100">
        <f>(幕後結果!$AK$2+幕後結果!$AK$4*幕後結果_最佳化!$W1361)*12/3</f>
        <v>-0.5473767173013675</v>
      </c>
      <c r="AJ360" s="60"/>
      <c r="AK360" s="60"/>
      <c r="AL360" s="60"/>
      <c r="AM360" s="108">
        <v>359</v>
      </c>
      <c r="AN360" s="128">
        <f t="shared" si="66"/>
        <v>0.18374401211703748</v>
      </c>
      <c r="AO360" s="128">
        <f t="shared" si="67"/>
        <v>0.14710933902963624</v>
      </c>
      <c r="AP360" s="128">
        <f t="shared" si="68"/>
        <v>1.0643136608650735E-2</v>
      </c>
      <c r="AQ360" s="128">
        <f t="shared" si="69"/>
        <v>1.9775641554715725E-2</v>
      </c>
      <c r="AR360" s="128">
        <f t="shared" si="70"/>
        <v>1.2550148590114126E-3</v>
      </c>
      <c r="AS360" s="128">
        <f t="shared" si="71"/>
        <v>0.10274967476954447</v>
      </c>
      <c r="AT360" s="128">
        <f t="shared" si="72"/>
        <v>8.5844215343387445E-2</v>
      </c>
      <c r="AU360" s="128">
        <f t="shared" si="73"/>
        <v>0.18447345083295721</v>
      </c>
      <c r="AV360" s="128">
        <f t="shared" si="74"/>
        <v>0.17405102977635886</v>
      </c>
      <c r="AW360" s="128">
        <f t="shared" si="75"/>
        <v>9.0354485108700505E-2</v>
      </c>
      <c r="AX360" s="128">
        <f t="shared" si="76"/>
        <v>1.0000000000000002</v>
      </c>
      <c r="AY360" s="128">
        <f>SUMPRODUCT(AN360:AW360,幕後結果_最佳化!$Z$1005:$AI$1005)</f>
        <v>-0.11197744821007319</v>
      </c>
      <c r="AZ360" s="128">
        <f>(SUMPRODUCT(AN360:AW360,MMULT(AN360:AW360,幕後結果!$AB$9:$AK$18)))*252</f>
        <v>6.6729728298841801E-2</v>
      </c>
      <c r="BA360" s="128">
        <f t="shared" si="77"/>
        <v>0.25832097920773256</v>
      </c>
      <c r="BB360" s="102">
        <f t="shared" si="78"/>
        <v>-0.59955427811198503</v>
      </c>
      <c r="BC360" s="60"/>
      <c r="BD360" s="60"/>
    </row>
    <row r="361" spans="1:56">
      <c r="A361" s="95">
        <v>360</v>
      </c>
      <c r="B361" s="128">
        <v>0.80286502583380703</v>
      </c>
      <c r="C361" s="128">
        <v>2.3490683601815832E-2</v>
      </c>
      <c r="D361" s="128">
        <v>0.76486328800918302</v>
      </c>
      <c r="E361" s="128">
        <v>0.5493052303300856</v>
      </c>
      <c r="F361" s="128">
        <v>0.66981396567941998</v>
      </c>
      <c r="G361" s="128">
        <v>0.62412238532862019</v>
      </c>
      <c r="H361" s="128">
        <v>0.89473221901216071</v>
      </c>
      <c r="I361" s="128">
        <v>0.55532294954883832</v>
      </c>
      <c r="J361" s="128">
        <v>0.88836677919424378</v>
      </c>
      <c r="K361" s="104">
        <v>0.36451739584108811</v>
      </c>
      <c r="L361" s="105"/>
      <c r="M361" s="106">
        <v>360</v>
      </c>
      <c r="N361" s="140">
        <v>0.85189936678116196</v>
      </c>
      <c r="O361" s="140">
        <v>-1.9864681389046412</v>
      </c>
      <c r="P361" s="140">
        <v>0.72203424410699157</v>
      </c>
      <c r="Q361" s="140">
        <v>0.12390620574825049</v>
      </c>
      <c r="R361" s="140">
        <v>0.43939952775930025</v>
      </c>
      <c r="S361" s="140">
        <v>0.31632580115904446</v>
      </c>
      <c r="T361" s="140">
        <v>1.252094142122637</v>
      </c>
      <c r="U361" s="128">
        <v>0.13912154807769797</v>
      </c>
      <c r="V361" s="128">
        <v>1.2178882508583402</v>
      </c>
      <c r="W361" s="98">
        <v>-0.34640975941694557</v>
      </c>
      <c r="X361" s="60"/>
      <c r="Y361" s="99">
        <v>360</v>
      </c>
      <c r="Z361" s="128">
        <f>(幕後結果!$AB$2+幕後結果!$AB$4*幕後結果_最佳化!$N1362)*12/3</f>
        <v>0.90108987770313298</v>
      </c>
      <c r="AA361" s="128">
        <f>(幕後結果!$AC$2+幕後結果!$AC$4*幕後結果_最佳化!$O1362)*12/3</f>
        <v>-1.9735399540264955</v>
      </c>
      <c r="AB361" s="128">
        <f>(幕後結果!$AD$2+幕後結果!$AD$4*幕後結果_最佳化!$P1362)*12/3</f>
        <v>0.30806727097622921</v>
      </c>
      <c r="AC361" s="128">
        <f>(幕後結果!$AE$2+幕後結果!$AE$4*幕後結果_最佳化!$Q1362)*12/3</f>
        <v>0.77190036572175302</v>
      </c>
      <c r="AD361" s="128">
        <f>(幕後結果!$AF$2+幕後結果!$AF$4*幕後結果_最佳化!$R1362)*12/3</f>
        <v>0.5787588871879138</v>
      </c>
      <c r="AE361" s="128">
        <f>(幕後結果!$AG$2+幕後結果!$AG$4*幕後結果_最佳化!$S1362)*12/3</f>
        <v>0.58332811723133726</v>
      </c>
      <c r="AF361" s="128">
        <f>(幕後結果!$AH$2+幕後結果!$AH$4*幕後結果_最佳化!$T1362)*12/3</f>
        <v>1.0022384588820028</v>
      </c>
      <c r="AG361" s="128">
        <f>(幕後結果!$AI$2+幕後結果!$AI$4*幕後結果_最佳化!$U1362)*12/3</f>
        <v>1.1259566727039942</v>
      </c>
      <c r="AH361" s="128">
        <f>(幕後結果!$AJ$2+幕後結果!$AJ$4*幕後結果_最佳化!$V1362)*12/3</f>
        <v>0.36524837265272064</v>
      </c>
      <c r="AI361" s="100">
        <f>(幕後結果!$AK$2+幕後結果!$AK$4*幕後結果_最佳化!$W1362)*12/3</f>
        <v>-1.5363440263929971</v>
      </c>
      <c r="AJ361" s="60"/>
      <c r="AK361" s="60"/>
      <c r="AL361" s="60"/>
      <c r="AM361" s="108">
        <v>360</v>
      </c>
      <c r="AN361" s="128">
        <f t="shared" si="66"/>
        <v>0.1777757284950281</v>
      </c>
      <c r="AO361" s="128">
        <f t="shared" si="67"/>
        <v>4.7310406783836936E-3</v>
      </c>
      <c r="AP361" s="128">
        <f t="shared" si="68"/>
        <v>0.16817121896430259</v>
      </c>
      <c r="AQ361" s="128">
        <f t="shared" si="69"/>
        <v>0.1817232027371968</v>
      </c>
      <c r="AR361" s="128">
        <f t="shared" si="70"/>
        <v>0.18138738664709547</v>
      </c>
      <c r="AS361" s="128">
        <f t="shared" si="71"/>
        <v>4.2150685216552616E-2</v>
      </c>
      <c r="AT361" s="128">
        <f t="shared" si="72"/>
        <v>9.6452938793137821E-2</v>
      </c>
      <c r="AU361" s="128">
        <f t="shared" si="73"/>
        <v>0.10185537471633779</v>
      </c>
      <c r="AV361" s="128">
        <f t="shared" si="74"/>
        <v>3.8641869884634375E-2</v>
      </c>
      <c r="AW361" s="128">
        <f t="shared" si="75"/>
        <v>7.1105538673307978E-3</v>
      </c>
      <c r="AX361" s="128">
        <f t="shared" si="76"/>
        <v>1</v>
      </c>
      <c r="AY361" s="128">
        <f>SUMPRODUCT(AN361:AW361,幕後結果_最佳化!$Z$1005:$AI$1005)</f>
        <v>0.24329990489416703</v>
      </c>
      <c r="AZ361" s="128">
        <f>(SUMPRODUCT(AN361:AW361,MMULT(AN361:AW361,幕後結果!$AB$9:$AK$18)))*252</f>
        <v>6.8294151005180173E-2</v>
      </c>
      <c r="BA361" s="128">
        <f t="shared" si="77"/>
        <v>0.26133149638950942</v>
      </c>
      <c r="BB361" s="102">
        <f t="shared" si="78"/>
        <v>0.76684176099261658</v>
      </c>
      <c r="BC361" s="60"/>
      <c r="BD361" s="60"/>
    </row>
    <row r="362" spans="1:56">
      <c r="A362" s="95">
        <v>361</v>
      </c>
      <c r="B362" s="128">
        <v>0.68003854710131861</v>
      </c>
      <c r="C362" s="128">
        <v>0.94804870945407083</v>
      </c>
      <c r="D362" s="128">
        <v>0.3691366329445811</v>
      </c>
      <c r="E362" s="128">
        <v>0.1696385670445868</v>
      </c>
      <c r="F362" s="128">
        <v>0.55380079571285057</v>
      </c>
      <c r="G362" s="128">
        <v>0.57705755365162248</v>
      </c>
      <c r="H362" s="128">
        <v>0.7473201752728964</v>
      </c>
      <c r="I362" s="128">
        <v>0.31390748659509149</v>
      </c>
      <c r="J362" s="128">
        <v>0.36292324623577499</v>
      </c>
      <c r="K362" s="104">
        <v>0.42276902638040781</v>
      </c>
      <c r="L362" s="105"/>
      <c r="M362" s="106">
        <v>361</v>
      </c>
      <c r="N362" s="140">
        <v>0.46780659243884648</v>
      </c>
      <c r="O362" s="140">
        <v>1.6262213258021307</v>
      </c>
      <c r="P362" s="140">
        <v>-0.33414086334478665</v>
      </c>
      <c r="Q362" s="140">
        <v>-0.95559451427855313</v>
      </c>
      <c r="R362" s="140">
        <v>0.13526999367156248</v>
      </c>
      <c r="S362" s="140">
        <v>0.19437164221352138</v>
      </c>
      <c r="T362" s="140">
        <v>0.66608049741202902</v>
      </c>
      <c r="U362" s="128">
        <v>-0.48480458056029446</v>
      </c>
      <c r="V362" s="128">
        <v>-0.35065592855048083</v>
      </c>
      <c r="W362" s="98">
        <v>-0.19481465028973419</v>
      </c>
      <c r="X362" s="60"/>
      <c r="Y362" s="99">
        <v>361</v>
      </c>
      <c r="Z362" s="128">
        <f>(幕後結果!$AB$2+幕後結果!$AB$4*幕後結果_最佳化!$N1363)*12/3</f>
        <v>0.494818756307075</v>
      </c>
      <c r="AA362" s="128">
        <f>(幕後結果!$AC$2+幕後結果!$AC$4*幕後結果_最佳化!$O1363)*12/3</f>
        <v>2.0449572406498722</v>
      </c>
      <c r="AB362" s="128">
        <f>(幕後結果!$AD$2+幕後結果!$AD$4*幕後結果_最佳化!$P1363)*12/3</f>
        <v>0.9672789239176347</v>
      </c>
      <c r="AC362" s="128">
        <f>(幕後結果!$AE$2+幕後結果!$AE$4*幕後結果_最佳化!$Q1363)*12/3</f>
        <v>1.7913252956858194E-2</v>
      </c>
      <c r="AD362" s="128">
        <f>(幕後結果!$AF$2+幕後結果!$AF$4*幕後結果_最佳化!$R1363)*12/3</f>
        <v>-8.3433860938366647E-2</v>
      </c>
      <c r="AE362" s="128">
        <f>(幕後結果!$AG$2+幕後結果!$AG$4*幕後結果_最佳化!$S1363)*12/3</f>
        <v>0.47293824378702604</v>
      </c>
      <c r="AF362" s="128">
        <f>(幕後結果!$AH$2+幕後結果!$AH$4*幕後結果_最佳化!$T1363)*12/3</f>
        <v>0.73118414915416452</v>
      </c>
      <c r="AG362" s="128">
        <f>(幕後結果!$AI$2+幕後結果!$AI$4*幕後結果_最佳化!$U1363)*12/3</f>
        <v>0.56289844515548071</v>
      </c>
      <c r="AH362" s="128">
        <f>(幕後結果!$AJ$2+幕後結果!$AJ$4*幕後結果_最佳化!$V1363)*12/3</f>
        <v>-0.46229761576976475</v>
      </c>
      <c r="AI362" s="100">
        <f>(幕後結果!$AK$2+幕後結果!$AK$4*幕後結果_最佳化!$W1363)*12/3</f>
        <v>-0.97883434413165338</v>
      </c>
      <c r="AJ362" s="60"/>
      <c r="AK362" s="60"/>
      <c r="AL362" s="60"/>
      <c r="AM362" s="108">
        <v>361</v>
      </c>
      <c r="AN362" s="128">
        <f t="shared" si="66"/>
        <v>8.868985849083208E-2</v>
      </c>
      <c r="AO362" s="128">
        <f t="shared" si="67"/>
        <v>9.0587515807981925E-2</v>
      </c>
      <c r="AP362" s="128">
        <f t="shared" si="68"/>
        <v>3.4107812362282657E-2</v>
      </c>
      <c r="AQ362" s="128">
        <f t="shared" si="69"/>
        <v>7.0157999962269346E-2</v>
      </c>
      <c r="AR362" s="128">
        <f t="shared" si="70"/>
        <v>9.5739167991570132E-2</v>
      </c>
      <c r="AS362" s="128">
        <f t="shared" si="71"/>
        <v>0.12960368080700432</v>
      </c>
      <c r="AT362" s="128">
        <f t="shared" si="72"/>
        <v>0.13184441271547109</v>
      </c>
      <c r="AU362" s="128">
        <f t="shared" si="73"/>
        <v>0.12391191752144902</v>
      </c>
      <c r="AV362" s="128">
        <f t="shared" si="74"/>
        <v>0.10725712187557497</v>
      </c>
      <c r="AW362" s="128">
        <f t="shared" si="75"/>
        <v>0.12810051246556445</v>
      </c>
      <c r="AX362" s="128">
        <f t="shared" si="76"/>
        <v>1</v>
      </c>
      <c r="AY362" s="128">
        <f>SUMPRODUCT(AN362:AW362,幕後結果_最佳化!$Z$1005:$AI$1005)</f>
        <v>-0.1356055809086433</v>
      </c>
      <c r="AZ362" s="128">
        <f>(SUMPRODUCT(AN362:AW362,MMULT(AN362:AW362,幕後結果!$AB$9:$AK$18)))*252</f>
        <v>6.224120004595958E-2</v>
      </c>
      <c r="BA362" s="128">
        <f t="shared" si="77"/>
        <v>0.24948186316034995</v>
      </c>
      <c r="BB362" s="102">
        <f t="shared" si="78"/>
        <v>-0.71550524213422306</v>
      </c>
      <c r="BC362" s="60"/>
      <c r="BD362" s="60"/>
    </row>
    <row r="363" spans="1:56">
      <c r="A363" s="95">
        <v>362</v>
      </c>
      <c r="B363" s="128">
        <v>0.90857524446788118</v>
      </c>
      <c r="C363" s="128">
        <v>0.78927360131460333</v>
      </c>
      <c r="D363" s="128">
        <v>1.528094956624626E-2</v>
      </c>
      <c r="E363" s="128">
        <v>0.42562483142343299</v>
      </c>
      <c r="F363" s="128">
        <v>0.4887711915368953</v>
      </c>
      <c r="G363" s="128">
        <v>0.58729683346502859</v>
      </c>
      <c r="H363" s="128">
        <v>0.13244152216256655</v>
      </c>
      <c r="I363" s="128">
        <v>0.91302239967917909</v>
      </c>
      <c r="J363" s="128">
        <v>0.44053827828823877</v>
      </c>
      <c r="K363" s="104">
        <v>0.57898607076512465</v>
      </c>
      <c r="L363" s="105"/>
      <c r="M363" s="106">
        <v>362</v>
      </c>
      <c r="N363" s="140">
        <v>1.3320324941222739</v>
      </c>
      <c r="O363" s="140">
        <v>0.80390334624813964</v>
      </c>
      <c r="P363" s="140">
        <v>-2.1627306906650423</v>
      </c>
      <c r="Q363" s="140">
        <v>-0.18752418536299878</v>
      </c>
      <c r="R363" s="140">
        <v>-2.8150166190230606E-2</v>
      </c>
      <c r="S363" s="140">
        <v>0.22059687685325488</v>
      </c>
      <c r="T363" s="140">
        <v>-1.1149238757645117</v>
      </c>
      <c r="U363" s="128">
        <v>1.3596042243504862</v>
      </c>
      <c r="V363" s="128">
        <v>-0.14960462811257944</v>
      </c>
      <c r="W363" s="98">
        <v>0.19930028215848916</v>
      </c>
      <c r="X363" s="60"/>
      <c r="Y363" s="99">
        <v>362</v>
      </c>
      <c r="Z363" s="128">
        <f>(幕後結果!$AB$2+幕後結果!$AB$4*幕後結果_最佳化!$N1364)*12/3</f>
        <v>1.4089469296830341</v>
      </c>
      <c r="AA363" s="128">
        <f>(幕後結果!$AC$2+幕後結果!$AC$4*幕後結果_最佳化!$O1364)*12/3</f>
        <v>1.4750269032152907</v>
      </c>
      <c r="AB363" s="128">
        <f>(幕後結果!$AD$2+幕後結果!$AD$4*幕後結果_最佳化!$P1364)*12/3</f>
        <v>-1.1286472992990677</v>
      </c>
      <c r="AC363" s="128">
        <f>(幕後結果!$AE$2+幕後結果!$AE$4*幕後結果_最佳化!$Q1364)*12/3</f>
        <v>0.62064646368992249</v>
      </c>
      <c r="AD363" s="128">
        <f>(幕後結果!$AF$2+幕後結果!$AF$4*幕後結果_最佳化!$R1364)*12/3</f>
        <v>-0.41809833690893711</v>
      </c>
      <c r="AE363" s="128">
        <f>(幕後結果!$AG$2+幕後結果!$AG$4*幕後結果_最佳化!$S1364)*12/3</f>
        <v>0.58878170119603168</v>
      </c>
      <c r="AF363" s="128">
        <f>(幕後結果!$AH$2+幕後結果!$AH$4*幕後結果_最佳化!$T1364)*12/3</f>
        <v>-0.47060902981147229</v>
      </c>
      <c r="AG363" s="128">
        <f>(幕後結果!$AI$2+幕後結果!$AI$4*幕後結果_最佳化!$U1364)*12/3</f>
        <v>2.3020519520120359</v>
      </c>
      <c r="AH363" s="128">
        <f>(幕後結果!$AJ$2+幕後結果!$AJ$4*幕後結果_最佳化!$V1364)*12/3</f>
        <v>-0.64183727904810561</v>
      </c>
      <c r="AI363" s="100">
        <f>(幕後結果!$AK$2+幕後結果!$AK$4*幕後結果_最佳化!$W1364)*12/3</f>
        <v>-1.3803346779984935</v>
      </c>
      <c r="AJ363" s="60"/>
      <c r="AK363" s="60"/>
      <c r="AL363" s="60"/>
      <c r="AM363" s="108">
        <v>362</v>
      </c>
      <c r="AN363" s="128">
        <f t="shared" si="66"/>
        <v>0.23702571357707011</v>
      </c>
      <c r="AO363" s="128">
        <f t="shared" si="67"/>
        <v>2.3656905268981263E-2</v>
      </c>
      <c r="AP363" s="128">
        <f t="shared" si="68"/>
        <v>1.7642135283265831E-2</v>
      </c>
      <c r="AQ363" s="128">
        <f t="shared" si="69"/>
        <v>6.0032380262691039E-2</v>
      </c>
      <c r="AR363" s="128">
        <f t="shared" si="70"/>
        <v>0.24675102249028025</v>
      </c>
      <c r="AS363" s="128">
        <f t="shared" si="71"/>
        <v>1.7013570009782132E-2</v>
      </c>
      <c r="AT363" s="128">
        <f t="shared" si="72"/>
        <v>9.7189886101665138E-2</v>
      </c>
      <c r="AU363" s="128">
        <f t="shared" si="73"/>
        <v>1.8962693946235537E-2</v>
      </c>
      <c r="AV363" s="128">
        <f t="shared" si="74"/>
        <v>0.21016960842709589</v>
      </c>
      <c r="AW363" s="128">
        <f t="shared" si="75"/>
        <v>7.1556084632932893E-2</v>
      </c>
      <c r="AX363" s="128">
        <f t="shared" si="76"/>
        <v>1</v>
      </c>
      <c r="AY363" s="128">
        <f>SUMPRODUCT(AN363:AW363,幕後結果_最佳化!$Z$1005:$AI$1005)</f>
        <v>-0.25307937078373799</v>
      </c>
      <c r="AZ363" s="128">
        <f>(SUMPRODUCT(AN363:AW363,MMULT(AN363:AW363,幕後結果!$AB$9:$AK$18)))*252</f>
        <v>6.8865960272973883E-2</v>
      </c>
      <c r="BA363" s="128">
        <f t="shared" si="77"/>
        <v>0.26242324644164794</v>
      </c>
      <c r="BB363" s="102">
        <f t="shared" si="78"/>
        <v>-1.1278702431933809</v>
      </c>
      <c r="BC363" s="60"/>
      <c r="BD363" s="60"/>
    </row>
    <row r="364" spans="1:56">
      <c r="A364" s="95">
        <v>363</v>
      </c>
      <c r="B364" s="128">
        <v>0.82291524226231805</v>
      </c>
      <c r="C364" s="128">
        <v>0.79420946710300888</v>
      </c>
      <c r="D364" s="128">
        <v>0.50001283649661521</v>
      </c>
      <c r="E364" s="128">
        <v>0.12357641031856192</v>
      </c>
      <c r="F364" s="128">
        <v>0.37566318570044288</v>
      </c>
      <c r="G364" s="128">
        <v>0.74959616206149926</v>
      </c>
      <c r="H364" s="128">
        <v>0.31135073219382847</v>
      </c>
      <c r="I364" s="128">
        <v>0.46767643919917479</v>
      </c>
      <c r="J364" s="128">
        <v>0.77359452757990277</v>
      </c>
      <c r="K364" s="104">
        <v>0.40820625413780509</v>
      </c>
      <c r="L364" s="105"/>
      <c r="M364" s="106">
        <v>363</v>
      </c>
      <c r="N364" s="140">
        <v>0.92653211475641761</v>
      </c>
      <c r="O364" s="140">
        <v>0.82111447488513611</v>
      </c>
      <c r="P364" s="140">
        <v>3.2176325368441308E-5</v>
      </c>
      <c r="Q364" s="140">
        <v>-1.1572926372477899</v>
      </c>
      <c r="R364" s="140">
        <v>-0.31689092083129455</v>
      </c>
      <c r="S364" s="140">
        <v>0.67321947068453092</v>
      </c>
      <c r="T364" s="140">
        <v>-0.49202529141502815</v>
      </c>
      <c r="U364" s="128">
        <v>-8.1112005176138716E-2</v>
      </c>
      <c r="V364" s="128">
        <v>0.75073701002173321</v>
      </c>
      <c r="W364" s="98">
        <v>-0.23216159155622801</v>
      </c>
      <c r="X364" s="60"/>
      <c r="Y364" s="99">
        <v>363</v>
      </c>
      <c r="Z364" s="128">
        <f>(幕後結果!$AB$2+幕後結果!$AB$4*幕後結果_最佳化!$N1365)*12/3</f>
        <v>0.98003208187423618</v>
      </c>
      <c r="AA364" s="128">
        <f>(幕後結果!$AC$2+幕後結果!$AC$4*幕後結果_最佳化!$O1365)*12/3</f>
        <v>1.3150150993376957</v>
      </c>
      <c r="AB364" s="128">
        <f>(幕後結果!$AD$2+幕後結果!$AD$4*幕後結果_最佳化!$P1365)*12/3</f>
        <v>1.058215521959543</v>
      </c>
      <c r="AC364" s="128">
        <f>(幕後結果!$AE$2+幕後結果!$AE$4*幕後結果_最佳化!$Q1365)*12/3</f>
        <v>-0.56652700081782914</v>
      </c>
      <c r="AD364" s="128">
        <f>(幕後結果!$AF$2+幕後結果!$AF$4*幕後結果_最佳化!$R1365)*12/3</f>
        <v>-0.19614993514340409</v>
      </c>
      <c r="AE364" s="128">
        <f>(幕後結果!$AG$2+幕後結果!$AG$4*幕後結果_最佳化!$S1365)*12/3</f>
        <v>1.0251650741179792</v>
      </c>
      <c r="AF364" s="128">
        <f>(幕後結果!$AH$2+幕後結果!$AH$4*幕後結果_最佳化!$T1365)*12/3</f>
        <v>-0.42154595440623438</v>
      </c>
      <c r="AG364" s="128">
        <f>(幕後結果!$AI$2+幕後結果!$AI$4*幕後結果_最佳化!$U1365)*12/3</f>
        <v>1.0143329801315917</v>
      </c>
      <c r="AH364" s="128">
        <f>(幕後結果!$AJ$2+幕後結果!$AJ$4*幕後結果_最佳化!$V1365)*12/3</f>
        <v>6.3756495817444025E-2</v>
      </c>
      <c r="AI364" s="100">
        <f>(幕後結果!$AK$2+幕後結果!$AK$4*幕後結果_最佳化!$W1365)*12/3</f>
        <v>-2.3872978593081697</v>
      </c>
      <c r="AJ364" s="60"/>
      <c r="AK364" s="60"/>
      <c r="AL364" s="60"/>
      <c r="AM364" s="108">
        <v>363</v>
      </c>
      <c r="AN364" s="128">
        <f t="shared" si="66"/>
        <v>5.7853632209589834E-2</v>
      </c>
      <c r="AO364" s="128">
        <f t="shared" si="67"/>
        <v>0.19989085711212776</v>
      </c>
      <c r="AP364" s="128">
        <f t="shared" si="68"/>
        <v>1.8257470925959099E-2</v>
      </c>
      <c r="AQ364" s="128">
        <f t="shared" si="69"/>
        <v>0.16654787256346604</v>
      </c>
      <c r="AR364" s="128">
        <f t="shared" si="70"/>
        <v>9.5803561802473028E-2</v>
      </c>
      <c r="AS364" s="128">
        <f t="shared" si="71"/>
        <v>0.14019527066218523</v>
      </c>
      <c r="AT364" s="128">
        <f t="shared" si="72"/>
        <v>8.8215726339558861E-2</v>
      </c>
      <c r="AU364" s="128">
        <f t="shared" si="73"/>
        <v>9.2377589814019181E-2</v>
      </c>
      <c r="AV364" s="128">
        <f t="shared" si="74"/>
        <v>9.5854249680087794E-2</v>
      </c>
      <c r="AW364" s="128">
        <f t="shared" si="75"/>
        <v>4.5003768890533258E-2</v>
      </c>
      <c r="AX364" s="128">
        <f t="shared" si="76"/>
        <v>1.0000000000000002</v>
      </c>
      <c r="AY364" s="128">
        <f>SUMPRODUCT(AN364:AW364,幕後結果_最佳化!$Z$1005:$AI$1005)</f>
        <v>7.9993229391884232E-2</v>
      </c>
      <c r="AZ364" s="128">
        <f>(SUMPRODUCT(AN364:AW364,MMULT(AN364:AW364,幕後結果!$AB$9:$AK$18)))*252</f>
        <v>7.2711993095487634E-2</v>
      </c>
      <c r="BA364" s="128">
        <f t="shared" si="77"/>
        <v>0.26965161430165335</v>
      </c>
      <c r="BB364" s="102">
        <f t="shared" si="78"/>
        <v>0.13755982691944446</v>
      </c>
      <c r="BC364" s="60"/>
      <c r="BD364" s="60"/>
    </row>
    <row r="365" spans="1:56">
      <c r="A365" s="95">
        <v>364</v>
      </c>
      <c r="B365" s="128">
        <v>0.66436367612166158</v>
      </c>
      <c r="C365" s="128">
        <v>0.83873712350336715</v>
      </c>
      <c r="D365" s="128">
        <v>0.87773335593178903</v>
      </c>
      <c r="E365" s="128">
        <v>0.29779130023611633</v>
      </c>
      <c r="F365" s="128">
        <v>0.95691858099510685</v>
      </c>
      <c r="G365" s="128">
        <v>0.70982531549085248</v>
      </c>
      <c r="H365" s="128">
        <v>0.77131547754293073</v>
      </c>
      <c r="I365" s="128">
        <v>0.82567518898761194</v>
      </c>
      <c r="J365" s="128">
        <v>0.58956618522118998</v>
      </c>
      <c r="K365" s="104">
        <v>8.604061770975413E-2</v>
      </c>
      <c r="L365" s="105"/>
      <c r="M365" s="106">
        <v>364</v>
      </c>
      <c r="N365" s="140">
        <v>0.42440202007023631</v>
      </c>
      <c r="O365" s="140">
        <v>0.9892808454992672</v>
      </c>
      <c r="P365" s="140">
        <v>1.163730393746139</v>
      </c>
      <c r="Q365" s="140">
        <v>-0.53076360944074019</v>
      </c>
      <c r="R365" s="140">
        <v>1.7159956531902587</v>
      </c>
      <c r="S365" s="140">
        <v>0.55287447187428673</v>
      </c>
      <c r="T365" s="140">
        <v>0.74318605495185464</v>
      </c>
      <c r="U365" s="128">
        <v>0.93721179835518931</v>
      </c>
      <c r="V365" s="128">
        <v>0.22642918679410431</v>
      </c>
      <c r="W365" s="98">
        <v>-1.3655468601479614</v>
      </c>
      <c r="X365" s="60"/>
      <c r="Y365" s="99">
        <v>364</v>
      </c>
      <c r="Z365" s="128">
        <f>(幕後結果!$AB$2+幕後結果!$AB$4*幕後結果_最佳化!$N1366)*12/3</f>
        <v>0.4489079101056424</v>
      </c>
      <c r="AA365" s="128">
        <f>(幕後結果!$AC$2+幕後結果!$AC$4*幕後結果_最佳化!$O1366)*12/3</f>
        <v>1.2871520278573454</v>
      </c>
      <c r="AB365" s="128">
        <f>(幕後結果!$AD$2+幕後結果!$AD$4*幕後結果_最佳化!$P1366)*12/3</f>
        <v>2.2193849613253782</v>
      </c>
      <c r="AC365" s="128">
        <f>(幕後結果!$AE$2+幕後結果!$AE$4*幕後結果_最佳化!$Q1366)*12/3</f>
        <v>0.92490647572152096</v>
      </c>
      <c r="AD365" s="128">
        <f>(幕後結果!$AF$2+幕後結果!$AF$4*幕後結果_最佳化!$R1366)*12/3</f>
        <v>1.2516973315352979</v>
      </c>
      <c r="AE365" s="128">
        <f>(幕後結果!$AG$2+幕後結果!$AG$4*幕後結果_最佳化!$S1366)*12/3</f>
        <v>0.77898506528025158</v>
      </c>
      <c r="AF365" s="128">
        <f>(幕後結果!$AH$2+幕後結果!$AH$4*幕後結果_最佳化!$T1366)*12/3</f>
        <v>0.6600530618141166</v>
      </c>
      <c r="AG365" s="128">
        <f>(幕後結果!$AI$2+幕後結果!$AI$4*幕後結果_最佳化!$U1366)*12/3</f>
        <v>2.232809161327566</v>
      </c>
      <c r="AH365" s="128">
        <f>(幕後結果!$AJ$2+幕後結果!$AJ$4*幕後結果_最佳化!$V1366)*12/3</f>
        <v>0.3684468298441767</v>
      </c>
      <c r="AI365" s="100">
        <f>(幕後結果!$AK$2+幕後結果!$AK$4*幕後結果_最佳化!$W1366)*12/3</f>
        <v>-2.6130443528488141</v>
      </c>
      <c r="AJ365" s="60"/>
      <c r="AK365" s="60"/>
      <c r="AL365" s="60"/>
      <c r="AM365" s="108">
        <v>364</v>
      </c>
      <c r="AN365" s="128">
        <f t="shared" si="66"/>
        <v>4.7499273551839069E-2</v>
      </c>
      <c r="AO365" s="128">
        <f t="shared" si="67"/>
        <v>7.3638856692401569E-2</v>
      </c>
      <c r="AP365" s="128">
        <f t="shared" si="68"/>
        <v>0.10571921498529795</v>
      </c>
      <c r="AQ365" s="128">
        <f t="shared" si="69"/>
        <v>5.2303556328517846E-2</v>
      </c>
      <c r="AR365" s="128">
        <f t="shared" si="70"/>
        <v>0.11570214890911584</v>
      </c>
      <c r="AS365" s="128">
        <f t="shared" si="71"/>
        <v>9.0409681813005002E-2</v>
      </c>
      <c r="AT365" s="128">
        <f t="shared" si="72"/>
        <v>7.8878871135192208E-2</v>
      </c>
      <c r="AU365" s="128">
        <f t="shared" si="73"/>
        <v>9.4608861620568488E-2</v>
      </c>
      <c r="AV365" s="128">
        <f t="shared" si="74"/>
        <v>0.1849262977785717</v>
      </c>
      <c r="AW365" s="128">
        <f t="shared" si="75"/>
        <v>0.15631323718549037</v>
      </c>
      <c r="AX365" s="128">
        <f t="shared" si="76"/>
        <v>1</v>
      </c>
      <c r="AY365" s="128">
        <f>SUMPRODUCT(AN365:AW365,幕後結果_最佳化!$Z$1005:$AI$1005)</f>
        <v>-0.27024828502000764</v>
      </c>
      <c r="AZ365" s="128">
        <f>(SUMPRODUCT(AN365:AW365,MMULT(AN365:AW365,幕後結果!$AB$9:$AK$18)))*252</f>
        <v>6.5213131401811342E-2</v>
      </c>
      <c r="BA365" s="128">
        <f t="shared" si="77"/>
        <v>0.25536861867075866</v>
      </c>
      <c r="BB365" s="102">
        <f t="shared" si="78"/>
        <v>-1.226259853892788</v>
      </c>
      <c r="BC365" s="60"/>
      <c r="BD365" s="60"/>
    </row>
    <row r="366" spans="1:56">
      <c r="A366" s="95">
        <v>365</v>
      </c>
      <c r="B366" s="128">
        <v>0.9342142130123734</v>
      </c>
      <c r="C366" s="128">
        <v>0.73310721208062568</v>
      </c>
      <c r="D366" s="128">
        <v>0.13285269777016007</v>
      </c>
      <c r="E366" s="128">
        <v>0.91146719251738495</v>
      </c>
      <c r="F366" s="128">
        <v>0.71656794859955508</v>
      </c>
      <c r="G366" s="128">
        <v>0.92328324058792033</v>
      </c>
      <c r="H366" s="128">
        <v>0.72336255689744933</v>
      </c>
      <c r="I366" s="128">
        <v>0.81353046220967795</v>
      </c>
      <c r="J366" s="128">
        <v>0.85381530005130335</v>
      </c>
      <c r="K366" s="104">
        <v>7.6124776714343367E-2</v>
      </c>
      <c r="L366" s="105"/>
      <c r="M366" s="106">
        <v>365</v>
      </c>
      <c r="N366" s="140">
        <v>1.5079333973110354</v>
      </c>
      <c r="O366" s="140">
        <v>0.62223770595839412</v>
      </c>
      <c r="P366" s="140">
        <v>-1.1130070642351089</v>
      </c>
      <c r="Q366" s="140">
        <v>1.3498452865753872</v>
      </c>
      <c r="R366" s="140">
        <v>0.57267598176418766</v>
      </c>
      <c r="S366" s="140">
        <v>1.4275080072168123</v>
      </c>
      <c r="T366" s="140">
        <v>0.59285994505952677</v>
      </c>
      <c r="U366" s="128">
        <v>0.89098153645433753</v>
      </c>
      <c r="V366" s="128">
        <v>1.0529380190158113</v>
      </c>
      <c r="W366" s="98">
        <v>-1.4316306489476229</v>
      </c>
      <c r="X366" s="60"/>
      <c r="Y366" s="99">
        <v>365</v>
      </c>
      <c r="Z366" s="128">
        <f>(幕後結果!$AB$2+幕後結果!$AB$4*幕後結果_最佳化!$N1367)*12/3</f>
        <v>1.5950047312530973</v>
      </c>
      <c r="AA366" s="128">
        <f>(幕後結果!$AC$2+幕後結果!$AC$4*幕後結果_最佳化!$O1367)*12/3</f>
        <v>1.3424510069604194</v>
      </c>
      <c r="AB366" s="128">
        <f>(幕後結果!$AD$2+幕後結果!$AD$4*幕後結果_最佳化!$P1367)*12/3</f>
        <v>-3.6976775739929579E-2</v>
      </c>
      <c r="AC366" s="128">
        <f>(幕後結果!$AE$2+幕後結果!$AE$4*幕後結果_最佳化!$Q1367)*12/3</f>
        <v>3.6251315971915052</v>
      </c>
      <c r="AD366" s="128">
        <f>(幕後結果!$AF$2+幕後結果!$AF$4*幕後結果_最佳化!$R1367)*12/3</f>
        <v>0.11777365275409528</v>
      </c>
      <c r="AE366" s="128">
        <f>(幕後結果!$AG$2+幕後結果!$AG$4*幕後結果_最佳化!$S1367)*12/3</f>
        <v>1.8479385143592217</v>
      </c>
      <c r="AF366" s="128">
        <f>(幕後結果!$AH$2+幕後結果!$AH$4*幕後結果_最佳化!$T1367)*12/3</f>
        <v>1.3871784327264851</v>
      </c>
      <c r="AG366" s="128">
        <f>(幕後結果!$AI$2+幕後結果!$AI$4*幕後結果_最佳化!$U1367)*12/3</f>
        <v>1.8017448856880749</v>
      </c>
      <c r="AH366" s="128">
        <f>(幕後結果!$AJ$2+幕後結果!$AJ$4*幕後結果_最佳化!$V1367)*12/3</f>
        <v>1.3450623769462959</v>
      </c>
      <c r="AI366" s="100">
        <f>(幕後結果!$AK$2+幕後結果!$AK$4*幕後結果_最佳化!$W1367)*12/3</f>
        <v>-1.6018539891349297</v>
      </c>
      <c r="AJ366" s="60"/>
      <c r="AK366" s="60"/>
      <c r="AL366" s="60"/>
      <c r="AM366" s="108">
        <v>365</v>
      </c>
      <c r="AN366" s="128">
        <f t="shared" si="66"/>
        <v>0.16791154652319229</v>
      </c>
      <c r="AO366" s="128">
        <f t="shared" si="67"/>
        <v>0.18783173055268301</v>
      </c>
      <c r="AP366" s="128">
        <f t="shared" si="68"/>
        <v>0.14359849457776416</v>
      </c>
      <c r="AQ366" s="128">
        <f t="shared" si="69"/>
        <v>0.16187181656747651</v>
      </c>
      <c r="AR366" s="128">
        <f t="shared" si="70"/>
        <v>2.2855484560142959E-2</v>
      </c>
      <c r="AS366" s="128">
        <f t="shared" si="71"/>
        <v>0.18364969691411986</v>
      </c>
      <c r="AT366" s="128">
        <f t="shared" si="72"/>
        <v>6.7178195043580732E-2</v>
      </c>
      <c r="AU366" s="128">
        <f t="shared" si="73"/>
        <v>1.9597526381249238E-2</v>
      </c>
      <c r="AV366" s="128">
        <f t="shared" si="74"/>
        <v>1.9661917366294437E-2</v>
      </c>
      <c r="AW366" s="128">
        <f t="shared" si="75"/>
        <v>2.5843591513496734E-2</v>
      </c>
      <c r="AX366" s="128">
        <f t="shared" si="76"/>
        <v>0.99999999999999978</v>
      </c>
      <c r="AY366" s="128">
        <f>SUMPRODUCT(AN366:AW366,幕後結果_最佳化!$Z$1005:$AI$1005)</f>
        <v>0.14532794342052791</v>
      </c>
      <c r="AZ366" s="128">
        <f>(SUMPRODUCT(AN366:AW366,MMULT(AN366:AW366,幕後結果!$AB$9:$AK$18)))*252</f>
        <v>9.0513372375360862E-2</v>
      </c>
      <c r="BA366" s="128">
        <f t="shared" si="77"/>
        <v>0.30085440394875534</v>
      </c>
      <c r="BB366" s="102">
        <f t="shared" si="78"/>
        <v>0.34045685247131868</v>
      </c>
      <c r="BC366" s="60"/>
      <c r="BD366" s="60"/>
    </row>
    <row r="367" spans="1:56">
      <c r="A367" s="95">
        <v>366</v>
      </c>
      <c r="B367" s="128">
        <v>0.98609745460170717</v>
      </c>
      <c r="C367" s="128">
        <v>0.76241904200165211</v>
      </c>
      <c r="D367" s="128">
        <v>0.59963337426623542</v>
      </c>
      <c r="E367" s="128">
        <v>0.28814714020642107</v>
      </c>
      <c r="F367" s="128">
        <v>0.5368764688296308</v>
      </c>
      <c r="G367" s="128">
        <v>0.52197850015809655</v>
      </c>
      <c r="H367" s="128">
        <v>0.73215838768357</v>
      </c>
      <c r="I367" s="128">
        <v>0.9050964952909446</v>
      </c>
      <c r="J367" s="128">
        <v>0.64165362011393956</v>
      </c>
      <c r="K367" s="104">
        <v>0.31713475972166427</v>
      </c>
      <c r="L367" s="105"/>
      <c r="M367" s="106">
        <v>366</v>
      </c>
      <c r="N367" s="140">
        <v>2.2000254306073499</v>
      </c>
      <c r="O367" s="140">
        <v>0.71410554731239717</v>
      </c>
      <c r="P367" s="140">
        <v>0.25239825155359863</v>
      </c>
      <c r="Q367" s="140">
        <v>-0.55880577550503585</v>
      </c>
      <c r="R367" s="140">
        <v>9.2567628080663114E-2</v>
      </c>
      <c r="S367" s="140">
        <v>5.5119828016789968E-2</v>
      </c>
      <c r="T367" s="140">
        <v>0.61935392884628504</v>
      </c>
      <c r="U367" s="128">
        <v>1.3111502415845138</v>
      </c>
      <c r="V367" s="128">
        <v>0.3628823663773218</v>
      </c>
      <c r="W367" s="98">
        <v>-0.47572610650660307</v>
      </c>
      <c r="X367" s="60"/>
      <c r="Y367" s="99">
        <v>366</v>
      </c>
      <c r="Z367" s="128">
        <f>(幕後結果!$AB$2+幕後結果!$AB$4*幕後結果_最佳化!$N1368)*12/3</f>
        <v>2.3270596545929929</v>
      </c>
      <c r="AA367" s="128">
        <f>(幕後結果!$AC$2+幕後結果!$AC$4*幕後結果_最佳化!$O1368)*12/3</f>
        <v>1.7561359401967376</v>
      </c>
      <c r="AB367" s="128">
        <f>(幕後結果!$AD$2+幕後結果!$AD$4*幕後結果_最佳化!$P1368)*12/3</f>
        <v>1.7218277322417272</v>
      </c>
      <c r="AC367" s="128">
        <f>(幕後結果!$AE$2+幕後結果!$AE$4*幕後結果_最佳化!$Q1368)*12/3</f>
        <v>0.6166823947329596</v>
      </c>
      <c r="AD367" s="128">
        <f>(幕後結果!$AF$2+幕後結果!$AF$4*幕後結果_最佳化!$R1368)*12/3</f>
        <v>0.22287102908132525</v>
      </c>
      <c r="AE367" s="128">
        <f>(幕後結果!$AG$2+幕後結果!$AG$4*幕後結果_最佳化!$S1368)*12/3</f>
        <v>0.76247608947089907</v>
      </c>
      <c r="AF367" s="128">
        <f>(幕後結果!$AH$2+幕後結果!$AH$4*幕後結果_最佳化!$T1368)*12/3</f>
        <v>1.6402629408510563</v>
      </c>
      <c r="AG367" s="128">
        <f>(幕後結果!$AI$2+幕後結果!$AI$4*幕後結果_最佳化!$U1368)*12/3</f>
        <v>2.133172621674384</v>
      </c>
      <c r="AH367" s="128">
        <f>(幕後結果!$AJ$2+幕後結果!$AJ$4*幕後結果_最佳化!$V1368)*12/3</f>
        <v>0.58547950088616785</v>
      </c>
      <c r="AI367" s="100">
        <f>(幕後結果!$AK$2+幕後結果!$AK$4*幕後結果_最佳化!$W1368)*12/3</f>
        <v>-1.0649415097958674</v>
      </c>
      <c r="AJ367" s="60"/>
      <c r="AK367" s="60"/>
      <c r="AL367" s="60"/>
      <c r="AM367" s="108">
        <v>366</v>
      </c>
      <c r="AN367" s="128">
        <f t="shared" si="66"/>
        <v>0.18889938088773139</v>
      </c>
      <c r="AO367" s="128">
        <f t="shared" si="67"/>
        <v>0.10639542741958778</v>
      </c>
      <c r="AP367" s="128">
        <f t="shared" si="68"/>
        <v>2.314093204305169E-2</v>
      </c>
      <c r="AQ367" s="128">
        <f t="shared" si="69"/>
        <v>0.14839909553914685</v>
      </c>
      <c r="AR367" s="128">
        <f t="shared" si="70"/>
        <v>2.1317971761152518E-2</v>
      </c>
      <c r="AS367" s="128">
        <f t="shared" si="71"/>
        <v>3.4244149153256014E-2</v>
      </c>
      <c r="AT367" s="128">
        <f t="shared" si="72"/>
        <v>0.23742317197178256</v>
      </c>
      <c r="AU367" s="128">
        <f t="shared" si="73"/>
        <v>0.10801254220512133</v>
      </c>
      <c r="AV367" s="128">
        <f t="shared" si="74"/>
        <v>9.1029549450777278E-2</v>
      </c>
      <c r="AW367" s="128">
        <f t="shared" si="75"/>
        <v>4.1137779568392575E-2</v>
      </c>
      <c r="AX367" s="128">
        <f t="shared" si="76"/>
        <v>0.99999999999999989</v>
      </c>
      <c r="AY367" s="128">
        <f>SUMPRODUCT(AN367:AW367,幕後結果_最佳化!$Z$1005:$AI$1005)</f>
        <v>4.4959924382315511E-2</v>
      </c>
      <c r="AZ367" s="128">
        <f>(SUMPRODUCT(AN367:AW367,MMULT(AN367:AW367,幕後結果!$AB$9:$AK$18)))*252</f>
        <v>8.8339691503675544E-2</v>
      </c>
      <c r="BA367" s="128">
        <f t="shared" si="77"/>
        <v>0.29721993793094625</v>
      </c>
      <c r="BB367" s="102">
        <f t="shared" si="78"/>
        <v>6.9306399720536144E-3</v>
      </c>
      <c r="BC367" s="60"/>
      <c r="BD367" s="60"/>
    </row>
    <row r="368" spans="1:56">
      <c r="A368" s="95">
        <v>367</v>
      </c>
      <c r="B368" s="128">
        <v>0.43417178887345398</v>
      </c>
      <c r="C368" s="128">
        <v>0.57329241993813351</v>
      </c>
      <c r="D368" s="128">
        <v>0.27062103194029508</v>
      </c>
      <c r="E368" s="128">
        <v>0.28083589518171315</v>
      </c>
      <c r="F368" s="128">
        <v>0.74015970856430635</v>
      </c>
      <c r="G368" s="128">
        <v>0.15907786136137636</v>
      </c>
      <c r="H368" s="128">
        <v>0.86585643466076689</v>
      </c>
      <c r="I368" s="128">
        <v>0.55229710887511341</v>
      </c>
      <c r="J368" s="128">
        <v>0.26159796680105951</v>
      </c>
      <c r="K368" s="104">
        <v>0.83016512907767614</v>
      </c>
      <c r="L368" s="105"/>
      <c r="M368" s="106">
        <v>367</v>
      </c>
      <c r="N368" s="140">
        <v>-0.16576285666892035</v>
      </c>
      <c r="O368" s="140">
        <v>0.18476270644860784</v>
      </c>
      <c r="P368" s="140">
        <v>-0.61093582911918776</v>
      </c>
      <c r="Q368" s="140">
        <v>-0.58036012343580934</v>
      </c>
      <c r="R368" s="140">
        <v>0.64383785607315436</v>
      </c>
      <c r="S368" s="140">
        <v>-0.99825499953642194</v>
      </c>
      <c r="T368" s="140">
        <v>1.1070157226413684</v>
      </c>
      <c r="U368" s="128">
        <v>0.13146713640521088</v>
      </c>
      <c r="V368" s="128">
        <v>-0.6384267328986879</v>
      </c>
      <c r="W368" s="98">
        <v>0.95481800243991066</v>
      </c>
      <c r="X368" s="60"/>
      <c r="Y368" s="99">
        <v>367</v>
      </c>
      <c r="Z368" s="128">
        <f>(幕後結果!$AB$2+幕後結果!$AB$4*幕後結果_最佳化!$N1369)*12/3</f>
        <v>-0.17533436232954711</v>
      </c>
      <c r="AA368" s="128">
        <f>(幕後結果!$AC$2+幕後結果!$AC$4*幕後結果_最佳化!$O1369)*12/3</f>
        <v>9.2376110389273791E-2</v>
      </c>
      <c r="AB368" s="128">
        <f>(幕後結果!$AD$2+幕後結果!$AD$4*幕後結果_最佳化!$P1369)*12/3</f>
        <v>-0.32298880577741956</v>
      </c>
      <c r="AC368" s="128">
        <f>(幕後結果!$AE$2+幕後結果!$AE$4*幕後結果_最佳化!$Q1369)*12/3</f>
        <v>-1.7596194991600145E-2</v>
      </c>
      <c r="AD368" s="128">
        <f>(幕後結果!$AF$2+幕後結果!$AF$4*幕後結果_最佳化!$R1369)*12/3</f>
        <v>0.22870561463356678</v>
      </c>
      <c r="AE368" s="128">
        <f>(幕後結果!$AG$2+幕後結果!$AG$4*幕後結果_最佳化!$S1369)*12/3</f>
        <v>-0.8982586597403085</v>
      </c>
      <c r="AF368" s="128">
        <f>(幕後結果!$AH$2+幕後結果!$AH$4*幕後結果_最佳化!$T1369)*12/3</f>
        <v>0.76647473480919104</v>
      </c>
      <c r="AG368" s="128">
        <f>(幕後結果!$AI$2+幕後結果!$AI$4*幕後結果_最佳化!$U1369)*12/3</f>
        <v>1.0946413774376036</v>
      </c>
      <c r="AH368" s="128">
        <f>(幕後結果!$AJ$2+幕後結果!$AJ$4*幕後結果_最佳化!$V1369)*12/3</f>
        <v>-1.2803177418958143</v>
      </c>
      <c r="AI368" s="100">
        <f>(幕後結果!$AK$2+幕後結果!$AK$4*幕後結果_最佳化!$W1369)*12/3</f>
        <v>0.23612725012083136</v>
      </c>
      <c r="AJ368" s="60"/>
      <c r="AK368" s="60"/>
      <c r="AL368" s="60"/>
      <c r="AM368" s="108">
        <v>367</v>
      </c>
      <c r="AN368" s="128">
        <f t="shared" si="66"/>
        <v>2.0733244243341473E-2</v>
      </c>
      <c r="AO368" s="128">
        <f t="shared" si="67"/>
        <v>7.6225085105939866E-2</v>
      </c>
      <c r="AP368" s="128">
        <f t="shared" si="68"/>
        <v>0.24593652641490635</v>
      </c>
      <c r="AQ368" s="128">
        <f t="shared" si="69"/>
        <v>4.058548338002705E-2</v>
      </c>
      <c r="AR368" s="128">
        <f t="shared" si="70"/>
        <v>0.11915335220949209</v>
      </c>
      <c r="AS368" s="128">
        <f t="shared" si="71"/>
        <v>0.12361987121662635</v>
      </c>
      <c r="AT368" s="128">
        <f t="shared" si="72"/>
        <v>0.11881876320364851</v>
      </c>
      <c r="AU368" s="128">
        <f t="shared" si="73"/>
        <v>0.17862087653876829</v>
      </c>
      <c r="AV368" s="128">
        <f t="shared" si="74"/>
        <v>5.9710827757743244E-2</v>
      </c>
      <c r="AW368" s="128">
        <f t="shared" si="75"/>
        <v>1.6595969929506925E-2</v>
      </c>
      <c r="AX368" s="128">
        <f t="shared" si="76"/>
        <v>1.0000000000000002</v>
      </c>
      <c r="AY368" s="128">
        <f>SUMPRODUCT(AN368:AW368,幕後結果_最佳化!$Z$1005:$AI$1005)</f>
        <v>0.16088283058966393</v>
      </c>
      <c r="AZ368" s="128">
        <f>(SUMPRODUCT(AN368:AW368,MMULT(AN368:AW368,幕後結果!$AB$9:$AK$18)))*252</f>
        <v>5.7383599855593527E-2</v>
      </c>
      <c r="BA368" s="128">
        <f t="shared" si="77"/>
        <v>0.23954874212901542</v>
      </c>
      <c r="BB368" s="102">
        <f t="shared" si="78"/>
        <v>0.49252118604789463</v>
      </c>
      <c r="BC368" s="60"/>
      <c r="BD368" s="60"/>
    </row>
    <row r="369" spans="1:56">
      <c r="A369" s="95">
        <v>368</v>
      </c>
      <c r="B369" s="128">
        <v>0.15081342795346298</v>
      </c>
      <c r="C369" s="128">
        <v>0.23589702796076817</v>
      </c>
      <c r="D369" s="128">
        <v>3.6988448491414916E-2</v>
      </c>
      <c r="E369" s="128">
        <v>0.48590211742657519</v>
      </c>
      <c r="F369" s="128">
        <v>0.24541012766765147</v>
      </c>
      <c r="G369" s="128">
        <v>0.6713561768600651</v>
      </c>
      <c r="H369" s="128">
        <v>0.71079193572766841</v>
      </c>
      <c r="I369" s="128">
        <v>0.99550048836876481</v>
      </c>
      <c r="J369" s="128">
        <v>0.8884269665487452</v>
      </c>
      <c r="K369" s="104">
        <v>5.3017533378840964E-2</v>
      </c>
      <c r="L369" s="105"/>
      <c r="M369" s="106">
        <v>368</v>
      </c>
      <c r="N369" s="140">
        <v>-1.0329509448950922</v>
      </c>
      <c r="O369" s="140">
        <v>-0.71956307138106146</v>
      </c>
      <c r="P369" s="140">
        <v>-1.7867562270255191</v>
      </c>
      <c r="Q369" s="140">
        <v>-3.5345509245742084E-2</v>
      </c>
      <c r="R369" s="140">
        <v>-0.68900478666657483</v>
      </c>
      <c r="S369" s="140">
        <v>0.44366106889050094</v>
      </c>
      <c r="T369" s="140">
        <v>0.55569974849929882</v>
      </c>
      <c r="U369" s="128">
        <v>2.6120912449004039</v>
      </c>
      <c r="V369" s="128">
        <v>1.2182050346878108</v>
      </c>
      <c r="W369" s="98">
        <v>-1.6162740872473378</v>
      </c>
      <c r="X369" s="60"/>
      <c r="Y369" s="99">
        <v>368</v>
      </c>
      <c r="Z369" s="128">
        <f>(幕後結果!$AB$2+幕後結果!$AB$4*幕後結果_最佳化!$N1370)*12/3</f>
        <v>-1.0925957653023552</v>
      </c>
      <c r="AA369" s="128">
        <f>(幕後結果!$AC$2+幕後結果!$AC$4*幕後結果_最佳化!$O1370)*12/3</f>
        <v>-1.34107605034019</v>
      </c>
      <c r="AB369" s="128">
        <f>(幕後結果!$AD$2+幕後結果!$AD$4*幕後結果_最佳化!$P1370)*12/3</f>
        <v>-2.3738630435692718</v>
      </c>
      <c r="AC369" s="128">
        <f>(幕後結果!$AE$2+幕後結果!$AE$4*幕後結果_最佳化!$Q1370)*12/3</f>
        <v>0.22152324971540893</v>
      </c>
      <c r="AD369" s="128">
        <f>(幕後結果!$AF$2+幕後結果!$AF$4*幕後結果_最佳化!$R1370)*12/3</f>
        <v>-0.90653569706148163</v>
      </c>
      <c r="AE369" s="128">
        <f>(幕後結果!$AG$2+幕後結果!$AG$4*幕後結果_最佳化!$S1370)*12/3</f>
        <v>0.22845444564346964</v>
      </c>
      <c r="AF369" s="128">
        <f>(幕後結果!$AH$2+幕後結果!$AH$4*幕後結果_最佳化!$T1370)*12/3</f>
        <v>-0.57575274550175304</v>
      </c>
      <c r="AG369" s="128">
        <f>(幕後結果!$AI$2+幕後結果!$AI$4*幕後結果_最佳化!$U1370)*12/3</f>
        <v>3.1508391475765798</v>
      </c>
      <c r="AH369" s="128">
        <f>(幕後結果!$AJ$2+幕後結果!$AJ$4*幕後結果_最佳化!$V1370)*12/3</f>
        <v>-0.51651611020190447</v>
      </c>
      <c r="AI369" s="100">
        <f>(幕後結果!$AK$2+幕後結果!$AK$4*幕後結果_最佳化!$W1370)*12/3</f>
        <v>-4.5998344130931397</v>
      </c>
      <c r="AJ369" s="60"/>
      <c r="AK369" s="60"/>
      <c r="AL369" s="60"/>
      <c r="AM369" s="108">
        <v>368</v>
      </c>
      <c r="AN369" s="128">
        <f t="shared" si="66"/>
        <v>9.8884148578121042E-2</v>
      </c>
      <c r="AO369" s="128">
        <f t="shared" si="67"/>
        <v>8.4175547211619642E-2</v>
      </c>
      <c r="AP369" s="128">
        <f t="shared" si="68"/>
        <v>8.1547297494727333E-2</v>
      </c>
      <c r="AQ369" s="128">
        <f t="shared" si="69"/>
        <v>4.9875094857708226E-2</v>
      </c>
      <c r="AR369" s="128">
        <f t="shared" si="70"/>
        <v>0.12031829192666324</v>
      </c>
      <c r="AS369" s="128">
        <f t="shared" si="71"/>
        <v>0.14311057507135974</v>
      </c>
      <c r="AT369" s="128">
        <f t="shared" si="72"/>
        <v>0.12641154748988592</v>
      </c>
      <c r="AU369" s="128">
        <f t="shared" si="73"/>
        <v>0.16218390210815614</v>
      </c>
      <c r="AV369" s="128">
        <f t="shared" si="74"/>
        <v>3.9253428568852146E-2</v>
      </c>
      <c r="AW369" s="128">
        <f t="shared" si="75"/>
        <v>9.4240166692906413E-2</v>
      </c>
      <c r="AX369" s="128">
        <f t="shared" si="76"/>
        <v>0.99999999999999978</v>
      </c>
      <c r="AY369" s="128">
        <f>SUMPRODUCT(AN369:AW369,幕後結果_最佳化!$Z$1005:$AI$1005)</f>
        <v>8.1207668912050279E-3</v>
      </c>
      <c r="AZ369" s="128">
        <f>(SUMPRODUCT(AN369:AW369,MMULT(AN369:AW369,幕後結果!$AB$9:$AK$18)))*252</f>
        <v>5.239713361777254E-2</v>
      </c>
      <c r="BA369" s="128">
        <f t="shared" si="77"/>
        <v>0.22890420183511823</v>
      </c>
      <c r="BB369" s="102">
        <f t="shared" si="78"/>
        <v>-0.15193794098129648</v>
      </c>
      <c r="BC369" s="60"/>
      <c r="BD369" s="60"/>
    </row>
    <row r="370" spans="1:56">
      <c r="A370" s="95">
        <v>369</v>
      </c>
      <c r="B370" s="128">
        <v>7.0030482170988284E-2</v>
      </c>
      <c r="C370" s="128">
        <v>0.54497366337329445</v>
      </c>
      <c r="D370" s="128">
        <v>0.78879853572367931</v>
      </c>
      <c r="E370" s="128">
        <v>0.57754903405665914</v>
      </c>
      <c r="F370" s="128">
        <v>0.57343765846782491</v>
      </c>
      <c r="G370" s="128">
        <v>0.68291849446319763</v>
      </c>
      <c r="H370" s="128">
        <v>0.32309648046208839</v>
      </c>
      <c r="I370" s="128">
        <v>0.76054352872336084</v>
      </c>
      <c r="J370" s="128">
        <v>0.31335931357724855</v>
      </c>
      <c r="K370" s="104">
        <v>0.27310553319861808</v>
      </c>
      <c r="L370" s="105"/>
      <c r="M370" s="106">
        <v>369</v>
      </c>
      <c r="N370" s="140">
        <v>-1.4755640412173734</v>
      </c>
      <c r="O370" s="140">
        <v>0.11297210164310491</v>
      </c>
      <c r="P370" s="140">
        <v>0.80225938945201924</v>
      </c>
      <c r="Q370" s="140">
        <v>0.19562724753011204</v>
      </c>
      <c r="R370" s="140">
        <v>0.18513304545525175</v>
      </c>
      <c r="S370" s="140">
        <v>0.47587559331469825</v>
      </c>
      <c r="T370" s="140">
        <v>-0.4590573807202038</v>
      </c>
      <c r="U370" s="128">
        <v>0.70805203783333037</v>
      </c>
      <c r="V370" s="128">
        <v>-0.48635057458531261</v>
      </c>
      <c r="W370" s="98">
        <v>-0.60344744684517393</v>
      </c>
      <c r="X370" s="60"/>
      <c r="Y370" s="99">
        <v>369</v>
      </c>
      <c r="Z370" s="128">
        <f>(幕後結果!$AB$2+幕後結果!$AB$4*幕後結果_最佳化!$N1371)*12/3</f>
        <v>-1.5607662985682911</v>
      </c>
      <c r="AA370" s="128">
        <f>(幕後結果!$AC$2+幕後結果!$AC$4*幕後結果_最佳化!$O1371)*12/3</f>
        <v>-0.5721793980869907</v>
      </c>
      <c r="AB370" s="128">
        <f>(幕後結果!$AD$2+幕後結果!$AD$4*幕後結果_最佳化!$P1371)*12/3</f>
        <v>0.69250512156118715</v>
      </c>
      <c r="AC370" s="128">
        <f>(幕後結果!$AE$2+幕後結果!$AE$4*幕後結果_最佳化!$Q1371)*12/3</f>
        <v>1.6642438586807762</v>
      </c>
      <c r="AD370" s="128">
        <f>(幕後結果!$AF$2+幕後結果!$AF$4*幕後結果_最佳化!$R1371)*12/3</f>
        <v>2.1268172231524204E-2</v>
      </c>
      <c r="AE370" s="128">
        <f>(幕後結果!$AG$2+幕後結果!$AG$4*幕後結果_最佳化!$S1371)*12/3</f>
        <v>0.31804666633297862</v>
      </c>
      <c r="AF370" s="128">
        <f>(幕後結果!$AH$2+幕後結果!$AH$4*幕後結果_最佳化!$T1371)*12/3</f>
        <v>-1.7161672801426739</v>
      </c>
      <c r="AG370" s="128">
        <f>(幕後結果!$AI$2+幕後結果!$AI$4*幕後結果_最佳化!$U1371)*12/3</f>
        <v>1.7212031190701544</v>
      </c>
      <c r="AH370" s="128">
        <f>(幕後結果!$AJ$2+幕後結果!$AJ$4*幕後結果_最佳化!$V1371)*12/3</f>
        <v>-1.6955999524755905</v>
      </c>
      <c r="AI370" s="100">
        <f>(幕後結果!$AK$2+幕後結果!$AK$4*幕後結果_最佳化!$W1371)*12/3</f>
        <v>-3.4662753246313254</v>
      </c>
      <c r="AJ370" s="60"/>
      <c r="AK370" s="60"/>
      <c r="AL370" s="60"/>
      <c r="AM370" s="108">
        <v>369</v>
      </c>
      <c r="AN370" s="128">
        <f t="shared" si="66"/>
        <v>0.11322785563181385</v>
      </c>
      <c r="AO370" s="128">
        <f t="shared" si="67"/>
        <v>3.8478324722011806E-2</v>
      </c>
      <c r="AP370" s="128">
        <f t="shared" si="68"/>
        <v>5.0911321126737866E-2</v>
      </c>
      <c r="AQ370" s="128">
        <f t="shared" si="69"/>
        <v>5.9677654077651264E-2</v>
      </c>
      <c r="AR370" s="128">
        <f t="shared" si="70"/>
        <v>4.9850977653001116E-2</v>
      </c>
      <c r="AS370" s="128">
        <f t="shared" si="71"/>
        <v>0.20247857374285577</v>
      </c>
      <c r="AT370" s="128">
        <f t="shared" si="72"/>
        <v>0.20219963857061771</v>
      </c>
      <c r="AU370" s="128">
        <f t="shared" si="73"/>
        <v>6.6679617543390496E-2</v>
      </c>
      <c r="AV370" s="128">
        <f t="shared" si="74"/>
        <v>0.19586338377782217</v>
      </c>
      <c r="AW370" s="128">
        <f t="shared" si="75"/>
        <v>2.0632653154098006E-2</v>
      </c>
      <c r="AX370" s="128">
        <f t="shared" si="76"/>
        <v>1</v>
      </c>
      <c r="AY370" s="128">
        <f>SUMPRODUCT(AN370:AW370,幕後結果_最佳化!$Z$1005:$AI$1005)</f>
        <v>-9.8853627827771323E-2</v>
      </c>
      <c r="AZ370" s="128">
        <f>(SUMPRODUCT(AN370:AW370,MMULT(AN370:AW370,幕後結果!$AB$9:$AK$18)))*252</f>
        <v>6.8218501538184109E-2</v>
      </c>
      <c r="BA370" s="128">
        <f t="shared" si="77"/>
        <v>0.26118671776754671</v>
      </c>
      <c r="BB370" s="102">
        <f t="shared" si="78"/>
        <v>-0.54272908300769906</v>
      </c>
      <c r="BC370" s="60"/>
      <c r="BD370" s="60"/>
    </row>
    <row r="371" spans="1:56">
      <c r="A371" s="95">
        <v>370</v>
      </c>
      <c r="B371" s="128">
        <v>0.92440080978202066</v>
      </c>
      <c r="C371" s="128">
        <v>0.1536117528424561</v>
      </c>
      <c r="D371" s="128">
        <v>0.36709146374223178</v>
      </c>
      <c r="E371" s="128">
        <v>0.64343797716869822</v>
      </c>
      <c r="F371" s="128">
        <v>0.64608929004098314</v>
      </c>
      <c r="G371" s="128">
        <v>0.25430781352017018</v>
      </c>
      <c r="H371" s="128">
        <v>0.69724648206701834</v>
      </c>
      <c r="I371" s="128">
        <v>0.89847806832598387</v>
      </c>
      <c r="J371" s="128">
        <v>0.34018844265329085</v>
      </c>
      <c r="K371" s="104">
        <v>0.74581663392597131</v>
      </c>
      <c r="L371" s="105"/>
      <c r="M371" s="106">
        <v>370</v>
      </c>
      <c r="N371" s="140">
        <v>1.4353114007421071</v>
      </c>
      <c r="O371" s="140">
        <v>-1.0210652920093908</v>
      </c>
      <c r="P371" s="140">
        <v>-0.33956660915249381</v>
      </c>
      <c r="Q371" s="140">
        <v>0.36766365311088856</v>
      </c>
      <c r="R371" s="140">
        <v>0.37478358944588624</v>
      </c>
      <c r="S371" s="140">
        <v>-0.66099483323087238</v>
      </c>
      <c r="T371" s="140">
        <v>0.51649742653329322</v>
      </c>
      <c r="U371" s="128">
        <v>1.272927236340379</v>
      </c>
      <c r="V371" s="128">
        <v>-0.41194888990883038</v>
      </c>
      <c r="W371" s="98">
        <v>0.66138298927422468</v>
      </c>
      <c r="X371" s="60"/>
      <c r="Y371" s="99">
        <v>370</v>
      </c>
      <c r="Z371" s="128">
        <f>(幕後結果!$AB$2+幕後結果!$AB$4*幕後結果_最佳化!$N1372)*12/3</f>
        <v>1.5181893836210065</v>
      </c>
      <c r="AA371" s="128">
        <f>(幕後結果!$AC$2+幕後結果!$AC$4*幕後結果_最佳化!$O1372)*12/3</f>
        <v>-0.59521297811601848</v>
      </c>
      <c r="AB371" s="128">
        <f>(幕後結果!$AD$2+幕後結果!$AD$4*幕後結果_最佳化!$P1372)*12/3</f>
        <v>-0.10976394019031194</v>
      </c>
      <c r="AC371" s="128">
        <f>(幕後結果!$AE$2+幕後結果!$AE$4*幕後結果_最佳化!$Q1372)*12/3</f>
        <v>1.3638256428341655</v>
      </c>
      <c r="AD371" s="128">
        <f>(幕後結果!$AF$2+幕後結果!$AF$4*幕後結果_最佳化!$R1372)*12/3</f>
        <v>0.30859640725752646</v>
      </c>
      <c r="AE371" s="128">
        <f>(幕後結果!$AG$2+幕後結果!$AG$4*幕後結果_最佳化!$S1372)*12/3</f>
        <v>-0.19061366155282988</v>
      </c>
      <c r="AF371" s="128">
        <f>(幕後結果!$AH$2+幕後結果!$AH$4*幕後結果_最佳化!$T1372)*12/3</f>
        <v>1.0415217811116935</v>
      </c>
      <c r="AG371" s="128">
        <f>(幕後結果!$AI$2+幕後結果!$AI$4*幕後結果_最佳化!$U1372)*12/3</f>
        <v>2.0670214484976817</v>
      </c>
      <c r="AH371" s="128">
        <f>(幕後結果!$AJ$2+幕後結果!$AJ$4*幕後結果_最佳化!$V1372)*12/3</f>
        <v>-0.7979315968056504</v>
      </c>
      <c r="AI371" s="100">
        <f>(幕後結果!$AK$2+幕後結果!$AK$4*幕後結果_最佳化!$W1372)*12/3</f>
        <v>0.11478200755309809</v>
      </c>
      <c r="AJ371" s="60"/>
      <c r="AK371" s="60"/>
      <c r="AL371" s="60"/>
      <c r="AM371" s="108">
        <v>370</v>
      </c>
      <c r="AN371" s="128">
        <f t="shared" si="66"/>
        <v>0.13960278967842543</v>
      </c>
      <c r="AO371" s="128">
        <f t="shared" si="67"/>
        <v>0.13701633246070291</v>
      </c>
      <c r="AP371" s="128">
        <f t="shared" si="68"/>
        <v>4.4397197101890079E-2</v>
      </c>
      <c r="AQ371" s="128">
        <f t="shared" si="69"/>
        <v>0.12544219452979558</v>
      </c>
      <c r="AR371" s="128">
        <f t="shared" si="70"/>
        <v>9.9675159298566476E-2</v>
      </c>
      <c r="AS371" s="128">
        <f t="shared" si="71"/>
        <v>0.15698000760282091</v>
      </c>
      <c r="AT371" s="128">
        <f t="shared" si="72"/>
        <v>0.10712392924008111</v>
      </c>
      <c r="AU371" s="128">
        <f t="shared" si="73"/>
        <v>7.6617453604870059E-2</v>
      </c>
      <c r="AV371" s="128">
        <f t="shared" si="74"/>
        <v>2.0760916213894642E-2</v>
      </c>
      <c r="AW371" s="128">
        <f t="shared" si="75"/>
        <v>9.2384020268952829E-2</v>
      </c>
      <c r="AX371" s="128">
        <f t="shared" si="76"/>
        <v>1</v>
      </c>
      <c r="AY371" s="128">
        <f>SUMPRODUCT(AN371:AW371,幕後結果_最佳化!$Z$1005:$AI$1005)</f>
        <v>1.5742526288855779E-2</v>
      </c>
      <c r="AZ371" s="128">
        <f>(SUMPRODUCT(AN371:AW371,MMULT(AN371:AW371,幕後結果!$AB$9:$AK$18)))*252</f>
        <v>6.8479503132150607E-2</v>
      </c>
      <c r="BA371" s="128">
        <f t="shared" si="77"/>
        <v>0.26168588638318002</v>
      </c>
      <c r="BB371" s="102">
        <f t="shared" si="78"/>
        <v>-0.10377890105765283</v>
      </c>
      <c r="BC371" s="60"/>
      <c r="BD371" s="60"/>
    </row>
    <row r="372" spans="1:56">
      <c r="A372" s="95">
        <v>371</v>
      </c>
      <c r="B372" s="128">
        <v>0.5801659471232643</v>
      </c>
      <c r="C372" s="128">
        <v>0.19865399857233257</v>
      </c>
      <c r="D372" s="128">
        <v>0.49818657095884222</v>
      </c>
      <c r="E372" s="128">
        <v>0.82754073424733554</v>
      </c>
      <c r="F372" s="128">
        <v>0.41033341310031868</v>
      </c>
      <c r="G372" s="128">
        <v>0.60033678223193143</v>
      </c>
      <c r="H372" s="128">
        <v>7.4527751045168067E-2</v>
      </c>
      <c r="I372" s="128">
        <v>0.78973290555055908</v>
      </c>
      <c r="J372" s="128">
        <v>0.33659234270969396</v>
      </c>
      <c r="K372" s="104">
        <v>0.27070647606609022</v>
      </c>
      <c r="L372" s="105"/>
      <c r="M372" s="106">
        <v>371</v>
      </c>
      <c r="N372" s="140">
        <v>0.20231802970523313</v>
      </c>
      <c r="O372" s="140">
        <v>-0.84643880737594113</v>
      </c>
      <c r="P372" s="140">
        <v>-4.5456081625332434E-3</v>
      </c>
      <c r="Q372" s="140">
        <v>0.94449152334509834</v>
      </c>
      <c r="R372" s="140">
        <v>-0.22668739901051393</v>
      </c>
      <c r="S372" s="140">
        <v>0.25421891879066583</v>
      </c>
      <c r="T372" s="140">
        <v>-1.4428756555513231</v>
      </c>
      <c r="U372" s="128">
        <v>0.80549482945567075</v>
      </c>
      <c r="V372" s="128">
        <v>-0.4217812600283054</v>
      </c>
      <c r="W372" s="98">
        <v>-0.61067773000910286</v>
      </c>
      <c r="X372" s="60"/>
      <c r="Y372" s="99">
        <v>371</v>
      </c>
      <c r="Z372" s="128">
        <f>(幕後結果!$AB$2+幕後結果!$AB$4*幕後結果_最佳化!$N1373)*12/3</f>
        <v>0.21400031007542511</v>
      </c>
      <c r="AA372" s="128">
        <f>(幕後結果!$AC$2+幕後結果!$AC$4*幕後結果_最佳化!$O1373)*12/3</f>
        <v>-0.93995570358646763</v>
      </c>
      <c r="AB372" s="128">
        <f>(幕後結果!$AD$2+幕後結果!$AD$4*幕後結果_最佳化!$P1373)*12/3</f>
        <v>-9.26314213399132E-2</v>
      </c>
      <c r="AC372" s="128">
        <f>(幕後結果!$AE$2+幕後結果!$AE$4*幕後結果_最佳化!$Q1373)*12/3</f>
        <v>2.5000091911196543</v>
      </c>
      <c r="AD372" s="128">
        <f>(幕後結果!$AF$2+幕後結果!$AF$4*幕後結果_最佳化!$R1373)*12/3</f>
        <v>-0.19285812646231773</v>
      </c>
      <c r="AE372" s="128">
        <f>(幕後結果!$AG$2+幕後結果!$AG$4*幕後結果_最佳化!$S1373)*12/3</f>
        <v>0.46693556667486863</v>
      </c>
      <c r="AF372" s="128">
        <f>(幕後結果!$AH$2+幕後結果!$AH$4*幕後結果_最佳化!$T1373)*12/3</f>
        <v>-1.6601880115812861</v>
      </c>
      <c r="AG372" s="128">
        <f>(幕後結果!$AI$2+幕後結果!$AI$4*幕後結果_最佳化!$U1373)*12/3</f>
        <v>1.7225077052462747</v>
      </c>
      <c r="AH372" s="128">
        <f>(幕後結果!$AJ$2+幕後結果!$AJ$4*幕後結果_最佳化!$V1373)*12/3</f>
        <v>-1.570825253582355</v>
      </c>
      <c r="AI372" s="100">
        <f>(幕後結果!$AK$2+幕後結果!$AK$4*幕後結果_最佳化!$W1373)*12/3</f>
        <v>-3.0616599877523742</v>
      </c>
      <c r="AJ372" s="60"/>
      <c r="AK372" s="60"/>
      <c r="AL372" s="60"/>
      <c r="AM372" s="108">
        <v>371</v>
      </c>
      <c r="AN372" s="128">
        <f t="shared" si="66"/>
        <v>0.10912936945786872</v>
      </c>
      <c r="AO372" s="128">
        <f t="shared" si="67"/>
        <v>1.1323163947440696E-2</v>
      </c>
      <c r="AP372" s="128">
        <f t="shared" si="68"/>
        <v>1.4561505109849898E-3</v>
      </c>
      <c r="AQ372" s="128">
        <f t="shared" si="69"/>
        <v>7.9728427132629162E-2</v>
      </c>
      <c r="AR372" s="128">
        <f t="shared" si="70"/>
        <v>0.11228418344848581</v>
      </c>
      <c r="AS372" s="128">
        <f t="shared" si="71"/>
        <v>0.18761646830508374</v>
      </c>
      <c r="AT372" s="128">
        <f t="shared" si="72"/>
        <v>0.19449043798900162</v>
      </c>
      <c r="AU372" s="128">
        <f t="shared" si="73"/>
        <v>0.13942752781912887</v>
      </c>
      <c r="AV372" s="128">
        <f t="shared" si="74"/>
        <v>0.16099654189300397</v>
      </c>
      <c r="AW372" s="128">
        <f t="shared" si="75"/>
        <v>3.5477294963723633E-3</v>
      </c>
      <c r="AX372" s="128">
        <f t="shared" si="76"/>
        <v>0.99999999999999978</v>
      </c>
      <c r="AY372" s="128">
        <f>SUMPRODUCT(AN372:AW372,幕後結果_最佳化!$Z$1005:$AI$1005)</f>
        <v>3.8795833622449587E-2</v>
      </c>
      <c r="AZ372" s="128">
        <f>(SUMPRODUCT(AN372:AW372,MMULT(AN372:AW372,幕後結果!$AB$9:$AK$18)))*252</f>
        <v>5.534412109204271E-2</v>
      </c>
      <c r="BA372" s="128">
        <f t="shared" si="77"/>
        <v>0.23525331260588597</v>
      </c>
      <c r="BB372" s="102">
        <f t="shared" si="78"/>
        <v>-1.7445732568391169E-2</v>
      </c>
      <c r="BC372" s="60"/>
      <c r="BD372" s="60"/>
    </row>
    <row r="373" spans="1:56">
      <c r="A373" s="95">
        <v>372</v>
      </c>
      <c r="B373" s="128">
        <v>6.6517958979083858E-2</v>
      </c>
      <c r="C373" s="128">
        <v>1.9134846129957195E-2</v>
      </c>
      <c r="D373" s="128">
        <v>0.56994525444146937</v>
      </c>
      <c r="E373" s="128">
        <v>0.77501316943020782</v>
      </c>
      <c r="F373" s="128">
        <v>0.94769133360914881</v>
      </c>
      <c r="G373" s="128">
        <v>0.19588370083882833</v>
      </c>
      <c r="H373" s="128">
        <v>0.55052324274584863</v>
      </c>
      <c r="I373" s="128">
        <v>0.59421886348969033</v>
      </c>
      <c r="J373" s="128">
        <v>0.50479210994575396</v>
      </c>
      <c r="K373" s="104">
        <v>0.75926976890659681</v>
      </c>
      <c r="L373" s="105"/>
      <c r="M373" s="106">
        <v>372</v>
      </c>
      <c r="N373" s="140">
        <v>-1.502236978479156</v>
      </c>
      <c r="O373" s="140">
        <v>-2.0719544183343839</v>
      </c>
      <c r="P373" s="140">
        <v>0.17623478862840578</v>
      </c>
      <c r="Q373" s="140">
        <v>0.75545893799465891</v>
      </c>
      <c r="R373" s="140">
        <v>1.6228693690024176</v>
      </c>
      <c r="S373" s="140">
        <v>-0.85641657149300865</v>
      </c>
      <c r="T373" s="140">
        <v>0.12698342849752095</v>
      </c>
      <c r="U373" s="128">
        <v>0.23841108199099043</v>
      </c>
      <c r="V373" s="128">
        <v>1.2012327167382725E-2</v>
      </c>
      <c r="W373" s="98">
        <v>0.70395553938764455</v>
      </c>
      <c r="X373" s="60"/>
      <c r="Y373" s="99">
        <v>372</v>
      </c>
      <c r="Z373" s="128">
        <f>(幕後結果!$AB$2+幕後結果!$AB$4*幕後結果_最佳化!$N1374)*12/3</f>
        <v>-1.5889793888843649</v>
      </c>
      <c r="AA373" s="128">
        <f>(幕後結果!$AC$2+幕後結果!$AC$4*幕後結果_最佳化!$O1374)*12/3</f>
        <v>-3.1174704899862014</v>
      </c>
      <c r="AB373" s="128">
        <f>(幕後結果!$AD$2+幕後結果!$AD$4*幕後結果_最佳化!$P1374)*12/3</f>
        <v>-1.1549610798409169</v>
      </c>
      <c r="AC373" s="128">
        <f>(幕後結果!$AE$2+幕後結果!$AE$4*幕後結果_最佳化!$Q1374)*12/3</f>
        <v>1.593354532560564</v>
      </c>
      <c r="AD373" s="128">
        <f>(幕後結果!$AF$2+幕後結果!$AF$4*幕後結果_最佳化!$R1374)*12/3</f>
        <v>0.98735641916986783</v>
      </c>
      <c r="AE373" s="128">
        <f>(幕後結果!$AG$2+幕後結果!$AG$4*幕後結果_最佳化!$S1374)*12/3</f>
        <v>-1.1510642699870428</v>
      </c>
      <c r="AF373" s="128">
        <f>(幕後結果!$AH$2+幕後結果!$AH$4*幕後結果_最佳化!$T1374)*12/3</f>
        <v>-1.2337682505099079</v>
      </c>
      <c r="AG373" s="128">
        <f>(幕後結果!$AI$2+幕後結果!$AI$4*幕後結果_最佳化!$U1374)*12/3</f>
        <v>1.4731278250700928</v>
      </c>
      <c r="AH373" s="128">
        <f>(幕後結果!$AJ$2+幕後結果!$AJ$4*幕後結果_最佳化!$V1374)*12/3</f>
        <v>-1.682566250014782</v>
      </c>
      <c r="AI373" s="100">
        <f>(幕後結果!$AK$2+幕後結果!$AK$4*幕後結果_最佳化!$W1374)*12/3</f>
        <v>-1.4754401549200573</v>
      </c>
      <c r="AJ373" s="60"/>
      <c r="AK373" s="60"/>
      <c r="AL373" s="60"/>
      <c r="AM373" s="108">
        <v>372</v>
      </c>
      <c r="AN373" s="128">
        <f t="shared" si="66"/>
        <v>0.15391495978018696</v>
      </c>
      <c r="AO373" s="128">
        <f t="shared" si="67"/>
        <v>5.3611580659988244E-2</v>
      </c>
      <c r="AP373" s="128">
        <f t="shared" si="68"/>
        <v>4.0493957267885058E-2</v>
      </c>
      <c r="AQ373" s="128">
        <f t="shared" si="69"/>
        <v>0.11227526214672261</v>
      </c>
      <c r="AR373" s="128">
        <f t="shared" si="70"/>
        <v>0.15651026842688534</v>
      </c>
      <c r="AS373" s="128">
        <f t="shared" si="71"/>
        <v>0.1229503994030329</v>
      </c>
      <c r="AT373" s="128">
        <f t="shared" si="72"/>
        <v>6.2122518535242331E-2</v>
      </c>
      <c r="AU373" s="128">
        <f t="shared" si="73"/>
        <v>1.5460120758221583E-3</v>
      </c>
      <c r="AV373" s="128">
        <f t="shared" si="74"/>
        <v>0.14752523327198533</v>
      </c>
      <c r="AW373" s="128">
        <f t="shared" si="75"/>
        <v>0.14904980843224913</v>
      </c>
      <c r="AX373" s="128">
        <f t="shared" si="76"/>
        <v>1</v>
      </c>
      <c r="AY373" s="128">
        <f>SUMPRODUCT(AN373:AW373,幕後結果_最佳化!$Z$1005:$AI$1005)</f>
        <v>-0.26241657363347409</v>
      </c>
      <c r="AZ373" s="128">
        <f>(SUMPRODUCT(AN373:AW373,MMULT(AN373:AW373,幕後結果!$AB$9:$AK$18)))*252</f>
        <v>7.5018516908269037E-2</v>
      </c>
      <c r="BA373" s="128">
        <f t="shared" si="77"/>
        <v>0.27389508376067839</v>
      </c>
      <c r="BB373" s="102">
        <f t="shared" si="78"/>
        <v>-1.1147208976567498</v>
      </c>
      <c r="BC373" s="60"/>
      <c r="BD373" s="60"/>
    </row>
    <row r="374" spans="1:56">
      <c r="A374" s="95">
        <v>373</v>
      </c>
      <c r="B374" s="128">
        <v>0.69710256434959739</v>
      </c>
      <c r="C374" s="128">
        <v>0.63120485493075962</v>
      </c>
      <c r="D374" s="128">
        <v>4.2605375311612015E-2</v>
      </c>
      <c r="E374" s="128">
        <v>0.30088984630727267</v>
      </c>
      <c r="F374" s="128">
        <v>0.43552037374429986</v>
      </c>
      <c r="G374" s="128">
        <v>0.47274068347021392</v>
      </c>
      <c r="H374" s="128">
        <v>0.512613057038249</v>
      </c>
      <c r="I374" s="128">
        <v>0.43039011635282964</v>
      </c>
      <c r="J374" s="128">
        <v>0.84620718332495493</v>
      </c>
      <c r="K374" s="104">
        <v>0.93077227578885791</v>
      </c>
      <c r="L374" s="105"/>
      <c r="M374" s="106">
        <v>373</v>
      </c>
      <c r="N374" s="140">
        <v>0.51608524715446236</v>
      </c>
      <c r="O374" s="140">
        <v>0.33504612782236604</v>
      </c>
      <c r="P374" s="140">
        <v>-1.7212208781939313</v>
      </c>
      <c r="Q374" s="140">
        <v>-0.52184293556799066</v>
      </c>
      <c r="R374" s="140">
        <v>-0.16233665942960196</v>
      </c>
      <c r="S374" s="140">
        <v>-6.8382230226335633E-2</v>
      </c>
      <c r="T374" s="140">
        <v>3.1621514443003707E-2</v>
      </c>
      <c r="U374" s="128">
        <v>-0.17538104619939557</v>
      </c>
      <c r="V374" s="128">
        <v>1.0203012022159157</v>
      </c>
      <c r="W374" s="98">
        <v>1.4815673632588242</v>
      </c>
      <c r="X374" s="60"/>
      <c r="Y374" s="99">
        <v>373</v>
      </c>
      <c r="Z374" s="128">
        <f>(幕後結果!$AB$2+幕後結果!$AB$4*幕後結果_最佳化!$N1375)*12/3</f>
        <v>0.54588512490615093</v>
      </c>
      <c r="AA374" s="128">
        <f>(幕後結果!$AC$2+幕後結果!$AC$4*幕後結果_最佳化!$O1375)*12/3</f>
        <v>0.56924829394563847</v>
      </c>
      <c r="AB374" s="128">
        <f>(幕後結果!$AD$2+幕後結果!$AD$4*幕後結果_最佳化!$P1375)*12/3</f>
        <v>-1.1933699350041667</v>
      </c>
      <c r="AC374" s="128">
        <f>(幕後結果!$AE$2+幕後結果!$AE$4*幕後結果_最佳化!$Q1375)*12/3</f>
        <v>-0.10959097984823996</v>
      </c>
      <c r="AD374" s="128">
        <f>(幕後結果!$AF$2+幕後結果!$AF$4*幕後結果_最佳化!$R1375)*12/3</f>
        <v>-0.4509039390656262</v>
      </c>
      <c r="AE374" s="128">
        <f>(幕後結果!$AG$2+幕後結果!$AG$4*幕後結果_最佳化!$S1375)*12/3</f>
        <v>0.12167681923298131</v>
      </c>
      <c r="AF374" s="128">
        <f>(幕後結果!$AH$2+幕後結果!$AH$4*幕後結果_最佳化!$T1375)*12/3</f>
        <v>4.0861814452928136E-2</v>
      </c>
      <c r="AG374" s="128">
        <f>(幕後結果!$AI$2+幕後結果!$AI$4*幕後結果_最佳化!$U1375)*12/3</f>
        <v>0.79499238724508581</v>
      </c>
      <c r="AH374" s="128">
        <f>(幕後結果!$AJ$2+幕後結果!$AJ$4*幕後結果_最佳化!$V1375)*12/3</f>
        <v>2.150774761118357E-3</v>
      </c>
      <c r="AI374" s="100">
        <f>(幕後結果!$AK$2+幕後結果!$AK$4*幕後結果_最佳化!$W1375)*12/3</f>
        <v>4.4541933027518077E-2</v>
      </c>
      <c r="AJ374" s="60"/>
      <c r="AK374" s="60"/>
      <c r="AL374" s="60"/>
      <c r="AM374" s="108">
        <v>373</v>
      </c>
      <c r="AN374" s="128">
        <f t="shared" si="66"/>
        <v>9.4276709584554738E-2</v>
      </c>
      <c r="AO374" s="128">
        <f t="shared" si="67"/>
        <v>9.3535005808638133E-2</v>
      </c>
      <c r="AP374" s="128">
        <f t="shared" si="68"/>
        <v>0.16729407210545796</v>
      </c>
      <c r="AQ374" s="128">
        <f t="shared" si="69"/>
        <v>4.1370538557768226E-2</v>
      </c>
      <c r="AR374" s="128">
        <f t="shared" si="70"/>
        <v>0.11405968740359496</v>
      </c>
      <c r="AS374" s="128">
        <f t="shared" si="71"/>
        <v>7.9810646541731714E-2</v>
      </c>
      <c r="AT374" s="128">
        <f t="shared" si="72"/>
        <v>0.10671273850636313</v>
      </c>
      <c r="AU374" s="128">
        <f t="shared" si="73"/>
        <v>4.6008038382061314E-2</v>
      </c>
      <c r="AV374" s="128">
        <f t="shared" si="74"/>
        <v>0.13134296612960955</v>
      </c>
      <c r="AW374" s="128">
        <f t="shared" si="75"/>
        <v>0.12558959698022024</v>
      </c>
      <c r="AX374" s="128">
        <f t="shared" si="76"/>
        <v>1.0000000000000002</v>
      </c>
      <c r="AY374" s="128">
        <f>SUMPRODUCT(AN374:AW374,幕後結果_最佳化!$Z$1005:$AI$1005)</f>
        <v>-0.22997759426639347</v>
      </c>
      <c r="AZ374" s="128">
        <f>(SUMPRODUCT(AN374:AW374,MMULT(AN374:AW374,幕後結果!$AB$9:$AK$18)))*252</f>
        <v>7.2679695508367614E-2</v>
      </c>
      <c r="BA374" s="128">
        <f t="shared" si="77"/>
        <v>0.26959172002932064</v>
      </c>
      <c r="BB374" s="102">
        <f t="shared" si="78"/>
        <v>-1.0121883351488519</v>
      </c>
      <c r="BC374" s="60"/>
      <c r="BD374" s="60"/>
    </row>
    <row r="375" spans="1:56">
      <c r="A375" s="95">
        <v>374</v>
      </c>
      <c r="B375" s="128">
        <v>0.28348084502760407</v>
      </c>
      <c r="C375" s="128">
        <v>0.8351342751019919</v>
      </c>
      <c r="D375" s="128">
        <v>1.7727596347626884E-2</v>
      </c>
      <c r="E375" s="128">
        <v>0.72067116224737737</v>
      </c>
      <c r="F375" s="128">
        <v>0.92632949481796989</v>
      </c>
      <c r="G375" s="128">
        <v>0.33040905162880918</v>
      </c>
      <c r="H375" s="128">
        <v>2.8314299285794764E-2</v>
      </c>
      <c r="I375" s="128">
        <v>0.63922830340829151</v>
      </c>
      <c r="J375" s="128">
        <v>0.5704556620870509</v>
      </c>
      <c r="K375" s="104">
        <v>0.74797014625453362</v>
      </c>
      <c r="L375" s="105"/>
      <c r="M375" s="106">
        <v>374</v>
      </c>
      <c r="N375" s="140">
        <v>-0.57253188632102558</v>
      </c>
      <c r="O375" s="140">
        <v>0.97465494330326463</v>
      </c>
      <c r="P375" s="140">
        <v>-2.1031210115011882</v>
      </c>
      <c r="Q375" s="140">
        <v>0.58483647575905129</v>
      </c>
      <c r="R375" s="140">
        <v>1.4489877258229731</v>
      </c>
      <c r="S375" s="140">
        <v>-0.43878393311396269</v>
      </c>
      <c r="T375" s="140">
        <v>-1.9061665656037803</v>
      </c>
      <c r="U375" s="128">
        <v>0.35639684314560716</v>
      </c>
      <c r="V375" s="128">
        <v>0.17753436339782672</v>
      </c>
      <c r="W375" s="98">
        <v>0.66811575221697583</v>
      </c>
      <c r="X375" s="60"/>
      <c r="Y375" s="99">
        <v>374</v>
      </c>
      <c r="Z375" s="128">
        <f>(幕後結果!$AB$2+幕後結果!$AB$4*幕後結果_最佳化!$N1376)*12/3</f>
        <v>-0.60559111503446406</v>
      </c>
      <c r="AA375" s="128">
        <f>(幕後結果!$AC$2+幕後結果!$AC$4*幕後結果_最佳化!$O1376)*12/3</f>
        <v>0.8277359163000334</v>
      </c>
      <c r="AB375" s="128">
        <f>(幕後結果!$AD$2+幕後結果!$AD$4*幕後結果_最佳化!$P1376)*12/3</f>
        <v>-1.6463927628338328</v>
      </c>
      <c r="AC375" s="128">
        <f>(幕後結果!$AE$2+幕後結果!$AE$4*幕後結果_最佳化!$Q1376)*12/3</f>
        <v>1.9951235701888816</v>
      </c>
      <c r="AD375" s="128">
        <f>(幕後結果!$AF$2+幕後結果!$AF$4*幕後結果_最佳化!$R1376)*12/3</f>
        <v>0.31201804758540674</v>
      </c>
      <c r="AE375" s="128">
        <f>(幕後結果!$AG$2+幕後結果!$AG$4*幕後結果_最佳化!$S1376)*12/3</f>
        <v>-0.52008343164320381</v>
      </c>
      <c r="AF375" s="128">
        <f>(幕後結果!$AH$2+幕後結果!$AH$4*幕後結果_最佳化!$T1376)*12/3</f>
        <v>-2.1159213150684342</v>
      </c>
      <c r="AG375" s="128">
        <f>(幕後結果!$AI$2+幕後結果!$AI$4*幕後結果_最佳化!$U1376)*12/3</f>
        <v>1.7161738180053163</v>
      </c>
      <c r="AH375" s="128">
        <f>(幕後結果!$AJ$2+幕後結果!$AJ$4*幕後結果_最佳化!$V1376)*12/3</f>
        <v>-0.96378737905864231</v>
      </c>
      <c r="AI375" s="100">
        <f>(幕後結果!$AK$2+幕後結果!$AK$4*幕後結果_最佳化!$W1376)*12/3</f>
        <v>-1.5871080962393436</v>
      </c>
      <c r="AJ375" s="60"/>
      <c r="AK375" s="60"/>
      <c r="AL375" s="60"/>
      <c r="AM375" s="108">
        <v>374</v>
      </c>
      <c r="AN375" s="128">
        <f t="shared" si="66"/>
        <v>6.4377073189319609E-2</v>
      </c>
      <c r="AO375" s="128">
        <f t="shared" si="67"/>
        <v>0.22333417003698822</v>
      </c>
      <c r="AP375" s="128">
        <f t="shared" si="68"/>
        <v>9.985013406835103E-3</v>
      </c>
      <c r="AQ375" s="128">
        <f t="shared" si="69"/>
        <v>9.5839275542168742E-2</v>
      </c>
      <c r="AR375" s="128">
        <f t="shared" si="70"/>
        <v>5.870304223568145E-2</v>
      </c>
      <c r="AS375" s="128">
        <f t="shared" si="71"/>
        <v>0.10804128879169633</v>
      </c>
      <c r="AT375" s="128">
        <f t="shared" si="72"/>
        <v>0.11719078680276025</v>
      </c>
      <c r="AU375" s="128">
        <f t="shared" si="73"/>
        <v>0.16607917415366732</v>
      </c>
      <c r="AV375" s="128">
        <f t="shared" si="74"/>
        <v>5.379943062024016E-3</v>
      </c>
      <c r="AW375" s="128">
        <f t="shared" si="75"/>
        <v>0.15107023277885884</v>
      </c>
      <c r="AX375" s="128">
        <f t="shared" si="76"/>
        <v>1</v>
      </c>
      <c r="AY375" s="128">
        <f>SUMPRODUCT(AN375:AW375,幕後結果_最佳化!$Z$1005:$AI$1005)</f>
        <v>-3.1920909885235604E-2</v>
      </c>
      <c r="AZ375" s="128">
        <f>(SUMPRODUCT(AN375:AW375,MMULT(AN375:AW375,幕後結果!$AB$9:$AK$18)))*252</f>
        <v>7.2818560307085681E-2</v>
      </c>
      <c r="BA375" s="128">
        <f t="shared" si="77"/>
        <v>0.26984914361006535</v>
      </c>
      <c r="BB375" s="102">
        <f t="shared" si="78"/>
        <v>-0.27726939905858122</v>
      </c>
      <c r="BC375" s="60"/>
      <c r="BD375" s="60"/>
    </row>
    <row r="376" spans="1:56">
      <c r="A376" s="95">
        <v>375</v>
      </c>
      <c r="B376" s="128">
        <v>0.36193035963401665</v>
      </c>
      <c r="C376" s="128">
        <v>0.51154810210210067</v>
      </c>
      <c r="D376" s="128">
        <v>0.21552842938812722</v>
      </c>
      <c r="E376" s="128">
        <v>0.98068059636796767</v>
      </c>
      <c r="F376" s="128">
        <v>0.26826794098975504</v>
      </c>
      <c r="G376" s="128">
        <v>0.74874557963752264</v>
      </c>
      <c r="H376" s="128">
        <v>0.55973073664606665</v>
      </c>
      <c r="I376" s="128">
        <v>0.84510887464211448</v>
      </c>
      <c r="J376" s="128">
        <v>0.7866317987325333</v>
      </c>
      <c r="K376" s="104">
        <v>0.28570103454089324</v>
      </c>
      <c r="L376" s="105"/>
      <c r="M376" s="106">
        <v>375</v>
      </c>
      <c r="N376" s="140">
        <v>-0.35330377030857152</v>
      </c>
      <c r="O376" s="140">
        <v>2.8950842936861031E-2</v>
      </c>
      <c r="P376" s="140">
        <v>-0.78738442947943577</v>
      </c>
      <c r="Q376" s="140">
        <v>2.0680129299565926</v>
      </c>
      <c r="R376" s="140">
        <v>-0.61805985794143248</v>
      </c>
      <c r="S376" s="140">
        <v>0.67054749422941673</v>
      </c>
      <c r="T376" s="140">
        <v>0.15028657193971978</v>
      </c>
      <c r="U376" s="128">
        <v>1.0156790433570255</v>
      </c>
      <c r="V376" s="128">
        <v>0.79478873906708469</v>
      </c>
      <c r="W376" s="98">
        <v>-0.56598780723497766</v>
      </c>
      <c r="X376" s="60"/>
      <c r="Y376" s="99">
        <v>375</v>
      </c>
      <c r="Z376" s="128">
        <f>(幕後結果!$AB$2+幕後結果!$AB$4*幕後結果_最佳化!$N1377)*12/3</f>
        <v>-0.37370429371523156</v>
      </c>
      <c r="AA376" s="128">
        <f>(幕後結果!$AC$2+幕後結果!$AC$4*幕後結果_最佳化!$O1377)*12/3</f>
        <v>-0.17152397176695197</v>
      </c>
      <c r="AB376" s="128">
        <f>(幕後結果!$AD$2+幕後結果!$AD$4*幕後結果_最佳化!$P1377)*12/3</f>
        <v>-0.66176404626962082</v>
      </c>
      <c r="AC376" s="128">
        <f>(幕後結果!$AE$2+幕後結果!$AE$4*幕後結果_最佳化!$Q1377)*12/3</f>
        <v>4.6565787954745819</v>
      </c>
      <c r="AD376" s="128">
        <f>(幕後結果!$AF$2+幕後結果!$AF$4*幕後結果_最佳化!$R1377)*12/3</f>
        <v>-0.78103867565584462</v>
      </c>
      <c r="AE376" s="128">
        <f>(幕後結果!$AG$2+幕後結果!$AG$4*幕後結果_最佳化!$S1377)*12/3</f>
        <v>0.79858078545605027</v>
      </c>
      <c r="AF376" s="128">
        <f>(幕後結果!$AH$2+幕後結果!$AH$4*幕後結果_最佳化!$T1377)*12/3</f>
        <v>-7.3703144074563853E-2</v>
      </c>
      <c r="AG376" s="128">
        <f>(幕後結果!$AI$2+幕後結果!$AI$4*幕後結果_最佳化!$U1377)*12/3</f>
        <v>1.5497202745175904</v>
      </c>
      <c r="AH376" s="128">
        <f>(幕後結果!$AJ$2+幕後結果!$AJ$4*幕後結果_最佳化!$V1377)*12/3</f>
        <v>-7.6372786713916785E-2</v>
      </c>
      <c r="AI376" s="100">
        <f>(幕後結果!$AK$2+幕後結果!$AK$4*幕後結果_最佳化!$W1377)*12/3</f>
        <v>-1.9072990588968171</v>
      </c>
      <c r="AJ376" s="60"/>
      <c r="AK376" s="60"/>
      <c r="AL376" s="60"/>
      <c r="AM376" s="108">
        <v>375</v>
      </c>
      <c r="AN376" s="128">
        <f t="shared" si="66"/>
        <v>0.14888566179492044</v>
      </c>
      <c r="AO376" s="128">
        <f t="shared" si="67"/>
        <v>0.13099369546235609</v>
      </c>
      <c r="AP376" s="128">
        <f t="shared" si="68"/>
        <v>1.3399700022226553E-2</v>
      </c>
      <c r="AQ376" s="128">
        <f t="shared" si="69"/>
        <v>8.1255503190488979E-2</v>
      </c>
      <c r="AR376" s="128">
        <f t="shared" si="70"/>
        <v>0.14012330952212007</v>
      </c>
      <c r="AS376" s="128">
        <f t="shared" si="71"/>
        <v>6.1375190443614835E-2</v>
      </c>
      <c r="AT376" s="128">
        <f t="shared" si="72"/>
        <v>0.14148757026266795</v>
      </c>
      <c r="AU376" s="128">
        <f t="shared" si="73"/>
        <v>2.899876568511562E-2</v>
      </c>
      <c r="AV376" s="128">
        <f t="shared" si="74"/>
        <v>0.10262914162554394</v>
      </c>
      <c r="AW376" s="128">
        <f t="shared" si="75"/>
        <v>0.15085146199094535</v>
      </c>
      <c r="AX376" s="128">
        <f t="shared" si="76"/>
        <v>0.99999999999999989</v>
      </c>
      <c r="AY376" s="128">
        <f>SUMPRODUCT(AN376:AW376,幕後結果_最佳化!$Z$1005:$AI$1005)</f>
        <v>-0.27333586960337258</v>
      </c>
      <c r="AZ376" s="128">
        <f>(SUMPRODUCT(AN376:AW376,MMULT(AN376:AW376,幕後結果!$AB$9:$AK$18)))*252</f>
        <v>8.1413408601907183E-2</v>
      </c>
      <c r="BA376" s="128">
        <f t="shared" si="77"/>
        <v>0.28533034994880441</v>
      </c>
      <c r="BB376" s="102">
        <f t="shared" si="78"/>
        <v>-1.1083148696243263</v>
      </c>
      <c r="BC376" s="60"/>
      <c r="BD376" s="60"/>
    </row>
    <row r="377" spans="1:56">
      <c r="A377" s="95">
        <v>376</v>
      </c>
      <c r="B377" s="128">
        <v>0.28239527675360088</v>
      </c>
      <c r="C377" s="128">
        <v>0.44996464070433229</v>
      </c>
      <c r="D377" s="128">
        <v>0.72910304921855751</v>
      </c>
      <c r="E377" s="128">
        <v>0.88620843641399105</v>
      </c>
      <c r="F377" s="128">
        <v>0.8106801114368134</v>
      </c>
      <c r="G377" s="128">
        <v>0.10740562358664252</v>
      </c>
      <c r="H377" s="128">
        <v>0.61810114714343256</v>
      </c>
      <c r="I377" s="128">
        <v>0.52920169844129306</v>
      </c>
      <c r="J377" s="128">
        <v>0.43579638136821131</v>
      </c>
      <c r="K377" s="104">
        <v>8.8167799643108724E-2</v>
      </c>
      <c r="L377" s="105"/>
      <c r="M377" s="106">
        <v>376</v>
      </c>
      <c r="N377" s="140">
        <v>-0.57574056308072263</v>
      </c>
      <c r="O377" s="140">
        <v>-0.12575068252552529</v>
      </c>
      <c r="P377" s="140">
        <v>0.61010251376301439</v>
      </c>
      <c r="Q377" s="140">
        <v>1.2066080446640439</v>
      </c>
      <c r="R377" s="140">
        <v>0.8804053170771271</v>
      </c>
      <c r="S377" s="140">
        <v>-1.2404439130988234</v>
      </c>
      <c r="T377" s="140">
        <v>0.30049749654575608</v>
      </c>
      <c r="U377" s="128">
        <v>7.3263290483164156E-2</v>
      </c>
      <c r="V377" s="128">
        <v>-0.16163567421113109</v>
      </c>
      <c r="W377" s="98">
        <v>-1.3521241612771284</v>
      </c>
      <c r="X377" s="60"/>
      <c r="Y377" s="99">
        <v>376</v>
      </c>
      <c r="Z377" s="128">
        <f>(幕後結果!$AB$2+幕後結果!$AB$4*幕後結果_最佳化!$N1378)*12/3</f>
        <v>-0.60898506772621086</v>
      </c>
      <c r="AA377" s="128">
        <f>(幕後結果!$AC$2+幕後結果!$AC$4*幕後結果_最佳化!$O1378)*12/3</f>
        <v>-0.44962401911674893</v>
      </c>
      <c r="AB377" s="128">
        <f>(幕後結果!$AD$2+幕後結果!$AD$4*幕後結果_最佳化!$P1378)*12/3</f>
        <v>0.67676840507029146</v>
      </c>
      <c r="AC377" s="128">
        <f>(幕後結果!$AE$2+幕後結果!$AE$4*幕後結果_最佳化!$Q1378)*12/3</f>
        <v>3.39708898146282</v>
      </c>
      <c r="AD377" s="128">
        <f>(幕後結果!$AF$2+幕後結果!$AF$4*幕後結果_最佳化!$R1378)*12/3</f>
        <v>0.49540105808257867</v>
      </c>
      <c r="AE377" s="128">
        <f>(幕後結果!$AG$2+幕後結果!$AG$4*幕後結果_最佳化!$S1378)*12/3</f>
        <v>-1.0912991723009795</v>
      </c>
      <c r="AF377" s="128">
        <f>(幕後結果!$AH$2+幕後結果!$AH$4*幕後結果_最佳化!$T1378)*12/3</f>
        <v>4.676900740913259E-3</v>
      </c>
      <c r="AG377" s="128">
        <f>(幕後結果!$AI$2+幕後結果!$AI$4*幕後結果_最佳化!$U1378)*12/3</f>
        <v>0.9873090633008651</v>
      </c>
      <c r="AH377" s="128">
        <f>(幕後結果!$AJ$2+幕後結果!$AJ$4*幕後結果_最佳化!$V1378)*12/3</f>
        <v>-0.99355543313305272</v>
      </c>
      <c r="AI377" s="100">
        <f>(幕後結果!$AK$2+幕後結果!$AK$4*幕後結果_最佳化!$W1378)*12/3</f>
        <v>-2.4271761144574322</v>
      </c>
      <c r="AJ377" s="60"/>
      <c r="AK377" s="60"/>
      <c r="AL377" s="60"/>
      <c r="AM377" s="108">
        <v>376</v>
      </c>
      <c r="AN377" s="128">
        <f t="shared" si="66"/>
        <v>0.1001063596818423</v>
      </c>
      <c r="AO377" s="128">
        <f t="shared" si="67"/>
        <v>4.1279291452736615E-2</v>
      </c>
      <c r="AP377" s="128">
        <f t="shared" si="68"/>
        <v>8.1363826854452814E-2</v>
      </c>
      <c r="AQ377" s="128">
        <f t="shared" si="69"/>
        <v>0.14905225766351021</v>
      </c>
      <c r="AR377" s="128">
        <f t="shared" si="70"/>
        <v>7.1593085395054129E-2</v>
      </c>
      <c r="AS377" s="128">
        <f t="shared" si="71"/>
        <v>0.25098881786399618</v>
      </c>
      <c r="AT377" s="128">
        <f t="shared" si="72"/>
        <v>0.15672132915330877</v>
      </c>
      <c r="AU377" s="128">
        <f t="shared" si="73"/>
        <v>6.2823845257325803E-2</v>
      </c>
      <c r="AV377" s="128">
        <f t="shared" si="74"/>
        <v>6.1172197889275387E-2</v>
      </c>
      <c r="AW377" s="128">
        <f t="shared" si="75"/>
        <v>2.4898988788497809E-2</v>
      </c>
      <c r="AX377" s="128">
        <f t="shared" si="76"/>
        <v>1</v>
      </c>
      <c r="AY377" s="128">
        <f>SUMPRODUCT(AN377:AW377,幕後結果_最佳化!$Z$1005:$AI$1005)</f>
        <v>0.11814791829072599</v>
      </c>
      <c r="AZ377" s="128">
        <f>(SUMPRODUCT(AN377:AW377,MMULT(AN377:AW377,幕後結果!$AB$9:$AK$18)))*252</f>
        <v>6.7875555591226003E-2</v>
      </c>
      <c r="BA377" s="128">
        <f t="shared" si="77"/>
        <v>0.26052937567811046</v>
      </c>
      <c r="BB377" s="102">
        <f t="shared" si="78"/>
        <v>0.28882700115819715</v>
      </c>
      <c r="BC377" s="60"/>
      <c r="BD377" s="60"/>
    </row>
    <row r="378" spans="1:56">
      <c r="A378" s="95">
        <v>377</v>
      </c>
      <c r="B378" s="128">
        <v>0.48933650948024354</v>
      </c>
      <c r="C378" s="128">
        <v>0.28636493882114045</v>
      </c>
      <c r="D378" s="128">
        <v>0.97544683836793067</v>
      </c>
      <c r="E378" s="128">
        <v>0.81634232454981315</v>
      </c>
      <c r="F378" s="128">
        <v>0.45305818292946753</v>
      </c>
      <c r="G378" s="128">
        <v>0.48819901425805989</v>
      </c>
      <c r="H378" s="128">
        <v>0.22669372268013466</v>
      </c>
      <c r="I378" s="128">
        <v>0.83584006425992774</v>
      </c>
      <c r="J378" s="128">
        <v>0.62999012814939492</v>
      </c>
      <c r="K378" s="104">
        <v>0.33541061428579422</v>
      </c>
      <c r="L378" s="105"/>
      <c r="M378" s="106">
        <v>377</v>
      </c>
      <c r="N378" s="140">
        <v>-2.6732590493206858E-2</v>
      </c>
      <c r="O378" s="140">
        <v>-0.56403563939304213</v>
      </c>
      <c r="P378" s="140">
        <v>1.9676673640399127</v>
      </c>
      <c r="Q378" s="140">
        <v>0.90151351574005478</v>
      </c>
      <c r="R378" s="140">
        <v>-0.1179385273405925</v>
      </c>
      <c r="S378" s="140">
        <v>-2.9584999784063898E-2</v>
      </c>
      <c r="T378" s="140">
        <v>-0.74977961949645489</v>
      </c>
      <c r="U378" s="128">
        <v>0.97750365033078157</v>
      </c>
      <c r="V378" s="128">
        <v>0.33182720073395044</v>
      </c>
      <c r="W378" s="98">
        <v>-0.42502118872817901</v>
      </c>
      <c r="X378" s="60"/>
      <c r="Y378" s="99">
        <v>377</v>
      </c>
      <c r="Z378" s="128">
        <f>(幕後結果!$AB$2+幕後結果!$AB$4*幕後結果_最佳化!$N1379)*12/3</f>
        <v>-2.8276188054028827E-2</v>
      </c>
      <c r="AA378" s="128">
        <f>(幕後結果!$AC$2+幕後結果!$AC$4*幕後結果_最佳化!$O1379)*12/3</f>
        <v>-0.71416201990490025</v>
      </c>
      <c r="AB378" s="128">
        <f>(幕後結果!$AD$2+幕後結果!$AD$4*幕後結果_最佳化!$P1379)*12/3</f>
        <v>2.093633035222219</v>
      </c>
      <c r="AC378" s="128">
        <f>(幕後結果!$AE$2+幕後結果!$AE$4*幕後結果_最佳化!$Q1379)*12/3</f>
        <v>3.0616275975570937</v>
      </c>
      <c r="AD378" s="128">
        <f>(幕後結果!$AF$2+幕後結果!$AF$4*幕後結果_最佳化!$R1379)*12/3</f>
        <v>0.20009284600352142</v>
      </c>
      <c r="AE378" s="128">
        <f>(幕後結果!$AG$2+幕後結果!$AG$4*幕後結果_最佳化!$S1379)*12/3</f>
        <v>0.27881356444289013</v>
      </c>
      <c r="AF378" s="128">
        <f>(幕後結果!$AH$2+幕後結果!$AH$4*幕後結果_最佳化!$T1379)*12/3</f>
        <v>-1.0819730345137981</v>
      </c>
      <c r="AG378" s="128">
        <f>(幕後結果!$AI$2+幕後結果!$AI$4*幕後結果_最佳化!$U1379)*12/3</f>
        <v>1.8092289893382478</v>
      </c>
      <c r="AH378" s="128">
        <f>(幕後結果!$AJ$2+幕後結果!$AJ$4*幕後結果_最佳化!$V1379)*12/3</f>
        <v>-0.71650320241399523</v>
      </c>
      <c r="AI378" s="100">
        <f>(幕後結果!$AK$2+幕後結果!$AK$4*幕後結果_最佳化!$W1379)*12/3</f>
        <v>-2.9328464197638708</v>
      </c>
      <c r="AJ378" s="60"/>
      <c r="AK378" s="60"/>
      <c r="AL378" s="60"/>
      <c r="AM378" s="108">
        <v>377</v>
      </c>
      <c r="AN378" s="128">
        <f t="shared" si="66"/>
        <v>0.12898447016670531</v>
      </c>
      <c r="AO378" s="128">
        <f t="shared" si="67"/>
        <v>8.9697412951133204E-2</v>
      </c>
      <c r="AP378" s="128">
        <f t="shared" si="68"/>
        <v>0.14954413952957557</v>
      </c>
      <c r="AQ378" s="128">
        <f t="shared" si="69"/>
        <v>1.1682102364422809E-2</v>
      </c>
      <c r="AR378" s="128">
        <f t="shared" si="70"/>
        <v>8.0300436913589318E-2</v>
      </c>
      <c r="AS378" s="128">
        <f t="shared" si="71"/>
        <v>9.9144615682472861E-2</v>
      </c>
      <c r="AT378" s="128">
        <f t="shared" si="72"/>
        <v>5.6456329325158712E-2</v>
      </c>
      <c r="AU378" s="128">
        <f t="shared" si="73"/>
        <v>0.13343693355290645</v>
      </c>
      <c r="AV378" s="128">
        <f t="shared" si="74"/>
        <v>0.13133897107522965</v>
      </c>
      <c r="AW378" s="128">
        <f t="shared" si="75"/>
        <v>0.11941458843880608</v>
      </c>
      <c r="AX378" s="128">
        <f t="shared" si="76"/>
        <v>1</v>
      </c>
      <c r="AY378" s="128">
        <f>SUMPRODUCT(AN378:AW378,幕後結果_最佳化!$Z$1005:$AI$1005)</f>
        <v>-0.14677516463620227</v>
      </c>
      <c r="AZ378" s="128">
        <f>(SUMPRODUCT(AN378:AW378,MMULT(AN378:AW378,幕後結果!$AB$9:$AK$18)))*252</f>
        <v>6.120393152038086E-2</v>
      </c>
      <c r="BA378" s="128">
        <f t="shared" si="77"/>
        <v>0.24739428352405571</v>
      </c>
      <c r="BB378" s="102">
        <f t="shared" si="78"/>
        <v>-0.76669178420106443</v>
      </c>
      <c r="BC378" s="60"/>
      <c r="BD378" s="60"/>
    </row>
    <row r="379" spans="1:56">
      <c r="A379" s="95">
        <v>378</v>
      </c>
      <c r="B379" s="128">
        <v>0.61312238032709976</v>
      </c>
      <c r="C379" s="128">
        <v>0.37115758252329445</v>
      </c>
      <c r="D379" s="128">
        <v>0.44758077788280382</v>
      </c>
      <c r="E379" s="128">
        <v>0.12374838379909381</v>
      </c>
      <c r="F379" s="128">
        <v>0.7435754525633782</v>
      </c>
      <c r="G379" s="128">
        <v>0.82272222285183783</v>
      </c>
      <c r="H379" s="128">
        <v>0.22256336770187723</v>
      </c>
      <c r="I379" s="128">
        <v>0.62063732056643861</v>
      </c>
      <c r="J379" s="128">
        <v>0.78792878458238724</v>
      </c>
      <c r="K379" s="104">
        <v>0.33233774708720709</v>
      </c>
      <c r="L379" s="105"/>
      <c r="M379" s="106">
        <v>378</v>
      </c>
      <c r="N379" s="140">
        <v>0.2874663820497983</v>
      </c>
      <c r="O379" s="140">
        <v>-0.32878901713006847</v>
      </c>
      <c r="P379" s="140">
        <v>-0.13177589183575678</v>
      </c>
      <c r="Q379" s="140">
        <v>-1.1564509109023386</v>
      </c>
      <c r="R379" s="140">
        <v>0.65440782424898969</v>
      </c>
      <c r="S379" s="140">
        <v>0.92578917418087003</v>
      </c>
      <c r="T379" s="140">
        <v>-0.76356462747558895</v>
      </c>
      <c r="U379" s="128">
        <v>0.30715504841746394</v>
      </c>
      <c r="V379" s="128">
        <v>0.79925523348805982</v>
      </c>
      <c r="W379" s="98">
        <v>-0.43346705634897509</v>
      </c>
      <c r="X379" s="60"/>
      <c r="Y379" s="99">
        <v>378</v>
      </c>
      <c r="Z379" s="128">
        <f>(幕後結果!$AB$2+幕後結果!$AB$4*幕後結果_最佳化!$N1380)*12/3</f>
        <v>0.30406531234287859</v>
      </c>
      <c r="AA379" s="128">
        <f>(幕後結果!$AC$2+幕後結果!$AC$4*幕後結果_最佳化!$O1380)*12/3</f>
        <v>-0.3019430917483491</v>
      </c>
      <c r="AB379" s="128">
        <f>(幕後結果!$AD$2+幕後結果!$AD$4*幕後結果_最佳化!$P1380)*12/3</f>
        <v>7.7217964393231031E-2</v>
      </c>
      <c r="AC379" s="128">
        <f>(幕後結果!$AE$2+幕後結果!$AE$4*幕後結果_最佳化!$Q1380)*12/3</f>
        <v>-1.1194160818754018</v>
      </c>
      <c r="AD379" s="128">
        <f>(幕後結果!$AF$2+幕後結果!$AF$4*幕後結果_最佳化!$R1380)*12/3</f>
        <v>0.44237615928358753</v>
      </c>
      <c r="AE379" s="128">
        <f>(幕後結果!$AG$2+幕後結果!$AG$4*幕後結果_最佳化!$S1380)*12/3</f>
        <v>0.9792779150541383</v>
      </c>
      <c r="AF379" s="128">
        <f>(幕後結果!$AH$2+幕後結果!$AH$4*幕後結果_最佳化!$T1380)*12/3</f>
        <v>-1.3256423884408961</v>
      </c>
      <c r="AG379" s="128">
        <f>(幕後結果!$AI$2+幕後結果!$AI$4*幕後結果_最佳化!$U1380)*12/3</f>
        <v>1.6878009395037405</v>
      </c>
      <c r="AH379" s="128">
        <f>(幕後結果!$AJ$2+幕後結果!$AJ$4*幕後結果_最佳化!$V1380)*12/3</f>
        <v>-0.30054594277845459</v>
      </c>
      <c r="AI379" s="100">
        <f>(幕後結果!$AK$2+幕後結果!$AK$4*幕後結果_最佳化!$W1380)*12/3</f>
        <v>-3.352378755045573</v>
      </c>
      <c r="AJ379" s="60"/>
      <c r="AK379" s="60"/>
      <c r="AL379" s="60"/>
      <c r="AM379" s="108">
        <v>378</v>
      </c>
      <c r="AN379" s="128">
        <f t="shared" si="66"/>
        <v>0.16173400224725146</v>
      </c>
      <c r="AO379" s="128">
        <f t="shared" si="67"/>
        <v>8.6515916915590269E-2</v>
      </c>
      <c r="AP379" s="128">
        <f t="shared" si="68"/>
        <v>4.4775180666236127E-2</v>
      </c>
      <c r="AQ379" s="128">
        <f t="shared" si="69"/>
        <v>0.12564989243592828</v>
      </c>
      <c r="AR379" s="128">
        <f t="shared" si="70"/>
        <v>6.6602750533918162E-2</v>
      </c>
      <c r="AS379" s="128">
        <f t="shared" si="71"/>
        <v>0.11894951920159598</v>
      </c>
      <c r="AT379" s="128">
        <f t="shared" si="72"/>
        <v>0.14650472573786</v>
      </c>
      <c r="AU379" s="128">
        <f t="shared" si="73"/>
        <v>0.14947010105061595</v>
      </c>
      <c r="AV379" s="128">
        <f t="shared" si="74"/>
        <v>8.9404655342456979E-2</v>
      </c>
      <c r="AW379" s="128">
        <f t="shared" si="75"/>
        <v>1.0393255868546726E-2</v>
      </c>
      <c r="AX379" s="128">
        <f t="shared" si="76"/>
        <v>1</v>
      </c>
      <c r="AY379" s="128">
        <f>SUMPRODUCT(AN379:AW379,幕後結果_最佳化!$Z$1005:$AI$1005)</f>
        <v>0.15606242757301295</v>
      </c>
      <c r="AZ379" s="128">
        <f>(SUMPRODUCT(AN379:AW379,MMULT(AN379:AW379,幕後結果!$AB$9:$AK$18)))*252</f>
        <v>6.1586330187316823E-2</v>
      </c>
      <c r="BA379" s="128">
        <f t="shared" si="77"/>
        <v>0.24816593276942109</v>
      </c>
      <c r="BB379" s="102">
        <f t="shared" si="78"/>
        <v>0.45599501232973738</v>
      </c>
      <c r="BC379" s="60"/>
      <c r="BD379" s="60"/>
    </row>
    <row r="380" spans="1:56">
      <c r="A380" s="95">
        <v>379</v>
      </c>
      <c r="B380" s="128">
        <v>0.78292311452111618</v>
      </c>
      <c r="C380" s="128">
        <v>0.54551171524862108</v>
      </c>
      <c r="D380" s="128">
        <v>0.85776676939130003</v>
      </c>
      <c r="E380" s="128">
        <v>0.86220218955785977</v>
      </c>
      <c r="F380" s="128">
        <v>0.49695050041228095</v>
      </c>
      <c r="G380" s="128">
        <v>0.63126716928452442</v>
      </c>
      <c r="H380" s="128">
        <v>0.54172905727081311</v>
      </c>
      <c r="I380" s="128">
        <v>0.54786695699252319</v>
      </c>
      <c r="J380" s="128">
        <v>0.78155081256461023</v>
      </c>
      <c r="K380" s="104">
        <v>0.10145110648763556</v>
      </c>
      <c r="L380" s="105"/>
      <c r="M380" s="106">
        <v>379</v>
      </c>
      <c r="N380" s="140">
        <v>0.78210346432838573</v>
      </c>
      <c r="O380" s="140">
        <v>0.11432953619900396</v>
      </c>
      <c r="P380" s="140">
        <v>1.0703396323557135</v>
      </c>
      <c r="Q380" s="140">
        <v>1.0902668328343696</v>
      </c>
      <c r="R380" s="140">
        <v>-7.6440363312187979E-3</v>
      </c>
      <c r="S380" s="140">
        <v>0.33521134915198342</v>
      </c>
      <c r="T380" s="140">
        <v>0.10479070539990207</v>
      </c>
      <c r="U380" s="128">
        <v>0.12027401711682709</v>
      </c>
      <c r="V380" s="128">
        <v>0.77744143414720701</v>
      </c>
      <c r="W380" s="98">
        <v>-1.2733264829146766</v>
      </c>
      <c r="X380" s="60"/>
      <c r="Y380" s="99">
        <v>379</v>
      </c>
      <c r="Z380" s="128">
        <f>(幕後結果!$AB$2+幕後結果!$AB$4*幕後結果_最佳化!$N1381)*12/3</f>
        <v>0.82726380897040686</v>
      </c>
      <c r="AA380" s="128">
        <f>(幕後結果!$AC$2+幕後結果!$AC$4*幕後結果_最佳化!$O1381)*12/3</f>
        <v>0.43138795034356936</v>
      </c>
      <c r="AB380" s="128">
        <f>(幕後結果!$AD$2+幕後結果!$AD$4*幕後結果_最佳化!$P1381)*12/3</f>
        <v>1.7785176109982694</v>
      </c>
      <c r="AC380" s="128">
        <f>(幕後結果!$AE$2+幕後結果!$AE$4*幕後結果_最佳化!$Q1381)*12/3</f>
        <v>3.4917111070777138</v>
      </c>
      <c r="AD380" s="128">
        <f>(幕後結果!$AF$2+幕後結果!$AF$4*幕後結果_最佳化!$R1381)*12/3</f>
        <v>0.12343305516065495</v>
      </c>
      <c r="AE380" s="128">
        <f>(幕後結果!$AG$2+幕後結果!$AG$4*幕後結果_最佳化!$S1381)*12/3</f>
        <v>0.79199880695837133</v>
      </c>
      <c r="AF380" s="128">
        <f>(幕後結果!$AH$2+幕後結果!$AH$4*幕後結果_最佳化!$T1381)*12/3</f>
        <v>0.40103631772900855</v>
      </c>
      <c r="AG380" s="128">
        <f>(幕後結果!$AI$2+幕後結果!$AI$4*幕後結果_最佳化!$U1381)*12/3</f>
        <v>0.96528700607117368</v>
      </c>
      <c r="AH380" s="128">
        <f>(幕後結果!$AJ$2+幕後結果!$AJ$4*幕後結果_最佳化!$V1381)*12/3</f>
        <v>0.38392211074063126</v>
      </c>
      <c r="AI380" s="100">
        <f>(幕後結果!$AK$2+幕後結果!$AK$4*幕後結果_最佳化!$W1381)*12/3</f>
        <v>-2.3979618824936644</v>
      </c>
      <c r="AJ380" s="60"/>
      <c r="AK380" s="60"/>
      <c r="AL380" s="60"/>
      <c r="AM380" s="108">
        <v>379</v>
      </c>
      <c r="AN380" s="128">
        <f t="shared" si="66"/>
        <v>0.1006696104370715</v>
      </c>
      <c r="AO380" s="128">
        <f t="shared" si="67"/>
        <v>0.10088114526137541</v>
      </c>
      <c r="AP380" s="128">
        <f t="shared" si="68"/>
        <v>0.10094431052075802</v>
      </c>
      <c r="AQ380" s="128">
        <f t="shared" si="69"/>
        <v>0.17251122585467957</v>
      </c>
      <c r="AR380" s="128">
        <f t="shared" si="70"/>
        <v>8.5323238670868384E-2</v>
      </c>
      <c r="AS380" s="128">
        <f t="shared" si="71"/>
        <v>0.12961647126325768</v>
      </c>
      <c r="AT380" s="128">
        <f t="shared" si="72"/>
        <v>2.5913364820295305E-3</v>
      </c>
      <c r="AU380" s="128">
        <f t="shared" si="73"/>
        <v>6.5236134789155506E-2</v>
      </c>
      <c r="AV380" s="128">
        <f t="shared" si="74"/>
        <v>0.15355065458437012</v>
      </c>
      <c r="AW380" s="128">
        <f t="shared" si="75"/>
        <v>8.8675872136434145E-2</v>
      </c>
      <c r="AX380" s="128">
        <f t="shared" si="76"/>
        <v>0.99999999999999989</v>
      </c>
      <c r="AY380" s="128">
        <f>SUMPRODUCT(AN380:AW380,幕後結果_最佳化!$Z$1005:$AI$1005)</f>
        <v>-1.245731464062752E-2</v>
      </c>
      <c r="AZ380" s="128">
        <f>(SUMPRODUCT(AN380:AW380,MMULT(AN380:AW380,幕後結果!$AB$9:$AK$18)))*252</f>
        <v>7.6057567377457863E-2</v>
      </c>
      <c r="BA380" s="128">
        <f t="shared" si="77"/>
        <v>0.27578536469047421</v>
      </c>
      <c r="BB380" s="102">
        <f t="shared" si="78"/>
        <v>-0.20072607805986159</v>
      </c>
      <c r="BC380" s="60"/>
      <c r="BD380" s="60"/>
    </row>
    <row r="381" spans="1:56">
      <c r="A381" s="95">
        <v>380</v>
      </c>
      <c r="B381" s="128">
        <v>0.84049716147227915</v>
      </c>
      <c r="C381" s="128">
        <v>0.52981594356335693</v>
      </c>
      <c r="D381" s="128">
        <v>0.44606985061476689</v>
      </c>
      <c r="E381" s="128">
        <v>0.48870333343973948</v>
      </c>
      <c r="F381" s="128">
        <v>0.62286867403418555</v>
      </c>
      <c r="G381" s="128">
        <v>0.42801193005323634</v>
      </c>
      <c r="H381" s="128">
        <v>0.8316348450104194</v>
      </c>
      <c r="I381" s="128">
        <v>0.34153675489405799</v>
      </c>
      <c r="J381" s="128">
        <v>7.948281890969322E-2</v>
      </c>
      <c r="K381" s="104">
        <v>0.68292352055104755</v>
      </c>
      <c r="L381" s="105"/>
      <c r="M381" s="106">
        <v>380</v>
      </c>
      <c r="N381" s="140">
        <v>0.99650327409729944</v>
      </c>
      <c r="O381" s="140">
        <v>7.4807200285714068E-2</v>
      </c>
      <c r="P381" s="140">
        <v>-0.13559722258529269</v>
      </c>
      <c r="Q381" s="140">
        <v>-2.832032903130546E-2</v>
      </c>
      <c r="R381" s="140">
        <v>0.31302370577853317</v>
      </c>
      <c r="S381" s="140">
        <v>-0.18143791594357472</v>
      </c>
      <c r="T381" s="140">
        <v>0.96064576396950718</v>
      </c>
      <c r="U381" s="128">
        <v>-0.40827265890526582</v>
      </c>
      <c r="V381" s="128">
        <v>-1.4085589042278159</v>
      </c>
      <c r="W381" s="98">
        <v>0.47588970231056266</v>
      </c>
      <c r="X381" s="60"/>
      <c r="Y381" s="99">
        <v>380</v>
      </c>
      <c r="Z381" s="128">
        <f>(幕後結果!$AB$2+幕後結果!$AB$4*幕後結果_最佳化!$N1382)*12/3</f>
        <v>1.054043527206626</v>
      </c>
      <c r="AA381" s="128">
        <f>(幕後結果!$AC$2+幕後結果!$AC$4*幕後結果_最佳化!$O1382)*12/3</f>
        <v>0.48071572950699709</v>
      </c>
      <c r="AB381" s="128">
        <f>(幕後結果!$AD$2+幕後結果!$AD$4*幕後結果_最佳化!$P1382)*12/3</f>
        <v>0.53903497049500493</v>
      </c>
      <c r="AC381" s="128">
        <f>(幕後結果!$AE$2+幕後結果!$AE$4*幕後結果_最佳化!$Q1382)*12/3</f>
        <v>1.1341356008972516</v>
      </c>
      <c r="AD381" s="128">
        <f>(幕後結果!$AF$2+幕後結果!$AF$4*幕後結果_最佳化!$R1382)*12/3</f>
        <v>0.19597287062116373</v>
      </c>
      <c r="AE381" s="128">
        <f>(幕後結果!$AG$2+幕後結果!$AG$4*幕後結果_最佳化!$S1382)*12/3</f>
        <v>0.209634626339362</v>
      </c>
      <c r="AF381" s="128">
        <f>(幕後結果!$AH$2+幕後結果!$AH$4*幕後結果_最佳化!$T1382)*12/3</f>
        <v>1.2736491884210945</v>
      </c>
      <c r="AG381" s="128">
        <f>(幕後結果!$AI$2+幕後結果!$AI$4*幕後結果_最佳化!$U1382)*12/3</f>
        <v>0.55082933215938112</v>
      </c>
      <c r="AH381" s="128">
        <f>(幕後結果!$AJ$2+幕後結果!$AJ$4*幕後結果_最佳化!$V1382)*12/3</f>
        <v>-1.3411322876843812</v>
      </c>
      <c r="AI381" s="100">
        <f>(幕後結果!$AK$2+幕後結果!$AK$4*幕後結果_最佳化!$W1382)*12/3</f>
        <v>0.60088871727522131</v>
      </c>
      <c r="AJ381" s="60"/>
      <c r="AK381" s="60"/>
      <c r="AL381" s="60"/>
      <c r="AM381" s="108">
        <v>380</v>
      </c>
      <c r="AN381" s="128">
        <f t="shared" si="66"/>
        <v>0.14694738057028539</v>
      </c>
      <c r="AO381" s="128">
        <f t="shared" si="67"/>
        <v>9.2082039457610891E-3</v>
      </c>
      <c r="AP381" s="128">
        <f t="shared" si="68"/>
        <v>0.10132951814875092</v>
      </c>
      <c r="AQ381" s="128">
        <f t="shared" si="69"/>
        <v>4.3369994087568246E-2</v>
      </c>
      <c r="AR381" s="128">
        <f t="shared" si="70"/>
        <v>0.13728147784080758</v>
      </c>
      <c r="AS381" s="128">
        <f t="shared" si="71"/>
        <v>6.8249116126065476E-2</v>
      </c>
      <c r="AT381" s="128">
        <f t="shared" si="72"/>
        <v>8.1049261895649899E-2</v>
      </c>
      <c r="AU381" s="128">
        <f t="shared" si="73"/>
        <v>0.16025402538174269</v>
      </c>
      <c r="AV381" s="128">
        <f t="shared" si="74"/>
        <v>0.21158900970270014</v>
      </c>
      <c r="AW381" s="128">
        <f t="shared" si="75"/>
        <v>4.0722012300668513E-2</v>
      </c>
      <c r="AX381" s="128">
        <f t="shared" si="76"/>
        <v>0.99999999999999989</v>
      </c>
      <c r="AY381" s="128">
        <f>SUMPRODUCT(AN381:AW381,幕後結果_最佳化!$Z$1005:$AI$1005)</f>
        <v>-4.4218917710606015E-2</v>
      </c>
      <c r="AZ381" s="128">
        <f>(SUMPRODUCT(AN381:AW381,MMULT(AN381:AW381,幕後結果!$AB$9:$AK$18)))*252</f>
        <v>5.3941263696058651E-2</v>
      </c>
      <c r="BA381" s="128">
        <f t="shared" si="77"/>
        <v>0.23225258598357662</v>
      </c>
      <c r="BB381" s="102">
        <f t="shared" si="78"/>
        <v>-0.37510418814784041</v>
      </c>
      <c r="BC381" s="60"/>
      <c r="BD381" s="60"/>
    </row>
    <row r="382" spans="1:56">
      <c r="A382" s="95">
        <v>381</v>
      </c>
      <c r="B382" s="128">
        <v>0.73567186103621163</v>
      </c>
      <c r="C382" s="128">
        <v>0.86328832606482808</v>
      </c>
      <c r="D382" s="128">
        <v>7.0788067127490972E-2</v>
      </c>
      <c r="E382" s="128">
        <v>0.70003872264825584</v>
      </c>
      <c r="F382" s="128">
        <v>0.11467346208017082</v>
      </c>
      <c r="G382" s="128">
        <v>0.82901612798949564</v>
      </c>
      <c r="H382" s="128">
        <v>0.61378386155233677</v>
      </c>
      <c r="I382" s="128">
        <v>0.58413617658138173</v>
      </c>
      <c r="J382" s="128">
        <v>0.51349017830429333</v>
      </c>
      <c r="K382" s="104">
        <v>0.77084826926178707</v>
      </c>
      <c r="L382" s="105"/>
      <c r="M382" s="106">
        <v>381</v>
      </c>
      <c r="N382" s="140">
        <v>0.63005854960059637</v>
      </c>
      <c r="O382" s="140">
        <v>1.0952129630106708</v>
      </c>
      <c r="P382" s="140">
        <v>-1.4699469062314019</v>
      </c>
      <c r="Q382" s="140">
        <v>0.52451188631090562</v>
      </c>
      <c r="R382" s="140">
        <v>-1.2020428565458816</v>
      </c>
      <c r="S382" s="140">
        <v>0.95028443804576201</v>
      </c>
      <c r="T382" s="140">
        <v>0.28919484447312682</v>
      </c>
      <c r="U382" s="128">
        <v>0.21248632300041836</v>
      </c>
      <c r="V382" s="128">
        <v>3.3821309186399542E-2</v>
      </c>
      <c r="W382" s="98">
        <v>0.74164333317482067</v>
      </c>
      <c r="X382" s="60"/>
      <c r="Y382" s="99">
        <v>381</v>
      </c>
      <c r="Z382" s="128">
        <f>(幕後結果!$AB$2+幕後結果!$AB$4*幕後結果_最佳化!$N1383)*12/3</f>
        <v>0.66643949220267107</v>
      </c>
      <c r="AA382" s="128">
        <f>(幕後結果!$AC$2+幕後結果!$AC$4*幕後結果_最佳化!$O1383)*12/3</f>
        <v>1.5012558756108776</v>
      </c>
      <c r="AB382" s="128">
        <f>(幕後結果!$AD$2+幕後結果!$AD$4*幕後結果_最佳化!$P1383)*12/3</f>
        <v>-0.47770458615441341</v>
      </c>
      <c r="AC382" s="128">
        <f>(幕後結果!$AE$2+幕後結果!$AE$4*幕後結果_最佳化!$Q1383)*12/3</f>
        <v>2.1789835385683838</v>
      </c>
      <c r="AD382" s="128">
        <f>(幕後結果!$AF$2+幕後結果!$AF$4*幕後結果_最佳化!$R1383)*12/3</f>
        <v>-1.1911636612406777</v>
      </c>
      <c r="AE382" s="128">
        <f>(幕後結果!$AG$2+幕後結果!$AG$4*幕後結果_最佳化!$S1383)*12/3</f>
        <v>1.2698199727023853</v>
      </c>
      <c r="AF382" s="128">
        <f>(幕後結果!$AH$2+幕後結果!$AH$4*幕後結果_最佳化!$T1383)*12/3</f>
        <v>0.54374480988072804</v>
      </c>
      <c r="AG382" s="128">
        <f>(幕後結果!$AI$2+幕後結果!$AI$4*幕後結果_最佳化!$U1383)*12/3</f>
        <v>0.81969340988323613</v>
      </c>
      <c r="AH382" s="128">
        <f>(幕後結果!$AJ$2+幕後結果!$AJ$4*幕後結果_最佳化!$V1383)*12/3</f>
        <v>-0.32251849049574188</v>
      </c>
      <c r="AI382" s="100">
        <f>(幕後結果!$AK$2+幕後結果!$AK$4*幕後結果_最佳化!$W1383)*12/3</f>
        <v>-1.149036860785202E-2</v>
      </c>
      <c r="AJ382" s="60"/>
      <c r="AK382" s="60"/>
      <c r="AL382" s="60"/>
      <c r="AM382" s="108">
        <v>381</v>
      </c>
      <c r="AN382" s="128">
        <f t="shared" si="66"/>
        <v>0.22593522410793604</v>
      </c>
      <c r="AO382" s="128">
        <f t="shared" si="67"/>
        <v>5.0744852527101732E-3</v>
      </c>
      <c r="AP382" s="128">
        <f t="shared" si="68"/>
        <v>7.1741666590349529E-2</v>
      </c>
      <c r="AQ382" s="128">
        <f t="shared" si="69"/>
        <v>0.11928025518916212</v>
      </c>
      <c r="AR382" s="128">
        <f t="shared" si="70"/>
        <v>8.0287644433574584E-2</v>
      </c>
      <c r="AS382" s="128">
        <f t="shared" si="71"/>
        <v>2.3261089590941836E-2</v>
      </c>
      <c r="AT382" s="128">
        <f t="shared" si="72"/>
        <v>8.1361205843341819E-2</v>
      </c>
      <c r="AU382" s="128">
        <f t="shared" si="73"/>
        <v>0.1225030873620875</v>
      </c>
      <c r="AV382" s="128">
        <f t="shared" si="74"/>
        <v>0.10160873798762311</v>
      </c>
      <c r="AW382" s="128">
        <f t="shared" si="75"/>
        <v>0.16894660364227324</v>
      </c>
      <c r="AX382" s="128">
        <f t="shared" si="76"/>
        <v>1</v>
      </c>
      <c r="AY382" s="128">
        <f>SUMPRODUCT(AN382:AW382,幕後結果_最佳化!$Z$1005:$AI$1005)</f>
        <v>-0.13283847137098459</v>
      </c>
      <c r="AZ382" s="128">
        <f>(SUMPRODUCT(AN382:AW382,MMULT(AN382:AW382,幕後結果!$AB$9:$AK$18)))*252</f>
        <v>7.7830620711009185E-2</v>
      </c>
      <c r="BA382" s="128">
        <f t="shared" si="77"/>
        <v>0.27898139850357262</v>
      </c>
      <c r="BB382" s="102">
        <f t="shared" si="78"/>
        <v>-0.62992899280607084</v>
      </c>
      <c r="BC382" s="60"/>
      <c r="BD382" s="60"/>
    </row>
    <row r="383" spans="1:56">
      <c r="A383" s="95">
        <v>382</v>
      </c>
      <c r="B383" s="128">
        <v>0.20466188710076905</v>
      </c>
      <c r="C383" s="128">
        <v>0.47229247260037321</v>
      </c>
      <c r="D383" s="128">
        <v>0.47889203158484994</v>
      </c>
      <c r="E383" s="128">
        <v>0.99195134432483067</v>
      </c>
      <c r="F383" s="128">
        <v>0.27148804050064412</v>
      </c>
      <c r="G383" s="128">
        <v>0.45570917226006213</v>
      </c>
      <c r="H383" s="128">
        <v>0.59442889680310218</v>
      </c>
      <c r="I383" s="128">
        <v>0.45527464213541191</v>
      </c>
      <c r="J383" s="128">
        <v>7.6274355244439818E-2</v>
      </c>
      <c r="K383" s="104">
        <v>0.86377045273148245</v>
      </c>
      <c r="L383" s="105"/>
      <c r="M383" s="106">
        <v>382</v>
      </c>
      <c r="N383" s="140">
        <v>-0.82508422646796087</v>
      </c>
      <c r="O383" s="140">
        <v>-6.9508401750231708E-2</v>
      </c>
      <c r="P383" s="140">
        <v>-5.2934541072186113E-2</v>
      </c>
      <c r="Q383" s="140">
        <v>2.4067017204886949</v>
      </c>
      <c r="R383" s="140">
        <v>-0.60831876008335073</v>
      </c>
      <c r="S383" s="140">
        <v>-0.11124969593731507</v>
      </c>
      <c r="T383" s="140">
        <v>0.23895276947046348</v>
      </c>
      <c r="U383" s="128">
        <v>-0.1123457296436482</v>
      </c>
      <c r="V383" s="128">
        <v>-1.4305866685187225</v>
      </c>
      <c r="W383" s="98">
        <v>1.097417116256898</v>
      </c>
      <c r="X383" s="60"/>
      <c r="Y383" s="99">
        <v>382</v>
      </c>
      <c r="Z383" s="128">
        <f>(幕後結果!$AB$2+幕後結果!$AB$4*幕後結果_最佳化!$N1384)*12/3</f>
        <v>-0.87272637322406366</v>
      </c>
      <c r="AA383" s="128">
        <f>(幕後結果!$AC$2+幕後結果!$AC$4*幕後結果_最佳化!$O1384)*12/3</f>
        <v>-0.49507349581767368</v>
      </c>
      <c r="AB383" s="128">
        <f>(幕後結果!$AD$2+幕後結果!$AD$4*幕後結果_最佳化!$P1384)*12/3</f>
        <v>-9.2828484326192895E-2</v>
      </c>
      <c r="AC383" s="128">
        <f>(幕後結果!$AE$2+幕後結果!$AE$4*幕後結果_最佳化!$Q1384)*12/3</f>
        <v>5.4003687100744271</v>
      </c>
      <c r="AD383" s="128">
        <f>(幕後結果!$AF$2+幕後結果!$AF$4*幕後結果_最佳化!$R1384)*12/3</f>
        <v>-0.69695131249808817</v>
      </c>
      <c r="AE383" s="128">
        <f>(幕後結果!$AG$2+幕後結果!$AG$4*幕後結果_最佳化!$S1384)*12/3</f>
        <v>1.401397508148261E-2</v>
      </c>
      <c r="AF383" s="128">
        <f>(幕後結果!$AH$2+幕後結果!$AH$4*幕後結果_最佳化!$T1384)*12/3</f>
        <v>-0.1322078874241317</v>
      </c>
      <c r="AG383" s="128">
        <f>(幕後結果!$AI$2+幕後結果!$AI$4*幕後結果_最佳化!$U1384)*12/3</f>
        <v>0.42932275016220817</v>
      </c>
      <c r="AH383" s="128">
        <f>(幕後結果!$AJ$2+幕後結果!$AJ$4*幕後結果_最佳化!$V1384)*12/3</f>
        <v>-2.071516904748814</v>
      </c>
      <c r="AI383" s="100">
        <f>(幕後結果!$AK$2+幕後結果!$AK$4*幕後結果_最佳化!$W1384)*12/3</f>
        <v>0.64214821607776251</v>
      </c>
      <c r="AJ383" s="60"/>
      <c r="AK383" s="60"/>
      <c r="AL383" s="60"/>
      <c r="AM383" s="108">
        <v>382</v>
      </c>
      <c r="AN383" s="128">
        <f t="shared" si="66"/>
        <v>0.1278050242352092</v>
      </c>
      <c r="AO383" s="128">
        <f t="shared" si="67"/>
        <v>0.26069582216154252</v>
      </c>
      <c r="AP383" s="128">
        <f t="shared" si="68"/>
        <v>9.267862409886524E-3</v>
      </c>
      <c r="AQ383" s="128">
        <f t="shared" si="69"/>
        <v>8.2709529019644637E-2</v>
      </c>
      <c r="AR383" s="128">
        <f t="shared" si="70"/>
        <v>0.20353243947215824</v>
      </c>
      <c r="AS383" s="128">
        <f t="shared" si="71"/>
        <v>5.4050946979663408E-2</v>
      </c>
      <c r="AT383" s="128">
        <f t="shared" si="72"/>
        <v>4.1869504753202981E-2</v>
      </c>
      <c r="AU383" s="128">
        <f t="shared" si="73"/>
        <v>9.970611522877014E-2</v>
      </c>
      <c r="AV383" s="128">
        <f t="shared" si="74"/>
        <v>0.1127562881808368</v>
      </c>
      <c r="AW383" s="128">
        <f t="shared" si="75"/>
        <v>7.6064675590854043E-3</v>
      </c>
      <c r="AX383" s="128">
        <f t="shared" si="76"/>
        <v>0.99999999999999989</v>
      </c>
      <c r="AY383" s="128">
        <f>SUMPRODUCT(AN383:AW383,幕後結果_最佳化!$Z$1005:$AI$1005)</f>
        <v>4.0772698066549255E-2</v>
      </c>
      <c r="AZ383" s="128">
        <f>(SUMPRODUCT(AN383:AW383,MMULT(AN383:AW383,幕後結果!$AB$9:$AK$18)))*252</f>
        <v>6.1331948363502059E-2</v>
      </c>
      <c r="BA383" s="128">
        <f t="shared" si="77"/>
        <v>0.24765287877087572</v>
      </c>
      <c r="BB383" s="102">
        <f t="shared" si="78"/>
        <v>-8.5898534432902324E-3</v>
      </c>
      <c r="BC383" s="60"/>
      <c r="BD383" s="60"/>
    </row>
    <row r="384" spans="1:56">
      <c r="A384" s="95">
        <v>383</v>
      </c>
      <c r="B384" s="128">
        <v>0.28660924406375843</v>
      </c>
      <c r="C384" s="128">
        <v>0.53256449042637666</v>
      </c>
      <c r="D384" s="128">
        <v>2.861480059213517E-2</v>
      </c>
      <c r="E384" s="128">
        <v>0.99200986321067086</v>
      </c>
      <c r="F384" s="128">
        <v>0.99548598797887577</v>
      </c>
      <c r="G384" s="128">
        <v>0.44201638596675652</v>
      </c>
      <c r="H384" s="128">
        <v>0.41895996637363297</v>
      </c>
      <c r="I384" s="128">
        <v>0.62728936770645305</v>
      </c>
      <c r="J384" s="128">
        <v>0.68870875231805595</v>
      </c>
      <c r="K384" s="104">
        <v>0.99340111389838959</v>
      </c>
      <c r="L384" s="105"/>
      <c r="M384" s="106">
        <v>383</v>
      </c>
      <c r="N384" s="140">
        <v>-0.56331781661417812</v>
      </c>
      <c r="O384" s="140">
        <v>8.1717931031444993E-2</v>
      </c>
      <c r="P384" s="140">
        <v>-1.9015531237619441</v>
      </c>
      <c r="Q384" s="140">
        <v>2.4093657627665741</v>
      </c>
      <c r="R384" s="140">
        <v>2.6109911107135932</v>
      </c>
      <c r="S384" s="140">
        <v>-0.14585890713166402</v>
      </c>
      <c r="T384" s="140">
        <v>-0.20455485144311461</v>
      </c>
      <c r="U384" s="128">
        <v>0.32468265337705304</v>
      </c>
      <c r="V384" s="128">
        <v>0.49219359011204628</v>
      </c>
      <c r="W384" s="98">
        <v>2.4783875048128916</v>
      </c>
      <c r="X384" s="60"/>
      <c r="Y384" s="99">
        <v>383</v>
      </c>
      <c r="Z384" s="128">
        <f>(幕後結果!$AB$2+幕後結果!$AB$4*幕後結果_最佳化!$N1385)*12/3</f>
        <v>-0.5958450050254116</v>
      </c>
      <c r="AA384" s="128">
        <f>(幕後結果!$AC$2+幕後結果!$AC$4*幕後結果_最佳化!$O1385)*12/3</f>
        <v>-0.20354779309806778</v>
      </c>
      <c r="AB384" s="128">
        <f>(幕後結果!$AD$2+幕後結果!$AD$4*幕後結果_最佳化!$P1385)*12/3</f>
        <v>-1.9034458304944188</v>
      </c>
      <c r="AC384" s="128">
        <f>(幕後結果!$AE$2+幕後結果!$AE$4*幕後結果_最佳化!$Q1385)*12/3</f>
        <v>4.9825228947793949</v>
      </c>
      <c r="AD384" s="128">
        <f>(幕後結果!$AF$2+幕後結果!$AF$4*幕後結果_最佳化!$R1385)*12/3</f>
        <v>1.0824365460195284</v>
      </c>
      <c r="AE384" s="128">
        <f>(幕後結果!$AG$2+幕後結果!$AG$4*幕後結果_最佳化!$S1385)*12/3</f>
        <v>-0.26627356268506941</v>
      </c>
      <c r="AF384" s="128">
        <f>(幕後結果!$AH$2+幕後結果!$AH$4*幕後結果_最佳化!$T1385)*12/3</f>
        <v>-0.27968294612608446</v>
      </c>
      <c r="AG384" s="128">
        <f>(幕後結果!$AI$2+幕後結果!$AI$4*幕後結果_最佳化!$U1385)*12/3</f>
        <v>1.6570627016869259</v>
      </c>
      <c r="AH384" s="128">
        <f>(幕後結果!$AJ$2+幕後結果!$AJ$4*幕後結果_最佳化!$V1385)*12/3</f>
        <v>9.7209228118050328E-3</v>
      </c>
      <c r="AI384" s="100">
        <f>(幕後結果!$AK$2+幕後結果!$AK$4*幕後結果_最佳化!$W1385)*12/3</f>
        <v>2.171819021221852</v>
      </c>
      <c r="AJ384" s="60"/>
      <c r="AK384" s="60"/>
      <c r="AL384" s="60"/>
      <c r="AM384" s="108">
        <v>383</v>
      </c>
      <c r="AN384" s="128">
        <f t="shared" si="66"/>
        <v>9.8662455522353851E-2</v>
      </c>
      <c r="AO384" s="128">
        <f t="shared" si="67"/>
        <v>0.18639594029966802</v>
      </c>
      <c r="AP384" s="128">
        <f t="shared" si="68"/>
        <v>0.13921291812775968</v>
      </c>
      <c r="AQ384" s="128">
        <f t="shared" si="69"/>
        <v>9.9491745156598158E-2</v>
      </c>
      <c r="AR384" s="128">
        <f t="shared" si="70"/>
        <v>3.851321111970802E-2</v>
      </c>
      <c r="AS384" s="128">
        <f t="shared" si="71"/>
        <v>7.4870176651184478E-2</v>
      </c>
      <c r="AT384" s="128">
        <f t="shared" si="72"/>
        <v>2.0112342173019639E-2</v>
      </c>
      <c r="AU384" s="128">
        <f t="shared" si="73"/>
        <v>0.15861299754786559</v>
      </c>
      <c r="AV384" s="128">
        <f t="shared" si="74"/>
        <v>6.37438205068043E-2</v>
      </c>
      <c r="AW384" s="128">
        <f t="shared" si="75"/>
        <v>0.12038439289503812</v>
      </c>
      <c r="AX384" s="128">
        <f t="shared" si="76"/>
        <v>0.99999999999999989</v>
      </c>
      <c r="AY384" s="128">
        <f>SUMPRODUCT(AN384:AW384,幕後結果_最佳化!$Z$1005:$AI$1005)</f>
        <v>2.1919800419632152E-2</v>
      </c>
      <c r="AZ384" s="128">
        <f>(SUMPRODUCT(AN384:AW384,MMULT(AN384:AW384,幕後結果!$AB$9:$AK$18)))*252</f>
        <v>7.1737185647182206E-2</v>
      </c>
      <c r="BA384" s="128">
        <f t="shared" si="77"/>
        <v>0.26783798395145936</v>
      </c>
      <c r="BB384" s="102">
        <f t="shared" si="78"/>
        <v>-7.8331681230732822E-2</v>
      </c>
      <c r="BC384" s="60"/>
      <c r="BD384" s="60"/>
    </row>
    <row r="385" spans="1:56">
      <c r="A385" s="95">
        <v>384</v>
      </c>
      <c r="B385" s="128">
        <v>0.88863074767579087</v>
      </c>
      <c r="C385" s="128">
        <v>0.74522346153981789</v>
      </c>
      <c r="D385" s="128">
        <v>0.77524504209772482</v>
      </c>
      <c r="E385" s="128">
        <v>0.77858432563830426</v>
      </c>
      <c r="F385" s="128">
        <v>0.30535483290970067</v>
      </c>
      <c r="G385" s="128">
        <v>0.63381031783087272</v>
      </c>
      <c r="H385" s="128">
        <v>0.52162384020548824</v>
      </c>
      <c r="I385" s="128">
        <v>0.75470125238000785</v>
      </c>
      <c r="J385" s="128">
        <v>0.86793320416707398</v>
      </c>
      <c r="K385" s="104">
        <v>0.28915570374403421</v>
      </c>
      <c r="L385" s="105"/>
      <c r="M385" s="106">
        <v>384</v>
      </c>
      <c r="N385" s="140">
        <v>1.2192785037218774</v>
      </c>
      <c r="O385" s="140">
        <v>0.65953375615291443</v>
      </c>
      <c r="P385" s="140">
        <v>0.75623232395582218</v>
      </c>
      <c r="Q385" s="140">
        <v>0.76742082840998227</v>
      </c>
      <c r="R385" s="140">
        <v>-0.50906071690101395</v>
      </c>
      <c r="S385" s="140">
        <v>0.34196216665614743</v>
      </c>
      <c r="T385" s="140">
        <v>5.4229497575693238E-2</v>
      </c>
      <c r="U385" s="128">
        <v>0.68935881343198013</v>
      </c>
      <c r="V385" s="128">
        <v>1.1166743434855366</v>
      </c>
      <c r="W385" s="98">
        <v>-0.55585291647973289</v>
      </c>
      <c r="X385" s="60"/>
      <c r="Y385" s="99">
        <v>384</v>
      </c>
      <c r="Z385" s="128">
        <f>(幕後結果!$AB$2+幕後結果!$AB$4*幕後結果_最佳化!$N1386)*12/3</f>
        <v>1.2896822801454637</v>
      </c>
      <c r="AA385" s="128">
        <f>(幕後結果!$AC$2+幕後結果!$AC$4*幕後結果_最佳化!$O1386)*12/3</f>
        <v>1.2575860783291835</v>
      </c>
      <c r="AB385" s="128">
        <f>(幕後結果!$AD$2+幕後結果!$AD$4*幕後結果_最佳化!$P1386)*12/3</f>
        <v>1.8868965763571486</v>
      </c>
      <c r="AC385" s="128">
        <f>(幕後結果!$AE$2+幕後結果!$AE$4*幕後結果_最佳化!$Q1386)*12/3</f>
        <v>3.075431102576669</v>
      </c>
      <c r="AD385" s="128">
        <f>(幕後結果!$AF$2+幕後結果!$AF$4*幕後結果_最佳化!$R1386)*12/3</f>
        <v>-0.24464997477523179</v>
      </c>
      <c r="AE385" s="128">
        <f>(幕後結果!$AG$2+幕後結果!$AG$4*幕後結果_最佳化!$S1386)*12/3</f>
        <v>0.92710806080948471</v>
      </c>
      <c r="AF385" s="128">
        <f>(幕後結果!$AH$2+幕後結果!$AH$4*幕後結果_最佳化!$T1386)*12/3</f>
        <v>0.66324951504370588</v>
      </c>
      <c r="AG385" s="128">
        <f>(幕後結果!$AI$2+幕後結果!$AI$4*幕後結果_最佳化!$U1386)*12/3</f>
        <v>1.3763384756253476</v>
      </c>
      <c r="AH385" s="128">
        <f>(幕後結果!$AJ$2+幕後結果!$AJ$4*幕後結果_最佳化!$V1386)*12/3</f>
        <v>0.80310375941154921</v>
      </c>
      <c r="AI385" s="100">
        <f>(幕後結果!$AK$2+幕後結果!$AK$4*幕後結果_最佳化!$W1386)*12/3</f>
        <v>-1.7190648325564839</v>
      </c>
      <c r="AJ385" s="60"/>
      <c r="AK385" s="60"/>
      <c r="AL385" s="60"/>
      <c r="AM385" s="108">
        <v>384</v>
      </c>
      <c r="AN385" s="128">
        <f t="shared" si="66"/>
        <v>0.1664071336520673</v>
      </c>
      <c r="AO385" s="128">
        <f t="shared" si="67"/>
        <v>4.2769220760517687E-2</v>
      </c>
      <c r="AP385" s="128">
        <f t="shared" si="68"/>
        <v>0.13391167037264351</v>
      </c>
      <c r="AQ385" s="128">
        <f t="shared" si="69"/>
        <v>0.1296272457518563</v>
      </c>
      <c r="AR385" s="128">
        <f t="shared" si="70"/>
        <v>0.16594490294792241</v>
      </c>
      <c r="AS385" s="128">
        <f t="shared" si="71"/>
        <v>1.4975384180225886E-2</v>
      </c>
      <c r="AT385" s="128">
        <f t="shared" si="72"/>
        <v>7.3271986855592386E-2</v>
      </c>
      <c r="AU385" s="128">
        <f t="shared" si="73"/>
        <v>0.1247011022681361</v>
      </c>
      <c r="AV385" s="128">
        <f t="shared" si="74"/>
        <v>0.13459534793861505</v>
      </c>
      <c r="AW385" s="128">
        <f t="shared" si="75"/>
        <v>1.3796005272423436E-2</v>
      </c>
      <c r="AX385" s="128">
        <f t="shared" si="76"/>
        <v>1.0000000000000002</v>
      </c>
      <c r="AY385" s="128">
        <f>SUMPRODUCT(AN385:AW385,幕後結果_最佳化!$Z$1005:$AI$1005)</f>
        <v>0.11519536833164161</v>
      </c>
      <c r="AZ385" s="128">
        <f>(SUMPRODUCT(AN385:AW385,MMULT(AN385:AW385,幕後結果!$AB$9:$AK$18)))*252</f>
        <v>6.1852680542435812E-2</v>
      </c>
      <c r="BA385" s="128">
        <f t="shared" si="77"/>
        <v>0.24870199143238844</v>
      </c>
      <c r="BB385" s="102">
        <f t="shared" si="78"/>
        <v>0.29069074966090752</v>
      </c>
      <c r="BC385" s="60"/>
      <c r="BD385" s="60"/>
    </row>
    <row r="386" spans="1:56">
      <c r="A386" s="95">
        <v>385</v>
      </c>
      <c r="B386" s="128">
        <v>0.8752981128766768</v>
      </c>
      <c r="C386" s="128">
        <v>8.9105876264956585E-2</v>
      </c>
      <c r="D386" s="128">
        <v>0.82169844809487413</v>
      </c>
      <c r="E386" s="128">
        <v>0.53577093150781652</v>
      </c>
      <c r="F386" s="128">
        <v>0.37560621837567365</v>
      </c>
      <c r="G386" s="128">
        <v>0.96879015788799872</v>
      </c>
      <c r="H386" s="128">
        <v>0.12677206922217743</v>
      </c>
      <c r="I386" s="128">
        <v>0.3171297633243868</v>
      </c>
      <c r="J386" s="128">
        <v>0.89253362430713468</v>
      </c>
      <c r="K386" s="104">
        <v>0.13155880556413702</v>
      </c>
      <c r="L386" s="105"/>
      <c r="M386" s="106">
        <v>385</v>
      </c>
      <c r="N386" s="140">
        <v>1.1517987680646204</v>
      </c>
      <c r="O386" s="140">
        <v>-1.3462814914602064</v>
      </c>
      <c r="P386" s="140">
        <v>0.92185712868183045</v>
      </c>
      <c r="Q386" s="140">
        <v>8.9784913580464462E-2</v>
      </c>
      <c r="R386" s="140">
        <v>-0.31704107313086582</v>
      </c>
      <c r="S386" s="140">
        <v>1.8633027446216606</v>
      </c>
      <c r="T386" s="140">
        <v>-1.1417832210957555</v>
      </c>
      <c r="U386" s="128">
        <v>-0.47574013115864999</v>
      </c>
      <c r="V386" s="128">
        <v>1.2401152980396837</v>
      </c>
      <c r="W386" s="98">
        <v>-1.1190528076578832</v>
      </c>
      <c r="X386" s="60"/>
      <c r="Y386" s="99">
        <v>385</v>
      </c>
      <c r="Z386" s="128">
        <f>(幕後結果!$AB$2+幕後結果!$AB$4*幕後結果_最佳化!$N1387)*12/3</f>
        <v>1.218306118685706</v>
      </c>
      <c r="AA386" s="128">
        <f>(幕後結果!$AC$2+幕後結果!$AC$4*幕後結果_最佳化!$O1387)*12/3</f>
        <v>-1.098133753175669</v>
      </c>
      <c r="AB386" s="128">
        <f>(幕後結果!$AD$2+幕後結果!$AD$4*幕後結果_最佳化!$P1387)*12/3</f>
        <v>0.97016269072568173</v>
      </c>
      <c r="AC386" s="128">
        <f>(幕後結果!$AE$2+幕後結果!$AE$4*幕後結果_最佳化!$Q1387)*12/3</f>
        <v>1.049732634192952</v>
      </c>
      <c r="AD386" s="128">
        <f>(幕後結果!$AF$2+幕後結果!$AF$4*幕後結果_最佳化!$R1387)*12/3</f>
        <v>0.10168677940231058</v>
      </c>
      <c r="AE386" s="128">
        <f>(幕後結果!$AG$2+幕後結果!$AG$4*幕後結果_最佳化!$S1387)*12/3</f>
        <v>2.1901635318763697</v>
      </c>
      <c r="AF386" s="128">
        <f>(幕後結果!$AH$2+幕後結果!$AH$4*幕後結果_最佳化!$T1387)*12/3</f>
        <v>-1.3165205867312895</v>
      </c>
      <c r="AG386" s="128">
        <f>(幕後結果!$AI$2+幕後結果!$AI$4*幕後結果_最佳化!$U1387)*12/3</f>
        <v>0.75278110635077178</v>
      </c>
      <c r="AH386" s="128">
        <f>(幕後結果!$AJ$2+幕後結果!$AJ$4*幕後結果_最佳化!$V1387)*12/3</f>
        <v>0.20077522786033442</v>
      </c>
      <c r="AI386" s="100">
        <f>(幕後結果!$AK$2+幕後結果!$AK$4*幕後結果_最佳化!$W1387)*12/3</f>
        <v>-3.8739195865623515</v>
      </c>
      <c r="AJ386" s="60"/>
      <c r="AK386" s="60"/>
      <c r="AL386" s="60"/>
      <c r="AM386" s="108">
        <v>385</v>
      </c>
      <c r="AN386" s="128">
        <f t="shared" si="66"/>
        <v>0.17982045833494889</v>
      </c>
      <c r="AO386" s="128">
        <f t="shared" si="67"/>
        <v>0.15661822887001317</v>
      </c>
      <c r="AP386" s="128">
        <f t="shared" si="68"/>
        <v>9.4683696750071603E-3</v>
      </c>
      <c r="AQ386" s="128">
        <f t="shared" si="69"/>
        <v>0.13690045564904982</v>
      </c>
      <c r="AR386" s="128">
        <f t="shared" si="70"/>
        <v>0.14791287627954858</v>
      </c>
      <c r="AS386" s="128">
        <f t="shared" si="71"/>
        <v>4.6242842828586407E-2</v>
      </c>
      <c r="AT386" s="128">
        <f t="shared" si="72"/>
        <v>8.8861305335771315E-2</v>
      </c>
      <c r="AU386" s="128">
        <f t="shared" si="73"/>
        <v>5.1876536160499927E-2</v>
      </c>
      <c r="AV386" s="128">
        <f t="shared" si="74"/>
        <v>0.14321450840803754</v>
      </c>
      <c r="AW386" s="128">
        <f t="shared" si="75"/>
        <v>3.9084418458537218E-2</v>
      </c>
      <c r="AX386" s="128">
        <f t="shared" si="76"/>
        <v>0.99999999999999978</v>
      </c>
      <c r="AY386" s="128">
        <f>SUMPRODUCT(AN386:AW386,幕後結果_最佳化!$Z$1005:$AI$1005)</f>
        <v>-3.2728580600841856E-2</v>
      </c>
      <c r="AZ386" s="128">
        <f>(SUMPRODUCT(AN386:AW386,MMULT(AN386:AW386,幕後結果!$AB$9:$AK$18)))*252</f>
        <v>7.2679516880795825E-2</v>
      </c>
      <c r="BA386" s="128">
        <f t="shared" si="77"/>
        <v>0.2695913887363538</v>
      </c>
      <c r="BB386" s="102">
        <f t="shared" si="78"/>
        <v>-0.28053040178817662</v>
      </c>
      <c r="BC386" s="60"/>
      <c r="BD386" s="60"/>
    </row>
    <row r="387" spans="1:56">
      <c r="A387" s="95">
        <v>386</v>
      </c>
      <c r="B387" s="128">
        <v>0.60682206589497611</v>
      </c>
      <c r="C387" s="128">
        <v>0.12906341863634885</v>
      </c>
      <c r="D387" s="128">
        <v>0.84222658152370711</v>
      </c>
      <c r="E387" s="128">
        <v>0.69550348779847204</v>
      </c>
      <c r="F387" s="128">
        <v>0.13235905475993737</v>
      </c>
      <c r="G387" s="128">
        <v>0.98700494287482599</v>
      </c>
      <c r="H387" s="128">
        <v>0.70818925808452282</v>
      </c>
      <c r="I387" s="128">
        <v>0.87410182501579503</v>
      </c>
      <c r="J387" s="128">
        <v>0.39611918813844449</v>
      </c>
      <c r="K387" s="104">
        <v>0.59175926468032292</v>
      </c>
      <c r="L387" s="105"/>
      <c r="M387" s="106">
        <v>386</v>
      </c>
      <c r="N387" s="140">
        <v>0.27104572029424695</v>
      </c>
      <c r="O387" s="140">
        <v>-1.1308295562454478</v>
      </c>
      <c r="P387" s="140">
        <v>1.003651054118025</v>
      </c>
      <c r="Q387" s="140">
        <v>0.51151137641914657</v>
      </c>
      <c r="R387" s="140">
        <v>-1.1153088143713576</v>
      </c>
      <c r="S387" s="140">
        <v>2.2263594510418527</v>
      </c>
      <c r="T387" s="140">
        <v>0.54810255862862101</v>
      </c>
      <c r="U387" s="128">
        <v>1.1459971048846975</v>
      </c>
      <c r="V387" s="128">
        <v>-0.26340507905512311</v>
      </c>
      <c r="W387" s="98">
        <v>0.23207280000940414</v>
      </c>
      <c r="X387" s="60"/>
      <c r="Y387" s="99">
        <v>386</v>
      </c>
      <c r="Z387" s="128">
        <f>(幕後結果!$AB$2+幕後結果!$AB$4*幕後結果_最佳化!$N1388)*12/3</f>
        <v>0.28669648608230547</v>
      </c>
      <c r="AA387" s="128">
        <f>(幕後結果!$AC$2+幕後結果!$AC$4*幕後結果_最佳化!$O1388)*12/3</f>
        <v>-1.2392082107448237</v>
      </c>
      <c r="AB387" s="128">
        <f>(幕後結果!$AD$2+幕後結果!$AD$4*幕後結果_最佳化!$P1388)*12/3</f>
        <v>0.86178138124365056</v>
      </c>
      <c r="AC387" s="128">
        <f>(幕後結果!$AE$2+幕後結果!$AE$4*幕後結果_最佳化!$Q1388)*12/3</f>
        <v>1.8740993510961337</v>
      </c>
      <c r="AD387" s="128">
        <f>(幕後結果!$AF$2+幕後結果!$AF$4*幕後結果_最佳化!$R1388)*12/3</f>
        <v>-0.53471976078757555</v>
      </c>
      <c r="AE387" s="128">
        <f>(幕後結果!$AG$2+幕後結果!$AG$4*幕後結果_最佳化!$S1388)*12/3</f>
        <v>2.4070195048608545</v>
      </c>
      <c r="AF387" s="128">
        <f>(幕後結果!$AH$2+幕後結果!$AH$4*幕後結果_最佳化!$T1388)*12/3</f>
        <v>-0.12058916175127143</v>
      </c>
      <c r="AG387" s="128">
        <f>(幕後結果!$AI$2+幕後結果!$AI$4*幕後結果_最佳化!$U1388)*12/3</f>
        <v>1.8288647820833175</v>
      </c>
      <c r="AH387" s="128">
        <f>(幕後結果!$AJ$2+幕後結果!$AJ$4*幕後結果_最佳化!$V1388)*12/3</f>
        <v>-0.86533056614665804</v>
      </c>
      <c r="AI387" s="100">
        <f>(幕後結果!$AK$2+幕後結果!$AK$4*幕後結果_最佳化!$W1388)*12/3</f>
        <v>-1.7160439393433939</v>
      </c>
      <c r="AJ387" s="60"/>
      <c r="AK387" s="60"/>
      <c r="AL387" s="60"/>
      <c r="AM387" s="108">
        <v>386</v>
      </c>
      <c r="AN387" s="128">
        <f t="shared" si="66"/>
        <v>0.12945821909115265</v>
      </c>
      <c r="AO387" s="128">
        <f t="shared" si="67"/>
        <v>0.16954580815958009</v>
      </c>
      <c r="AP387" s="128">
        <f t="shared" si="68"/>
        <v>4.7494532641093316E-2</v>
      </c>
      <c r="AQ387" s="128">
        <f t="shared" si="69"/>
        <v>3.3553570772398254E-2</v>
      </c>
      <c r="AR387" s="128">
        <f t="shared" si="70"/>
        <v>0.14998904798860982</v>
      </c>
      <c r="AS387" s="128">
        <f t="shared" si="71"/>
        <v>6.7445793271573254E-2</v>
      </c>
      <c r="AT387" s="128">
        <f t="shared" si="72"/>
        <v>0.10433950458341845</v>
      </c>
      <c r="AU387" s="128">
        <f t="shared" si="73"/>
        <v>0.14646960755570984</v>
      </c>
      <c r="AV387" s="128">
        <f t="shared" si="74"/>
        <v>0.10345686540473988</v>
      </c>
      <c r="AW387" s="128">
        <f t="shared" si="75"/>
        <v>4.8247050531724442E-2</v>
      </c>
      <c r="AX387" s="128">
        <f t="shared" si="76"/>
        <v>0.99999999999999989</v>
      </c>
      <c r="AY387" s="128">
        <f>SUMPRODUCT(AN387:AW387,幕後結果_最佳化!$Z$1005:$AI$1005)</f>
        <v>-2.0189200895535664E-2</v>
      </c>
      <c r="AZ387" s="128">
        <f>(SUMPRODUCT(AN387:AW387,MMULT(AN387:AW387,幕後結果!$AB$9:$AK$18)))*252</f>
        <v>5.6019431212878341E-2</v>
      </c>
      <c r="BA387" s="128">
        <f t="shared" si="77"/>
        <v>0.23668424369374136</v>
      </c>
      <c r="BB387" s="102">
        <f t="shared" si="78"/>
        <v>-0.26655429153606952</v>
      </c>
      <c r="BC387" s="60"/>
      <c r="BD387" s="60"/>
    </row>
    <row r="388" spans="1:56">
      <c r="A388" s="95">
        <v>387</v>
      </c>
      <c r="B388" s="128">
        <v>1.5366551530230144E-2</v>
      </c>
      <c r="C388" s="128">
        <v>0.32570935712448823</v>
      </c>
      <c r="D388" s="128">
        <v>0.12669713067753596</v>
      </c>
      <c r="E388" s="128">
        <v>0.47068201445475966</v>
      </c>
      <c r="F388" s="128">
        <v>0.99879351623200185</v>
      </c>
      <c r="G388" s="128">
        <v>0.5529568710035484</v>
      </c>
      <c r="H388" s="128">
        <v>0.9122791259784091</v>
      </c>
      <c r="I388" s="128">
        <v>0.51079111381676268</v>
      </c>
      <c r="J388" s="128">
        <v>0.38865986249910978</v>
      </c>
      <c r="K388" s="104">
        <v>0.68310576296154535</v>
      </c>
      <c r="L388" s="105"/>
      <c r="M388" s="106">
        <v>387</v>
      </c>
      <c r="N388" s="140">
        <v>-2.1605113869941919</v>
      </c>
      <c r="O388" s="140">
        <v>-0.45179216548995055</v>
      </c>
      <c r="P388" s="140">
        <v>-1.1421437770728859</v>
      </c>
      <c r="Q388" s="140">
        <v>-7.3555565493742522E-2</v>
      </c>
      <c r="R388" s="140">
        <v>3.0340471014703914</v>
      </c>
      <c r="S388" s="140">
        <v>0.1331354520858149</v>
      </c>
      <c r="T388" s="140">
        <v>1.3549240759373467</v>
      </c>
      <c r="U388" s="128">
        <v>2.7052610359525196E-2</v>
      </c>
      <c r="V388" s="128">
        <v>-0.28281360453799509</v>
      </c>
      <c r="W388" s="98">
        <v>0.47640134860186845</v>
      </c>
      <c r="X388" s="60"/>
      <c r="Y388" s="99">
        <v>387</v>
      </c>
      <c r="Z388" s="128">
        <f>(幕後結果!$AB$2+幕後結果!$AB$4*幕後結果_最佳化!$N1389)*12/3</f>
        <v>-2.2852639846872043</v>
      </c>
      <c r="AA388" s="128">
        <f>(幕後結果!$AC$2+幕後結果!$AC$4*幕後結果_最佳化!$O1389)*12/3</f>
        <v>-1.5310234763326964</v>
      </c>
      <c r="AB388" s="128">
        <f>(幕後結果!$AD$2+幕後結果!$AD$4*幕後結果_最佳化!$P1389)*12/3</f>
        <v>-1.9375324174440938</v>
      </c>
      <c r="AC388" s="128">
        <f>(幕後結果!$AE$2+幕後結果!$AE$4*幕後結果_最佳化!$Q1389)*12/3</f>
        <v>0.37254123839486636</v>
      </c>
      <c r="AD388" s="128">
        <f>(幕後結果!$AF$2+幕後結果!$AF$4*幕後結果_最佳化!$R1389)*12/3</f>
        <v>1.5168794751786203</v>
      </c>
      <c r="AE388" s="128">
        <f>(幕後結果!$AG$2+幕後結果!$AG$4*幕後結果_最佳化!$S1389)*12/3</f>
        <v>-0.50757256576850318</v>
      </c>
      <c r="AF388" s="128">
        <f>(幕後結果!$AH$2+幕後結果!$AH$4*幕後結果_最佳化!$T1389)*12/3</f>
        <v>-0.35047362166332902</v>
      </c>
      <c r="AG388" s="128">
        <f>(幕後結果!$AI$2+幕後結果!$AI$4*幕後結果_最佳化!$U1389)*12/3</f>
        <v>1.6422947101776224</v>
      </c>
      <c r="AH388" s="128">
        <f>(幕後結果!$AJ$2+幕後結果!$AJ$4*幕後結果_最佳化!$V1389)*12/3</f>
        <v>-1.1797383902620722</v>
      </c>
      <c r="AI388" s="100">
        <f>(幕後結果!$AK$2+幕後結果!$AK$4*幕後結果_最佳化!$W1389)*12/3</f>
        <v>-0.84873137922755015</v>
      </c>
      <c r="AJ388" s="60"/>
      <c r="AK388" s="60"/>
      <c r="AL388" s="60"/>
      <c r="AM388" s="108">
        <v>387</v>
      </c>
      <c r="AN388" s="128">
        <f t="shared" ref="AN388:AN451" si="79">B1389/SUM($B1389:$K1389)</f>
        <v>6.1296966064410985E-2</v>
      </c>
      <c r="AO388" s="128">
        <f t="shared" ref="AO388:AO451" si="80">C1389/SUM($B1389:$K1389)</f>
        <v>0.12930190697503405</v>
      </c>
      <c r="AP388" s="128">
        <f t="shared" ref="AP388:AP451" si="81">D1389/SUM($B1389:$K1389)</f>
        <v>8.6445152247228679E-2</v>
      </c>
      <c r="AQ388" s="128">
        <f t="shared" ref="AQ388:AQ451" si="82">E1389/SUM($B1389:$K1389)</f>
        <v>7.0648251965827247E-2</v>
      </c>
      <c r="AR388" s="128">
        <f t="shared" ref="AR388:AR451" si="83">F1389/SUM($B1389:$K1389)</f>
        <v>0.10228307732201107</v>
      </c>
      <c r="AS388" s="128">
        <f t="shared" ref="AS388:AS451" si="84">G1389/SUM($B1389:$K1389)</f>
        <v>0.23532917998078787</v>
      </c>
      <c r="AT388" s="128">
        <f t="shared" ref="AT388:AT451" si="85">H1389/SUM($B1389:$K1389)</f>
        <v>7.0077004663399903E-2</v>
      </c>
      <c r="AU388" s="128">
        <f t="shared" ref="AU388:AU451" si="86">I1389/SUM($B1389:$K1389)</f>
        <v>4.7882444674284631E-2</v>
      </c>
      <c r="AV388" s="128">
        <f t="shared" ref="AV388:AV451" si="87">J1389/SUM($B1389:$K1389)</f>
        <v>7.4832417977384894E-2</v>
      </c>
      <c r="AW388" s="128">
        <f t="shared" ref="AW388:AW451" si="88">K1389/SUM($B1389:$K1389)</f>
        <v>0.12190359812963068</v>
      </c>
      <c r="AX388" s="128">
        <f t="shared" ref="AX388:AX451" si="89">SUM(AN388:AW388)</f>
        <v>1</v>
      </c>
      <c r="AY388" s="128">
        <f>SUMPRODUCT(AN388:AW388,幕後結果_最佳化!$Z$1005:$AI$1005)</f>
        <v>-0.13311992528706967</v>
      </c>
      <c r="AZ388" s="128">
        <f>(SUMPRODUCT(AN388:AW388,MMULT(AN388:AW388,幕後結果!$AB$9:$AK$18)))*252</f>
        <v>6.4608514869893371E-2</v>
      </c>
      <c r="BA388" s="128">
        <f t="shared" ref="BA388:BA451" si="90">AZ388^0.5</f>
        <v>0.25418205064459876</v>
      </c>
      <c r="BB388" s="102">
        <f t="shared" ref="BB388:BB451" si="91">(AY388-$BC$2)/$BA388</f>
        <v>-0.69249549620316597</v>
      </c>
      <c r="BC388" s="60"/>
      <c r="BD388" s="60"/>
    </row>
    <row r="389" spans="1:56">
      <c r="A389" s="95">
        <v>388</v>
      </c>
      <c r="B389" s="128">
        <v>0.4600184728864396</v>
      </c>
      <c r="C389" s="128">
        <v>0.91408696107131426</v>
      </c>
      <c r="D389" s="128">
        <v>1.6769726109652439E-2</v>
      </c>
      <c r="E389" s="128">
        <v>0.53132699997248745</v>
      </c>
      <c r="F389" s="128">
        <v>0.79287480804829524</v>
      </c>
      <c r="G389" s="128">
        <v>0.33671972982584508</v>
      </c>
      <c r="H389" s="128">
        <v>0.7747809066842819</v>
      </c>
      <c r="I389" s="128">
        <v>0.97893079665724403</v>
      </c>
      <c r="J389" s="128">
        <v>3.2312915137528986E-2</v>
      </c>
      <c r="K389" s="104">
        <v>0.17727985559615811</v>
      </c>
      <c r="L389" s="105"/>
      <c r="M389" s="106">
        <v>388</v>
      </c>
      <c r="N389" s="140">
        <v>-0.10038718183486438</v>
      </c>
      <c r="O389" s="140">
        <v>1.3663597428204084</v>
      </c>
      <c r="P389" s="140">
        <v>-2.1255655310300861</v>
      </c>
      <c r="Q389" s="140">
        <v>7.8606018787648405E-2</v>
      </c>
      <c r="R389" s="140">
        <v>0.81643675187259757</v>
      </c>
      <c r="S389" s="140">
        <v>-0.42143226932690336</v>
      </c>
      <c r="T389" s="140">
        <v>0.75468470370496532</v>
      </c>
      <c r="U389" s="128">
        <v>2.0321506542487051</v>
      </c>
      <c r="V389" s="128">
        <v>-1.8478376654709012</v>
      </c>
      <c r="W389" s="98">
        <v>-0.92578117692002959</v>
      </c>
      <c r="X389" s="60"/>
      <c r="Y389" s="99">
        <v>388</v>
      </c>
      <c r="Z389" s="128">
        <f>(幕後結果!$AB$2+幕後結果!$AB$4*幕後結果_最佳化!$N1390)*12/3</f>
        <v>-0.10618375471310533</v>
      </c>
      <c r="AA389" s="128">
        <f>(幕後結果!$AC$2+幕後結果!$AC$4*幕後結果_最佳化!$O1390)*12/3</f>
        <v>1.4914694633968149</v>
      </c>
      <c r="AB389" s="128">
        <f>(幕後結果!$AD$2+幕後結果!$AD$4*幕後結果_最佳化!$P1390)*12/3</f>
        <v>-1.2945987973699977</v>
      </c>
      <c r="AC389" s="128">
        <f>(幕後結果!$AE$2+幕後結果!$AE$4*幕後結果_最佳化!$Q1390)*12/3</f>
        <v>1.2635606385116098</v>
      </c>
      <c r="AD389" s="128">
        <f>(幕後結果!$AF$2+幕後結果!$AF$4*幕後結果_最佳化!$R1390)*12/3</f>
        <v>-6.2156882647259624E-2</v>
      </c>
      <c r="AE389" s="128">
        <f>(幕後結果!$AG$2+幕後結果!$AG$4*幕後結果_最佳化!$S1390)*12/3</f>
        <v>-0.3570068910334811</v>
      </c>
      <c r="AF389" s="128">
        <f>(幕後結果!$AH$2+幕後結果!$AH$4*幕後結果_最佳化!$T1390)*12/3</f>
        <v>0.77783172462651196</v>
      </c>
      <c r="AG389" s="128">
        <f>(幕後結果!$AI$2+幕後結果!$AI$4*幕後結果_最佳化!$U1390)*12/3</f>
        <v>2.8356769238964064</v>
      </c>
      <c r="AH389" s="128">
        <f>(幕後結果!$AJ$2+幕後結果!$AJ$4*幕後結果_最佳化!$V1390)*12/3</f>
        <v>-1.8090172477265163</v>
      </c>
      <c r="AI389" s="100">
        <f>(幕後結果!$AK$2+幕後結果!$AK$4*幕後結果_最佳化!$W1390)*12/3</f>
        <v>-1.3453399012098906</v>
      </c>
      <c r="AJ389" s="60"/>
      <c r="AK389" s="60"/>
      <c r="AL389" s="60"/>
      <c r="AM389" s="108">
        <v>388</v>
      </c>
      <c r="AN389" s="128">
        <f t="shared" si="79"/>
        <v>0.13859381209008576</v>
      </c>
      <c r="AO389" s="128">
        <f t="shared" si="80"/>
        <v>6.8173555856614401E-2</v>
      </c>
      <c r="AP389" s="128">
        <f t="shared" si="81"/>
        <v>0.1268071845596796</v>
      </c>
      <c r="AQ389" s="128">
        <f t="shared" si="82"/>
        <v>9.0813767412177046E-2</v>
      </c>
      <c r="AR389" s="128">
        <f t="shared" si="83"/>
        <v>0.10349975265446174</v>
      </c>
      <c r="AS389" s="128">
        <f t="shared" si="84"/>
        <v>0.10501562428688478</v>
      </c>
      <c r="AT389" s="128">
        <f t="shared" si="85"/>
        <v>0.13190239090261896</v>
      </c>
      <c r="AU389" s="128">
        <f t="shared" si="86"/>
        <v>4.4114263564079881E-2</v>
      </c>
      <c r="AV389" s="128">
        <f t="shared" si="87"/>
        <v>0.14571996304540707</v>
      </c>
      <c r="AW389" s="128">
        <f t="shared" si="88"/>
        <v>4.5359685627990767E-2</v>
      </c>
      <c r="AX389" s="128">
        <f t="shared" si="89"/>
        <v>1</v>
      </c>
      <c r="AY389" s="128">
        <f>SUMPRODUCT(AN389:AW389,幕後結果_最佳化!$Z$1005:$AI$1005)</f>
        <v>-7.0251165868108895E-2</v>
      </c>
      <c r="AZ389" s="128">
        <f>(SUMPRODUCT(AN389:AW389,MMULT(AN389:AW389,幕後結果!$AB$9:$AK$18)))*252</f>
        <v>6.9662017847337818E-2</v>
      </c>
      <c r="BA389" s="128">
        <f t="shared" si="90"/>
        <v>0.26393563201534159</v>
      </c>
      <c r="BB389" s="102">
        <f t="shared" si="91"/>
        <v>-0.42870742765619396</v>
      </c>
      <c r="BC389" s="60"/>
      <c r="BD389" s="60"/>
    </row>
    <row r="390" spans="1:56">
      <c r="A390" s="95">
        <v>389</v>
      </c>
      <c r="B390" s="128">
        <v>0.93502229111815538</v>
      </c>
      <c r="C390" s="128">
        <v>0.25569018458780723</v>
      </c>
      <c r="D390" s="128">
        <v>5.1058420455830422E-2</v>
      </c>
      <c r="E390" s="128">
        <v>0.75805916564866505</v>
      </c>
      <c r="F390" s="128">
        <v>0.47839996343147129</v>
      </c>
      <c r="G390" s="128">
        <v>0.51000560916051674</v>
      </c>
      <c r="H390" s="128">
        <v>0.12520652711073565</v>
      </c>
      <c r="I390" s="128">
        <v>9.9568483414742559E-3</v>
      </c>
      <c r="J390" s="128">
        <v>0.10395752835507732</v>
      </c>
      <c r="K390" s="104">
        <v>0.13846319474921254</v>
      </c>
      <c r="L390" s="105"/>
      <c r="M390" s="106">
        <v>389</v>
      </c>
      <c r="N390" s="140">
        <v>1.5142777166699757</v>
      </c>
      <c r="O390" s="140">
        <v>-0.65668983911119672</v>
      </c>
      <c r="P390" s="140">
        <v>-1.6346766928612706</v>
      </c>
      <c r="Q390" s="140">
        <v>0.70007307659867002</v>
      </c>
      <c r="R390" s="140">
        <v>-5.4169743003186027E-2</v>
      </c>
      <c r="S390" s="140">
        <v>2.5082972760263226E-2</v>
      </c>
      <c r="T390" s="140">
        <v>-1.1493466865728148</v>
      </c>
      <c r="U390" s="128">
        <v>-2.3279700006060056</v>
      </c>
      <c r="V390" s="128">
        <v>-1.259319211786174</v>
      </c>
      <c r="W390" s="98">
        <v>-1.0872498859770663</v>
      </c>
      <c r="X390" s="60"/>
      <c r="Y390" s="99">
        <v>389</v>
      </c>
      <c r="Z390" s="128">
        <f>(幕後結果!$AB$2+幕後結果!$AB$4*幕後結果_最佳化!$N1391)*12/3</f>
        <v>1.6017153853258403</v>
      </c>
      <c r="AA390" s="128">
        <f>(幕後結果!$AC$2+幕後結果!$AC$4*幕後結果_最佳化!$O1391)*12/3</f>
        <v>-0.13766782430922125</v>
      </c>
      <c r="AB390" s="128">
        <f>(幕後結果!$AD$2+幕後結果!$AD$4*幕後結果_最佳化!$P1391)*12/3</f>
        <v>-1.2772020479735313</v>
      </c>
      <c r="AC390" s="128">
        <f>(幕後結果!$AE$2+幕後結果!$AE$4*幕後結果_最佳化!$Q1391)*12/3</f>
        <v>1.7718806488054148</v>
      </c>
      <c r="AD390" s="128">
        <f>(幕後結果!$AF$2+幕後結果!$AF$4*幕後結果_最佳化!$R1391)*12/3</f>
        <v>-0.25110243106269814</v>
      </c>
      <c r="AE390" s="128">
        <f>(幕後結果!$AG$2+幕後結果!$AG$4*幕後結果_最佳化!$S1391)*12/3</f>
        <v>0.44829663534823211</v>
      </c>
      <c r="AF390" s="128">
        <f>(幕後結果!$AH$2+幕後結果!$AH$4*幕後結果_最佳化!$T1391)*12/3</f>
        <v>-0.49468350965902524</v>
      </c>
      <c r="AG390" s="128">
        <f>(幕後結果!$AI$2+幕後結果!$AI$4*幕後結果_最佳化!$U1391)*12/3</f>
        <v>-1.0967828778330135</v>
      </c>
      <c r="AH390" s="128">
        <f>(幕後結果!$AJ$2+幕後結果!$AJ$4*幕後結果_最佳化!$V1391)*12/3</f>
        <v>-1.796989053714551</v>
      </c>
      <c r="AI390" s="100">
        <f>(幕後結果!$AK$2+幕後結果!$AK$4*幕後結果_最佳化!$W1391)*12/3</f>
        <v>-1.4940834812047872</v>
      </c>
      <c r="AJ390" s="60"/>
      <c r="AK390" s="60"/>
      <c r="AL390" s="60"/>
      <c r="AM390" s="108">
        <v>389</v>
      </c>
      <c r="AN390" s="128">
        <f t="shared" si="79"/>
        <v>5.097798910900788E-2</v>
      </c>
      <c r="AO390" s="128">
        <f t="shared" si="80"/>
        <v>0.1388517831982751</v>
      </c>
      <c r="AP390" s="128">
        <f t="shared" si="81"/>
        <v>0.10756172403755916</v>
      </c>
      <c r="AQ390" s="128">
        <f t="shared" si="82"/>
        <v>0.15360423153949615</v>
      </c>
      <c r="AR390" s="128">
        <f t="shared" si="83"/>
        <v>8.1173900632413254E-2</v>
      </c>
      <c r="AS390" s="128">
        <f t="shared" si="84"/>
        <v>0.10587972648366069</v>
      </c>
      <c r="AT390" s="128">
        <f t="shared" si="85"/>
        <v>0.11092673055987222</v>
      </c>
      <c r="AU390" s="128">
        <f t="shared" si="86"/>
        <v>0.13088808321494874</v>
      </c>
      <c r="AV390" s="128">
        <f t="shared" si="87"/>
        <v>3.1496462875843401E-2</v>
      </c>
      <c r="AW390" s="128">
        <f t="shared" si="88"/>
        <v>8.8639368348923456E-2</v>
      </c>
      <c r="AX390" s="128">
        <f t="shared" si="89"/>
        <v>1</v>
      </c>
      <c r="AY390" s="128">
        <f>SUMPRODUCT(AN390:AW390,幕後結果_最佳化!$Z$1005:$AI$1005)</f>
        <v>0.10001288737007738</v>
      </c>
      <c r="AZ390" s="128">
        <f>(SUMPRODUCT(AN390:AW390,MMULT(AN390:AW390,幕後結果!$AB$9:$AK$18)))*252</f>
        <v>7.1254716518821079E-2</v>
      </c>
      <c r="BA390" s="128">
        <f t="shared" si="90"/>
        <v>0.26693579100379378</v>
      </c>
      <c r="BB390" s="102">
        <f t="shared" si="91"/>
        <v>0.21395739835152219</v>
      </c>
      <c r="BC390" s="60"/>
      <c r="BD390" s="60"/>
    </row>
    <row r="391" spans="1:56">
      <c r="A391" s="95">
        <v>390</v>
      </c>
      <c r="B391" s="128">
        <v>7.9004834031187743E-2</v>
      </c>
      <c r="C391" s="128">
        <v>0.33688332809993882</v>
      </c>
      <c r="D391" s="128">
        <v>0.65691629107933402</v>
      </c>
      <c r="E391" s="128">
        <v>0.77202659053497835</v>
      </c>
      <c r="F391" s="128">
        <v>0.9904491615795521</v>
      </c>
      <c r="G391" s="128">
        <v>0.6016123893539238</v>
      </c>
      <c r="H391" s="128">
        <v>0.85030050819854708</v>
      </c>
      <c r="I391" s="128">
        <v>0.19549455377969904</v>
      </c>
      <c r="J391" s="128">
        <v>0.36474904542982056</v>
      </c>
      <c r="K391" s="104">
        <v>0.24166603317285951</v>
      </c>
      <c r="L391" s="105"/>
      <c r="M391" s="106">
        <v>390</v>
      </c>
      <c r="N391" s="140">
        <v>-1.4117972512613646</v>
      </c>
      <c r="O391" s="140">
        <v>-0.42098414953357344</v>
      </c>
      <c r="P391" s="140">
        <v>0.40406160532420898</v>
      </c>
      <c r="Q391" s="140">
        <v>0.7455375514685193</v>
      </c>
      <c r="R391" s="140">
        <v>2.3435407231974619</v>
      </c>
      <c r="S391" s="140">
        <v>0.25752279419776797</v>
      </c>
      <c r="T391" s="140">
        <v>1.0377231079358571</v>
      </c>
      <c r="U391" s="128">
        <v>-0.85782499163490922</v>
      </c>
      <c r="V391" s="128">
        <v>-0.34579325991722637</v>
      </c>
      <c r="W391" s="98">
        <v>-0.70095344971584828</v>
      </c>
      <c r="X391" s="60"/>
      <c r="Y391" s="99">
        <v>390</v>
      </c>
      <c r="Z391" s="128">
        <f>(幕後結果!$AB$2+幕後結果!$AB$4*幕後結果_最佳化!$N1392)*12/3</f>
        <v>-1.493317476320555</v>
      </c>
      <c r="AA391" s="128">
        <f>(幕後結果!$AC$2+幕後結果!$AC$4*幕後結果_最佳化!$O1392)*12/3</f>
        <v>-1.1630083672275495</v>
      </c>
      <c r="AB391" s="128">
        <f>(幕後結果!$AD$2+幕後結果!$AD$4*幕後結果_最佳化!$P1392)*12/3</f>
        <v>2.7069890629770055E-3</v>
      </c>
      <c r="AC391" s="128">
        <f>(幕後結果!$AE$2+幕後結果!$AE$4*幕後結果_最佳化!$Q1392)*12/3</f>
        <v>2.3330071126433229</v>
      </c>
      <c r="AD391" s="128">
        <f>(幕後結果!$AF$2+幕後結果!$AF$4*幕後結果_最佳化!$R1392)*12/3</f>
        <v>1.3793945204146194</v>
      </c>
      <c r="AE391" s="128">
        <f>(幕後結果!$AG$2+幕後結果!$AG$4*幕後結果_最佳化!$S1392)*12/3</f>
        <v>-3.3337400550174617E-2</v>
      </c>
      <c r="AF391" s="128">
        <f>(幕後結果!$AH$2+幕後結果!$AH$4*幕後結果_最佳化!$T1392)*12/3</f>
        <v>-0.11903810872034171</v>
      </c>
      <c r="AG391" s="128">
        <f>(幕後結果!$AI$2+幕後結果!$AI$4*幕後結果_最佳化!$U1392)*12/3</f>
        <v>0.62771392638816725</v>
      </c>
      <c r="AH391" s="128">
        <f>(幕後結果!$AJ$2+幕後結果!$AJ$4*幕後結果_最佳化!$V1392)*12/3</f>
        <v>-0.92167090653273431</v>
      </c>
      <c r="AI391" s="100">
        <f>(幕後結果!$AK$2+幕後結果!$AK$4*幕後結果_最佳化!$W1392)*12/3</f>
        <v>-1.6325529335384044</v>
      </c>
      <c r="AJ391" s="60"/>
      <c r="AK391" s="60"/>
      <c r="AL391" s="60"/>
      <c r="AM391" s="108">
        <v>390</v>
      </c>
      <c r="AN391" s="128">
        <f t="shared" si="79"/>
        <v>2.3223502665924559E-2</v>
      </c>
      <c r="AO391" s="128">
        <f t="shared" si="80"/>
        <v>5.5297638138571983E-2</v>
      </c>
      <c r="AP391" s="128">
        <f t="shared" si="81"/>
        <v>0.11742931322150608</v>
      </c>
      <c r="AQ391" s="128">
        <f t="shared" si="82"/>
        <v>0.15966220038486117</v>
      </c>
      <c r="AR391" s="128">
        <f t="shared" si="83"/>
        <v>0.13361189687485306</v>
      </c>
      <c r="AS391" s="128">
        <f t="shared" si="84"/>
        <v>6.4942297895288548E-2</v>
      </c>
      <c r="AT391" s="128">
        <f t="shared" si="85"/>
        <v>0.16230816329466488</v>
      </c>
      <c r="AU391" s="128">
        <f t="shared" si="86"/>
        <v>7.7403446818552921E-2</v>
      </c>
      <c r="AV391" s="128">
        <f t="shared" si="87"/>
        <v>1.5994946687313129E-2</v>
      </c>
      <c r="AW391" s="128">
        <f t="shared" si="88"/>
        <v>0.19012659401846385</v>
      </c>
      <c r="AX391" s="128">
        <f t="shared" si="89"/>
        <v>1.0000000000000002</v>
      </c>
      <c r="AY391" s="128">
        <f>SUMPRODUCT(AN391:AW391,幕後結果_最佳化!$Z$1005:$AI$1005)</f>
        <v>-0.11823744031811154</v>
      </c>
      <c r="AZ391" s="128">
        <f>(SUMPRODUCT(AN391:AW391,MMULT(AN391:AW391,幕後結果!$AB$9:$AK$18)))*252</f>
        <v>8.8574501033254968E-2</v>
      </c>
      <c r="BA391" s="128">
        <f t="shared" si="90"/>
        <v>0.29761468551342518</v>
      </c>
      <c r="BB391" s="102">
        <f t="shared" si="91"/>
        <v>-0.54142973502845759</v>
      </c>
      <c r="BC391" s="60"/>
      <c r="BD391" s="60"/>
    </row>
    <row r="392" spans="1:56">
      <c r="A392" s="95">
        <v>391</v>
      </c>
      <c r="B392" s="128">
        <v>0.33566660869451681</v>
      </c>
      <c r="C392" s="128">
        <v>0.28788474881732951</v>
      </c>
      <c r="D392" s="128">
        <v>9.7917327891509753E-2</v>
      </c>
      <c r="E392" s="128">
        <v>0.22566761402396218</v>
      </c>
      <c r="F392" s="128">
        <v>0.64074609365325141</v>
      </c>
      <c r="G392" s="128">
        <v>0.19654418187865152</v>
      </c>
      <c r="H392" s="128">
        <v>0.80874954974939106</v>
      </c>
      <c r="I392" s="128">
        <v>0.3207019167752807</v>
      </c>
      <c r="J392" s="128">
        <v>0.34102881930044382</v>
      </c>
      <c r="K392" s="104">
        <v>0.8292471760513398</v>
      </c>
      <c r="L392" s="105"/>
      <c r="M392" s="106">
        <v>391</v>
      </c>
      <c r="N392" s="140">
        <v>-0.42431895486407256</v>
      </c>
      <c r="O392" s="140">
        <v>-0.5595747998905144</v>
      </c>
      <c r="P392" s="140">
        <v>-1.2935102080959899</v>
      </c>
      <c r="Q392" s="140">
        <v>-0.75319086482182995</v>
      </c>
      <c r="R392" s="140">
        <v>0.36045378306217563</v>
      </c>
      <c r="S392" s="140">
        <v>-0.85403000630440473</v>
      </c>
      <c r="T392" s="140">
        <v>0.873297577721451</v>
      </c>
      <c r="U392" s="128">
        <v>-0.46573690380751859</v>
      </c>
      <c r="V392" s="128">
        <v>-0.40965691665449488</v>
      </c>
      <c r="W392" s="98">
        <v>0.95119450398374183</v>
      </c>
      <c r="X392" s="60"/>
      <c r="Y392" s="99">
        <v>391</v>
      </c>
      <c r="Z392" s="128">
        <f>(幕後結果!$AB$2+幕後結果!$AB$4*幕後結果_最佳化!$N1393)*12/3</f>
        <v>-0.44882004853492036</v>
      </c>
      <c r="AA392" s="128">
        <f>(幕後結果!$AC$2+幕後結果!$AC$4*幕後結果_最佳化!$O1393)*12/3</f>
        <v>-0.88544558215876057</v>
      </c>
      <c r="AB392" s="128">
        <f>(幕後結果!$AD$2+幕後結果!$AD$4*幕後結果_最佳化!$P1393)*12/3</f>
        <v>-1.5441270832381411</v>
      </c>
      <c r="AC392" s="128">
        <f>(幕後結果!$AE$2+幕後結果!$AE$4*幕後結果_最佳化!$Q1393)*12/3</f>
        <v>-0.84242919825799623</v>
      </c>
      <c r="AD392" s="128">
        <f>(幕後結果!$AF$2+幕後結果!$AF$4*幕後結果_最佳化!$R1393)*12/3</f>
        <v>-4.0464408909448205E-2</v>
      </c>
      <c r="AE392" s="128">
        <f>(幕後結果!$AG$2+幕後結果!$AG$4*幕後結果_最佳化!$S1393)*12/3</f>
        <v>-0.89811175551980638</v>
      </c>
      <c r="AF392" s="128">
        <f>(幕後結果!$AH$2+幕後結果!$AH$4*幕後結果_最佳化!$T1393)*12/3</f>
        <v>0.19403676597354447</v>
      </c>
      <c r="AG392" s="128">
        <f>(幕後結果!$AI$2+幕後結果!$AI$4*幕後結果_最佳化!$U1393)*12/3</f>
        <v>0.56067682837755595</v>
      </c>
      <c r="AH392" s="128">
        <f>(幕後結果!$AJ$2+幕後結果!$AJ$4*幕後結果_最佳化!$V1393)*12/3</f>
        <v>-1.5746082400375165</v>
      </c>
      <c r="AI392" s="100">
        <f>(幕後結果!$AK$2+幕後結果!$AK$4*幕後結果_最佳化!$W1393)*12/3</f>
        <v>-0.21028085368811267</v>
      </c>
      <c r="AJ392" s="60"/>
      <c r="AK392" s="60"/>
      <c r="AL392" s="60"/>
      <c r="AM392" s="108">
        <v>391</v>
      </c>
      <c r="AN392" s="128">
        <f t="shared" si="79"/>
        <v>8.5585008398106038E-2</v>
      </c>
      <c r="AO392" s="128">
        <f t="shared" si="80"/>
        <v>1.0581467404294541E-2</v>
      </c>
      <c r="AP392" s="128">
        <f t="shared" si="81"/>
        <v>0.22040934097193013</v>
      </c>
      <c r="AQ392" s="128">
        <f t="shared" si="82"/>
        <v>0.19255808808784022</v>
      </c>
      <c r="AR392" s="128">
        <f t="shared" si="83"/>
        <v>3.3559377121453522E-2</v>
      </c>
      <c r="AS392" s="128">
        <f t="shared" si="84"/>
        <v>4.2014713171889914E-2</v>
      </c>
      <c r="AT392" s="128">
        <f t="shared" si="85"/>
        <v>0.10921843734004794</v>
      </c>
      <c r="AU392" s="128">
        <f t="shared" si="86"/>
        <v>0.12352872263501871</v>
      </c>
      <c r="AV392" s="128">
        <f t="shared" si="87"/>
        <v>0.1773153445316131</v>
      </c>
      <c r="AW392" s="128">
        <f t="shared" si="88"/>
        <v>5.2295003378059392E-3</v>
      </c>
      <c r="AX392" s="128">
        <f t="shared" si="89"/>
        <v>1</v>
      </c>
      <c r="AY392" s="128">
        <f>SUMPRODUCT(AN392:AW392,幕後結果_最佳化!$Z$1005:$AI$1005)</f>
        <v>0.17646854763779191</v>
      </c>
      <c r="AZ392" s="128">
        <f>(SUMPRODUCT(AN392:AW392,MMULT(AN392:AW392,幕後結果!$AB$9:$AK$18)))*252</f>
        <v>8.5286074928641459E-2</v>
      </c>
      <c r="BA392" s="128">
        <f t="shared" si="90"/>
        <v>0.29203779708907796</v>
      </c>
      <c r="BB392" s="102">
        <f t="shared" si="91"/>
        <v>0.45736733042487154</v>
      </c>
      <c r="BC392" s="60"/>
      <c r="BD392" s="60"/>
    </row>
    <row r="393" spans="1:56">
      <c r="A393" s="95">
        <v>392</v>
      </c>
      <c r="B393" s="128">
        <v>0.36533617424314446</v>
      </c>
      <c r="C393" s="128">
        <v>0.83289369453111828</v>
      </c>
      <c r="D393" s="128">
        <v>0.77200306698799315</v>
      </c>
      <c r="E393" s="128">
        <v>0.67577122838399539</v>
      </c>
      <c r="F393" s="128">
        <v>0.17715511975406506</v>
      </c>
      <c r="G393" s="128">
        <v>0.60417395321723277</v>
      </c>
      <c r="H393" s="128">
        <v>0.86146860407525305</v>
      </c>
      <c r="I393" s="128">
        <v>0.811052571024105</v>
      </c>
      <c r="J393" s="128">
        <v>4.5956695699469918E-2</v>
      </c>
      <c r="K393" s="104">
        <v>0.42312020782517612</v>
      </c>
      <c r="L393" s="105"/>
      <c r="M393" s="106">
        <v>392</v>
      </c>
      <c r="N393" s="140">
        <v>-0.34423129542503783</v>
      </c>
      <c r="O393" s="140">
        <v>0.96566345681682009</v>
      </c>
      <c r="P393" s="140">
        <v>0.74545969830356063</v>
      </c>
      <c r="Q393" s="140">
        <v>0.45590604384149103</v>
      </c>
      <c r="R393" s="140">
        <v>-0.92626122890816431</v>
      </c>
      <c r="S393" s="140">
        <v>0.2641658899883535</v>
      </c>
      <c r="T393" s="140">
        <v>1.0869412110523504</v>
      </c>
      <c r="U393" s="128">
        <v>0.88178172163756807</v>
      </c>
      <c r="V393" s="128">
        <v>-1.6853897941803457</v>
      </c>
      <c r="W393" s="98">
        <v>-0.19391758317041996</v>
      </c>
      <c r="X393" s="60"/>
      <c r="Y393" s="99">
        <v>392</v>
      </c>
      <c r="Z393" s="128">
        <f>(幕後結果!$AB$2+幕後結果!$AB$4*幕後結果_最佳化!$N1394)*12/3</f>
        <v>-0.36410795452066552</v>
      </c>
      <c r="AA393" s="128">
        <f>(幕後結果!$AC$2+幕後結果!$AC$4*幕後結果_最佳化!$O1394)*12/3</f>
        <v>0.9186340629457983</v>
      </c>
      <c r="AB393" s="128">
        <f>(幕後結果!$AD$2+幕後結果!$AD$4*幕後結果_最佳化!$P1394)*12/3</f>
        <v>1.4863711977435032</v>
      </c>
      <c r="AC393" s="128">
        <f>(幕後結果!$AE$2+幕後結果!$AE$4*幕後結果_最佳化!$Q1394)*12/3</f>
        <v>2.5438324143439308</v>
      </c>
      <c r="AD393" s="128">
        <f>(幕後結果!$AF$2+幕後結果!$AF$4*幕後結果_最佳化!$R1394)*12/3</f>
        <v>-0.6848007478332262</v>
      </c>
      <c r="AE393" s="128">
        <f>(幕後結果!$AG$2+幕後結果!$AG$4*幕後結果_最佳化!$S1394)*12/3</f>
        <v>0.51177203133590266</v>
      </c>
      <c r="AF393" s="128">
        <f>(幕後結果!$AH$2+幕後結果!$AH$4*幕後結果_最佳化!$T1394)*12/3</f>
        <v>0.74132937513463493</v>
      </c>
      <c r="AG393" s="128">
        <f>(幕後結果!$AI$2+幕後結果!$AI$4*幕後結果_最佳化!$U1394)*12/3</f>
        <v>1.3678052077819072</v>
      </c>
      <c r="AH393" s="128">
        <f>(幕後結果!$AJ$2+幕後結果!$AJ$4*幕後結果_最佳化!$V1394)*12/3</f>
        <v>-1.8171239364102281</v>
      </c>
      <c r="AI393" s="100">
        <f>(幕後結果!$AK$2+幕後結果!$AK$4*幕後結果_最佳化!$W1394)*12/3</f>
        <v>-0.93675308566420634</v>
      </c>
      <c r="AJ393" s="60"/>
      <c r="AK393" s="60"/>
      <c r="AL393" s="60"/>
      <c r="AM393" s="108">
        <v>392</v>
      </c>
      <c r="AN393" s="128">
        <f t="shared" si="79"/>
        <v>2.3579388924716609E-2</v>
      </c>
      <c r="AO393" s="128">
        <f t="shared" si="80"/>
        <v>0.18859310915878852</v>
      </c>
      <c r="AP393" s="128">
        <f t="shared" si="81"/>
        <v>0.16430032545236856</v>
      </c>
      <c r="AQ393" s="128">
        <f t="shared" si="82"/>
        <v>0.10293191210181062</v>
      </c>
      <c r="AR393" s="128">
        <f t="shared" si="83"/>
        <v>0.11968465422029927</v>
      </c>
      <c r="AS393" s="128">
        <f t="shared" si="84"/>
        <v>5.9261262024476171E-3</v>
      </c>
      <c r="AT393" s="128">
        <f t="shared" si="85"/>
        <v>0.10435535037139215</v>
      </c>
      <c r="AU393" s="128">
        <f t="shared" si="86"/>
        <v>7.4670791822946947E-2</v>
      </c>
      <c r="AV393" s="128">
        <f t="shared" si="87"/>
        <v>9.996523858341605E-2</v>
      </c>
      <c r="AW393" s="128">
        <f t="shared" si="88"/>
        <v>0.1159931031618138</v>
      </c>
      <c r="AX393" s="128">
        <f t="shared" si="89"/>
        <v>1</v>
      </c>
      <c r="AY393" s="128">
        <f>SUMPRODUCT(AN393:AW393,幕後結果_最佳化!$Z$1005:$AI$1005)</f>
        <v>-0.11563955766033721</v>
      </c>
      <c r="AZ393" s="128">
        <f>(SUMPRODUCT(AN393:AW393,MMULT(AN393:AW393,幕後結果!$AB$9:$AK$18)))*252</f>
        <v>8.3568348389730679E-2</v>
      </c>
      <c r="BA393" s="128">
        <f t="shared" si="90"/>
        <v>0.28908190602272338</v>
      </c>
      <c r="BB393" s="102">
        <f t="shared" si="91"/>
        <v>-0.54842435433463321</v>
      </c>
      <c r="BC393" s="60"/>
      <c r="BD393" s="60"/>
    </row>
    <row r="394" spans="1:56">
      <c r="A394" s="95">
        <v>393</v>
      </c>
      <c r="B394" s="128">
        <v>0.61075979801661906</v>
      </c>
      <c r="C394" s="128">
        <v>0.55072371680794507</v>
      </c>
      <c r="D394" s="128">
        <v>0.10703432199956353</v>
      </c>
      <c r="E394" s="128">
        <v>0.18380956424190908</v>
      </c>
      <c r="F394" s="128">
        <v>0.68469774564919339</v>
      </c>
      <c r="G394" s="128">
        <v>0.70733491472618648</v>
      </c>
      <c r="H394" s="128">
        <v>3.7391869874697559E-2</v>
      </c>
      <c r="I394" s="128">
        <v>0.70620986979618983</v>
      </c>
      <c r="J394" s="128">
        <v>0.49646250006377235</v>
      </c>
      <c r="K394" s="104">
        <v>0.55311282168544218</v>
      </c>
      <c r="L394" s="105"/>
      <c r="M394" s="106">
        <v>393</v>
      </c>
      <c r="N394" s="140">
        <v>0.28129987788155936</v>
      </c>
      <c r="O394" s="140">
        <v>0.12749002660833819</v>
      </c>
      <c r="P394" s="140">
        <v>-1.2424552433631315</v>
      </c>
      <c r="Q394" s="140">
        <v>-0.90094205663884996</v>
      </c>
      <c r="R394" s="140">
        <v>0.48087617215121231</v>
      </c>
      <c r="S394" s="140">
        <v>0.54561564099797943</v>
      </c>
      <c r="T394" s="140">
        <v>-1.7817884298797879</v>
      </c>
      <c r="U394" s="128">
        <v>0.54234587196204953</v>
      </c>
      <c r="V394" s="128">
        <v>-8.8673135653186963E-3</v>
      </c>
      <c r="W394" s="98">
        <v>0.1335298526894439</v>
      </c>
      <c r="X394" s="60"/>
      <c r="Y394" s="99">
        <v>393</v>
      </c>
      <c r="Z394" s="128">
        <f>(幕後結果!$AB$2+幕後結果!$AB$4*幕後結果_最佳化!$N1395)*12/3</f>
        <v>0.29754274089431731</v>
      </c>
      <c r="AA394" s="128">
        <f>(幕後結果!$AC$2+幕後結果!$AC$4*幕後結果_最佳化!$O1395)*12/3</f>
        <v>0.22438209939254183</v>
      </c>
      <c r="AB394" s="128">
        <f>(幕後結果!$AD$2+幕後結果!$AD$4*幕後結果_最佳化!$P1395)*12/3</f>
        <v>-0.87332271218854718</v>
      </c>
      <c r="AC394" s="128">
        <f>(幕後結果!$AE$2+幕後結果!$AE$4*幕後結果_最佳化!$Q1395)*12/3</f>
        <v>-0.76725632053487625</v>
      </c>
      <c r="AD394" s="128">
        <f>(幕後結果!$AF$2+幕後結果!$AF$4*幕後結果_最佳化!$R1395)*12/3</f>
        <v>7.2298278105729225E-2</v>
      </c>
      <c r="AE394" s="128">
        <f>(幕後結果!$AG$2+幕後結果!$AG$4*幕後結果_最佳化!$S1395)*12/3</f>
        <v>0.60014517149563162</v>
      </c>
      <c r="AF394" s="128">
        <f>(幕後結果!$AH$2+幕後結果!$AH$4*幕後結果_最佳化!$T1395)*12/3</f>
        <v>-2.111752265548807</v>
      </c>
      <c r="AG394" s="128">
        <f>(幕後結果!$AI$2+幕後結果!$AI$4*幕後結果_最佳化!$U1395)*12/3</f>
        <v>1.8890380043263872</v>
      </c>
      <c r="AH394" s="128">
        <f>(幕後結果!$AJ$2+幕後結果!$AJ$4*幕後結果_最佳化!$V1395)*12/3</f>
        <v>-1.1875835295704777</v>
      </c>
      <c r="AI394" s="100">
        <f>(幕後結果!$AK$2+幕後結果!$AK$4*幕後結果_最佳化!$W1395)*12/3</f>
        <v>-2.8849029858230164</v>
      </c>
      <c r="AJ394" s="60"/>
      <c r="AK394" s="60"/>
      <c r="AL394" s="60"/>
      <c r="AM394" s="108">
        <v>393</v>
      </c>
      <c r="AN394" s="128">
        <f t="shared" si="79"/>
        <v>0.10030407419115916</v>
      </c>
      <c r="AO394" s="128">
        <f t="shared" si="80"/>
        <v>4.9875263099590866E-2</v>
      </c>
      <c r="AP394" s="128">
        <f t="shared" si="81"/>
        <v>4.477995164987697E-2</v>
      </c>
      <c r="AQ394" s="128">
        <f t="shared" si="82"/>
        <v>0.14810594098283164</v>
      </c>
      <c r="AR394" s="128">
        <f t="shared" si="83"/>
        <v>4.1644257548405318E-2</v>
      </c>
      <c r="AS394" s="128">
        <f t="shared" si="84"/>
        <v>1.4034822311611657E-2</v>
      </c>
      <c r="AT394" s="128">
        <f t="shared" si="85"/>
        <v>0.13533157359387224</v>
      </c>
      <c r="AU394" s="128">
        <f t="shared" si="86"/>
        <v>0.18078387275751573</v>
      </c>
      <c r="AV394" s="128">
        <f t="shared" si="87"/>
        <v>0.15335901406834554</v>
      </c>
      <c r="AW394" s="128">
        <f t="shared" si="88"/>
        <v>0.13178122979679091</v>
      </c>
      <c r="AX394" s="128">
        <f t="shared" si="89"/>
        <v>1</v>
      </c>
      <c r="AY394" s="128">
        <f>SUMPRODUCT(AN394:AW394,幕後結果_最佳化!$Z$1005:$AI$1005)</f>
        <v>-5.3661081467769434E-2</v>
      </c>
      <c r="AZ394" s="128">
        <f>(SUMPRODUCT(AN394:AW394,MMULT(AN394:AW394,幕後結果!$AB$9:$AK$18)))*252</f>
        <v>7.7261174330901156E-2</v>
      </c>
      <c r="BA394" s="128">
        <f t="shared" si="90"/>
        <v>0.27795894360660739</v>
      </c>
      <c r="BB394" s="102">
        <f t="shared" si="91"/>
        <v>-0.347393324405605</v>
      </c>
      <c r="BC394" s="60"/>
      <c r="BD394" s="60"/>
    </row>
    <row r="395" spans="1:56">
      <c r="A395" s="95">
        <v>394</v>
      </c>
      <c r="B395" s="128">
        <v>0.21289291438731439</v>
      </c>
      <c r="C395" s="128">
        <v>0.33090797645425774</v>
      </c>
      <c r="D395" s="128">
        <v>5.0321627112758449E-2</v>
      </c>
      <c r="E395" s="128">
        <v>0.61461728752516964</v>
      </c>
      <c r="F395" s="128">
        <v>0.1790011525721058</v>
      </c>
      <c r="G395" s="128">
        <v>0.81414490803962547</v>
      </c>
      <c r="H395" s="128">
        <v>0.37858799858892578</v>
      </c>
      <c r="I395" s="128">
        <v>0.1658297205916226</v>
      </c>
      <c r="J395" s="128">
        <v>0.26315502089588683</v>
      </c>
      <c r="K395" s="104">
        <v>0.99828018684301933</v>
      </c>
      <c r="L395" s="105"/>
      <c r="M395" s="106">
        <v>394</v>
      </c>
      <c r="N395" s="140">
        <v>-0.79642366334281167</v>
      </c>
      <c r="O395" s="140">
        <v>-0.43740735244520917</v>
      </c>
      <c r="P395" s="140">
        <v>-1.6417431061605241</v>
      </c>
      <c r="Q395" s="140">
        <v>0.29137383305846076</v>
      </c>
      <c r="R395" s="140">
        <v>-0.91917832732338034</v>
      </c>
      <c r="S395" s="140">
        <v>0.89327451185715567</v>
      </c>
      <c r="T395" s="140">
        <v>-0.30919131881337619</v>
      </c>
      <c r="U395" s="128">
        <v>-0.97077679345899437</v>
      </c>
      <c r="V395" s="128">
        <v>-0.63364880596331508</v>
      </c>
      <c r="W395" s="98">
        <v>2.9254462123806455</v>
      </c>
      <c r="X395" s="60"/>
      <c r="Y395" s="99">
        <v>394</v>
      </c>
      <c r="Z395" s="128">
        <f>(幕後結果!$AB$2+幕後結果!$AB$4*幕後結果_最佳化!$N1396)*12/3</f>
        <v>-0.84241088723077751</v>
      </c>
      <c r="AA395" s="128">
        <f>(幕後結果!$AC$2+幕後結果!$AC$4*幕後結果_最佳化!$O1396)*12/3</f>
        <v>-0.90893745332149722</v>
      </c>
      <c r="AB395" s="128">
        <f>(幕後結果!$AD$2+幕後結果!$AD$4*幕後結果_最佳化!$P1396)*12/3</f>
        <v>-1.9840782927469469</v>
      </c>
      <c r="AC395" s="128">
        <f>(幕後結果!$AE$2+幕後結果!$AE$4*幕後結果_最佳化!$Q1396)*12/3</f>
        <v>0.98477049723248011</v>
      </c>
      <c r="AD395" s="128">
        <f>(幕後結果!$AF$2+幕後結果!$AF$4*幕後結果_最佳化!$R1396)*12/3</f>
        <v>-1.046826237375339</v>
      </c>
      <c r="AE395" s="128">
        <f>(幕後結果!$AG$2+幕後結果!$AG$4*幕後結果_最佳化!$S1396)*12/3</f>
        <v>0.75790858585548782</v>
      </c>
      <c r="AF395" s="128">
        <f>(幕後結果!$AH$2+幕後結果!$AH$4*幕後結果_最佳化!$T1396)*12/3</f>
        <v>-1.24522905034098</v>
      </c>
      <c r="AG395" s="128">
        <f>(幕後結果!$AI$2+幕後結果!$AI$4*幕後結果_最佳化!$U1396)*12/3</f>
        <v>-4.7505727661685149E-2</v>
      </c>
      <c r="AH395" s="128">
        <f>(幕後結果!$AJ$2+幕後結果!$AJ$4*幕後結果_最佳化!$V1396)*12/3</f>
        <v>-1.9887103591111481</v>
      </c>
      <c r="AI395" s="100">
        <f>(幕後結果!$AK$2+幕後結果!$AK$4*幕後結果_最佳化!$W1396)*12/3</f>
        <v>1.1939181679355504</v>
      </c>
      <c r="AJ395" s="60"/>
      <c r="AK395" s="60"/>
      <c r="AL395" s="60"/>
      <c r="AM395" s="108">
        <v>394</v>
      </c>
      <c r="AN395" s="128">
        <f t="shared" si="79"/>
        <v>0.14349018370465488</v>
      </c>
      <c r="AO395" s="128">
        <f t="shared" si="80"/>
        <v>0.13846051928822584</v>
      </c>
      <c r="AP395" s="128">
        <f t="shared" si="81"/>
        <v>2.9757501545292896E-2</v>
      </c>
      <c r="AQ395" s="128">
        <f t="shared" si="82"/>
        <v>4.6573220727698192E-2</v>
      </c>
      <c r="AR395" s="128">
        <f t="shared" si="83"/>
        <v>0.17528148908703797</v>
      </c>
      <c r="AS395" s="128">
        <f t="shared" si="84"/>
        <v>7.8712209457503443E-3</v>
      </c>
      <c r="AT395" s="128">
        <f t="shared" si="85"/>
        <v>8.6685781213744206E-2</v>
      </c>
      <c r="AU395" s="128">
        <f t="shared" si="86"/>
        <v>0.11381852600049761</v>
      </c>
      <c r="AV395" s="128">
        <f t="shared" si="87"/>
        <v>0.12359061710681649</v>
      </c>
      <c r="AW395" s="128">
        <f t="shared" si="88"/>
        <v>0.13447094038028151</v>
      </c>
      <c r="AX395" s="128">
        <f t="shared" si="89"/>
        <v>0.99999999999999989</v>
      </c>
      <c r="AY395" s="128">
        <f>SUMPRODUCT(AN395:AW395,幕後結果_最佳化!$Z$1005:$AI$1005)</f>
        <v>-0.20539871803579751</v>
      </c>
      <c r="AZ395" s="128">
        <f>(SUMPRODUCT(AN395:AW395,MMULT(AN395:AW395,幕後結果!$AB$9:$AK$18)))*252</f>
        <v>6.5030425188373847E-2</v>
      </c>
      <c r="BA395" s="128">
        <f t="shared" si="90"/>
        <v>0.25501063740239122</v>
      </c>
      <c r="BB395" s="102">
        <f t="shared" si="91"/>
        <v>-0.97367984553521703</v>
      </c>
      <c r="BC395" s="60"/>
      <c r="BD395" s="60"/>
    </row>
    <row r="396" spans="1:56">
      <c r="A396" s="95">
        <v>395</v>
      </c>
      <c r="B396" s="128">
        <v>7.2030722723589458E-2</v>
      </c>
      <c r="C396" s="128">
        <v>0.92849675897850137</v>
      </c>
      <c r="D396" s="128">
        <v>0.30067728990396891</v>
      </c>
      <c r="E396" s="128">
        <v>0.76003742918887873</v>
      </c>
      <c r="F396" s="128">
        <v>0.9750278336513114</v>
      </c>
      <c r="G396" s="128">
        <v>0.65766204106861315</v>
      </c>
      <c r="H396" s="128">
        <v>0.12805928216104445</v>
      </c>
      <c r="I396" s="128">
        <v>0.95376640103114507</v>
      </c>
      <c r="J396" s="128">
        <v>0.57473863660071256</v>
      </c>
      <c r="K396" s="104">
        <v>0.84647550520290404</v>
      </c>
      <c r="L396" s="105"/>
      <c r="M396" s="106">
        <v>395</v>
      </c>
      <c r="N396" s="140">
        <v>-1.4608323869336506</v>
      </c>
      <c r="O396" s="140">
        <v>1.4646864552179752</v>
      </c>
      <c r="P396" s="140">
        <v>-0.52245354975747271</v>
      </c>
      <c r="Q396" s="140">
        <v>0.70642296814144012</v>
      </c>
      <c r="R396" s="140">
        <v>1.9604404430435654</v>
      </c>
      <c r="S396" s="140">
        <v>0.40609075568235831</v>
      </c>
      <c r="T396" s="140">
        <v>-1.1356130033604834</v>
      </c>
      <c r="U396" s="128">
        <v>1.6825243980265585</v>
      </c>
      <c r="V396" s="128">
        <v>0.1884515062011109</v>
      </c>
      <c r="W396" s="98">
        <v>1.0214337341124797</v>
      </c>
      <c r="X396" s="60"/>
      <c r="Y396" s="99">
        <v>395</v>
      </c>
      <c r="Z396" s="128">
        <f>(幕後結果!$AB$2+幕後結果!$AB$4*幕後結果_最佳化!$N1397)*12/3</f>
        <v>-1.5451840067219649</v>
      </c>
      <c r="AA396" s="128">
        <f>(幕後結果!$AC$2+幕後結果!$AC$4*幕後結果_最佳化!$O1397)*12/3</f>
        <v>1.0016906614035801</v>
      </c>
      <c r="AB396" s="128">
        <f>(幕後結果!$AD$2+幕後結果!$AD$4*幕後結果_最佳化!$P1397)*12/3</f>
        <v>-2.388124470147801E-3</v>
      </c>
      <c r="AC396" s="128">
        <f>(幕後結果!$AE$2+幕後結果!$AE$4*幕後結果_最佳化!$Q1397)*12/3</f>
        <v>2.7966162886128512</v>
      </c>
      <c r="AD396" s="128">
        <f>(幕後結果!$AF$2+幕後結果!$AF$4*幕後結果_最佳化!$R1397)*12/3</f>
        <v>0.8040986172560437</v>
      </c>
      <c r="AE396" s="128">
        <f>(幕後結果!$AG$2+幕後結果!$AG$4*幕後結果_最佳化!$S1397)*12/3</f>
        <v>0.15788439170940738</v>
      </c>
      <c r="AF396" s="128">
        <f>(幕後結果!$AH$2+幕後結果!$AH$4*幕後結果_最佳化!$T1397)*12/3</f>
        <v>-1.9411990856876731</v>
      </c>
      <c r="AG396" s="128">
        <f>(幕後結果!$AI$2+幕後結果!$AI$4*幕後結果_最佳化!$U1397)*12/3</f>
        <v>3.0145609259031301</v>
      </c>
      <c r="AH396" s="128">
        <f>(幕後結果!$AJ$2+幕後結果!$AJ$4*幕後結果_最佳化!$V1397)*12/3</f>
        <v>-0.59153854406197781</v>
      </c>
      <c r="AI396" s="100">
        <f>(幕後結果!$AK$2+幕後結果!$AK$4*幕後結果_最佳化!$W1397)*12/3</f>
        <v>-1.560068523278243</v>
      </c>
      <c r="AJ396" s="60"/>
      <c r="AK396" s="60"/>
      <c r="AL396" s="60"/>
      <c r="AM396" s="108">
        <v>395</v>
      </c>
      <c r="AN396" s="128">
        <f t="shared" si="79"/>
        <v>8.5180980160257755E-2</v>
      </c>
      <c r="AO396" s="128">
        <f t="shared" si="80"/>
        <v>0.14092712749498709</v>
      </c>
      <c r="AP396" s="128">
        <f t="shared" si="81"/>
        <v>0.10506567581801368</v>
      </c>
      <c r="AQ396" s="128">
        <f t="shared" si="82"/>
        <v>2.9580179508234682E-2</v>
      </c>
      <c r="AR396" s="128">
        <f t="shared" si="83"/>
        <v>0.13183015660149738</v>
      </c>
      <c r="AS396" s="128">
        <f t="shared" si="84"/>
        <v>0.10422529054780108</v>
      </c>
      <c r="AT396" s="128">
        <f t="shared" si="85"/>
        <v>0.17967952408384943</v>
      </c>
      <c r="AU396" s="128">
        <f t="shared" si="86"/>
        <v>5.5210050680741536E-2</v>
      </c>
      <c r="AV396" s="128">
        <f t="shared" si="87"/>
        <v>0.10682418196041492</v>
      </c>
      <c r="AW396" s="128">
        <f t="shared" si="88"/>
        <v>6.1476833144202381E-2</v>
      </c>
      <c r="AX396" s="128">
        <f t="shared" si="89"/>
        <v>1</v>
      </c>
      <c r="AY396" s="128">
        <f>SUMPRODUCT(AN396:AW396,幕後結果_最佳化!$Z$1005:$AI$1005)</f>
        <v>-0.1413785896556555</v>
      </c>
      <c r="AZ396" s="128">
        <f>(SUMPRODUCT(AN396:AW396,MMULT(AN396:AW396,幕後結果!$AB$9:$AK$18)))*252</f>
        <v>6.7318964726383185E-2</v>
      </c>
      <c r="BA396" s="128">
        <f t="shared" si="90"/>
        <v>0.25945898467076289</v>
      </c>
      <c r="BB396" s="102">
        <f t="shared" si="91"/>
        <v>-0.71024169731294295</v>
      </c>
      <c r="BC396" s="60"/>
      <c r="BD396" s="60"/>
    </row>
    <row r="397" spans="1:56">
      <c r="A397" s="95">
        <v>396</v>
      </c>
      <c r="B397" s="128">
        <v>0.80021116989774499</v>
      </c>
      <c r="C397" s="128">
        <v>4.0404019569688643E-2</v>
      </c>
      <c r="D397" s="128">
        <v>0.73455540812913989</v>
      </c>
      <c r="E397" s="128">
        <v>0.23830472524896873</v>
      </c>
      <c r="F397" s="128">
        <v>0.5751677090712064</v>
      </c>
      <c r="G397" s="128">
        <v>0.40595825793545748</v>
      </c>
      <c r="H397" s="128">
        <v>0.27108396237015842</v>
      </c>
      <c r="I397" s="128">
        <v>0.93579241681354497</v>
      </c>
      <c r="J397" s="128">
        <v>0.71255852267244935</v>
      </c>
      <c r="K397" s="104">
        <v>9.1426474999551699E-2</v>
      </c>
      <c r="L397" s="105"/>
      <c r="M397" s="106">
        <v>396</v>
      </c>
      <c r="N397" s="140">
        <v>0.84237575394899455</v>
      </c>
      <c r="O397" s="140">
        <v>-1.7460167625048479</v>
      </c>
      <c r="P397" s="140">
        <v>0.62664924020583124</v>
      </c>
      <c r="Q397" s="140">
        <v>-0.7117663868772871</v>
      </c>
      <c r="R397" s="140">
        <v>0.18954641321334192</v>
      </c>
      <c r="S397" s="140">
        <v>-0.2379543304553608</v>
      </c>
      <c r="T397" s="140">
        <v>-0.60953795217106643</v>
      </c>
      <c r="U397" s="128">
        <v>1.5203813206256431</v>
      </c>
      <c r="V397" s="128">
        <v>0.56087470545010754</v>
      </c>
      <c r="W397" s="98">
        <v>-1.3320220284409749</v>
      </c>
      <c r="X397" s="60"/>
      <c r="Y397" s="99">
        <v>396</v>
      </c>
      <c r="Z397" s="128">
        <f>(幕後結果!$AB$2+幕後結果!$AB$4*幕後結果_最佳化!$N1398)*12/3</f>
        <v>0.89101635087958952</v>
      </c>
      <c r="AA397" s="128">
        <f>(幕後結果!$AC$2+幕後結果!$AC$4*幕後結果_最佳化!$O1398)*12/3</f>
        <v>-1.6989599369763291</v>
      </c>
      <c r="AB397" s="128">
        <f>(幕後結果!$AD$2+幕後結果!$AD$4*幕後結果_最佳化!$P1398)*12/3</f>
        <v>0.33068612120295421</v>
      </c>
      <c r="AC397" s="128">
        <f>(幕後結果!$AE$2+幕後結果!$AE$4*幕後結果_最佳化!$Q1398)*12/3</f>
        <v>-0.66802140635759899</v>
      </c>
      <c r="AD397" s="128">
        <f>(幕後結果!$AF$2+幕後結果!$AF$4*幕後結果_最佳化!$R1398)*12/3</f>
        <v>0.42305209842503078</v>
      </c>
      <c r="AE397" s="128">
        <f>(幕後結果!$AG$2+幕後結果!$AG$4*幕後結果_最佳化!$S1398)*12/3</f>
        <v>4.698978886483992E-2</v>
      </c>
      <c r="AF397" s="128">
        <f>(幕後結果!$AH$2+幕後結果!$AH$4*幕後結果_最佳化!$T1398)*12/3</f>
        <v>-0.88142115217181305</v>
      </c>
      <c r="AG397" s="128">
        <f>(幕後結果!$AI$2+幕後結果!$AI$4*幕後結果_最佳化!$U1398)*12/3</f>
        <v>2.5333536446913136</v>
      </c>
      <c r="AH397" s="128">
        <f>(幕後結果!$AJ$2+幕後結果!$AJ$4*幕後結果_最佳化!$V1398)*12/3</f>
        <v>-0.79236717018947289</v>
      </c>
      <c r="AI397" s="100">
        <f>(幕後結果!$AK$2+幕後結果!$AK$4*幕後結果_最佳化!$W1398)*12/3</f>
        <v>-4.2746654989910189</v>
      </c>
      <c r="AJ397" s="60"/>
      <c r="AK397" s="60"/>
      <c r="AL397" s="60"/>
      <c r="AM397" s="108">
        <v>396</v>
      </c>
      <c r="AN397" s="128">
        <f t="shared" si="79"/>
        <v>0.1507178091876977</v>
      </c>
      <c r="AO397" s="128">
        <f t="shared" si="80"/>
        <v>2.2586585440535132E-2</v>
      </c>
      <c r="AP397" s="128">
        <f t="shared" si="81"/>
        <v>0.16512393656597046</v>
      </c>
      <c r="AQ397" s="128">
        <f t="shared" si="82"/>
        <v>0.14826909537774685</v>
      </c>
      <c r="AR397" s="128">
        <f t="shared" si="83"/>
        <v>0.10159552181402381</v>
      </c>
      <c r="AS397" s="128">
        <f t="shared" si="84"/>
        <v>0.12208634470425862</v>
      </c>
      <c r="AT397" s="128">
        <f t="shared" si="85"/>
        <v>0.16000711124275968</v>
      </c>
      <c r="AU397" s="128">
        <f t="shared" si="86"/>
        <v>1.1038464728192509E-2</v>
      </c>
      <c r="AV397" s="128">
        <f t="shared" si="87"/>
        <v>6.8305485063910376E-2</v>
      </c>
      <c r="AW397" s="128">
        <f t="shared" si="88"/>
        <v>5.026964587490481E-2</v>
      </c>
      <c r="AX397" s="128">
        <f t="shared" si="89"/>
        <v>1</v>
      </c>
      <c r="AY397" s="128">
        <f>SUMPRODUCT(AN397:AW397,幕後結果_最佳化!$Z$1005:$AI$1005)</f>
        <v>1.7943659299825054E-2</v>
      </c>
      <c r="AZ397" s="128">
        <f>(SUMPRODUCT(AN397:AW397,MMULT(AN397:AW397,幕後結果!$AB$9:$AK$18)))*252</f>
        <v>8.0630543622142864E-2</v>
      </c>
      <c r="BA397" s="128">
        <f t="shared" si="90"/>
        <v>0.28395517889649918</v>
      </c>
      <c r="BB397" s="102">
        <f t="shared" si="91"/>
        <v>-8.7888309687323779E-2</v>
      </c>
      <c r="BC397" s="60"/>
      <c r="BD397" s="60"/>
    </row>
    <row r="398" spans="1:56">
      <c r="A398" s="95">
        <v>397</v>
      </c>
      <c r="B398" s="128">
        <v>0.39523524234440455</v>
      </c>
      <c r="C398" s="128">
        <v>3.7247359261750823E-2</v>
      </c>
      <c r="D398" s="128">
        <v>0.94374805301190157</v>
      </c>
      <c r="E398" s="128">
        <v>8.611228435710494E-2</v>
      </c>
      <c r="F398" s="128">
        <v>0.39700727149893433</v>
      </c>
      <c r="G398" s="128">
        <v>0.59137689298393914</v>
      </c>
      <c r="H398" s="128">
        <v>0.83918110383970057</v>
      </c>
      <c r="I398" s="128">
        <v>0.36920332350358631</v>
      </c>
      <c r="J398" s="128">
        <v>0.12808449230839281</v>
      </c>
      <c r="K398" s="104">
        <v>0.39418650435855929</v>
      </c>
      <c r="L398" s="105"/>
      <c r="M398" s="106">
        <v>397</v>
      </c>
      <c r="N398" s="140">
        <v>-0.26569971266839254</v>
      </c>
      <c r="O398" s="140">
        <v>-1.7835629005829212</v>
      </c>
      <c r="P398" s="140">
        <v>1.5870386379271002</v>
      </c>
      <c r="Q398" s="140">
        <v>-1.3650906235048768</v>
      </c>
      <c r="R398" s="140">
        <v>-0.26110110054691105</v>
      </c>
      <c r="S398" s="140">
        <v>0.23108828759459912</v>
      </c>
      <c r="T398" s="140">
        <v>0.991097871344776</v>
      </c>
      <c r="U398" s="128">
        <v>-0.33396410253459985</v>
      </c>
      <c r="V398" s="128">
        <v>-1.1354925906379183</v>
      </c>
      <c r="W398" s="98">
        <v>-0.268423946848727</v>
      </c>
      <c r="X398" s="60"/>
      <c r="Y398" s="99">
        <v>397</v>
      </c>
      <c r="Z398" s="128">
        <f>(幕後結果!$AB$2+幕後結果!$AB$4*幕後結果_最佳化!$N1399)*12/3</f>
        <v>-0.28104178842009009</v>
      </c>
      <c r="AA398" s="128">
        <f>(幕後結果!$AC$2+幕後結果!$AC$4*幕後結果_最佳化!$O1399)*12/3</f>
        <v>-2.2342790061950306</v>
      </c>
      <c r="AB398" s="128">
        <f>(幕後結果!$AD$2+幕後結果!$AD$4*幕後結果_最佳化!$P1399)*12/3</f>
        <v>0.94980417218095015</v>
      </c>
      <c r="AC398" s="128">
        <f>(幕後結果!$AE$2+幕後結果!$AE$4*幕後結果_最佳化!$Q1399)*12/3</f>
        <v>-1.672355709938006</v>
      </c>
      <c r="AD398" s="128">
        <f>(幕後結果!$AF$2+幕後結果!$AF$4*幕後結果_最佳化!$R1399)*12/3</f>
        <v>0.2327185582316201</v>
      </c>
      <c r="AE398" s="128">
        <f>(幕後結果!$AG$2+幕後結果!$AG$4*幕後結果_最佳化!$S1399)*12/3</f>
        <v>0.27863583711486306</v>
      </c>
      <c r="AF398" s="128">
        <f>(幕後結果!$AH$2+幕後結果!$AH$4*幕後結果_最佳化!$T1399)*12/3</f>
        <v>-0.2081154367383603</v>
      </c>
      <c r="AG398" s="128">
        <f>(幕後結果!$AI$2+幕後結果!$AI$4*幕後結果_最佳化!$U1399)*12/3</f>
        <v>0.70473457872074763</v>
      </c>
      <c r="AH398" s="128">
        <f>(幕後結果!$AJ$2+幕後結果!$AJ$4*幕後結果_最佳化!$V1399)*12/3</f>
        <v>-2.256623450583183</v>
      </c>
      <c r="AI398" s="100">
        <f>(幕後結果!$AK$2+幕後結果!$AK$4*幕後結果_最佳化!$W1399)*12/3</f>
        <v>-2.3760252628796401</v>
      </c>
      <c r="AJ398" s="60"/>
      <c r="AK398" s="60"/>
      <c r="AL398" s="60"/>
      <c r="AM398" s="108">
        <v>397</v>
      </c>
      <c r="AN398" s="128">
        <f t="shared" si="79"/>
        <v>6.8919645257611448E-2</v>
      </c>
      <c r="AO398" s="128">
        <f t="shared" si="80"/>
        <v>0.14872391583130143</v>
      </c>
      <c r="AP398" s="128">
        <f t="shared" si="81"/>
        <v>7.9913452778206506E-3</v>
      </c>
      <c r="AQ398" s="128">
        <f t="shared" si="82"/>
        <v>0.10896482382434652</v>
      </c>
      <c r="AR398" s="128">
        <f t="shared" si="83"/>
        <v>0.17466643498120091</v>
      </c>
      <c r="AS398" s="128">
        <f t="shared" si="84"/>
        <v>6.8106732762026417E-2</v>
      </c>
      <c r="AT398" s="128">
        <f t="shared" si="85"/>
        <v>5.0232710005416181E-2</v>
      </c>
      <c r="AU398" s="128">
        <f t="shared" si="86"/>
        <v>0.20590958722143474</v>
      </c>
      <c r="AV398" s="128">
        <f t="shared" si="87"/>
        <v>6.9277393508456228E-2</v>
      </c>
      <c r="AW398" s="128">
        <f t="shared" si="88"/>
        <v>9.7207411330385671E-2</v>
      </c>
      <c r="AX398" s="128">
        <f t="shared" si="89"/>
        <v>1</v>
      </c>
      <c r="AY398" s="128">
        <f>SUMPRODUCT(AN398:AW398,幕後結果_最佳化!$Z$1005:$AI$1005)</f>
        <v>6.8230647194613497E-2</v>
      </c>
      <c r="AZ398" s="128">
        <f>(SUMPRODUCT(AN398:AW398,MMULT(AN398:AW398,幕後結果!$AB$9:$AK$18)))*252</f>
        <v>5.2202292107650053E-2</v>
      </c>
      <c r="BA398" s="128">
        <f t="shared" si="90"/>
        <v>0.2284782092621746</v>
      </c>
      <c r="BB398" s="102">
        <f t="shared" si="91"/>
        <v>0.11086679677862425</v>
      </c>
      <c r="BC398" s="60"/>
      <c r="BD398" s="60"/>
    </row>
    <row r="399" spans="1:56">
      <c r="A399" s="95">
        <v>398</v>
      </c>
      <c r="B399" s="128">
        <v>0.12671948080979023</v>
      </c>
      <c r="C399" s="128">
        <v>0.17202155110117379</v>
      </c>
      <c r="D399" s="128">
        <v>0.92571890750169561</v>
      </c>
      <c r="E399" s="128">
        <v>0.48317616655400708</v>
      </c>
      <c r="F399" s="128">
        <v>0.95101600418513943</v>
      </c>
      <c r="G399" s="128">
        <v>4.3313749155784453E-2</v>
      </c>
      <c r="H399" s="128">
        <v>0.23087937488218913</v>
      </c>
      <c r="I399" s="128">
        <v>0.29199890223198421</v>
      </c>
      <c r="J399" s="128">
        <v>0.44040083324107759</v>
      </c>
      <c r="K399" s="104">
        <v>0.31513533830310969</v>
      </c>
      <c r="L399" s="105"/>
      <c r="M399" s="106">
        <v>398</v>
      </c>
      <c r="N399" s="140">
        <v>-1.1420362271049098</v>
      </c>
      <c r="O399" s="140">
        <v>-0.94620683196643218</v>
      </c>
      <c r="P399" s="140">
        <v>1.4446287777744646</v>
      </c>
      <c r="Q399" s="140">
        <v>-4.2183603912393591E-2</v>
      </c>
      <c r="R399" s="140">
        <v>1.6547856215176306</v>
      </c>
      <c r="S399" s="140">
        <v>-1.7134624362622672</v>
      </c>
      <c r="T399" s="140">
        <v>-0.73595390606195166</v>
      </c>
      <c r="U399" s="128">
        <v>-0.54755455004451026</v>
      </c>
      <c r="V399" s="128">
        <v>-0.14995303798038201</v>
      </c>
      <c r="W399" s="98">
        <v>-0.48134590467459804</v>
      </c>
      <c r="X399" s="60"/>
      <c r="Y399" s="99">
        <v>398</v>
      </c>
      <c r="Z399" s="128">
        <f>(幕後結果!$AB$2+幕後結果!$AB$4*幕後結果_最佳化!$N1400)*12/3</f>
        <v>-1.2079798675080642</v>
      </c>
      <c r="AA399" s="128">
        <f>(幕後結果!$AC$2+幕後結果!$AC$4*幕後結果_最佳化!$O1400)*12/3</f>
        <v>-1.6522866995018395</v>
      </c>
      <c r="AB399" s="128">
        <f>(幕後結果!$AD$2+幕後結果!$AD$4*幕後結果_最佳化!$P1400)*12/3</f>
        <v>0.93433251357531633</v>
      </c>
      <c r="AC399" s="128">
        <f>(幕後結果!$AE$2+幕後結果!$AE$4*幕後結果_最佳化!$Q1400)*12/3</f>
        <v>0.98430874225744314</v>
      </c>
      <c r="AD399" s="128">
        <f>(幕後結果!$AF$2+幕後結果!$AF$4*幕後結果_最佳化!$R1400)*12/3</f>
        <v>1.2331791711692894</v>
      </c>
      <c r="AE399" s="128">
        <f>(幕後結果!$AG$2+幕後結果!$AG$4*幕後結果_最佳化!$S1400)*12/3</f>
        <v>-1.7648621538368481</v>
      </c>
      <c r="AF399" s="128">
        <f>(幕後結果!$AH$2+幕後結果!$AH$4*幕後結果_最佳化!$T1400)*12/3</f>
        <v>-1.7146192634936366</v>
      </c>
      <c r="AG399" s="128">
        <f>(幕後結果!$AI$2+幕後結果!$AI$4*幕後結果_最佳化!$U1400)*12/3</f>
        <v>0.84193993979329074</v>
      </c>
      <c r="AH399" s="128">
        <f>(幕後結果!$AJ$2+幕後結果!$AJ$4*幕後結果_最佳化!$V1400)*12/3</f>
        <v>-1.7467560127163952</v>
      </c>
      <c r="AI399" s="100">
        <f>(幕後結果!$AK$2+幕後結果!$AK$4*幕後結果_最佳化!$W1400)*12/3</f>
        <v>-3.0583477046319048</v>
      </c>
      <c r="AJ399" s="60"/>
      <c r="AK399" s="60"/>
      <c r="AL399" s="60"/>
      <c r="AM399" s="108">
        <v>398</v>
      </c>
      <c r="AN399" s="128">
        <f t="shared" si="79"/>
        <v>0.10933403959320701</v>
      </c>
      <c r="AO399" s="128">
        <f t="shared" si="80"/>
        <v>7.0344855797623493E-2</v>
      </c>
      <c r="AP399" s="128">
        <f t="shared" si="81"/>
        <v>7.138347549508646E-2</v>
      </c>
      <c r="AQ399" s="128">
        <f t="shared" si="82"/>
        <v>0.14784887671312164</v>
      </c>
      <c r="AR399" s="128">
        <f t="shared" si="83"/>
        <v>0.13301622926381285</v>
      </c>
      <c r="AS399" s="128">
        <f t="shared" si="84"/>
        <v>0.1120228319052093</v>
      </c>
      <c r="AT399" s="128">
        <f t="shared" si="85"/>
        <v>7.7255269043812039E-2</v>
      </c>
      <c r="AU399" s="128">
        <f t="shared" si="86"/>
        <v>0.17165433910705927</v>
      </c>
      <c r="AV399" s="128">
        <f t="shared" si="87"/>
        <v>3.7053111165706046E-2</v>
      </c>
      <c r="AW399" s="128">
        <f t="shared" si="88"/>
        <v>7.0086971915361757E-2</v>
      </c>
      <c r="AX399" s="128">
        <f t="shared" si="89"/>
        <v>1</v>
      </c>
      <c r="AY399" s="128">
        <f>SUMPRODUCT(AN399:AW399,幕後結果_最佳化!$Z$1005:$AI$1005)</f>
        <v>0.16629807067102553</v>
      </c>
      <c r="AZ399" s="128">
        <f>(SUMPRODUCT(AN399:AW399,MMULT(AN399:AW399,幕後結果!$AB$9:$AK$18)))*252</f>
        <v>5.6314430630933311E-2</v>
      </c>
      <c r="BA399" s="128">
        <f t="shared" si="90"/>
        <v>0.23730661733490138</v>
      </c>
      <c r="BB399" s="102">
        <f t="shared" si="91"/>
        <v>0.51999422543231799</v>
      </c>
      <c r="BC399" s="60"/>
      <c r="BD399" s="60"/>
    </row>
    <row r="400" spans="1:56">
      <c r="A400" s="95">
        <v>399</v>
      </c>
      <c r="B400" s="128">
        <v>0.45005858955217071</v>
      </c>
      <c r="C400" s="128">
        <v>0.50907345416372363</v>
      </c>
      <c r="D400" s="128">
        <v>0.19844094221016895</v>
      </c>
      <c r="E400" s="128">
        <v>0.25172641791222561</v>
      </c>
      <c r="F400" s="128">
        <v>0.63352919316057354</v>
      </c>
      <c r="G400" s="128">
        <v>0.65001018824884116</v>
      </c>
      <c r="H400" s="128">
        <v>0.90955840500691165</v>
      </c>
      <c r="I400" s="128">
        <v>0.85871727953266186</v>
      </c>
      <c r="J400" s="128">
        <v>0.92891723578324581</v>
      </c>
      <c r="K400" s="104">
        <v>0.17048106382510375</v>
      </c>
      <c r="L400" s="105"/>
      <c r="M400" s="106">
        <v>399</v>
      </c>
      <c r="N400" s="140">
        <v>-0.12551332187949119</v>
      </c>
      <c r="O400" s="140">
        <v>2.2745737924899121E-2</v>
      </c>
      <c r="P400" s="140">
        <v>-0.84720317448059357</v>
      </c>
      <c r="Q400" s="140">
        <v>-0.66906684905338276</v>
      </c>
      <c r="R400" s="140">
        <v>0.34121515693534971</v>
      </c>
      <c r="S400" s="140">
        <v>0.385347972698656</v>
      </c>
      <c r="T400" s="140">
        <v>1.3380406377240435</v>
      </c>
      <c r="U400" s="128">
        <v>1.0745741264066369</v>
      </c>
      <c r="V400" s="128">
        <v>1.4677743449012355</v>
      </c>
      <c r="W400" s="98">
        <v>-0.95226593831161699</v>
      </c>
      <c r="X400" s="60"/>
      <c r="Y400" s="99">
        <v>399</v>
      </c>
      <c r="Z400" s="128">
        <f>(幕後結果!$AB$2+幕後結果!$AB$4*幕後結果_最佳化!$N1401)*12/3</f>
        <v>-0.13276073239711464</v>
      </c>
      <c r="AA400" s="128">
        <f>(幕後結果!$AC$2+幕後結果!$AC$4*幕後結果_最佳化!$O1401)*12/3</f>
        <v>-7.7621386830535918E-2</v>
      </c>
      <c r="AB400" s="128">
        <f>(幕後結果!$AD$2+幕後結果!$AD$4*幕後結果_最佳化!$P1401)*12/3</f>
        <v>-0.64879447399201307</v>
      </c>
      <c r="AC400" s="128">
        <f>(幕後結果!$AE$2+幕後結果!$AE$4*幕後結果_最佳化!$Q1401)*12/3</f>
        <v>-0.30777808038152377</v>
      </c>
      <c r="AD400" s="128">
        <f>(幕後結果!$AF$2+幕後結果!$AF$4*幕後結果_最佳化!$R1401)*12/3</f>
        <v>8.6928156822921182E-3</v>
      </c>
      <c r="AE400" s="128">
        <f>(幕後結果!$AG$2+幕後結果!$AG$4*幕後結果_最佳化!$S1401)*12/3</f>
        <v>0.39341345927357957</v>
      </c>
      <c r="AF400" s="128">
        <f>(幕後結果!$AH$2+幕後結果!$AH$4*幕後結果_最佳化!$T1401)*12/3</f>
        <v>0.76791056443715677</v>
      </c>
      <c r="AG400" s="128">
        <f>(幕後結果!$AI$2+幕後結果!$AI$4*幕後結果_最佳化!$U1401)*12/3</f>
        <v>1.9790425526707101</v>
      </c>
      <c r="AH400" s="128">
        <f>(幕後結果!$AJ$2+幕後結果!$AJ$4*幕後結果_最佳化!$V1401)*12/3</f>
        <v>0.5661565494240105</v>
      </c>
      <c r="AI400" s="100">
        <f>(幕後結果!$AK$2+幕後結果!$AK$4*幕後結果_最佳化!$W1401)*12/3</f>
        <v>-2.6549966442934618</v>
      </c>
      <c r="AJ400" s="60"/>
      <c r="AK400" s="60"/>
      <c r="AL400" s="60"/>
      <c r="AM400" s="108">
        <v>399</v>
      </c>
      <c r="AN400" s="128">
        <f t="shared" si="79"/>
        <v>0.12958648908731132</v>
      </c>
      <c r="AO400" s="128">
        <f t="shared" si="80"/>
        <v>0.14602934529342718</v>
      </c>
      <c r="AP400" s="128">
        <f t="shared" si="81"/>
        <v>7.2790346551161081E-2</v>
      </c>
      <c r="AQ400" s="128">
        <f t="shared" si="82"/>
        <v>0.13263818693113194</v>
      </c>
      <c r="AR400" s="128">
        <f t="shared" si="83"/>
        <v>1.4695996631359913E-2</v>
      </c>
      <c r="AS400" s="128">
        <f t="shared" si="84"/>
        <v>1.2364086780890148E-2</v>
      </c>
      <c r="AT400" s="128">
        <f t="shared" si="85"/>
        <v>0.16337561196117598</v>
      </c>
      <c r="AU400" s="128">
        <f t="shared" si="86"/>
        <v>0.15382745759373692</v>
      </c>
      <c r="AV400" s="128">
        <f t="shared" si="87"/>
        <v>0.12788336824001043</v>
      </c>
      <c r="AW400" s="128">
        <f t="shared" si="88"/>
        <v>4.680911092979529E-2</v>
      </c>
      <c r="AX400" s="128">
        <f t="shared" si="89"/>
        <v>1.0000000000000002</v>
      </c>
      <c r="AY400" s="128">
        <f>SUMPRODUCT(AN400:AW400,幕後結果_最佳化!$Z$1005:$AI$1005)</f>
        <v>5.9567387125958215E-2</v>
      </c>
      <c r="AZ400" s="128">
        <f>(SUMPRODUCT(AN400:AW400,MMULT(AN400:AW400,幕後結果!$AB$9:$AK$18)))*252</f>
        <v>7.9730755142673512E-2</v>
      </c>
      <c r="BA400" s="128">
        <f t="shared" si="90"/>
        <v>0.28236634916836939</v>
      </c>
      <c r="BB400" s="102">
        <f t="shared" si="91"/>
        <v>5.9027526385659314E-2</v>
      </c>
      <c r="BC400" s="60"/>
      <c r="BD400" s="60"/>
    </row>
    <row r="401" spans="1:56">
      <c r="A401" s="95">
        <v>400</v>
      </c>
      <c r="B401" s="128">
        <v>0.24241950124984557</v>
      </c>
      <c r="C401" s="128">
        <v>0.11561467494070965</v>
      </c>
      <c r="D401" s="128">
        <v>0.70583692894558459</v>
      </c>
      <c r="E401" s="128">
        <v>0.58135554248446364</v>
      </c>
      <c r="F401" s="128">
        <v>0.59213770912067876</v>
      </c>
      <c r="G401" s="128">
        <v>0.29203687066961281</v>
      </c>
      <c r="H401" s="128">
        <v>0.40607692160583619</v>
      </c>
      <c r="I401" s="128">
        <v>0.87796252055686086</v>
      </c>
      <c r="J401" s="128">
        <v>0.91250124434280089</v>
      </c>
      <c r="K401" s="104">
        <v>0.15022387158797113</v>
      </c>
      <c r="L401" s="105"/>
      <c r="M401" s="106">
        <v>400</v>
      </c>
      <c r="N401" s="140">
        <v>-0.69854087849427593</v>
      </c>
      <c r="O401" s="140">
        <v>-1.1971981009857802</v>
      </c>
      <c r="P401" s="140">
        <v>0.54126325717792056</v>
      </c>
      <c r="Q401" s="140">
        <v>0.20536250188765789</v>
      </c>
      <c r="R401" s="140">
        <v>0.23304742224609243</v>
      </c>
      <c r="S401" s="140">
        <v>-0.54744398859347032</v>
      </c>
      <c r="T401" s="140">
        <v>-0.23764835451628902</v>
      </c>
      <c r="U401" s="128">
        <v>1.1648617493220037</v>
      </c>
      <c r="V401" s="128">
        <v>1.3563195704792157</v>
      </c>
      <c r="W401" s="98">
        <v>-1.0354736988152291</v>
      </c>
      <c r="X401" s="60"/>
      <c r="Y401" s="99">
        <v>400</v>
      </c>
      <c r="Z401" s="128">
        <f>(幕後結果!$AB$2+幕後結果!$AB$4*幕後結果_最佳化!$N1402)*12/3</f>
        <v>-0.7388761387995505</v>
      </c>
      <c r="AA401" s="128">
        <f>(幕後結果!$AC$2+幕後結果!$AC$4*幕後結果_最佳化!$O1402)*12/3</f>
        <v>-1.7464834209905182</v>
      </c>
      <c r="AB401" s="128">
        <f>(幕後結果!$AD$2+幕後結果!$AD$4*幕後結果_最佳化!$P1402)*12/3</f>
        <v>-1.2388907710155495E-2</v>
      </c>
      <c r="AC401" s="128">
        <f>(幕後結果!$AE$2+幕後結果!$AE$4*幕後結果_最佳化!$Q1402)*12/3</f>
        <v>1.1090115821874797</v>
      </c>
      <c r="AD401" s="128">
        <f>(幕後結果!$AF$2+幕後結果!$AF$4*幕後結果_最佳化!$R1402)*12/3</f>
        <v>0.18653919527560323</v>
      </c>
      <c r="AE401" s="128">
        <f>(幕後結果!$AG$2+幕後結果!$AG$4*幕後結果_最佳化!$S1402)*12/3</f>
        <v>-0.54191833319702076</v>
      </c>
      <c r="AF401" s="128">
        <f>(幕後結果!$AH$2+幕後結果!$AH$4*幕後結果_最佳化!$T1402)*12/3</f>
        <v>-1.1165594149724209</v>
      </c>
      <c r="AG401" s="128">
        <f>(幕後結果!$AI$2+幕後結果!$AI$4*幕後結果_最佳化!$U1402)*12/3</f>
        <v>2.058435093603169</v>
      </c>
      <c r="AH401" s="128">
        <f>(幕後結果!$AJ$2+幕後結果!$AJ$4*幕後結果_最佳化!$V1402)*12/3</f>
        <v>-0.42214433434546988</v>
      </c>
      <c r="AI401" s="100">
        <f>(幕後結果!$AK$2+幕後結果!$AK$4*幕後結果_最佳化!$W1402)*12/3</f>
        <v>-4.0686282462293759</v>
      </c>
      <c r="AJ401" s="60"/>
      <c r="AK401" s="60"/>
      <c r="AL401" s="60"/>
      <c r="AM401" s="108">
        <v>400</v>
      </c>
      <c r="AN401" s="128">
        <f t="shared" si="79"/>
        <v>1.0690364462564714E-3</v>
      </c>
      <c r="AO401" s="128">
        <f t="shared" si="80"/>
        <v>0.11500498019731334</v>
      </c>
      <c r="AP401" s="128">
        <f t="shared" si="81"/>
        <v>7.2580674423824796E-3</v>
      </c>
      <c r="AQ401" s="128">
        <f t="shared" si="82"/>
        <v>0.11369536735870936</v>
      </c>
      <c r="AR401" s="128">
        <f t="shared" si="83"/>
        <v>0.12800875375325402</v>
      </c>
      <c r="AS401" s="128">
        <f t="shared" si="84"/>
        <v>2.5878567476331132E-2</v>
      </c>
      <c r="AT401" s="128">
        <f t="shared" si="85"/>
        <v>9.2236499517469164E-2</v>
      </c>
      <c r="AU401" s="128">
        <f t="shared" si="86"/>
        <v>0.13579412757767867</v>
      </c>
      <c r="AV401" s="128">
        <f t="shared" si="87"/>
        <v>0.16563639674203468</v>
      </c>
      <c r="AW401" s="128">
        <f t="shared" si="88"/>
        <v>0.21541820348857052</v>
      </c>
      <c r="AX401" s="128">
        <f t="shared" si="89"/>
        <v>0.99999999999999978</v>
      </c>
      <c r="AY401" s="128">
        <f>SUMPRODUCT(AN401:AW401,幕後結果_最佳化!$Z$1005:$AI$1005)</f>
        <v>-0.28783210270544946</v>
      </c>
      <c r="AZ401" s="128">
        <f>(SUMPRODUCT(AN401:AW401,MMULT(AN401:AW401,幕後結果!$AB$9:$AK$18)))*252</f>
        <v>7.9027159584609E-2</v>
      </c>
      <c r="BA401" s="128">
        <f t="shared" si="90"/>
        <v>0.28111769703205985</v>
      </c>
      <c r="BB401" s="102">
        <f t="shared" si="91"/>
        <v>-1.1764897983912104</v>
      </c>
      <c r="BC401" s="60"/>
      <c r="BD401" s="60"/>
    </row>
    <row r="402" spans="1:56">
      <c r="A402" s="95">
        <v>401</v>
      </c>
      <c r="B402" s="128">
        <v>1.5707586899911252E-3</v>
      </c>
      <c r="C402" s="128">
        <v>0.45228043958468667</v>
      </c>
      <c r="D402" s="128">
        <v>0.56956768682398495</v>
      </c>
      <c r="E402" s="128">
        <v>0.95254461795891787</v>
      </c>
      <c r="F402" s="128">
        <v>0.18899324134658113</v>
      </c>
      <c r="G402" s="128">
        <v>0.55568427152609035</v>
      </c>
      <c r="H402" s="128">
        <v>0.86348113173736385</v>
      </c>
      <c r="I402" s="128">
        <v>0.20759099751327303</v>
      </c>
      <c r="J402" s="128">
        <v>0.60720547206127784</v>
      </c>
      <c r="K402" s="104">
        <v>0.70214271711314091</v>
      </c>
      <c r="L402" s="105"/>
      <c r="M402" s="106">
        <v>401</v>
      </c>
      <c r="N402" s="140">
        <v>-2.9535401519578053</v>
      </c>
      <c r="O402" s="140">
        <v>-0.11990187498553377</v>
      </c>
      <c r="P402" s="140">
        <v>0.1752736361969694</v>
      </c>
      <c r="Q402" s="140">
        <v>1.6700434662366856</v>
      </c>
      <c r="R402" s="140">
        <v>-0.88161233438734798</v>
      </c>
      <c r="S402" s="140">
        <v>0.14003611363975396</v>
      </c>
      <c r="T402" s="140">
        <v>1.096093779657934</v>
      </c>
      <c r="U402" s="128">
        <v>-0.81480839463095667</v>
      </c>
      <c r="V402" s="128">
        <v>0.27204287072050981</v>
      </c>
      <c r="W402" s="98">
        <v>0.53057320796858687</v>
      </c>
      <c r="X402" s="60"/>
      <c r="Y402" s="99">
        <v>401</v>
      </c>
      <c r="Z402" s="128">
        <f>(幕後結果!$AB$2+幕後結果!$AB$4*幕後結果_最佳化!$N1403)*12/3</f>
        <v>-3.1240839447678823</v>
      </c>
      <c r="AA402" s="128">
        <f>(幕後結果!$AC$2+幕後結果!$AC$4*幕後結果_最佳化!$O1403)*12/3</f>
        <v>-1.4981524040512417</v>
      </c>
      <c r="AB402" s="128">
        <f>(幕後結果!$AD$2+幕後結果!$AD$4*幕後結果_最佳化!$P1403)*12/3</f>
        <v>-0.62678219562009407</v>
      </c>
      <c r="AC402" s="128">
        <f>(幕後結果!$AE$2+幕後結果!$AE$4*幕後結果_最佳化!$Q1403)*12/3</f>
        <v>3.9808511896733201</v>
      </c>
      <c r="AD402" s="128">
        <f>(幕後結果!$AF$2+幕後結果!$AF$4*幕後結果_最佳化!$R1403)*12/3</f>
        <v>-1.0040339257868629</v>
      </c>
      <c r="AE402" s="128">
        <f>(幕後結果!$AG$2+幕後結果!$AG$4*幕後結果_最佳化!$S1403)*12/3</f>
        <v>-0.26083736014772307</v>
      </c>
      <c r="AF402" s="128">
        <f>(幕後結果!$AH$2+幕後結果!$AH$4*幕後結果_最佳化!$T1403)*12/3</f>
        <v>-0.7786803767144207</v>
      </c>
      <c r="AG402" s="128">
        <f>(幕後結果!$AI$2+幕後結果!$AI$4*幕後結果_最佳化!$U1403)*12/3</f>
        <v>-0.24523546806605168</v>
      </c>
      <c r="AH402" s="128">
        <f>(幕後結果!$AJ$2+幕後結果!$AJ$4*幕後結果_最佳化!$V1403)*12/3</f>
        <v>-1.4584874083334034</v>
      </c>
      <c r="AI402" s="100">
        <f>(幕後結果!$AK$2+幕後結果!$AK$4*幕後結果_最佳化!$W1403)*12/3</f>
        <v>-1.2916466544370944</v>
      </c>
      <c r="AJ402" s="60"/>
      <c r="AK402" s="60"/>
      <c r="AL402" s="60"/>
      <c r="AM402" s="108">
        <v>401</v>
      </c>
      <c r="AN402" s="128">
        <f t="shared" si="79"/>
        <v>0.19298910618448145</v>
      </c>
      <c r="AO402" s="128">
        <f t="shared" si="80"/>
        <v>0.11876525084513487</v>
      </c>
      <c r="AP402" s="128">
        <f t="shared" si="81"/>
        <v>2.0639826821414499E-2</v>
      </c>
      <c r="AQ402" s="128">
        <f t="shared" si="82"/>
        <v>5.9442029059910501E-2</v>
      </c>
      <c r="AR402" s="128">
        <f t="shared" si="83"/>
        <v>2.941439565458813E-2</v>
      </c>
      <c r="AS402" s="128">
        <f t="shared" si="84"/>
        <v>0.14295939521538847</v>
      </c>
      <c r="AT402" s="128">
        <f t="shared" si="85"/>
        <v>7.2304139614508239E-2</v>
      </c>
      <c r="AU402" s="128">
        <f t="shared" si="86"/>
        <v>0.12322542531570597</v>
      </c>
      <c r="AV402" s="128">
        <f t="shared" si="87"/>
        <v>6.047607996278756E-2</v>
      </c>
      <c r="AW402" s="128">
        <f t="shared" si="88"/>
        <v>0.17978435132608037</v>
      </c>
      <c r="AX402" s="128">
        <f t="shared" si="89"/>
        <v>1</v>
      </c>
      <c r="AY402" s="128">
        <f>SUMPRODUCT(AN402:AW402,幕後結果_最佳化!$Z$1005:$AI$1005)</f>
        <v>-0.17355839032826309</v>
      </c>
      <c r="AZ402" s="128">
        <f>(SUMPRODUCT(AN402:AW402,MMULT(AN402:AW402,幕後結果!$AB$9:$AK$18)))*252</f>
        <v>7.3255353176337995E-2</v>
      </c>
      <c r="BA402" s="128">
        <f t="shared" si="90"/>
        <v>0.27065726145133812</v>
      </c>
      <c r="BB402" s="102">
        <f t="shared" si="91"/>
        <v>-0.79975090698677032</v>
      </c>
      <c r="BC402" s="60"/>
      <c r="BD402" s="60"/>
    </row>
    <row r="403" spans="1:56">
      <c r="A403" s="95">
        <v>402</v>
      </c>
      <c r="B403" s="128">
        <v>0.96292468195631797</v>
      </c>
      <c r="C403" s="128">
        <v>0.99292046364025444</v>
      </c>
      <c r="D403" s="128">
        <v>0.91015706895441628</v>
      </c>
      <c r="E403" s="128">
        <v>0.68842238068893358</v>
      </c>
      <c r="F403" s="128">
        <v>0.92958561990754141</v>
      </c>
      <c r="G403" s="128">
        <v>0.32465008966932962</v>
      </c>
      <c r="H403" s="128">
        <v>0.64146603514101574</v>
      </c>
      <c r="I403" s="128">
        <v>0.70890366819631701</v>
      </c>
      <c r="J403" s="128">
        <v>0.20315797639130673</v>
      </c>
      <c r="K403" s="104">
        <v>0.26222427175953356</v>
      </c>
      <c r="L403" s="105"/>
      <c r="M403" s="106">
        <v>402</v>
      </c>
      <c r="N403" s="140">
        <v>1.7856827737682217</v>
      </c>
      <c r="O403" s="140">
        <v>2.453202191814746</v>
      </c>
      <c r="P403" s="140">
        <v>1.3417228907278043</v>
      </c>
      <c r="Q403" s="140">
        <v>0.49138349075105142</v>
      </c>
      <c r="R403" s="140">
        <v>1.4727118120353129</v>
      </c>
      <c r="S403" s="140">
        <v>-0.454734608694082</v>
      </c>
      <c r="T403" s="140">
        <v>0.36238020516977115</v>
      </c>
      <c r="U403" s="128">
        <v>0.55018474803658379</v>
      </c>
      <c r="V403" s="128">
        <v>-0.83039418408835231</v>
      </c>
      <c r="W403" s="98">
        <v>-0.63650312695406064</v>
      </c>
      <c r="X403" s="60"/>
      <c r="Y403" s="99">
        <v>402</v>
      </c>
      <c r="Z403" s="128">
        <f>(幕後結果!$AB$2+幕後結果!$AB$4*幕後結果_最佳化!$N1404)*12/3</f>
        <v>1.8887919570959584</v>
      </c>
      <c r="AA403" s="128">
        <f>(幕後結果!$AC$2+幕後結果!$AC$4*幕後結果_最佳化!$O1404)*12/3</f>
        <v>3.588750353105715</v>
      </c>
      <c r="AB403" s="128">
        <f>(幕後結果!$AD$2+幕後結果!$AD$4*幕後結果_最佳化!$P1404)*12/3</f>
        <v>3.6727043386152065</v>
      </c>
      <c r="AC403" s="128">
        <f>(幕後結果!$AE$2+幕後結果!$AE$4*幕後結果_最佳化!$Q1404)*12/3</f>
        <v>3.5177289417293474</v>
      </c>
      <c r="AD403" s="128">
        <f>(幕後結果!$AF$2+幕後結果!$AF$4*幕後結果_最佳化!$R1404)*12/3</f>
        <v>1.0902451858969826</v>
      </c>
      <c r="AE403" s="128">
        <f>(幕後結果!$AG$2+幕後結果!$AG$4*幕後結果_最佳化!$S1404)*12/3</f>
        <v>0.31351761809210699</v>
      </c>
      <c r="AF403" s="128">
        <f>(幕後結果!$AH$2+幕後結果!$AH$4*幕後結果_最佳化!$T1404)*12/3</f>
        <v>1.7372353770075684</v>
      </c>
      <c r="AG403" s="128">
        <f>(幕後結果!$AI$2+幕後結果!$AI$4*幕後結果_最佳化!$U1404)*12/3</f>
        <v>1.6227244740090505</v>
      </c>
      <c r="AH403" s="128">
        <f>(幕後結果!$AJ$2+幕後結果!$AJ$4*幕後結果_最佳化!$V1404)*12/3</f>
        <v>0.31493041012915002</v>
      </c>
      <c r="AI403" s="100">
        <f>(幕後結果!$AK$2+幕後結果!$AK$4*幕後結果_最佳化!$W1404)*12/3</f>
        <v>-0.10995512582245115</v>
      </c>
      <c r="AJ403" s="60"/>
      <c r="AK403" s="60"/>
      <c r="AL403" s="60"/>
      <c r="AM403" s="108">
        <v>402</v>
      </c>
      <c r="AN403" s="128">
        <f t="shared" si="79"/>
        <v>0.12700227301916378</v>
      </c>
      <c r="AO403" s="128">
        <f t="shared" si="80"/>
        <v>3.9308820356149611E-2</v>
      </c>
      <c r="AP403" s="128">
        <f t="shared" si="81"/>
        <v>0.13423153436969934</v>
      </c>
      <c r="AQ403" s="128">
        <f t="shared" si="82"/>
        <v>0.13324365716306519</v>
      </c>
      <c r="AR403" s="128">
        <f t="shared" si="83"/>
        <v>0.15867984863071011</v>
      </c>
      <c r="AS403" s="128">
        <f t="shared" si="84"/>
        <v>9.8273256165435266E-2</v>
      </c>
      <c r="AT403" s="128">
        <f t="shared" si="85"/>
        <v>0.12355612579925608</v>
      </c>
      <c r="AU403" s="128">
        <f t="shared" si="86"/>
        <v>0.16261428224939356</v>
      </c>
      <c r="AV403" s="128">
        <f t="shared" si="87"/>
        <v>2.0071720619864484E-2</v>
      </c>
      <c r="AW403" s="128">
        <f t="shared" si="88"/>
        <v>3.0184816272625517E-3</v>
      </c>
      <c r="AX403" s="128">
        <f t="shared" si="89"/>
        <v>1</v>
      </c>
      <c r="AY403" s="128">
        <f>SUMPRODUCT(AN403:AW403,幕後結果_最佳化!$Z$1005:$AI$1005)</f>
        <v>0.26759013484355476</v>
      </c>
      <c r="AZ403" s="128">
        <f>(SUMPRODUCT(AN403:AW403,MMULT(AN403:AW403,幕後結果!$AB$9:$AK$18)))*252</f>
        <v>5.4413510683932916E-2</v>
      </c>
      <c r="BA403" s="128">
        <f t="shared" si="90"/>
        <v>0.23326703728545298</v>
      </c>
      <c r="BB403" s="102">
        <f t="shared" si="91"/>
        <v>0.96323139976522909</v>
      </c>
      <c r="BC403" s="60"/>
      <c r="BD403" s="60"/>
    </row>
    <row r="404" spans="1:56">
      <c r="A404" s="95">
        <v>403</v>
      </c>
      <c r="B404" s="128">
        <v>0.10975399047008327</v>
      </c>
      <c r="C404" s="128">
        <v>0.96123084508056089</v>
      </c>
      <c r="D404" s="128">
        <v>0.72238545241867214</v>
      </c>
      <c r="E404" s="128">
        <v>0.88628211372706311</v>
      </c>
      <c r="F404" s="128">
        <v>0.8166473711316915</v>
      </c>
      <c r="G404" s="128">
        <v>0.3980442654737244</v>
      </c>
      <c r="H404" s="128">
        <v>0.73920488934819528</v>
      </c>
      <c r="I404" s="128">
        <v>0.77984369033056145</v>
      </c>
      <c r="J404" s="128">
        <v>0.67125728746923863</v>
      </c>
      <c r="K404" s="104">
        <v>0.34831780566863091</v>
      </c>
      <c r="L404" s="105"/>
      <c r="M404" s="106">
        <v>403</v>
      </c>
      <c r="N404" s="140">
        <v>-1.2278374850645384</v>
      </c>
      <c r="O404" s="140">
        <v>1.7651514846151717</v>
      </c>
      <c r="P404" s="140">
        <v>0.58994265588968009</v>
      </c>
      <c r="Q404" s="140">
        <v>1.2069905779773455</v>
      </c>
      <c r="R404" s="140">
        <v>0.90266209868736236</v>
      </c>
      <c r="S404" s="140">
        <v>-0.25841255129287211</v>
      </c>
      <c r="T404" s="140">
        <v>0.64089605166371977</v>
      </c>
      <c r="U404" s="128">
        <v>0.77166541543034206</v>
      </c>
      <c r="V404" s="128">
        <v>0.44338757004303414</v>
      </c>
      <c r="W404" s="98">
        <v>-0.38986603407601367</v>
      </c>
      <c r="X404" s="60"/>
      <c r="Y404" s="99">
        <v>403</v>
      </c>
      <c r="Z404" s="128">
        <f>(幕後結果!$AB$2+幕後結果!$AB$4*幕後結果_最佳化!$N1405)*12/3</f>
        <v>-1.2987354755721296</v>
      </c>
      <c r="AA404" s="128">
        <f>(幕後結果!$AC$2+幕後結果!$AC$4*幕後結果_最佳化!$O1405)*12/3</f>
        <v>1.4534914289917646</v>
      </c>
      <c r="AB404" s="128">
        <f>(幕後結果!$AD$2+幕後結果!$AD$4*幕後結果_最佳化!$P1405)*12/3</f>
        <v>1.4340529130048443</v>
      </c>
      <c r="AC404" s="128">
        <f>(幕後結果!$AE$2+幕後結果!$AE$4*幕後結果_最佳化!$Q1405)*12/3</f>
        <v>4.1446581610771691</v>
      </c>
      <c r="AD404" s="128">
        <f>(幕後結果!$AF$2+幕後結果!$AF$4*幕後結果_最佳化!$R1405)*12/3</f>
        <v>0.28980577576445898</v>
      </c>
      <c r="AE404" s="128">
        <f>(幕後結果!$AG$2+幕後結果!$AG$4*幕後結果_最佳化!$S1405)*12/3</f>
        <v>-0.23099522705774378</v>
      </c>
      <c r="AF404" s="128">
        <f>(幕後結果!$AH$2+幕後結果!$AH$4*幕後結果_最佳化!$T1405)*12/3</f>
        <v>0.16917547424607249</v>
      </c>
      <c r="AG404" s="128">
        <f>(幕後結果!$AI$2+幕後結果!$AI$4*幕後結果_最佳化!$U1405)*12/3</f>
        <v>1.6297828032261483</v>
      </c>
      <c r="AH404" s="128">
        <f>(幕後結果!$AJ$2+幕後結果!$AJ$4*幕後結果_最佳化!$V1405)*12/3</f>
        <v>2.7383338389692091E-2</v>
      </c>
      <c r="AI404" s="100">
        <f>(幕後結果!$AK$2+幕後結果!$AK$4*幕後結果_最佳化!$W1405)*12/3</f>
        <v>-1.5368558455474763</v>
      </c>
      <c r="AJ404" s="60"/>
      <c r="AK404" s="60"/>
      <c r="AL404" s="60"/>
      <c r="AM404" s="108">
        <v>403</v>
      </c>
      <c r="AN404" s="128">
        <f t="shared" si="79"/>
        <v>3.6883062897599121E-2</v>
      </c>
      <c r="AO404" s="128">
        <f t="shared" si="80"/>
        <v>4.0266495238470548E-2</v>
      </c>
      <c r="AP404" s="128">
        <f t="shared" si="81"/>
        <v>5.6865298531698062E-2</v>
      </c>
      <c r="AQ404" s="128">
        <f t="shared" si="82"/>
        <v>5.3470409543942193E-2</v>
      </c>
      <c r="AR404" s="128">
        <f t="shared" si="83"/>
        <v>5.9651352314773601E-2</v>
      </c>
      <c r="AS404" s="128">
        <f t="shared" si="84"/>
        <v>0.15724442079862236</v>
      </c>
      <c r="AT404" s="128">
        <f t="shared" si="85"/>
        <v>0.1765444663069336</v>
      </c>
      <c r="AU404" s="128">
        <f t="shared" si="86"/>
        <v>8.2104102844141769E-2</v>
      </c>
      <c r="AV404" s="128">
        <f t="shared" si="87"/>
        <v>0.14920136600923159</v>
      </c>
      <c r="AW404" s="128">
        <f t="shared" si="88"/>
        <v>0.18776902551458716</v>
      </c>
      <c r="AX404" s="128">
        <f t="shared" si="89"/>
        <v>1</v>
      </c>
      <c r="AY404" s="128">
        <f>SUMPRODUCT(AN404:AW404,幕後結果_最佳化!$Z$1005:$AI$1005)</f>
        <v>-0.32758488171371308</v>
      </c>
      <c r="AZ404" s="128">
        <f>(SUMPRODUCT(AN404:AW404,MMULT(AN404:AW404,幕後結果!$AB$9:$AK$18)))*252</f>
        <v>7.6517718020628928E-2</v>
      </c>
      <c r="BA404" s="128">
        <f t="shared" si="90"/>
        <v>0.27661836168379877</v>
      </c>
      <c r="BB404" s="102">
        <f t="shared" si="91"/>
        <v>-1.3393358252089307</v>
      </c>
      <c r="BC404" s="60"/>
      <c r="BD404" s="60"/>
    </row>
    <row r="405" spans="1:56">
      <c r="A405" s="95">
        <v>404</v>
      </c>
      <c r="B405" s="128">
        <v>0.65526928290614617</v>
      </c>
      <c r="C405" s="128">
        <v>0.91621156030438833</v>
      </c>
      <c r="D405" s="128">
        <v>6.1976077275733177E-2</v>
      </c>
      <c r="E405" s="128">
        <v>0.26464501742086433</v>
      </c>
      <c r="F405" s="128">
        <v>0.280250247381991</v>
      </c>
      <c r="G405" s="128">
        <v>0.48302263422760805</v>
      </c>
      <c r="H405" s="128">
        <v>0.86567734971570731</v>
      </c>
      <c r="I405" s="128">
        <v>9.0709147049715E-2</v>
      </c>
      <c r="J405" s="128">
        <v>0.59715525061421659</v>
      </c>
      <c r="K405" s="104">
        <v>0.97477487173090327</v>
      </c>
      <c r="L405" s="105"/>
      <c r="M405" s="106">
        <v>404</v>
      </c>
      <c r="N405" s="140">
        <v>0.39958604820188848</v>
      </c>
      <c r="O405" s="140">
        <v>1.3800317173147225</v>
      </c>
      <c r="P405" s="140">
        <v>-1.53839462961774</v>
      </c>
      <c r="Q405" s="140">
        <v>-0.62909015584799388</v>
      </c>
      <c r="R405" s="140">
        <v>-0.58209826349457872</v>
      </c>
      <c r="S405" s="140">
        <v>-4.2568798084726064E-2</v>
      </c>
      <c r="T405" s="140">
        <v>1.1061876652808209</v>
      </c>
      <c r="U405" s="128">
        <v>-1.3364008333259112</v>
      </c>
      <c r="V405" s="128">
        <v>0.24599061332359082</v>
      </c>
      <c r="W405" s="98">
        <v>1.9561264795803173</v>
      </c>
      <c r="X405" s="60"/>
      <c r="Y405" s="99">
        <v>404</v>
      </c>
      <c r="Z405" s="128">
        <f>(幕後結果!$AB$2+幕後結果!$AB$4*幕後結果_最佳化!$N1406)*12/3</f>
        <v>0.4226590103788766</v>
      </c>
      <c r="AA405" s="128">
        <f>(幕後結果!$AC$2+幕後結果!$AC$4*幕後結果_最佳化!$O1406)*12/3</f>
        <v>1.7292194093415334</v>
      </c>
      <c r="AB405" s="128">
        <f>(幕後結果!$AD$2+幕後結果!$AD$4*幕後結果_最佳化!$P1406)*12/3</f>
        <v>-0.48055484477638194</v>
      </c>
      <c r="AC405" s="128">
        <f>(幕後結果!$AE$2+幕後結果!$AE$4*幕後結果_最佳化!$Q1406)*12/3</f>
        <v>0.17585972211966228</v>
      </c>
      <c r="AD405" s="128">
        <f>(幕後結果!$AF$2+幕後結果!$AF$4*幕後結果_最佳化!$R1406)*12/3</f>
        <v>-0.78098725244534661</v>
      </c>
      <c r="AE405" s="128">
        <f>(幕後結果!$AG$2+幕後結果!$AG$4*幕後結果_最佳化!$S1406)*12/3</f>
        <v>0.20672112231235795</v>
      </c>
      <c r="AF405" s="128">
        <f>(幕後結果!$AH$2+幕後結果!$AH$4*幕後結果_最佳化!$T1406)*12/3</f>
        <v>1.2039105954931717</v>
      </c>
      <c r="AG405" s="128">
        <f>(幕後結果!$AI$2+幕後結果!$AI$4*幕後結果_最佳化!$U1406)*12/3</f>
        <v>-0.47743255301377668</v>
      </c>
      <c r="AH405" s="128">
        <f>(幕後結果!$AJ$2+幕後結果!$AJ$4*幕後結果_最佳化!$V1406)*12/3</f>
        <v>-0.20043416878391451</v>
      </c>
      <c r="AI405" s="100">
        <f>(幕後結果!$AK$2+幕後結果!$AK$4*幕後結果_最佳化!$W1406)*12/3</f>
        <v>1.7721615965706441</v>
      </c>
      <c r="AJ405" s="60"/>
      <c r="AK405" s="60"/>
      <c r="AL405" s="60"/>
      <c r="AM405" s="108">
        <v>404</v>
      </c>
      <c r="AN405" s="128">
        <f t="shared" si="79"/>
        <v>7.2341742610222928E-2</v>
      </c>
      <c r="AO405" s="128">
        <f t="shared" si="80"/>
        <v>4.579746592905283E-2</v>
      </c>
      <c r="AP405" s="128">
        <f t="shared" si="81"/>
        <v>8.48693131673656E-4</v>
      </c>
      <c r="AQ405" s="128">
        <f t="shared" si="82"/>
        <v>0.24664535812248986</v>
      </c>
      <c r="AR405" s="128">
        <f t="shared" si="83"/>
        <v>8.3356640359420586E-2</v>
      </c>
      <c r="AS405" s="128">
        <f t="shared" si="84"/>
        <v>0.13563060629269869</v>
      </c>
      <c r="AT405" s="128">
        <f t="shared" si="85"/>
        <v>5.47950784935805E-2</v>
      </c>
      <c r="AU405" s="128">
        <f t="shared" si="86"/>
        <v>6.4997098337591208E-2</v>
      </c>
      <c r="AV405" s="128">
        <f t="shared" si="87"/>
        <v>0.18117092182800931</v>
      </c>
      <c r="AW405" s="128">
        <f t="shared" si="88"/>
        <v>0.11441639489526038</v>
      </c>
      <c r="AX405" s="128">
        <f t="shared" si="89"/>
        <v>0.99999999999999978</v>
      </c>
      <c r="AY405" s="128">
        <f>SUMPRODUCT(AN405:AW405,幕後結果_最佳化!$Z$1005:$AI$1005)</f>
        <v>-3.6220214344820895E-2</v>
      </c>
      <c r="AZ405" s="128">
        <f>(SUMPRODUCT(AN405:AW405,MMULT(AN405:AW405,幕後結果!$AB$9:$AK$18)))*252</f>
        <v>9.3143650520968749E-2</v>
      </c>
      <c r="BA405" s="128">
        <f t="shared" si="90"/>
        <v>0.30519444706771576</v>
      </c>
      <c r="BB405" s="102">
        <f t="shared" si="91"/>
        <v>-0.25924526184864005</v>
      </c>
      <c r="BC405" s="60"/>
      <c r="BD405" s="60"/>
    </row>
    <row r="406" spans="1:56">
      <c r="A406" s="95">
        <v>405</v>
      </c>
      <c r="B406" s="128">
        <v>0.47794139226652699</v>
      </c>
      <c r="C406" s="128">
        <v>0.81637189071977301</v>
      </c>
      <c r="D406" s="128">
        <v>0.66812514656401834</v>
      </c>
      <c r="E406" s="128">
        <v>0.84117949300887629</v>
      </c>
      <c r="F406" s="128">
        <v>0.3952279808926582</v>
      </c>
      <c r="G406" s="128">
        <v>0.83849023559499236</v>
      </c>
      <c r="H406" s="128">
        <v>8.6228396348539293E-2</v>
      </c>
      <c r="I406" s="128">
        <v>0.70682185816031096</v>
      </c>
      <c r="J406" s="128">
        <v>0.97887919132381351</v>
      </c>
      <c r="K406" s="104">
        <v>9.5954456931029997E-2</v>
      </c>
      <c r="L406" s="105"/>
      <c r="M406" s="106">
        <v>405</v>
      </c>
      <c r="N406" s="140">
        <v>-5.5320934312715134E-2</v>
      </c>
      <c r="O406" s="140">
        <v>0.90162478831287263</v>
      </c>
      <c r="P406" s="140">
        <v>0.43474200258916629</v>
      </c>
      <c r="Q406" s="140">
        <v>0.99931728654776231</v>
      </c>
      <c r="R406" s="140">
        <v>-0.26571856843863695</v>
      </c>
      <c r="S406" s="140">
        <v>0.98827184825661185</v>
      </c>
      <c r="T406" s="140">
        <v>-1.3643520461494045</v>
      </c>
      <c r="U406" s="128">
        <v>0.54412379999529392</v>
      </c>
      <c r="V406" s="128">
        <v>2.0311318890794414</v>
      </c>
      <c r="W406" s="98">
        <v>-1.3049528193940851</v>
      </c>
      <c r="X406" s="60"/>
      <c r="Y406" s="99">
        <v>405</v>
      </c>
      <c r="Z406" s="128">
        <f>(幕後結果!$AB$2+幕後結果!$AB$4*幕後結果_最佳化!$N1407)*12/3</f>
        <v>-5.8515284642855513E-2</v>
      </c>
      <c r="AA406" s="128">
        <f>(幕後結果!$AC$2+幕後結果!$AC$4*幕後結果_最佳化!$O1407)*12/3</f>
        <v>0.97260392896617409</v>
      </c>
      <c r="AB406" s="128">
        <f>(幕後結果!$AD$2+幕後結果!$AD$4*幕後結果_最佳化!$P1407)*12/3</f>
        <v>1.2208159850827671</v>
      </c>
      <c r="AC406" s="128">
        <f>(幕後結果!$AE$2+幕後結果!$AE$4*幕後結果_最佳化!$Q1407)*12/3</f>
        <v>3.4343773227924004</v>
      </c>
      <c r="AD406" s="128">
        <f>(幕後結果!$AF$2+幕後結果!$AF$4*幕後結果_最佳化!$R1407)*12/3</f>
        <v>-0.30534870613901133</v>
      </c>
      <c r="AE406" s="128">
        <f>(幕後結果!$AG$2+幕後結果!$AG$4*幕後結果_最佳化!$S1407)*12/3</f>
        <v>1.2169683508864662</v>
      </c>
      <c r="AF406" s="128">
        <f>(幕後結果!$AH$2+幕後結果!$AH$4*幕後結果_最佳化!$T1407)*12/3</f>
        <v>-1.5103091892015046</v>
      </c>
      <c r="AG406" s="128">
        <f>(幕後結果!$AI$2+幕後結果!$AI$4*幕後結果_最佳化!$U1407)*12/3</f>
        <v>1.4864258347544155</v>
      </c>
      <c r="AH406" s="128">
        <f>(幕後結果!$AJ$2+幕後結果!$AJ$4*幕後結果_最佳化!$V1407)*12/3</f>
        <v>0.93219749503073557</v>
      </c>
      <c r="AI406" s="100">
        <f>(幕後結果!$AK$2+幕後結果!$AK$4*幕後結果_最佳化!$W1407)*12/3</f>
        <v>-4.200257985255849</v>
      </c>
      <c r="AJ406" s="60"/>
      <c r="AK406" s="60"/>
      <c r="AL406" s="60"/>
      <c r="AM406" s="108">
        <v>405</v>
      </c>
      <c r="AN406" s="128">
        <f t="shared" si="79"/>
        <v>0.10800921222350417</v>
      </c>
      <c r="AO406" s="128">
        <f t="shared" si="80"/>
        <v>5.7260256888706576E-2</v>
      </c>
      <c r="AP406" s="128">
        <f t="shared" si="81"/>
        <v>9.9921518121739189E-2</v>
      </c>
      <c r="AQ406" s="128">
        <f t="shared" si="82"/>
        <v>0.10706409042613005</v>
      </c>
      <c r="AR406" s="128">
        <f t="shared" si="83"/>
        <v>0.12247291680553593</v>
      </c>
      <c r="AS406" s="128">
        <f t="shared" si="84"/>
        <v>0.1548138583369924</v>
      </c>
      <c r="AT406" s="128">
        <f t="shared" si="85"/>
        <v>0.14873451429226334</v>
      </c>
      <c r="AU406" s="128">
        <f t="shared" si="86"/>
        <v>7.6114933676467338E-3</v>
      </c>
      <c r="AV406" s="128">
        <f t="shared" si="87"/>
        <v>4.6689410440861279E-2</v>
      </c>
      <c r="AW406" s="128">
        <f t="shared" si="88"/>
        <v>0.14742272909662044</v>
      </c>
      <c r="AX406" s="128">
        <f t="shared" si="89"/>
        <v>1.0000000000000002</v>
      </c>
      <c r="AY406" s="128">
        <f>SUMPRODUCT(AN406:AW406,幕後結果_最佳化!$Z$1005:$AI$1005)</f>
        <v>-0.18091253880321362</v>
      </c>
      <c r="AZ406" s="128">
        <f>(SUMPRODUCT(AN406:AW406,MMULT(AN406:AW406,幕後結果!$AB$9:$AK$18)))*252</f>
        <v>7.8925427259378803E-2</v>
      </c>
      <c r="BA406" s="128">
        <f t="shared" si="90"/>
        <v>0.2809366961779447</v>
      </c>
      <c r="BB406" s="102">
        <f t="shared" si="91"/>
        <v>-0.79666537639301926</v>
      </c>
      <c r="BC406" s="60"/>
      <c r="BD406" s="60"/>
    </row>
    <row r="407" spans="1:56">
      <c r="A407" s="95">
        <v>406</v>
      </c>
      <c r="B407" s="128">
        <v>0.19229599922244933</v>
      </c>
      <c r="C407" s="128">
        <v>0.97544300765023739</v>
      </c>
      <c r="D407" s="128">
        <v>6.7646814499946473E-2</v>
      </c>
      <c r="E407" s="128">
        <v>0.57321135600929018</v>
      </c>
      <c r="F407" s="128">
        <v>0.62259906079361382</v>
      </c>
      <c r="G407" s="128">
        <v>0.60345533518102812</v>
      </c>
      <c r="H407" s="128">
        <v>0.4501457246684315</v>
      </c>
      <c r="I407" s="128">
        <v>0.31841891534412148</v>
      </c>
      <c r="J407" s="128">
        <v>0.54815525729988135</v>
      </c>
      <c r="K407" s="104">
        <v>0.32135243057610507</v>
      </c>
      <c r="L407" s="105"/>
      <c r="M407" s="106">
        <v>406</v>
      </c>
      <c r="N407" s="140">
        <v>-0.8694665461424278</v>
      </c>
      <c r="O407" s="140">
        <v>1.9676008254105986</v>
      </c>
      <c r="P407" s="140">
        <v>-1.493548651742036</v>
      </c>
      <c r="Q407" s="140">
        <v>0.18455601519258374</v>
      </c>
      <c r="R407" s="140">
        <v>0.31231403018692833</v>
      </c>
      <c r="S407" s="140">
        <v>0.26230107975510331</v>
      </c>
      <c r="T407" s="140">
        <v>-0.12529318236604611</v>
      </c>
      <c r="U407" s="128">
        <v>-0.47212463332236593</v>
      </c>
      <c r="V407" s="128">
        <v>0.12100195665126112</v>
      </c>
      <c r="W407" s="98">
        <v>-0.46392028189239287</v>
      </c>
      <c r="X407" s="60"/>
      <c r="Y407" s="99">
        <v>406</v>
      </c>
      <c r="Z407" s="128">
        <f>(幕後結果!$AB$2+幕後結果!$AB$4*幕後結果_最佳化!$N1408)*12/3</f>
        <v>-0.91967142397431301</v>
      </c>
      <c r="AA407" s="128">
        <f>(幕後結果!$AC$2+幕後結果!$AC$4*幕後結果_最佳化!$O1408)*12/3</f>
        <v>1.8472857579583035</v>
      </c>
      <c r="AB407" s="128">
        <f>(幕後結果!$AD$2+幕後結果!$AD$4*幕後結果_最佳化!$P1408)*12/3</f>
        <v>-0.56714425924916378</v>
      </c>
      <c r="AC407" s="128">
        <f>(幕後結果!$AE$2+幕後結果!$AE$4*幕後結果_最佳化!$Q1408)*12/3</f>
        <v>1.8329846290130725</v>
      </c>
      <c r="AD407" s="128">
        <f>(幕後結果!$AF$2+幕後結果!$AF$4*幕後結果_最佳化!$R1408)*12/3</f>
        <v>-0.40642107305099434</v>
      </c>
      <c r="AE407" s="128">
        <f>(幕後結果!$AG$2+幕後結果!$AG$4*幕後結果_最佳化!$S1408)*12/3</f>
        <v>0.20756846623926342</v>
      </c>
      <c r="AF407" s="128">
        <f>(幕後結果!$AH$2+幕後結果!$AH$4*幕後結果_最佳化!$T1408)*12/3</f>
        <v>-0.55244626306713918</v>
      </c>
      <c r="AG407" s="128">
        <f>(幕後結果!$AI$2+幕後結果!$AI$4*幕後結果_最佳化!$U1408)*12/3</f>
        <v>0.58513253119376341</v>
      </c>
      <c r="AH407" s="128">
        <f>(幕後結果!$AJ$2+幕後結果!$AJ$4*幕後結果_最佳化!$V1408)*12/3</f>
        <v>-0.55314794634455955</v>
      </c>
      <c r="AI407" s="100">
        <f>(幕後結果!$AK$2+幕後結果!$AK$4*幕後結果_最佳化!$W1408)*12/3</f>
        <v>-1.8656069638838513</v>
      </c>
      <c r="AJ407" s="60"/>
      <c r="AK407" s="60"/>
      <c r="AL407" s="60"/>
      <c r="AM407" s="108">
        <v>406</v>
      </c>
      <c r="AN407" s="128">
        <f t="shared" si="79"/>
        <v>6.5582377769760031E-2</v>
      </c>
      <c r="AO407" s="128">
        <f t="shared" si="80"/>
        <v>0.24211274374337116</v>
      </c>
      <c r="AP407" s="128">
        <f t="shared" si="81"/>
        <v>4.2444641246007837E-2</v>
      </c>
      <c r="AQ407" s="128">
        <f t="shared" si="82"/>
        <v>7.7883686418999537E-2</v>
      </c>
      <c r="AR407" s="128">
        <f t="shared" si="83"/>
        <v>0.11771570413053446</v>
      </c>
      <c r="AS407" s="128">
        <f t="shared" si="84"/>
        <v>0.10748675037264209</v>
      </c>
      <c r="AT407" s="128">
        <f t="shared" si="85"/>
        <v>7.6499390444819196E-2</v>
      </c>
      <c r="AU407" s="128">
        <f t="shared" si="86"/>
        <v>0.13575895598959423</v>
      </c>
      <c r="AV407" s="128">
        <f t="shared" si="87"/>
        <v>0.11243197174892279</v>
      </c>
      <c r="AW407" s="128">
        <f t="shared" si="88"/>
        <v>2.2083778135348786E-2</v>
      </c>
      <c r="AX407" s="128">
        <f t="shared" si="89"/>
        <v>1</v>
      </c>
      <c r="AY407" s="128">
        <f>SUMPRODUCT(AN407:AW407,幕後結果_最佳化!$Z$1005:$AI$1005)</f>
        <v>5.7695750871053657E-2</v>
      </c>
      <c r="AZ407" s="128">
        <f>(SUMPRODUCT(AN407:AW407,MMULT(AN407:AW407,幕後結果!$AB$9:$AK$18)))*252</f>
        <v>6.1507314607509571E-2</v>
      </c>
      <c r="BA407" s="128">
        <f t="shared" si="90"/>
        <v>0.24800668258639638</v>
      </c>
      <c r="BB407" s="102">
        <f t="shared" si="91"/>
        <v>5.9658678212831474E-2</v>
      </c>
      <c r="BC407" s="60"/>
      <c r="BD407" s="60"/>
    </row>
    <row r="408" spans="1:56">
      <c r="A408" s="95">
        <v>407</v>
      </c>
      <c r="B408" s="128">
        <v>3.901389498929686E-2</v>
      </c>
      <c r="C408" s="128">
        <v>7.193264557233392E-2</v>
      </c>
      <c r="D408" s="128">
        <v>0.36551757727481404</v>
      </c>
      <c r="E408" s="128">
        <v>5.7365422087780615E-3</v>
      </c>
      <c r="F408" s="128">
        <v>0.28154902953325078</v>
      </c>
      <c r="G408" s="128">
        <v>8.0884477096067053E-2</v>
      </c>
      <c r="H408" s="128">
        <v>0.67335745259818047</v>
      </c>
      <c r="I408" s="128">
        <v>0.839273474806985</v>
      </c>
      <c r="J408" s="128">
        <v>4.6772950076682918E-2</v>
      </c>
      <c r="K408" s="104">
        <v>0.13282106204825661</v>
      </c>
      <c r="L408" s="105"/>
      <c r="M408" s="106">
        <v>407</v>
      </c>
      <c r="N408" s="140">
        <v>-1.7622457227902442</v>
      </c>
      <c r="O408" s="140">
        <v>-1.4615473499754175</v>
      </c>
      <c r="P408" s="140">
        <v>-0.34374887094977086</v>
      </c>
      <c r="Q408" s="140">
        <v>-2.527949527819771</v>
      </c>
      <c r="R408" s="140">
        <v>-0.57824598107916247</v>
      </c>
      <c r="S408" s="140">
        <v>-1.3991468395057289</v>
      </c>
      <c r="T408" s="140">
        <v>0.44920317850286634</v>
      </c>
      <c r="U408" s="128">
        <v>0.99147631844745021</v>
      </c>
      <c r="V408" s="128">
        <v>-1.6769825194910024</v>
      </c>
      <c r="W408" s="98">
        <v>-1.1131543978953204</v>
      </c>
      <c r="X408" s="60"/>
      <c r="Y408" s="99">
        <v>407</v>
      </c>
      <c r="Z408" s="128">
        <f>(幕後結果!$AB$2+幕後結果!$AB$4*幕後結果_最佳化!$N1409)*12/3</f>
        <v>-1.8640016001324795</v>
      </c>
      <c r="AA408" s="128">
        <f>(幕後結果!$AC$2+幕後結果!$AC$4*幕後結果_最佳化!$O1409)*12/3</f>
        <v>-2.5250914220150436</v>
      </c>
      <c r="AB408" s="128">
        <f>(幕後結果!$AD$2+幕後結果!$AD$4*幕後結果_最佳化!$P1409)*12/3</f>
        <v>-1.4790172052654829</v>
      </c>
      <c r="AC408" s="128">
        <f>(幕後結果!$AE$2+幕後結果!$AE$4*幕後結果_最佳化!$Q1409)*12/3</f>
        <v>-4.2565456582705492</v>
      </c>
      <c r="AD408" s="128">
        <f>(幕後結果!$AF$2+幕後結果!$AF$4*幕後結果_最佳化!$R1409)*12/3</f>
        <v>-0.44533510884982253</v>
      </c>
      <c r="AE408" s="128">
        <f>(幕後結果!$AG$2+幕後結果!$AG$4*幕後結果_最佳化!$S1409)*12/3</f>
        <v>-1.7361752175099421</v>
      </c>
      <c r="AF408" s="128">
        <f>(幕後結果!$AH$2+幕後結果!$AH$4*幕後結果_最佳化!$T1409)*12/3</f>
        <v>-1.5204371390690117</v>
      </c>
      <c r="AG408" s="128">
        <f>(幕後結果!$AI$2+幕後結果!$AI$4*幕後結果_最佳化!$U1409)*12/3</f>
        <v>1.8545711127841915</v>
      </c>
      <c r="AH408" s="128">
        <f>(幕後結果!$AJ$2+幕後結果!$AJ$4*幕後結果_最佳化!$V1409)*12/3</f>
        <v>-3.9035303203834419</v>
      </c>
      <c r="AI408" s="100">
        <f>(幕後結果!$AK$2+幕後結果!$AK$4*幕後結果_最佳化!$W1409)*12/3</f>
        <v>-4.6689394196940306</v>
      </c>
      <c r="AJ408" s="60"/>
      <c r="AK408" s="60"/>
      <c r="AL408" s="60"/>
      <c r="AM408" s="108">
        <v>407</v>
      </c>
      <c r="AN408" s="128">
        <f t="shared" si="79"/>
        <v>0.16793500666905387</v>
      </c>
      <c r="AO408" s="128">
        <f t="shared" si="80"/>
        <v>5.1310647894839641E-2</v>
      </c>
      <c r="AP408" s="128">
        <f t="shared" si="81"/>
        <v>0.12867979173096086</v>
      </c>
      <c r="AQ408" s="128">
        <f t="shared" si="82"/>
        <v>0.14621946760749147</v>
      </c>
      <c r="AR408" s="128">
        <f t="shared" si="83"/>
        <v>0.10466337531160484</v>
      </c>
      <c r="AS408" s="128">
        <f t="shared" si="84"/>
        <v>2.5950592962106722E-2</v>
      </c>
      <c r="AT408" s="128">
        <f t="shared" si="85"/>
        <v>3.3323389917786495E-2</v>
      </c>
      <c r="AU408" s="128">
        <f t="shared" si="86"/>
        <v>0.17080755273046302</v>
      </c>
      <c r="AV408" s="128">
        <f t="shared" si="87"/>
        <v>0.12404999474654134</v>
      </c>
      <c r="AW408" s="128">
        <f t="shared" si="88"/>
        <v>4.7060180429151673E-2</v>
      </c>
      <c r="AX408" s="128">
        <f t="shared" si="89"/>
        <v>1</v>
      </c>
      <c r="AY408" s="128">
        <f>SUMPRODUCT(AN408:AW408,幕後結果_最佳化!$Z$1005:$AI$1005)</f>
        <v>0.14623851713728209</v>
      </c>
      <c r="AZ408" s="128">
        <f>(SUMPRODUCT(AN408:AW408,MMULT(AN408:AW408,幕後結果!$AB$9:$AK$18)))*252</f>
        <v>6.3335472626962208E-2</v>
      </c>
      <c r="BA408" s="128">
        <f t="shared" si="90"/>
        <v>0.25166539815191563</v>
      </c>
      <c r="BB408" s="102">
        <f t="shared" si="91"/>
        <v>0.41061869409199708</v>
      </c>
      <c r="BC408" s="60"/>
      <c r="BD408" s="60"/>
    </row>
    <row r="409" spans="1:56">
      <c r="A409" s="95">
        <v>408</v>
      </c>
      <c r="B409" s="128">
        <v>0.51528551133997458</v>
      </c>
      <c r="C409" s="128">
        <v>0.67045153454169193</v>
      </c>
      <c r="D409" s="128">
        <v>0.40640449092951481</v>
      </c>
      <c r="E409" s="128">
        <v>0.2583362104821616</v>
      </c>
      <c r="F409" s="128">
        <v>0.29039034164749933</v>
      </c>
      <c r="G409" s="128">
        <v>0.31470728310741469</v>
      </c>
      <c r="H409" s="128">
        <v>0.34147445902237439</v>
      </c>
      <c r="I409" s="128">
        <v>0.29713043749206069</v>
      </c>
      <c r="J409" s="128">
        <v>0.87278059359087545</v>
      </c>
      <c r="K409" s="104">
        <v>0.86326331827058955</v>
      </c>
      <c r="L409" s="105"/>
      <c r="M409" s="106">
        <v>408</v>
      </c>
      <c r="N409" s="140">
        <v>3.8324474460404108E-2</v>
      </c>
      <c r="O409" s="140">
        <v>0.44116032882495826</v>
      </c>
      <c r="P409" s="140">
        <v>-0.23680382779403311</v>
      </c>
      <c r="Q409" s="140">
        <v>-0.64848328099122521</v>
      </c>
      <c r="R409" s="140">
        <v>-0.55224474296209902</v>
      </c>
      <c r="S409" s="140">
        <v>-0.48255101679579798</v>
      </c>
      <c r="T409" s="140">
        <v>-0.40844238936137794</v>
      </c>
      <c r="U409" s="128">
        <v>-0.53267167772090551</v>
      </c>
      <c r="V409" s="128">
        <v>1.1396340034101888</v>
      </c>
      <c r="W409" s="98">
        <v>1.0950987792290345</v>
      </c>
      <c r="X409" s="60"/>
      <c r="Y409" s="99">
        <v>408</v>
      </c>
      <c r="Z409" s="128">
        <f>(幕後結果!$AB$2+幕後結果!$AB$4*幕後結果_最佳化!$N1410)*12/3</f>
        <v>4.0537412458757034E-2</v>
      </c>
      <c r="AA409" s="128">
        <f>(幕後結果!$AC$2+幕後結果!$AC$4*幕後結果_最佳化!$O1410)*12/3</f>
        <v>0.48025039801919495</v>
      </c>
      <c r="AB409" s="128">
        <f>(幕後結果!$AD$2+幕後結果!$AD$4*幕後結果_最佳化!$P1410)*12/3</f>
        <v>0.28746181588703373</v>
      </c>
      <c r="AC409" s="128">
        <f>(幕後結果!$AE$2+幕後結果!$AE$4*幕後結果_最佳化!$Q1410)*12/3</f>
        <v>7.9735704850322886E-2</v>
      </c>
      <c r="AD409" s="128">
        <f>(幕後結果!$AF$2+幕後結果!$AF$4*幕後結果_最佳化!$R1410)*12/3</f>
        <v>-0.48111991889153294</v>
      </c>
      <c r="AE409" s="128">
        <f>(幕後結果!$AG$2+幕後結果!$AG$4*幕後結果_最佳化!$S1410)*12/3</f>
        <v>-0.2598982564566788</v>
      </c>
      <c r="AF409" s="128">
        <f>(幕後結果!$AH$2+幕後結果!$AH$4*幕後結果_最佳化!$T1410)*12/3</f>
        <v>-0.67840138467613598</v>
      </c>
      <c r="AG409" s="128">
        <f>(幕後結果!$AI$2+幕後結果!$AI$4*幕後結果_最佳化!$U1410)*12/3</f>
        <v>0.40095446610846941</v>
      </c>
      <c r="AH409" s="128">
        <f>(幕後結果!$AJ$2+幕後結果!$AJ$4*幕後結果_最佳化!$V1410)*12/3</f>
        <v>-0.23658679011359296</v>
      </c>
      <c r="AI409" s="100">
        <f>(幕後結果!$AK$2+幕後結果!$AK$4*幕後結果_最佳化!$W1410)*12/3</f>
        <v>-1.1177855857437489</v>
      </c>
      <c r="AJ409" s="60"/>
      <c r="AK409" s="60"/>
      <c r="AL409" s="60"/>
      <c r="AM409" s="108">
        <v>408</v>
      </c>
      <c r="AN409" s="128">
        <f t="shared" si="79"/>
        <v>0.1222774912429999</v>
      </c>
      <c r="AO409" s="128">
        <f t="shared" si="80"/>
        <v>6.2442793348207216E-2</v>
      </c>
      <c r="AP409" s="128">
        <f t="shared" si="81"/>
        <v>9.8411821642139893E-2</v>
      </c>
      <c r="AQ409" s="128">
        <f t="shared" si="82"/>
        <v>0.1113782689886374</v>
      </c>
      <c r="AR409" s="128">
        <f t="shared" si="83"/>
        <v>7.7076795405610229E-2</v>
      </c>
      <c r="AS409" s="128">
        <f t="shared" si="84"/>
        <v>8.4164320510004761E-2</v>
      </c>
      <c r="AT409" s="128">
        <f t="shared" si="85"/>
        <v>0.16857076575594102</v>
      </c>
      <c r="AU409" s="128">
        <f t="shared" si="86"/>
        <v>0.17257750547137535</v>
      </c>
      <c r="AV409" s="128">
        <f t="shared" si="87"/>
        <v>1.6855683619309954E-2</v>
      </c>
      <c r="AW409" s="128">
        <f t="shared" si="88"/>
        <v>8.6244554015774286E-2</v>
      </c>
      <c r="AX409" s="128">
        <f t="shared" si="89"/>
        <v>1</v>
      </c>
      <c r="AY409" s="128">
        <f>SUMPRODUCT(AN409:AW409,幕後結果_最佳化!$Z$1005:$AI$1005)</f>
        <v>0.10058404397245568</v>
      </c>
      <c r="AZ409" s="128">
        <f>(SUMPRODUCT(AN409:AW409,MMULT(AN409:AW409,幕後結果!$AB$9:$AK$18)))*252</f>
        <v>6.3383615759151843E-2</v>
      </c>
      <c r="BA409" s="128">
        <f t="shared" si="90"/>
        <v>0.2517610290715222</v>
      </c>
      <c r="BB409" s="102">
        <f t="shared" si="91"/>
        <v>0.22912221238207744</v>
      </c>
      <c r="BC409" s="60"/>
      <c r="BD409" s="60"/>
    </row>
    <row r="410" spans="1:56">
      <c r="A410" s="95">
        <v>409</v>
      </c>
      <c r="B410" s="128">
        <v>0.17511020286679302</v>
      </c>
      <c r="C410" s="128">
        <v>0.20552681096785763</v>
      </c>
      <c r="D410" s="128">
        <v>0.56209502775562981</v>
      </c>
      <c r="E410" s="128">
        <v>0.52312653267254494</v>
      </c>
      <c r="F410" s="128">
        <v>0.36237130088212255</v>
      </c>
      <c r="G410" s="128">
        <v>9.6704778454257401E-3</v>
      </c>
      <c r="H410" s="128">
        <v>9.5326248296302651E-2</v>
      </c>
      <c r="I410" s="128">
        <v>0.42244460480937041</v>
      </c>
      <c r="J410" s="128">
        <v>0.76262946623586592</v>
      </c>
      <c r="K410" s="104">
        <v>0.86062598259446665</v>
      </c>
      <c r="L410" s="105"/>
      <c r="M410" s="106">
        <v>409</v>
      </c>
      <c r="N410" s="140">
        <v>-0.93416186117120992</v>
      </c>
      <c r="O410" s="140">
        <v>-0.82204089585337847</v>
      </c>
      <c r="P410" s="140">
        <v>0.15628301424878549</v>
      </c>
      <c r="Q410" s="140">
        <v>5.8002126529442519E-2</v>
      </c>
      <c r="R410" s="140">
        <v>-0.35212755829492559</v>
      </c>
      <c r="S410" s="140">
        <v>-2.3388933125650895</v>
      </c>
      <c r="T410" s="140">
        <v>-1.3086512959455647</v>
      </c>
      <c r="U410" s="128">
        <v>-0.19564350059974955</v>
      </c>
      <c r="V410" s="128">
        <v>0.71478635557056547</v>
      </c>
      <c r="W410" s="98">
        <v>1.0831360610582659</v>
      </c>
      <c r="X410" s="60"/>
      <c r="Y410" s="99">
        <v>409</v>
      </c>
      <c r="Z410" s="128">
        <f>(幕後結果!$AB$2+幕後結果!$AB$4*幕後結果_最佳化!$N1411)*12/3</f>
        <v>-0.98810238633964387</v>
      </c>
      <c r="AA410" s="128">
        <f>(幕後結果!$AC$2+幕後結果!$AC$4*幕後結果_最佳化!$O1411)*12/3</f>
        <v>-1.4160561658905089</v>
      </c>
      <c r="AB410" s="128">
        <f>(幕後結果!$AD$2+幕後結果!$AD$4*幕後結果_最佳化!$P1411)*12/3</f>
        <v>-0.30852035638346492</v>
      </c>
      <c r="AC410" s="128">
        <f>(幕後結果!$AE$2+幕後結果!$AE$4*幕後結果_最佳化!$Q1411)*12/3</f>
        <v>0.88060662278328106</v>
      </c>
      <c r="AD410" s="128">
        <f>(幕後結果!$AF$2+幕後結果!$AF$4*幕後結果_最佳化!$R1411)*12/3</f>
        <v>-0.31336953043075849</v>
      </c>
      <c r="AE410" s="128">
        <f>(幕後結果!$AG$2+幕後結果!$AG$4*幕後結果_最佳化!$S1411)*12/3</f>
        <v>-2.2438251024702991</v>
      </c>
      <c r="AF410" s="128">
        <f>(幕後結果!$AH$2+幕後結果!$AH$4*幕後結果_最佳化!$T1411)*12/3</f>
        <v>-2.0052400298859729</v>
      </c>
      <c r="AG410" s="128">
        <f>(幕後結果!$AI$2+幕後結果!$AI$4*幕後結果_最佳化!$U1411)*12/3</f>
        <v>0.6487210307559963</v>
      </c>
      <c r="AH410" s="128">
        <f>(幕後結果!$AJ$2+幕後結果!$AJ$4*幕後結果_最佳化!$V1411)*12/3</f>
        <v>-1.6493127024947827</v>
      </c>
      <c r="AI410" s="100">
        <f>(幕後結果!$AK$2+幕後結果!$AK$4*幕後結果_最佳化!$W1411)*12/3</f>
        <v>-1.9817520458957023</v>
      </c>
      <c r="AJ410" s="60"/>
      <c r="AK410" s="60"/>
      <c r="AL410" s="60"/>
      <c r="AM410" s="108">
        <v>409</v>
      </c>
      <c r="AN410" s="128">
        <f t="shared" si="79"/>
        <v>7.0081485960014192E-2</v>
      </c>
      <c r="AO410" s="128">
        <f t="shared" si="80"/>
        <v>0.16869427722953817</v>
      </c>
      <c r="AP410" s="128">
        <f t="shared" si="81"/>
        <v>5.3692995874562222E-2</v>
      </c>
      <c r="AQ410" s="128">
        <f t="shared" si="82"/>
        <v>0.13354568113533175</v>
      </c>
      <c r="AR410" s="128">
        <f t="shared" si="83"/>
        <v>0.13992389956389689</v>
      </c>
      <c r="AS410" s="128">
        <f t="shared" si="84"/>
        <v>0.11748256663372274</v>
      </c>
      <c r="AT410" s="128">
        <f t="shared" si="85"/>
        <v>5.6911552043139954E-2</v>
      </c>
      <c r="AU410" s="128">
        <f t="shared" si="86"/>
        <v>4.3256257178433233E-2</v>
      </c>
      <c r="AV410" s="128">
        <f t="shared" si="87"/>
        <v>1.9543821230297038E-2</v>
      </c>
      <c r="AW410" s="128">
        <f t="shared" si="88"/>
        <v>0.19686746315106385</v>
      </c>
      <c r="AX410" s="128">
        <f t="shared" si="89"/>
        <v>1</v>
      </c>
      <c r="AY410" s="128">
        <f>SUMPRODUCT(AN410:AW410,幕後結果_最佳化!$Z$1005:$AI$1005)</f>
        <v>-0.17645083372487133</v>
      </c>
      <c r="AZ410" s="128">
        <f>(SUMPRODUCT(AN410:AW410,MMULT(AN410:AW410,幕後結果!$AB$9:$AK$18)))*252</f>
        <v>8.2411615082359668E-2</v>
      </c>
      <c r="BA410" s="128">
        <f t="shared" si="90"/>
        <v>0.28707423270359822</v>
      </c>
      <c r="BB410" s="102">
        <f t="shared" si="91"/>
        <v>-0.76409098670778042</v>
      </c>
      <c r="BC410" s="60"/>
      <c r="BD410" s="60"/>
    </row>
    <row r="411" spans="1:56">
      <c r="A411" s="95">
        <v>410</v>
      </c>
      <c r="B411" s="128">
        <v>0.41998418742752497</v>
      </c>
      <c r="C411" s="128">
        <v>0.6129821360918164</v>
      </c>
      <c r="D411" s="128">
        <v>0.12511299911761853</v>
      </c>
      <c r="E411" s="128">
        <v>0.17185610224858183</v>
      </c>
      <c r="F411" s="128">
        <v>9.7418648711656175E-2</v>
      </c>
      <c r="G411" s="128">
        <v>0.32170394233356103</v>
      </c>
      <c r="H411" s="128">
        <v>0.18731450309110431</v>
      </c>
      <c r="I411" s="128">
        <v>0.34735438463123369</v>
      </c>
      <c r="J411" s="128">
        <v>0.14860907257574563</v>
      </c>
      <c r="K411" s="104">
        <v>0.30466267164386318</v>
      </c>
      <c r="L411" s="105"/>
      <c r="M411" s="106">
        <v>410</v>
      </c>
      <c r="N411" s="140">
        <v>-0.20193393164221773</v>
      </c>
      <c r="O411" s="140">
        <v>0.28710003181583571</v>
      </c>
      <c r="P411" s="140">
        <v>-1.1498006238842438</v>
      </c>
      <c r="Q411" s="140">
        <v>-0.9468559155229932</v>
      </c>
      <c r="R411" s="140">
        <v>-1.2964012042184496</v>
      </c>
      <c r="S411" s="140">
        <v>-0.46293928890829172</v>
      </c>
      <c r="T411" s="140">
        <v>-0.88783594210225014</v>
      </c>
      <c r="U411" s="128">
        <v>-0.39247298371456762</v>
      </c>
      <c r="V411" s="128">
        <v>-1.0424175244297398</v>
      </c>
      <c r="W411" s="98">
        <v>-0.51103672202866779</v>
      </c>
      <c r="X411" s="60"/>
      <c r="Y411" s="99">
        <v>410</v>
      </c>
      <c r="Z411" s="128">
        <f>(幕後結果!$AB$2+幕後結果!$AB$4*幕後結果_最佳化!$N1412)*12/3</f>
        <v>-0.21359403335997773</v>
      </c>
      <c r="AA411" s="128">
        <f>(幕後結果!$AC$2+幕後結果!$AC$4*幕後結果_最佳化!$O1412)*12/3</f>
        <v>0.19498431206841502</v>
      </c>
      <c r="AB411" s="128">
        <f>(幕後結果!$AD$2+幕後結果!$AD$4*幕後結果_最佳化!$P1412)*12/3</f>
        <v>-0.8594175275351188</v>
      </c>
      <c r="AC411" s="128">
        <f>(幕後結果!$AE$2+幕後結果!$AE$4*幕後結果_最佳化!$Q1412)*12/3</f>
        <v>-0.78708970982218907</v>
      </c>
      <c r="AD411" s="128">
        <f>(幕後結果!$AF$2+幕後結果!$AF$4*幕後結果_最佳化!$R1412)*12/3</f>
        <v>-1.132883065502138</v>
      </c>
      <c r="AE411" s="128">
        <f>(幕後結果!$AG$2+幕後結果!$AG$4*幕後結果_最佳化!$S1412)*12/3</f>
        <v>-0.33185224375084632</v>
      </c>
      <c r="AF411" s="128">
        <f>(幕後結果!$AH$2+幕後結果!$AH$4*幕後結果_最佳化!$T1412)*12/3</f>
        <v>-1.3724458914018474</v>
      </c>
      <c r="AG411" s="128">
        <f>(幕後結果!$AI$2+幕後結果!$AI$4*幕後結果_最佳化!$U1412)*12/3</f>
        <v>0.42936105970476968</v>
      </c>
      <c r="AH411" s="128">
        <f>(幕後結果!$AJ$2+幕後結果!$AJ$4*幕後結果_最佳化!$V1412)*12/3</f>
        <v>-2.4619118251835435</v>
      </c>
      <c r="AI411" s="100">
        <f>(幕後結果!$AK$2+幕後結果!$AK$4*幕後結果_最佳化!$W1412)*12/3</f>
        <v>-2.9091415740596811</v>
      </c>
      <c r="AJ411" s="60"/>
      <c r="AK411" s="60"/>
      <c r="AL411" s="60"/>
      <c r="AM411" s="108">
        <v>410</v>
      </c>
      <c r="AN411" s="128">
        <f t="shared" si="79"/>
        <v>9.59226962068737E-2</v>
      </c>
      <c r="AO411" s="128">
        <f t="shared" si="80"/>
        <v>0.13760930194094653</v>
      </c>
      <c r="AP411" s="128">
        <f t="shared" si="81"/>
        <v>0.1956650614395456</v>
      </c>
      <c r="AQ411" s="128">
        <f t="shared" si="82"/>
        <v>3.2622031831498147E-3</v>
      </c>
      <c r="AR411" s="128">
        <f t="shared" si="83"/>
        <v>0.10524183956710288</v>
      </c>
      <c r="AS411" s="128">
        <f t="shared" si="84"/>
        <v>6.2087962283978296E-2</v>
      </c>
      <c r="AT411" s="128">
        <f t="shared" si="85"/>
        <v>5.0511929226470589E-2</v>
      </c>
      <c r="AU411" s="128">
        <f t="shared" si="86"/>
        <v>2.8644654639023843E-2</v>
      </c>
      <c r="AV411" s="128">
        <f t="shared" si="87"/>
        <v>0.19222560364925204</v>
      </c>
      <c r="AW411" s="128">
        <f t="shared" si="88"/>
        <v>0.12882874786365692</v>
      </c>
      <c r="AX411" s="128">
        <f t="shared" si="89"/>
        <v>1.0000000000000002</v>
      </c>
      <c r="AY411" s="128">
        <f>SUMPRODUCT(AN411:AW411,幕後結果_最佳化!$Z$1005:$AI$1005)</f>
        <v>-0.32491206402120409</v>
      </c>
      <c r="AZ411" s="128">
        <f>(SUMPRODUCT(AN411:AW411,MMULT(AN411:AW411,幕後結果!$AB$9:$AK$18)))*252</f>
        <v>7.9137957519942501E-2</v>
      </c>
      <c r="BA411" s="128">
        <f t="shared" si="90"/>
        <v>0.28131469481693006</v>
      </c>
      <c r="BB411" s="102">
        <f t="shared" si="91"/>
        <v>-1.3074754742569119</v>
      </c>
      <c r="BC411" s="60"/>
      <c r="BD411" s="60"/>
    </row>
    <row r="412" spans="1:56">
      <c r="A412" s="95">
        <v>411</v>
      </c>
      <c r="B412" s="128">
        <v>0.39129992872801544</v>
      </c>
      <c r="C412" s="128">
        <v>0.12278569533974815</v>
      </c>
      <c r="D412" s="128">
        <v>0.78813461269743956</v>
      </c>
      <c r="E412" s="128">
        <v>0.5033838141783209</v>
      </c>
      <c r="F412" s="128">
        <v>0.13806001062120465</v>
      </c>
      <c r="G412" s="128">
        <v>7.2146633827261608E-2</v>
      </c>
      <c r="H412" s="128">
        <v>0.56154613200619297</v>
      </c>
      <c r="I412" s="128">
        <v>0.52617865770126326</v>
      </c>
      <c r="J412" s="128">
        <v>0.42114685972091426</v>
      </c>
      <c r="K412" s="104">
        <v>0.11053672064303321</v>
      </c>
      <c r="L412" s="105"/>
      <c r="M412" s="106">
        <v>411</v>
      </c>
      <c r="N412" s="140">
        <v>-0.2759325699515861</v>
      </c>
      <c r="O412" s="140">
        <v>-1.1611733980043095</v>
      </c>
      <c r="P412" s="140">
        <v>0.79996551994248166</v>
      </c>
      <c r="Q412" s="140">
        <v>8.4820660020457801E-3</v>
      </c>
      <c r="R412" s="140">
        <v>-1.0890767965124579</v>
      </c>
      <c r="S412" s="140">
        <v>-1.4599883795078077</v>
      </c>
      <c r="T412" s="140">
        <v>0.15489038225812926</v>
      </c>
      <c r="U412" s="128">
        <v>6.5667328161081062E-2</v>
      </c>
      <c r="V412" s="128">
        <v>-0.19896040260014766</v>
      </c>
      <c r="W412" s="98">
        <v>-1.2236787440002916</v>
      </c>
      <c r="X412" s="60"/>
      <c r="Y412" s="99">
        <v>411</v>
      </c>
      <c r="Z412" s="128">
        <f>(幕後結果!$AB$2+幕後結果!$AB$4*幕後結果_最佳化!$N1413)*12/3</f>
        <v>-0.29186551300238006</v>
      </c>
      <c r="AA412" s="128">
        <f>(幕後結果!$AC$2+幕後結果!$AC$4*幕後結果_最佳化!$O1413)*12/3</f>
        <v>-1.5171511121568126</v>
      </c>
      <c r="AB412" s="128">
        <f>(幕後結果!$AD$2+幕後結果!$AD$4*幕後結果_最佳化!$P1413)*12/3</f>
        <v>0.4337634307528872</v>
      </c>
      <c r="AC412" s="128">
        <f>(幕後結果!$AE$2+幕後結果!$AE$4*幕後結果_最佳化!$Q1413)*12/3</f>
        <v>0.86249116973280682</v>
      </c>
      <c r="AD412" s="128">
        <f>(幕後結果!$AF$2+幕後結果!$AF$4*幕後結果_最佳化!$R1413)*12/3</f>
        <v>-0.58053265637635909</v>
      </c>
      <c r="AE412" s="128">
        <f>(幕後結果!$AG$2+幕後結果!$AG$4*幕後結果_最佳化!$S1413)*12/3</f>
        <v>-1.2017387881223915</v>
      </c>
      <c r="AF412" s="128">
        <f>(幕後結果!$AH$2+幕後結果!$AH$4*幕後結果_最佳化!$T1413)*12/3</f>
        <v>-0.3898320031659952</v>
      </c>
      <c r="AG412" s="128">
        <f>(幕後結果!$AI$2+幕後結果!$AI$4*幕後結果_最佳化!$U1413)*12/3</f>
        <v>0.63710623710851821</v>
      </c>
      <c r="AH412" s="128">
        <f>(幕後結果!$AJ$2+幕後結果!$AJ$4*幕後結果_最佳化!$V1413)*12/3</f>
        <v>-1.8284379442493144</v>
      </c>
      <c r="AI412" s="100">
        <f>(幕後結果!$AK$2+幕後結果!$AK$4*幕後結果_最佳化!$W1413)*12/3</f>
        <v>-3.3322163830923137</v>
      </c>
      <c r="AJ412" s="60"/>
      <c r="AK412" s="60"/>
      <c r="AL412" s="60"/>
      <c r="AM412" s="108">
        <v>411</v>
      </c>
      <c r="AN412" s="128">
        <f t="shared" si="79"/>
        <v>0.1278553940783568</v>
      </c>
      <c r="AO412" s="128">
        <f t="shared" si="80"/>
        <v>2.0356470249254157E-2</v>
      </c>
      <c r="AP412" s="128">
        <f t="shared" si="81"/>
        <v>4.8728027281834597E-2</v>
      </c>
      <c r="AQ412" s="128">
        <f t="shared" si="82"/>
        <v>0.18069872127528327</v>
      </c>
      <c r="AR412" s="128">
        <f t="shared" si="83"/>
        <v>4.719738114062335E-2</v>
      </c>
      <c r="AS412" s="128">
        <f t="shared" si="84"/>
        <v>9.5308569477951813E-2</v>
      </c>
      <c r="AT412" s="128">
        <f t="shared" si="85"/>
        <v>0.17770988625893902</v>
      </c>
      <c r="AU412" s="128">
        <f t="shared" si="86"/>
        <v>6.4732907501666007E-2</v>
      </c>
      <c r="AV412" s="128">
        <f t="shared" si="87"/>
        <v>5.3799084970049121E-2</v>
      </c>
      <c r="AW412" s="128">
        <f t="shared" si="88"/>
        <v>0.18361355776604174</v>
      </c>
      <c r="AX412" s="128">
        <f t="shared" si="89"/>
        <v>0.99999999999999989</v>
      </c>
      <c r="AY412" s="128">
        <f>SUMPRODUCT(AN412:AW412,幕後結果_最佳化!$Z$1005:$AI$1005)</f>
        <v>-0.136097277199348</v>
      </c>
      <c r="AZ412" s="128">
        <f>(SUMPRODUCT(AN412:AW412,MMULT(AN412:AW412,幕後結果!$AB$9:$AK$18)))*252</f>
        <v>0.10027142716601899</v>
      </c>
      <c r="BA412" s="128">
        <f t="shared" si="90"/>
        <v>0.31665663922617981</v>
      </c>
      <c r="BB412" s="102">
        <f t="shared" si="91"/>
        <v>-0.56527245926934366</v>
      </c>
      <c r="BC412" s="60"/>
      <c r="BD412" s="60"/>
    </row>
    <row r="413" spans="1:56">
      <c r="A413" s="95">
        <v>412</v>
      </c>
      <c r="B413" s="128">
        <v>0.50679359215375896</v>
      </c>
      <c r="C413" s="128">
        <v>0.18728906617362528</v>
      </c>
      <c r="D413" s="128">
        <v>0.10189849813171503</v>
      </c>
      <c r="E413" s="128">
        <v>0.31163437259953164</v>
      </c>
      <c r="F413" s="128">
        <v>0.828241089112149</v>
      </c>
      <c r="G413" s="128">
        <v>0.59096488200535235</v>
      </c>
      <c r="H413" s="128">
        <v>0.39884574467883382</v>
      </c>
      <c r="I413" s="128">
        <v>7.1688178170699057E-2</v>
      </c>
      <c r="J413" s="128">
        <v>0.70010169250072773</v>
      </c>
      <c r="K413" s="104">
        <v>0.30065651862997655</v>
      </c>
      <c r="L413" s="105"/>
      <c r="M413" s="106">
        <v>412</v>
      </c>
      <c r="N413" s="140">
        <v>1.7029833294929884E-2</v>
      </c>
      <c r="O413" s="140">
        <v>-0.88793050908610638</v>
      </c>
      <c r="P413" s="140">
        <v>-1.2708079037089979</v>
      </c>
      <c r="Q413" s="140">
        <v>-0.49122298310658119</v>
      </c>
      <c r="R413" s="140">
        <v>0.9472373995747333</v>
      </c>
      <c r="S413" s="140">
        <v>0.23002771198328131</v>
      </c>
      <c r="T413" s="140">
        <v>-0.25633588639368338</v>
      </c>
      <c r="U413" s="128">
        <v>-1.4633327286058389</v>
      </c>
      <c r="V413" s="128">
        <v>0.5246930133174913</v>
      </c>
      <c r="W413" s="98">
        <v>-0.52251323017511009</v>
      </c>
      <c r="X413" s="60"/>
      <c r="Y413" s="99">
        <v>412</v>
      </c>
      <c r="Z413" s="128">
        <f>(幕後結果!$AB$2+幕後結果!$AB$4*幕後結果_最佳化!$N1414)*12/3</f>
        <v>1.8013172681433147E-2</v>
      </c>
      <c r="AA413" s="128">
        <f>(幕後結果!$AC$2+幕後結果!$AC$4*幕後結果_最佳化!$O1414)*12/3</f>
        <v>-1.0703001469295612</v>
      </c>
      <c r="AB413" s="128">
        <f>(幕後結果!$AD$2+幕後結果!$AD$4*幕後結果_最佳化!$P1414)*12/3</f>
        <v>-1.5391066206999777</v>
      </c>
      <c r="AC413" s="128">
        <f>(幕後結果!$AE$2+幕後結果!$AE$4*幕後結果_最佳化!$Q1414)*12/3</f>
        <v>-0.47291543904773015</v>
      </c>
      <c r="AD413" s="128">
        <f>(幕後結果!$AF$2+幕後結果!$AF$4*幕後結果_最佳化!$R1414)*12/3</f>
        <v>0.40420939394075162</v>
      </c>
      <c r="AE413" s="128">
        <f>(幕後結果!$AG$2+幕後結果!$AG$4*幕後結果_最佳化!$S1414)*12/3</f>
        <v>0.17732245820233469</v>
      </c>
      <c r="AF413" s="128">
        <f>(幕後結果!$AH$2+幕後結果!$AH$4*幕後結果_最佳化!$T1414)*12/3</f>
        <v>-0.82560605404469056</v>
      </c>
      <c r="AG413" s="128">
        <f>(幕後結果!$AI$2+幕後結果!$AI$4*幕後結果_最佳化!$U1414)*12/3</f>
        <v>-2.8726696077753244E-3</v>
      </c>
      <c r="AH413" s="128">
        <f>(幕後結果!$AJ$2+幕後結果!$AJ$4*幕後結果_最佳化!$V1414)*12/3</f>
        <v>-0.7117236585683564</v>
      </c>
      <c r="AI413" s="100">
        <f>(幕後結果!$AK$2+幕後結果!$AK$4*幕後結果_最佳化!$W1414)*12/3</f>
        <v>-2.2991336390704404</v>
      </c>
      <c r="AJ413" s="60"/>
      <c r="AK413" s="60"/>
      <c r="AL413" s="60"/>
      <c r="AM413" s="108">
        <v>412</v>
      </c>
      <c r="AN413" s="128">
        <f t="shared" si="79"/>
        <v>2.0448689077979629E-2</v>
      </c>
      <c r="AO413" s="128">
        <f t="shared" si="80"/>
        <v>6.9651364591359982E-2</v>
      </c>
      <c r="AP413" s="128">
        <f t="shared" si="81"/>
        <v>1.2414799674942701E-2</v>
      </c>
      <c r="AQ413" s="128">
        <f t="shared" si="82"/>
        <v>0.14548076553964129</v>
      </c>
      <c r="AR413" s="128">
        <f t="shared" si="83"/>
        <v>0.11661271547601378</v>
      </c>
      <c r="AS413" s="128">
        <f t="shared" si="84"/>
        <v>9.6853580147472765E-2</v>
      </c>
      <c r="AT413" s="128">
        <f t="shared" si="85"/>
        <v>5.0640434617463127E-2</v>
      </c>
      <c r="AU413" s="128">
        <f t="shared" si="86"/>
        <v>0.17263140640342819</v>
      </c>
      <c r="AV413" s="128">
        <f t="shared" si="87"/>
        <v>0.16804823142579714</v>
      </c>
      <c r="AW413" s="128">
        <f t="shared" si="88"/>
        <v>0.14721801304590124</v>
      </c>
      <c r="AX413" s="128">
        <f t="shared" si="89"/>
        <v>0.99999999999999989</v>
      </c>
      <c r="AY413" s="128">
        <f>SUMPRODUCT(AN413:AW413,幕後結果_最佳化!$Z$1005:$AI$1005)</f>
        <v>-8.1111137415493667E-2</v>
      </c>
      <c r="AZ413" s="128">
        <f>(SUMPRODUCT(AN413:AW413,MMULT(AN413:AW413,幕後結果!$AB$9:$AK$18)))*252</f>
        <v>6.4153904358050892E-2</v>
      </c>
      <c r="BA413" s="128">
        <f t="shared" si="90"/>
        <v>0.25328621035905385</v>
      </c>
      <c r="BB413" s="102">
        <f t="shared" si="91"/>
        <v>-0.48960872066307032</v>
      </c>
      <c r="BC413" s="60"/>
      <c r="BD413" s="60"/>
    </row>
    <row r="414" spans="1:56">
      <c r="A414" s="95">
        <v>413</v>
      </c>
      <c r="B414" s="128">
        <v>0.95456881125525217</v>
      </c>
      <c r="C414" s="128">
        <v>0.27468914722148918</v>
      </c>
      <c r="D414" s="128">
        <v>0.79602498317116588</v>
      </c>
      <c r="E414" s="128">
        <v>0.23133234929382351</v>
      </c>
      <c r="F414" s="128">
        <v>0.22380028666338192</v>
      </c>
      <c r="G414" s="128">
        <v>9.8061467902950561E-2</v>
      </c>
      <c r="H414" s="128">
        <v>0.9272148967458933</v>
      </c>
      <c r="I414" s="128">
        <v>0.30246083150868408</v>
      </c>
      <c r="J414" s="128">
        <v>0.71886114434583459</v>
      </c>
      <c r="K414" s="104">
        <v>0.50305950479062722</v>
      </c>
      <c r="L414" s="105"/>
      <c r="M414" s="106">
        <v>413</v>
      </c>
      <c r="N414" s="140">
        <v>1.690866108787535</v>
      </c>
      <c r="O414" s="140">
        <v>-0.59869199778148041</v>
      </c>
      <c r="P414" s="140">
        <v>0.82750651021270094</v>
      </c>
      <c r="Q414" s="140">
        <v>-0.73446612495881713</v>
      </c>
      <c r="R414" s="140">
        <v>-0.7594213042332012</v>
      </c>
      <c r="S414" s="140">
        <v>-1.2926765953881367</v>
      </c>
      <c r="T414" s="140">
        <v>1.4553578949055226</v>
      </c>
      <c r="U414" s="128">
        <v>-0.51733594935440852</v>
      </c>
      <c r="V414" s="128">
        <v>0.57946165711753295</v>
      </c>
      <c r="W414" s="98">
        <v>7.6691163908479141E-3</v>
      </c>
      <c r="X414" s="60"/>
      <c r="Y414" s="99">
        <v>413</v>
      </c>
      <c r="Z414" s="128">
        <f>(幕後結果!$AB$2+幕後結果!$AB$4*幕後結果_最佳化!$N1415)*12/3</f>
        <v>1.7885003729215407</v>
      </c>
      <c r="AA414" s="128">
        <f>(幕後結果!$AC$2+幕後結果!$AC$4*幕後結果_最佳化!$O1415)*12/3</f>
        <v>7.9545916991114948E-3</v>
      </c>
      <c r="AB414" s="128">
        <f>(幕後結果!$AD$2+幕後結果!$AD$4*幕後結果_最佳化!$P1415)*12/3</f>
        <v>1.4583930289600053</v>
      </c>
      <c r="AC414" s="128">
        <f>(幕後結果!$AE$2+幕後結果!$AE$4*幕後結果_最佳化!$Q1415)*12/3</f>
        <v>-0.12472023240951113</v>
      </c>
      <c r="AD414" s="128">
        <f>(幕後結果!$AF$2+幕後結果!$AF$4*幕後結果_最佳化!$R1415)*12/3</f>
        <v>-0.16555809738873528</v>
      </c>
      <c r="AE414" s="128">
        <f>(幕後結果!$AG$2+幕後結果!$AG$4*幕後結果_最佳化!$S1415)*12/3</f>
        <v>-0.60423987672160728</v>
      </c>
      <c r="AF414" s="128">
        <f>(幕後結果!$AH$2+幕後結果!$AH$4*幕後結果_最佳化!$T1415)*12/3</f>
        <v>2.0411822415872978</v>
      </c>
      <c r="AG414" s="128">
        <f>(幕後結果!$AI$2+幕後結果!$AI$4*幕後結果_最佳化!$U1415)*12/3</f>
        <v>0.12549678573934142</v>
      </c>
      <c r="AH414" s="128">
        <f>(幕後結果!$AJ$2+幕後結果!$AJ$4*幕後結果_最佳化!$V1415)*12/3</f>
        <v>-1.0700176083130453E-2</v>
      </c>
      <c r="AI414" s="100">
        <f>(幕後結果!$AK$2+幕後結果!$AK$4*幕後結果_最佳化!$W1415)*12/3</f>
        <v>-0.33441319147161441</v>
      </c>
      <c r="AJ414" s="60"/>
      <c r="AK414" s="60"/>
      <c r="AL414" s="60"/>
      <c r="AM414" s="108">
        <v>413</v>
      </c>
      <c r="AN414" s="128">
        <f t="shared" si="79"/>
        <v>0.14836726514463805</v>
      </c>
      <c r="AO414" s="128">
        <f t="shared" si="80"/>
        <v>0.11426348254900322</v>
      </c>
      <c r="AP414" s="128">
        <f t="shared" si="81"/>
        <v>0.15763241395212141</v>
      </c>
      <c r="AQ414" s="128">
        <f t="shared" si="82"/>
        <v>9.1536411357512532E-2</v>
      </c>
      <c r="AR414" s="128">
        <f t="shared" si="83"/>
        <v>0.10341922657410872</v>
      </c>
      <c r="AS414" s="128">
        <f t="shared" si="84"/>
        <v>2.5067225847572348E-4</v>
      </c>
      <c r="AT414" s="128">
        <f t="shared" si="85"/>
        <v>4.345911891487611E-2</v>
      </c>
      <c r="AU414" s="128">
        <f t="shared" si="86"/>
        <v>0.1106397691378017</v>
      </c>
      <c r="AV414" s="128">
        <f t="shared" si="87"/>
        <v>0.10613154972545363</v>
      </c>
      <c r="AW414" s="128">
        <f t="shared" si="88"/>
        <v>0.12430009038600892</v>
      </c>
      <c r="AX414" s="128">
        <f t="shared" si="89"/>
        <v>1</v>
      </c>
      <c r="AY414" s="128">
        <f>SUMPRODUCT(AN414:AW414,幕後結果_最佳化!$Z$1005:$AI$1005)</f>
        <v>-8.6567642325956956E-2</v>
      </c>
      <c r="AZ414" s="128">
        <f>(SUMPRODUCT(AN414:AW414,MMULT(AN414:AW414,幕後結果!$AB$9:$AK$18)))*252</f>
        <v>7.3225222831914127E-2</v>
      </c>
      <c r="BA414" s="128">
        <f t="shared" si="90"/>
        <v>0.27060159428930591</v>
      </c>
      <c r="BB414" s="102">
        <f t="shared" si="91"/>
        <v>-0.47844375294973446</v>
      </c>
      <c r="BC414" s="60"/>
      <c r="BD414" s="60"/>
    </row>
    <row r="415" spans="1:56">
      <c r="A415" s="95">
        <v>414</v>
      </c>
      <c r="B415" s="128">
        <v>0.96689441263343312</v>
      </c>
      <c r="C415" s="128">
        <v>0.68124298456647336</v>
      </c>
      <c r="D415" s="128">
        <v>0.39343454294323577</v>
      </c>
      <c r="E415" s="128">
        <v>6.5015101799321684E-3</v>
      </c>
      <c r="F415" s="128">
        <v>0.20779172454671313</v>
      </c>
      <c r="G415" s="128">
        <v>0.25399299444250878</v>
      </c>
      <c r="H415" s="128">
        <v>0.88182396265309659</v>
      </c>
      <c r="I415" s="128">
        <v>0.47908231535008983</v>
      </c>
      <c r="J415" s="128">
        <v>0.84070916905112369</v>
      </c>
      <c r="K415" s="104">
        <v>0.90230718686460043</v>
      </c>
      <c r="L415" s="105"/>
      <c r="M415" s="106">
        <v>414</v>
      </c>
      <c r="N415" s="140">
        <v>1.8369913339164679</v>
      </c>
      <c r="O415" s="140">
        <v>0.47117743557533726</v>
      </c>
      <c r="P415" s="140">
        <v>-0.27037849085904903</v>
      </c>
      <c r="Q415" s="140">
        <v>-2.4836865601688154</v>
      </c>
      <c r="R415" s="140">
        <v>-0.81410736139359352</v>
      </c>
      <c r="S415" s="140">
        <v>-0.66197695810966617</v>
      </c>
      <c r="T415" s="140">
        <v>1.1841540827407857</v>
      </c>
      <c r="U415" s="128">
        <v>-5.2456907706099995E-2</v>
      </c>
      <c r="V415" s="128">
        <v>0.99737677159184224</v>
      </c>
      <c r="W415" s="98">
        <v>1.2948104497292676</v>
      </c>
      <c r="X415" s="60"/>
      <c r="Y415" s="99">
        <v>414</v>
      </c>
      <c r="Z415" s="128">
        <f>(幕後結果!$AB$2+幕後結果!$AB$4*幕後結果_最佳化!$N1416)*12/3</f>
        <v>1.9430631844168536</v>
      </c>
      <c r="AA415" s="128">
        <f>(幕後結果!$AC$2+幕後結果!$AC$4*幕後結果_最佳化!$O1416)*12/3</f>
        <v>1.3133363113737766</v>
      </c>
      <c r="AB415" s="128">
        <f>(幕後結果!$AD$2+幕後結果!$AD$4*幕後結果_最佳化!$P1416)*12/3</f>
        <v>0.9028973258709172</v>
      </c>
      <c r="AC415" s="128">
        <f>(幕後結果!$AE$2+幕後結果!$AE$4*幕後結果_最佳化!$Q1416)*12/3</f>
        <v>-3.1356012581747605</v>
      </c>
      <c r="AD415" s="128">
        <f>(幕後結果!$AF$2+幕後結果!$AF$4*幕後結果_最佳化!$R1416)*12/3</f>
        <v>-0.37957060554837413</v>
      </c>
      <c r="AE415" s="128">
        <f>(幕後結果!$AG$2+幕後結果!$AG$4*幕後結果_最佳化!$S1416)*12/3</f>
        <v>-7.2400189755362609E-2</v>
      </c>
      <c r="AF415" s="128">
        <f>(幕後結果!$AH$2+幕後結果!$AH$4*幕後結果_最佳化!$T1416)*12/3</f>
        <v>1.6703083077417371</v>
      </c>
      <c r="AG415" s="128">
        <f>(幕後結果!$AI$2+幕後結果!$AI$4*幕後結果_最佳化!$U1416)*12/3</f>
        <v>0.76850935908835016</v>
      </c>
      <c r="AH415" s="128">
        <f>(幕後結果!$AJ$2+幕後結果!$AJ$4*幕後結果_最佳化!$V1416)*12/3</f>
        <v>0.38329134720896868</v>
      </c>
      <c r="AI415" s="100">
        <f>(幕後結果!$AK$2+幕後結果!$AK$4*幕後結果_最佳化!$W1416)*12/3</f>
        <v>0.2079100012482622</v>
      </c>
      <c r="AJ415" s="60"/>
      <c r="AK415" s="60"/>
      <c r="AL415" s="60"/>
      <c r="AM415" s="108">
        <v>414</v>
      </c>
      <c r="AN415" s="128">
        <f t="shared" si="79"/>
        <v>0.17845822393756602</v>
      </c>
      <c r="AO415" s="128">
        <f t="shared" si="80"/>
        <v>6.9930161505358093E-2</v>
      </c>
      <c r="AP415" s="128">
        <f t="shared" si="81"/>
        <v>0.17451577095356788</v>
      </c>
      <c r="AQ415" s="128">
        <f t="shared" si="82"/>
        <v>0.10064430486323683</v>
      </c>
      <c r="AR415" s="128">
        <f t="shared" si="83"/>
        <v>5.2660594786707376E-3</v>
      </c>
      <c r="AS415" s="128">
        <f t="shared" si="84"/>
        <v>0.19591393314366698</v>
      </c>
      <c r="AT415" s="128">
        <f t="shared" si="85"/>
        <v>0.12686713492743917</v>
      </c>
      <c r="AU415" s="128">
        <f t="shared" si="86"/>
        <v>0.12943861596806724</v>
      </c>
      <c r="AV415" s="128">
        <f t="shared" si="87"/>
        <v>6.3367195095318943E-3</v>
      </c>
      <c r="AW415" s="128">
        <f t="shared" si="88"/>
        <v>1.2629075712895095E-2</v>
      </c>
      <c r="AX415" s="128">
        <f t="shared" si="89"/>
        <v>1</v>
      </c>
      <c r="AY415" s="128">
        <f>SUMPRODUCT(AN415:AW415,幕後結果_最佳化!$Z$1005:$AI$1005)</f>
        <v>0.22648227629441353</v>
      </c>
      <c r="AZ415" s="128">
        <f>(SUMPRODUCT(AN415:AW415,MMULT(AN415:AW415,幕後結果!$AB$9:$AK$18)))*252</f>
        <v>6.7665080923603502E-2</v>
      </c>
      <c r="BA415" s="128">
        <f t="shared" si="90"/>
        <v>0.26012512551386402</v>
      </c>
      <c r="BB415" s="102">
        <f t="shared" si="91"/>
        <v>0.70574603638059197</v>
      </c>
      <c r="BC415" s="60"/>
      <c r="BD415" s="60"/>
    </row>
    <row r="416" spans="1:56">
      <c r="A416" s="95">
        <v>415</v>
      </c>
      <c r="B416" s="128">
        <v>0.73300022738727</v>
      </c>
      <c r="C416" s="128">
        <v>0.81455870798261754</v>
      </c>
      <c r="D416" s="128">
        <v>0.63185207144048516</v>
      </c>
      <c r="E416" s="128">
        <v>0.50012867565120622</v>
      </c>
      <c r="F416" s="128">
        <v>0.70302851510372544</v>
      </c>
      <c r="G416" s="128">
        <v>0.79291356385038236</v>
      </c>
      <c r="H416" s="128">
        <v>0.29958188270798036</v>
      </c>
      <c r="I416" s="128">
        <v>0.49430458473486794</v>
      </c>
      <c r="J416" s="128">
        <v>9.0008239645465338E-2</v>
      </c>
      <c r="K416" s="104">
        <v>0.23010865791611423</v>
      </c>
      <c r="L416" s="105"/>
      <c r="M416" s="106">
        <v>415</v>
      </c>
      <c r="N416" s="140">
        <v>0.62191228716168134</v>
      </c>
      <c r="O416" s="140">
        <v>0.89482137138222917</v>
      </c>
      <c r="P416" s="140">
        <v>0.3367626154250592</v>
      </c>
      <c r="Q416" s="140">
        <v>3.2254203116259609E-4</v>
      </c>
      <c r="R416" s="140">
        <v>0.53313090095914351</v>
      </c>
      <c r="S416" s="140">
        <v>0.81657233146187369</v>
      </c>
      <c r="T416" s="140">
        <v>-0.5256034410051672</v>
      </c>
      <c r="U416" s="128">
        <v>-1.4276773921455059E-2</v>
      </c>
      <c r="V416" s="128">
        <v>-1.3407042957546418</v>
      </c>
      <c r="W416" s="98">
        <v>-0.73848905487449878</v>
      </c>
      <c r="X416" s="60"/>
      <c r="Y416" s="99">
        <v>415</v>
      </c>
      <c r="Z416" s="128">
        <f>(幕後結果!$AB$2+幕後結果!$AB$4*幕後結果_最佳化!$N1417)*12/3</f>
        <v>0.6578228469613967</v>
      </c>
      <c r="AA416" s="128">
        <f>(幕後結果!$AC$2+幕後結果!$AC$4*幕後結果_最佳化!$O1417)*12/3</f>
        <v>1.26528353689741</v>
      </c>
      <c r="AB416" s="128">
        <f>(幕後結果!$AD$2+幕後結果!$AD$4*幕後結果_最佳化!$P1417)*12/3</f>
        <v>1.3512965047819547</v>
      </c>
      <c r="AC416" s="128">
        <f>(幕後結果!$AE$2+幕後結果!$AE$4*幕後結果_最佳化!$Q1417)*12/3</f>
        <v>1.6349855374795939</v>
      </c>
      <c r="AD416" s="128">
        <f>(幕後結果!$AF$2+幕後結果!$AF$4*幕後結果_最佳化!$R1417)*12/3</f>
        <v>0.32280580305379403</v>
      </c>
      <c r="AE416" s="128">
        <f>(幕後結果!$AG$2+幕後結果!$AG$4*幕後結果_最佳化!$S1417)*12/3</f>
        <v>1.1134201308140068</v>
      </c>
      <c r="AF416" s="128">
        <f>(幕後結果!$AH$2+幕後結果!$AH$4*幕後結果_最佳化!$T1417)*12/3</f>
        <v>-0.42246987663995195</v>
      </c>
      <c r="AG416" s="128">
        <f>(幕後結果!$AI$2+幕後結果!$AI$4*幕後結果_最佳化!$U1417)*12/3</f>
        <v>1.1806377658257927</v>
      </c>
      <c r="AH416" s="128">
        <f>(幕後結果!$AJ$2+幕後結果!$AJ$4*幕後結果_最佳化!$V1417)*12/3</f>
        <v>-1.311401474748275</v>
      </c>
      <c r="AI416" s="100">
        <f>(幕後結果!$AK$2+幕後結果!$AK$4*幕後結果_最佳化!$W1417)*12/3</f>
        <v>-1.9483955249827554</v>
      </c>
      <c r="AJ416" s="60"/>
      <c r="AK416" s="60"/>
      <c r="AL416" s="60"/>
      <c r="AM416" s="108">
        <v>415</v>
      </c>
      <c r="AN416" s="128">
        <f t="shared" si="79"/>
        <v>6.4169362684997136E-2</v>
      </c>
      <c r="AO416" s="128">
        <f t="shared" si="80"/>
        <v>0.11380297599481204</v>
      </c>
      <c r="AP416" s="128">
        <f t="shared" si="81"/>
        <v>0.12167162806041254</v>
      </c>
      <c r="AQ416" s="128">
        <f t="shared" si="82"/>
        <v>2.5563263680937531E-2</v>
      </c>
      <c r="AR416" s="128">
        <f t="shared" si="83"/>
        <v>0.17072055710558789</v>
      </c>
      <c r="AS416" s="128">
        <f t="shared" si="84"/>
        <v>4.8786749534005469E-2</v>
      </c>
      <c r="AT416" s="128">
        <f t="shared" si="85"/>
        <v>0.11060203303316904</v>
      </c>
      <c r="AU416" s="128">
        <f t="shared" si="86"/>
        <v>7.3414543278342917E-2</v>
      </c>
      <c r="AV416" s="128">
        <f t="shared" si="87"/>
        <v>0.17478755616266597</v>
      </c>
      <c r="AW416" s="128">
        <f t="shared" si="88"/>
        <v>9.6481330465069293E-2</v>
      </c>
      <c r="AX416" s="128">
        <f t="shared" si="89"/>
        <v>1</v>
      </c>
      <c r="AY416" s="128">
        <f>SUMPRODUCT(AN416:AW416,幕後結果_最佳化!$Z$1005:$AI$1005)</f>
        <v>-0.22757085072688571</v>
      </c>
      <c r="AZ416" s="128">
        <f>(SUMPRODUCT(AN416:AW416,MMULT(AN416:AW416,幕後結果!$AB$9:$AK$18)))*252</f>
        <v>6.416916270029073E-2</v>
      </c>
      <c r="BA416" s="128">
        <f t="shared" si="90"/>
        <v>0.2533163293202606</v>
      </c>
      <c r="BB416" s="102">
        <f t="shared" si="91"/>
        <v>-1.067719761503954</v>
      </c>
      <c r="BC416" s="60"/>
      <c r="BD416" s="60"/>
    </row>
    <row r="417" spans="1:56">
      <c r="A417" s="95">
        <v>416</v>
      </c>
      <c r="B417" s="128">
        <v>0.40392721373719209</v>
      </c>
      <c r="C417" s="128">
        <v>0.74825568426149314</v>
      </c>
      <c r="D417" s="128">
        <v>0.39417347296290228</v>
      </c>
      <c r="E417" s="128">
        <v>0.78152907078887268</v>
      </c>
      <c r="F417" s="128">
        <v>0.47534208312318094</v>
      </c>
      <c r="G417" s="128">
        <v>0.38591493164265955</v>
      </c>
      <c r="H417" s="128">
        <v>0.76288521643442997</v>
      </c>
      <c r="I417" s="128">
        <v>0.992642522696628</v>
      </c>
      <c r="J417" s="128">
        <v>0.94932540839151036</v>
      </c>
      <c r="K417" s="104">
        <v>0.83289329343872831</v>
      </c>
      <c r="L417" s="105"/>
      <c r="M417" s="106">
        <v>416</v>
      </c>
      <c r="N417" s="140">
        <v>-0.24319488712140522</v>
      </c>
      <c r="O417" s="140">
        <v>0.66901073286949042</v>
      </c>
      <c r="P417" s="140">
        <v>-0.26845781009624681</v>
      </c>
      <c r="Q417" s="140">
        <v>0.77736770833097113</v>
      </c>
      <c r="R417" s="140">
        <v>-6.1847638237024542E-2</v>
      </c>
      <c r="S417" s="140">
        <v>-0.28998218937403875</v>
      </c>
      <c r="T417" s="140">
        <v>0.71561425813184498</v>
      </c>
      <c r="U417" s="128">
        <v>2.4393194306561687</v>
      </c>
      <c r="V417" s="128">
        <v>1.6383476966510981</v>
      </c>
      <c r="W417" s="98">
        <v>0.96566185421694017</v>
      </c>
      <c r="X417" s="60"/>
      <c r="Y417" s="99">
        <v>416</v>
      </c>
      <c r="Z417" s="128">
        <f>(幕後結果!$AB$2+幕後結果!$AB$4*幕後結果_最佳化!$N1418)*12/3</f>
        <v>-0.25723748559910387</v>
      </c>
      <c r="AA417" s="128">
        <f>(幕後結果!$AC$2+幕後結果!$AC$4*幕後結果_最佳化!$O1418)*12/3</f>
        <v>0.61950281162337095</v>
      </c>
      <c r="AB417" s="128">
        <f>(幕後結果!$AD$2+幕後結果!$AD$4*幕後結果_最佳化!$P1418)*12/3</f>
        <v>0.2756543766759989</v>
      </c>
      <c r="AC417" s="128">
        <f>(幕後結果!$AE$2+幕後結果!$AE$4*幕後結果_最佳化!$Q1418)*12/3</f>
        <v>2.7331530486772651</v>
      </c>
      <c r="AD417" s="128">
        <f>(幕後結果!$AF$2+幕後結果!$AF$4*幕後結果_最佳化!$R1418)*12/3</f>
        <v>-0.29034427006815344</v>
      </c>
      <c r="AE417" s="128">
        <f>(幕後結果!$AG$2+幕後結果!$AG$4*幕後結果_最佳化!$S1418)*12/3</f>
        <v>-0.1001943446429619</v>
      </c>
      <c r="AF417" s="128">
        <f>(幕後結果!$AH$2+幕後結果!$AH$4*幕後結果_最佳化!$T1418)*12/3</f>
        <v>0.5636820869989716</v>
      </c>
      <c r="AG417" s="128">
        <f>(幕後結果!$AI$2+幕後結果!$AI$4*幕後結果_最佳化!$U1418)*12/3</f>
        <v>2.9470084163375758</v>
      </c>
      <c r="AH417" s="128">
        <f>(幕後結果!$AJ$2+幕後結果!$AJ$4*幕後結果_最佳化!$V1418)*12/3</f>
        <v>0.76732439894220816</v>
      </c>
      <c r="AI417" s="100">
        <f>(幕後結果!$AK$2+幕後結果!$AK$4*幕後結果_最佳化!$W1418)*12/3</f>
        <v>-0.70525349035966434</v>
      </c>
      <c r="AJ417" s="60"/>
      <c r="AK417" s="60"/>
      <c r="AL417" s="60"/>
      <c r="AM417" s="108">
        <v>416</v>
      </c>
      <c r="AN417" s="128">
        <f t="shared" si="79"/>
        <v>8.6999430693432203E-2</v>
      </c>
      <c r="AO417" s="128">
        <f t="shared" si="80"/>
        <v>0.13580425088333534</v>
      </c>
      <c r="AP417" s="128">
        <f t="shared" si="81"/>
        <v>0.17014609373720938</v>
      </c>
      <c r="AQ417" s="128">
        <f t="shared" si="82"/>
        <v>7.7728124811964477E-3</v>
      </c>
      <c r="AR417" s="128">
        <f t="shared" si="83"/>
        <v>0.15431543219414079</v>
      </c>
      <c r="AS417" s="128">
        <f t="shared" si="84"/>
        <v>0.17083057425998566</v>
      </c>
      <c r="AT417" s="128">
        <f t="shared" si="85"/>
        <v>9.4773745725419994E-2</v>
      </c>
      <c r="AU417" s="128">
        <f t="shared" si="86"/>
        <v>2.6760337572444188E-2</v>
      </c>
      <c r="AV417" s="128">
        <f t="shared" si="87"/>
        <v>3.4450544675253122E-3</v>
      </c>
      <c r="AW417" s="128">
        <f t="shared" si="88"/>
        <v>0.14915226798531064</v>
      </c>
      <c r="AX417" s="128">
        <f t="shared" si="89"/>
        <v>0.99999999999999989</v>
      </c>
      <c r="AY417" s="128">
        <f>SUMPRODUCT(AN417:AW417,幕後結果_最佳化!$Z$1005:$AI$1005)</f>
        <v>-0.20351554344620534</v>
      </c>
      <c r="AZ417" s="128">
        <f>(SUMPRODUCT(AN417:AW417,MMULT(AN417:AW417,幕後結果!$AB$9:$AK$18)))*252</f>
        <v>6.9540148509881952E-2</v>
      </c>
      <c r="BA417" s="128">
        <f t="shared" si="90"/>
        <v>0.26370466152474809</v>
      </c>
      <c r="BB417" s="102">
        <f t="shared" si="91"/>
        <v>-0.9344375712640931</v>
      </c>
      <c r="BC417" s="60"/>
      <c r="BD417" s="60"/>
    </row>
    <row r="418" spans="1:56">
      <c r="A418" s="95">
        <v>417</v>
      </c>
      <c r="B418" s="128">
        <v>0.59891988260343521</v>
      </c>
      <c r="C418" s="128">
        <v>0.71810723986664349</v>
      </c>
      <c r="D418" s="128">
        <v>0.16738076023921034</v>
      </c>
      <c r="E418" s="128">
        <v>0.78506478826334658</v>
      </c>
      <c r="F418" s="128">
        <v>0.47666662144643612</v>
      </c>
      <c r="G418" s="128">
        <v>0.33394610111259904</v>
      </c>
      <c r="H418" s="128">
        <v>0.44880271864244126</v>
      </c>
      <c r="I418" s="128">
        <v>0.48000363017320113</v>
      </c>
      <c r="J418" s="128">
        <v>0.73454972208504143</v>
      </c>
      <c r="K418" s="104">
        <v>5.0258712778134429E-2</v>
      </c>
      <c r="L418" s="105"/>
      <c r="M418" s="106">
        <v>417</v>
      </c>
      <c r="N418" s="140">
        <v>0.25055233847036201</v>
      </c>
      <c r="O418" s="140">
        <v>0.57722788786790824</v>
      </c>
      <c r="P418" s="140">
        <v>-0.96456742782297389</v>
      </c>
      <c r="Q418" s="140">
        <v>0.78941340523489478</v>
      </c>
      <c r="R418" s="140">
        <v>-5.8521493000260917E-2</v>
      </c>
      <c r="S418" s="140">
        <v>-0.42904262890731965</v>
      </c>
      <c r="T418" s="140">
        <v>-0.12868685477746952</v>
      </c>
      <c r="U418" s="128">
        <v>-5.0144472520475186E-2</v>
      </c>
      <c r="V418" s="128">
        <v>0.62663189541011532</v>
      </c>
      <c r="W418" s="98">
        <v>-1.6423503140622835</v>
      </c>
      <c r="X418" s="60"/>
      <c r="Y418" s="99">
        <v>417</v>
      </c>
      <c r="Z418" s="128">
        <f>(幕後結果!$AB$2+幕後結果!$AB$4*幕後結果_最佳化!$N1419)*12/3</f>
        <v>0.26501977209297367</v>
      </c>
      <c r="AA418" s="128">
        <f>(幕後結果!$AC$2+幕後結果!$AC$4*幕後結果_最佳化!$O1419)*12/3</f>
        <v>0.7322131921651055</v>
      </c>
      <c r="AB418" s="128">
        <f>(幕後結果!$AD$2+幕後結果!$AD$4*幕後結果_最佳化!$P1419)*12/3</f>
        <v>-0.34592076353685269</v>
      </c>
      <c r="AC418" s="128">
        <f>(幕後結果!$AE$2+幕後結果!$AE$4*幕後結果_最佳化!$Q1419)*12/3</f>
        <v>2.5569461623933081</v>
      </c>
      <c r="AD418" s="128">
        <f>(幕後結果!$AF$2+幕後結果!$AF$4*幕後結果_最佳化!$R1419)*12/3</f>
        <v>-0.3605549272506654</v>
      </c>
      <c r="AE418" s="128">
        <f>(幕後結果!$AG$2+幕後結果!$AG$4*幕後結果_最佳化!$S1419)*12/3</f>
        <v>-0.16167922137697605</v>
      </c>
      <c r="AF418" s="128">
        <f>(幕後結果!$AH$2+幕後結果!$AH$4*幕後結果_最佳化!$T1419)*12/3</f>
        <v>5.3671252363613087E-2</v>
      </c>
      <c r="AG418" s="128">
        <f>(幕後結果!$AI$2+幕後結果!$AI$4*幕後結果_最佳化!$U1419)*12/3</f>
        <v>0.77755135958185129</v>
      </c>
      <c r="AH418" s="128">
        <f>(幕後結果!$AJ$2+幕後結果!$AJ$4*幕後結果_最佳化!$V1419)*12/3</f>
        <v>-0.17633478019606208</v>
      </c>
      <c r="AI418" s="100">
        <f>(幕後結果!$AK$2+幕後結果!$AK$4*幕後結果_最佳化!$W1419)*12/3</f>
        <v>-2.8250564295869993</v>
      </c>
      <c r="AJ418" s="60"/>
      <c r="AK418" s="60"/>
      <c r="AL418" s="60"/>
      <c r="AM418" s="108">
        <v>417</v>
      </c>
      <c r="AN418" s="128">
        <f t="shared" si="79"/>
        <v>9.6044277226039074E-2</v>
      </c>
      <c r="AO418" s="128">
        <f t="shared" si="80"/>
        <v>0.13961540704213984</v>
      </c>
      <c r="AP418" s="128">
        <f t="shared" si="81"/>
        <v>3.4686479099443521E-3</v>
      </c>
      <c r="AQ418" s="128">
        <f t="shared" si="82"/>
        <v>9.9205033030323866E-2</v>
      </c>
      <c r="AR418" s="128">
        <f t="shared" si="83"/>
        <v>0.107973878208575</v>
      </c>
      <c r="AS418" s="128">
        <f t="shared" si="84"/>
        <v>4.2028393901404268E-2</v>
      </c>
      <c r="AT418" s="128">
        <f t="shared" si="85"/>
        <v>0.13067748888483283</v>
      </c>
      <c r="AU418" s="128">
        <f t="shared" si="86"/>
        <v>0.17658603347206939</v>
      </c>
      <c r="AV418" s="128">
        <f t="shared" si="87"/>
        <v>0.19717298062110447</v>
      </c>
      <c r="AW418" s="128">
        <f t="shared" si="88"/>
        <v>7.2278597035670715E-3</v>
      </c>
      <c r="AX418" s="128">
        <f t="shared" si="89"/>
        <v>1</v>
      </c>
      <c r="AY418" s="128">
        <f>SUMPRODUCT(AN418:AW418,幕後結果_最佳化!$Z$1005:$AI$1005)</f>
        <v>4.8547875153139172E-2</v>
      </c>
      <c r="AZ418" s="128">
        <f>(SUMPRODUCT(AN418:AW418,MMULT(AN418:AW418,幕後結果!$AB$9:$AK$18)))*252</f>
        <v>6.0827668830536891E-2</v>
      </c>
      <c r="BA418" s="128">
        <f t="shared" si="90"/>
        <v>0.24663265969967743</v>
      </c>
      <c r="BB418" s="102">
        <f t="shared" si="91"/>
        <v>2.2899948287532328E-2</v>
      </c>
      <c r="BC418" s="60"/>
      <c r="BD418" s="60"/>
    </row>
    <row r="419" spans="1:56">
      <c r="A419" s="95">
        <v>418</v>
      </c>
      <c r="B419" s="128">
        <v>0.21492331119270824</v>
      </c>
      <c r="C419" s="128">
        <v>8.2286065894205951E-3</v>
      </c>
      <c r="D419" s="128">
        <v>0.14537604802573334</v>
      </c>
      <c r="E419" s="128">
        <v>0.76554900239261681</v>
      </c>
      <c r="F419" s="128">
        <v>0.28227619439697382</v>
      </c>
      <c r="G419" s="128">
        <v>0.18761580513510179</v>
      </c>
      <c r="H419" s="128">
        <v>0.24235796970169532</v>
      </c>
      <c r="I419" s="128">
        <v>6.1492191186087508E-2</v>
      </c>
      <c r="J419" s="128">
        <v>0.74577912955125103</v>
      </c>
      <c r="K419" s="104">
        <v>0.79101899311657276</v>
      </c>
      <c r="L419" s="105"/>
      <c r="M419" s="106">
        <v>418</v>
      </c>
      <c r="N419" s="140">
        <v>-0.78945414177509687</v>
      </c>
      <c r="O419" s="140">
        <v>-2.3986148823340367</v>
      </c>
      <c r="P419" s="140">
        <v>-1.056473161854423</v>
      </c>
      <c r="Q419" s="140">
        <v>0.72426673478646642</v>
      </c>
      <c r="R419" s="140">
        <v>-0.57609290212441833</v>
      </c>
      <c r="S419" s="140">
        <v>-0.88671639302556204</v>
      </c>
      <c r="T419" s="140">
        <v>-0.69873774719250892</v>
      </c>
      <c r="U419" s="128">
        <v>-1.542367220813647</v>
      </c>
      <c r="V419" s="128">
        <v>0.66126600129791424</v>
      </c>
      <c r="W419" s="98">
        <v>0.80996200408632302</v>
      </c>
      <c r="X419" s="60"/>
      <c r="Y419" s="99">
        <v>418</v>
      </c>
      <c r="Z419" s="128">
        <f>(幕後結果!$AB$2+幕後結果!$AB$4*幕後結果_最佳化!$N1420)*12/3</f>
        <v>-0.83503893042227484</v>
      </c>
      <c r="AA419" s="128">
        <f>(幕後結果!$AC$2+幕後結果!$AC$4*幕後結果_最佳化!$O1420)*12/3</f>
        <v>-3.1798920886405107</v>
      </c>
      <c r="AB419" s="128">
        <f>(幕後結果!$AD$2+幕後結果!$AD$4*幕後結果_最佳化!$P1420)*12/3</f>
        <v>-2.4003649823565798</v>
      </c>
      <c r="AC419" s="128">
        <f>(幕後結果!$AE$2+幕後結果!$AE$4*幕後結果_最佳化!$Q1420)*12/3</f>
        <v>1.1079735883829096</v>
      </c>
      <c r="AD419" s="128">
        <f>(幕後結果!$AF$2+幕後結果!$AF$4*幕後結果_最佳化!$R1420)*12/3</f>
        <v>-0.58060013447958247</v>
      </c>
      <c r="AE419" s="128">
        <f>(幕後結果!$AG$2+幕後結果!$AG$4*幕後結果_最佳化!$S1420)*12/3</f>
        <v>-0.97002570494144391</v>
      </c>
      <c r="AF419" s="128">
        <f>(幕後結果!$AH$2+幕後結果!$AH$4*幕後結果_最佳化!$T1420)*12/3</f>
        <v>-1.6744289930011425</v>
      </c>
      <c r="AG419" s="128">
        <f>(幕後結果!$AI$2+幕後結果!$AI$4*幕後結果_最佳化!$U1420)*12/3</f>
        <v>-0.58872437979377701</v>
      </c>
      <c r="AH419" s="128">
        <f>(幕後結果!$AJ$2+幕後結果!$AJ$4*幕後結果_最佳化!$V1420)*12/3</f>
        <v>-1.7383852686396271</v>
      </c>
      <c r="AI419" s="100">
        <f>(幕後結果!$AK$2+幕後結果!$AK$4*幕後結果_最佳化!$W1420)*12/3</f>
        <v>-1.5653907094051382</v>
      </c>
      <c r="AJ419" s="60"/>
      <c r="AK419" s="60"/>
      <c r="AL419" s="60"/>
      <c r="AM419" s="108">
        <v>418</v>
      </c>
      <c r="AN419" s="128">
        <f t="shared" si="79"/>
        <v>0.16629186002442664</v>
      </c>
      <c r="AO419" s="128">
        <f t="shared" si="80"/>
        <v>0.11198185625035145</v>
      </c>
      <c r="AP419" s="128">
        <f t="shared" si="81"/>
        <v>3.720295496338815E-2</v>
      </c>
      <c r="AQ419" s="128">
        <f t="shared" si="82"/>
        <v>0.15582755851291635</v>
      </c>
      <c r="AR419" s="128">
        <f t="shared" si="83"/>
        <v>0.10702892718766467</v>
      </c>
      <c r="AS419" s="128">
        <f t="shared" si="84"/>
        <v>0.17479673945153165</v>
      </c>
      <c r="AT419" s="128">
        <f t="shared" si="85"/>
        <v>0.15866589435014028</v>
      </c>
      <c r="AU419" s="128">
        <f t="shared" si="86"/>
        <v>4.5652769651723768E-2</v>
      </c>
      <c r="AV419" s="128">
        <f t="shared" si="87"/>
        <v>7.1770200042505254E-3</v>
      </c>
      <c r="AW419" s="128">
        <f t="shared" si="88"/>
        <v>3.5374419603606516E-2</v>
      </c>
      <c r="AX419" s="128">
        <f t="shared" si="89"/>
        <v>1</v>
      </c>
      <c r="AY419" s="128">
        <f>SUMPRODUCT(AN419:AW419,幕後結果_最佳化!$Z$1005:$AI$1005)</f>
        <v>0.10960745756246779</v>
      </c>
      <c r="AZ419" s="128">
        <f>(SUMPRODUCT(AN419:AW419,MMULT(AN419:AW419,幕後結果!$AB$9:$AK$18)))*252</f>
        <v>7.2164083450988528E-2</v>
      </c>
      <c r="BA419" s="128">
        <f t="shared" si="90"/>
        <v>0.26863373475978131</v>
      </c>
      <c r="BB419" s="102">
        <f t="shared" si="91"/>
        <v>0.24832122302926396</v>
      </c>
      <c r="BC419" s="60"/>
      <c r="BD419" s="60"/>
    </row>
    <row r="420" spans="1:56">
      <c r="A420" s="95">
        <v>419</v>
      </c>
      <c r="B420" s="128">
        <v>0.39142269631497317</v>
      </c>
      <c r="C420" s="128">
        <v>0.6330660910116539</v>
      </c>
      <c r="D420" s="128">
        <v>0.27507261416480056</v>
      </c>
      <c r="E420" s="128">
        <v>0.2476041174513639</v>
      </c>
      <c r="F420" s="128">
        <v>0.40284018797195387</v>
      </c>
      <c r="G420" s="128">
        <v>0.10217684894373225</v>
      </c>
      <c r="H420" s="128">
        <v>0.43153618030002683</v>
      </c>
      <c r="I420" s="128">
        <v>0.15211005125463783</v>
      </c>
      <c r="J420" s="128">
        <v>0.25709706181659486</v>
      </c>
      <c r="K420" s="104">
        <v>0.81080197152757916</v>
      </c>
      <c r="L420" s="105"/>
      <c r="M420" s="106">
        <v>419</v>
      </c>
      <c r="N420" s="140">
        <v>-0.27561291029064566</v>
      </c>
      <c r="O420" s="140">
        <v>0.33998500809333176</v>
      </c>
      <c r="P420" s="140">
        <v>-0.59754251873506214</v>
      </c>
      <c r="Q420" s="140">
        <v>-0.68204857710299238</v>
      </c>
      <c r="R420" s="140">
        <v>-0.24600239833258358</v>
      </c>
      <c r="S420" s="140">
        <v>-1.2692449944183</v>
      </c>
      <c r="T420" s="140">
        <v>-0.17246450947137706</v>
      </c>
      <c r="U420" s="128">
        <v>-1.0274255991831378</v>
      </c>
      <c r="V420" s="128">
        <v>-0.65232098755519607</v>
      </c>
      <c r="W420" s="98">
        <v>0.8808554608674366</v>
      </c>
      <c r="X420" s="60"/>
      <c r="Y420" s="99">
        <v>419</v>
      </c>
      <c r="Z420" s="128">
        <f>(幕後結果!$AB$2+幕後結果!$AB$4*幕後結果_最佳化!$N1421)*12/3</f>
        <v>-0.29152739550163376</v>
      </c>
      <c r="AA420" s="128">
        <f>(幕後結果!$AC$2+幕後結果!$AC$4*幕後結果_最佳化!$O1421)*12/3</f>
        <v>0.2236051351867491</v>
      </c>
      <c r="AB420" s="128">
        <f>(幕後結果!$AD$2+幕後結果!$AD$4*幕後結果_最佳化!$P1421)*12/3</f>
        <v>-0.26457239958206918</v>
      </c>
      <c r="AC420" s="128">
        <f>(幕後結果!$AE$2+幕後結果!$AE$4*幕後結果_最佳化!$Q1421)*12/3</f>
        <v>-0.13976703043872796</v>
      </c>
      <c r="AD420" s="128">
        <f>(幕後結果!$AF$2+幕後結果!$AF$4*幕後結果_最佳化!$R1421)*12/3</f>
        <v>-0.36918957228767518</v>
      </c>
      <c r="AE420" s="128">
        <f>(幕後結果!$AG$2+幕後結果!$AG$4*幕後結果_最佳化!$S1421)*12/3</f>
        <v>-1.1171070158007907</v>
      </c>
      <c r="AF420" s="128">
        <f>(幕後結果!$AH$2+幕後結果!$AH$4*幕後結果_最佳化!$T1421)*12/3</f>
        <v>-0.52949683645955337</v>
      </c>
      <c r="AG420" s="128">
        <f>(幕後結果!$AI$2+幕後結果!$AI$4*幕後結果_最佳化!$U1421)*12/3</f>
        <v>-5.420807138684236E-2</v>
      </c>
      <c r="AH420" s="128">
        <f>(幕後結果!$AJ$2+幕後結果!$AJ$4*幕後結果_最佳化!$V1421)*12/3</f>
        <v>-1.8509477448245297</v>
      </c>
      <c r="AI420" s="100">
        <f>(幕後結果!$AK$2+幕後結果!$AK$4*幕後結果_最佳化!$W1421)*12/3</f>
        <v>-0.61209060679447735</v>
      </c>
      <c r="AJ420" s="60"/>
      <c r="AK420" s="60"/>
      <c r="AL420" s="60"/>
      <c r="AM420" s="108">
        <v>419</v>
      </c>
      <c r="AN420" s="128">
        <f t="shared" si="79"/>
        <v>0.12254480769517737</v>
      </c>
      <c r="AO420" s="128">
        <f t="shared" si="80"/>
        <v>6.5413587981959301E-2</v>
      </c>
      <c r="AP420" s="128">
        <f t="shared" si="81"/>
        <v>0.14685847940526633</v>
      </c>
      <c r="AQ420" s="128">
        <f t="shared" si="82"/>
        <v>2.0335374374379919E-2</v>
      </c>
      <c r="AR420" s="128">
        <f t="shared" si="83"/>
        <v>0.17201220708655943</v>
      </c>
      <c r="AS420" s="128">
        <f t="shared" si="84"/>
        <v>0.1603069543677087</v>
      </c>
      <c r="AT420" s="128">
        <f t="shared" si="85"/>
        <v>8.7786630637280115E-3</v>
      </c>
      <c r="AU420" s="128">
        <f t="shared" si="86"/>
        <v>0.18267408811743913</v>
      </c>
      <c r="AV420" s="128">
        <f t="shared" si="87"/>
        <v>0.11901650722605979</v>
      </c>
      <c r="AW420" s="128">
        <f t="shared" si="88"/>
        <v>2.0593306817221009E-3</v>
      </c>
      <c r="AX420" s="128">
        <f t="shared" si="89"/>
        <v>1</v>
      </c>
      <c r="AY420" s="128">
        <f>SUMPRODUCT(AN420:AW420,幕後結果_最佳化!$Z$1005:$AI$1005)</f>
        <v>0.13346074969346525</v>
      </c>
      <c r="AZ420" s="128">
        <f>(SUMPRODUCT(AN420:AW420,MMULT(AN420:AW420,幕後結果!$AB$9:$AK$18)))*252</f>
        <v>4.871175374267521E-2</v>
      </c>
      <c r="BA420" s="128">
        <f t="shared" si="90"/>
        <v>0.22070739394654454</v>
      </c>
      <c r="BB420" s="102">
        <f t="shared" si="91"/>
        <v>0.41032041597754138</v>
      </c>
      <c r="BC420" s="60"/>
      <c r="BD420" s="60"/>
    </row>
    <row r="421" spans="1:56">
      <c r="A421" s="95">
        <v>420</v>
      </c>
      <c r="B421" s="128">
        <v>0.46577053889519804</v>
      </c>
      <c r="C421" s="128">
        <v>0.79327234175627459</v>
      </c>
      <c r="D421" s="128">
        <v>0.22588067824988523</v>
      </c>
      <c r="E421" s="128">
        <v>0.21172453430090998</v>
      </c>
      <c r="F421" s="128">
        <v>8.2766423268320732E-2</v>
      </c>
      <c r="G421" s="128">
        <v>0.46708726714397364</v>
      </c>
      <c r="H421" s="128">
        <v>0.64025674149858358</v>
      </c>
      <c r="I421" s="128">
        <v>1.6937348720560852E-2</v>
      </c>
      <c r="J421" s="128">
        <v>0.49614422569302441</v>
      </c>
      <c r="K421" s="104">
        <v>0.30535215578681152</v>
      </c>
      <c r="L421" s="105"/>
      <c r="M421" s="106">
        <v>420</v>
      </c>
      <c r="N421" s="140">
        <v>-8.590608056581879E-2</v>
      </c>
      <c r="O421" s="140">
        <v>0.81782815924972729</v>
      </c>
      <c r="P421" s="140">
        <v>-0.75248182373636163</v>
      </c>
      <c r="Q421" s="140">
        <v>-0.80045181828005219</v>
      </c>
      <c r="R421" s="140">
        <v>-1.3867013573670208</v>
      </c>
      <c r="S421" s="140">
        <v>-8.259379626145387E-2</v>
      </c>
      <c r="T421" s="140">
        <v>0.35914513639472723</v>
      </c>
      <c r="U421" s="128">
        <v>-2.1215600827894474</v>
      </c>
      <c r="V421" s="128">
        <v>-9.6651433745745911E-3</v>
      </c>
      <c r="W421" s="98">
        <v>-0.50906835580819121</v>
      </c>
      <c r="X421" s="60"/>
      <c r="Y421" s="99">
        <v>420</v>
      </c>
      <c r="Z421" s="128">
        <f>(幕後結果!$AB$2+幕後結果!$AB$4*幕後結果_最佳化!$N1422)*12/3</f>
        <v>-9.0866483354124547E-2</v>
      </c>
      <c r="AA421" s="128">
        <f>(幕後結果!$AC$2+幕後結果!$AC$4*幕後結果_最佳化!$O1422)*12/3</f>
        <v>0.86186631671045022</v>
      </c>
      <c r="AB421" s="128">
        <f>(幕後結果!$AD$2+幕後結果!$AD$4*幕後結果_最佳化!$P1422)*12/3</f>
        <v>-0.10876681444051517</v>
      </c>
      <c r="AC421" s="128">
        <f>(幕後結果!$AE$2+幕後結果!$AE$4*幕後結果_最佳化!$Q1422)*12/3</f>
        <v>-0.18525696579046924</v>
      </c>
      <c r="AD421" s="128">
        <f>(幕後結果!$AF$2+幕後結果!$AF$4*幕後結果_最佳化!$R1422)*12/3</f>
        <v>-1.1570306414970448</v>
      </c>
      <c r="AE421" s="128">
        <f>(幕後結果!$AG$2+幕後結果!$AG$4*幕後結果_最佳化!$S1422)*12/3</f>
        <v>0.11644081804530086</v>
      </c>
      <c r="AF421" s="128">
        <f>(幕後結果!$AH$2+幕後結果!$AH$4*幕後結果_最佳化!$T1422)*12/3</f>
        <v>-3.578757792935483E-3</v>
      </c>
      <c r="AG421" s="128">
        <f>(幕後結果!$AI$2+幕後結果!$AI$4*幕後結果_最佳化!$U1422)*12/3</f>
        <v>-1.2747880029533478</v>
      </c>
      <c r="AH421" s="128">
        <f>(幕後結果!$AJ$2+幕後結果!$AJ$4*幕後結果_最佳化!$V1422)*12/3</f>
        <v>-1.0805505974605718</v>
      </c>
      <c r="AI421" s="100">
        <f>(幕後結果!$AK$2+幕後結果!$AK$4*幕後結果_最佳化!$W1422)*12/3</f>
        <v>-1.8031537959947788</v>
      </c>
      <c r="AJ421" s="60"/>
      <c r="AK421" s="60"/>
      <c r="AL421" s="60"/>
      <c r="AM421" s="108">
        <v>420</v>
      </c>
      <c r="AN421" s="128">
        <f t="shared" si="79"/>
        <v>4.8485657803858023E-2</v>
      </c>
      <c r="AO421" s="128">
        <f t="shared" si="80"/>
        <v>1.1965168796565459E-2</v>
      </c>
      <c r="AP421" s="128">
        <f t="shared" si="81"/>
        <v>4.4819291984104712E-2</v>
      </c>
      <c r="AQ421" s="128">
        <f t="shared" si="82"/>
        <v>7.1062439218605875E-2</v>
      </c>
      <c r="AR421" s="128">
        <f t="shared" si="83"/>
        <v>1.0782931683160855E-2</v>
      </c>
      <c r="AS421" s="128">
        <f t="shared" si="84"/>
        <v>0.2148285165098994</v>
      </c>
      <c r="AT421" s="128">
        <f t="shared" si="85"/>
        <v>0.18380890478980869</v>
      </c>
      <c r="AU421" s="128">
        <f t="shared" si="86"/>
        <v>0.14883661794760283</v>
      </c>
      <c r="AV421" s="128">
        <f t="shared" si="87"/>
        <v>0.1774919118330987</v>
      </c>
      <c r="AW421" s="128">
        <f t="shared" si="88"/>
        <v>8.7918559433295435E-2</v>
      </c>
      <c r="AX421" s="128">
        <f t="shared" si="89"/>
        <v>1</v>
      </c>
      <c r="AY421" s="128">
        <f>SUMPRODUCT(AN421:AW421,幕後結果_最佳化!$Z$1005:$AI$1005)</f>
        <v>-9.3465138633592487E-2</v>
      </c>
      <c r="AZ421" s="128">
        <f>(SUMPRODUCT(AN421:AW421,MMULT(AN421:AW421,幕後結果!$AB$9:$AK$18)))*252</f>
        <v>6.4076418322109335E-2</v>
      </c>
      <c r="BA421" s="128">
        <f t="shared" si="90"/>
        <v>0.25313320272557949</v>
      </c>
      <c r="BB421" s="102">
        <f t="shared" si="91"/>
        <v>-0.53870901630168722</v>
      </c>
      <c r="BC421" s="60"/>
      <c r="BD421" s="60"/>
    </row>
    <row r="422" spans="1:56">
      <c r="A422" s="95">
        <v>421</v>
      </c>
      <c r="B422" s="128">
        <v>0.51438162317392089</v>
      </c>
      <c r="C422" s="128">
        <v>0.30594363251475776</v>
      </c>
      <c r="D422" s="128">
        <v>0.32712796745171224</v>
      </c>
      <c r="E422" s="128">
        <v>0.23824699807478789</v>
      </c>
      <c r="F422" s="128">
        <v>0.14364995025063809</v>
      </c>
      <c r="G422" s="128">
        <v>0.26173552817850676</v>
      </c>
      <c r="H422" s="128">
        <v>0.80696742469962635</v>
      </c>
      <c r="I422" s="128">
        <v>0.89723529615207842</v>
      </c>
      <c r="J422" s="128">
        <v>0.16592880634647811</v>
      </c>
      <c r="K422" s="104">
        <v>0.27524225895097154</v>
      </c>
      <c r="L422" s="105"/>
      <c r="M422" s="106">
        <v>421</v>
      </c>
      <c r="N422" s="140">
        <v>3.6057194880569909E-2</v>
      </c>
      <c r="O422" s="140">
        <v>-0.50738135559039932</v>
      </c>
      <c r="P422" s="140">
        <v>-0.44785764891813595</v>
      </c>
      <c r="Q422" s="140">
        <v>-0.71195281366412833</v>
      </c>
      <c r="R422" s="140">
        <v>-1.0640635746821707</v>
      </c>
      <c r="S422" s="140">
        <v>-0.6380040305883159</v>
      </c>
      <c r="T422" s="140">
        <v>0.86677527718345049</v>
      </c>
      <c r="U422" s="128">
        <v>1.265954401938113</v>
      </c>
      <c r="V422" s="128">
        <v>-0.97037899919545367</v>
      </c>
      <c r="W422" s="98">
        <v>-0.5970342440585199</v>
      </c>
      <c r="X422" s="60"/>
      <c r="Y422" s="99">
        <v>421</v>
      </c>
      <c r="Z422" s="128">
        <f>(幕後結果!$AB$2+幕後結果!$AB$4*幕後結果_最佳化!$N1423)*12/3</f>
        <v>3.8139215254982817E-2</v>
      </c>
      <c r="AA422" s="128">
        <f>(幕後結果!$AC$2+幕後結果!$AC$4*幕後結果_最佳化!$O1423)*12/3</f>
        <v>-0.62060334318345634</v>
      </c>
      <c r="AB422" s="128">
        <f>(幕後結果!$AD$2+幕後結果!$AD$4*幕後結果_最佳化!$P1423)*12/3</f>
        <v>-0.4461254738369807</v>
      </c>
      <c r="AC422" s="128">
        <f>(幕後結果!$AE$2+幕後結果!$AE$4*幕後結果_最佳化!$Q1423)*12/3</f>
        <v>-0.48934802316321346</v>
      </c>
      <c r="AD422" s="128">
        <f>(幕後結果!$AF$2+幕後結果!$AF$4*幕後結果_最佳化!$R1423)*12/3</f>
        <v>-0.7764060043250659</v>
      </c>
      <c r="AE422" s="128">
        <f>(幕後結果!$AG$2+幕後結果!$AG$4*幕後結果_最佳化!$S1423)*12/3</f>
        <v>-0.44041806075055029</v>
      </c>
      <c r="AF422" s="128">
        <f>(幕後結果!$AH$2+幕後結果!$AH$4*幕後結果_最佳化!$T1423)*12/3</f>
        <v>0.40974206501286292</v>
      </c>
      <c r="AG422" s="128">
        <f>(幕後結果!$AI$2+幕後結果!$AI$4*幕後結果_最佳化!$U1423)*12/3</f>
        <v>1.7787722333236839</v>
      </c>
      <c r="AH422" s="128">
        <f>(幕後結果!$AJ$2+幕後結果!$AJ$4*幕後結果_最佳化!$V1423)*12/3</f>
        <v>-1.9930622671595488</v>
      </c>
      <c r="AI422" s="100">
        <f>(幕後結果!$AK$2+幕後結果!$AK$4*幕後結果_最佳化!$W1423)*12/3</f>
        <v>-2.2101265938120411</v>
      </c>
      <c r="AJ422" s="60"/>
      <c r="AK422" s="60"/>
      <c r="AL422" s="60"/>
      <c r="AM422" s="108">
        <v>421</v>
      </c>
      <c r="AN422" s="128">
        <f t="shared" si="79"/>
        <v>0.13483839638285178</v>
      </c>
      <c r="AO422" s="128">
        <f t="shared" si="80"/>
        <v>3.4723897511066068E-2</v>
      </c>
      <c r="AP422" s="128">
        <f t="shared" si="81"/>
        <v>0.13497310264657567</v>
      </c>
      <c r="AQ422" s="128">
        <f t="shared" si="82"/>
        <v>0.13466438184539908</v>
      </c>
      <c r="AR422" s="128">
        <f t="shared" si="83"/>
        <v>7.992067644877153E-2</v>
      </c>
      <c r="AS422" s="128">
        <f t="shared" si="84"/>
        <v>0.21179101643206527</v>
      </c>
      <c r="AT422" s="128">
        <f t="shared" si="85"/>
        <v>2.5281265766882499E-2</v>
      </c>
      <c r="AU422" s="128">
        <f t="shared" si="86"/>
        <v>2.0681910434824213E-2</v>
      </c>
      <c r="AV422" s="128">
        <f t="shared" si="87"/>
        <v>0.17147089141077718</v>
      </c>
      <c r="AW422" s="128">
        <f t="shared" si="88"/>
        <v>5.1654461120786532E-2</v>
      </c>
      <c r="AX422" s="128">
        <f t="shared" si="89"/>
        <v>1</v>
      </c>
      <c r="AY422" s="128">
        <f>SUMPRODUCT(AN422:AW422,幕後結果_最佳化!$Z$1005:$AI$1005)</f>
        <v>-3.0723501587899577E-2</v>
      </c>
      <c r="AZ422" s="128">
        <f>(SUMPRODUCT(AN422:AW422,MMULT(AN422:AW422,幕後結果!$AB$9:$AK$18)))*252</f>
        <v>7.2415662582722931E-2</v>
      </c>
      <c r="BA422" s="128">
        <f t="shared" si="90"/>
        <v>0.26910158413268942</v>
      </c>
      <c r="BB422" s="102">
        <f t="shared" si="91"/>
        <v>-0.27358999697154168</v>
      </c>
      <c r="BC422" s="60"/>
      <c r="BD422" s="60"/>
    </row>
    <row r="423" spans="1:56">
      <c r="A423" s="95">
        <v>422</v>
      </c>
      <c r="B423" s="128">
        <v>0.71984729694524674</v>
      </c>
      <c r="C423" s="128">
        <v>0.24868878208345757</v>
      </c>
      <c r="D423" s="128">
        <v>0.62524424610648088</v>
      </c>
      <c r="E423" s="128">
        <v>0.83524469956283998</v>
      </c>
      <c r="F423" s="128">
        <v>0.70319244637846778</v>
      </c>
      <c r="G423" s="128">
        <v>0.48971411515182228</v>
      </c>
      <c r="H423" s="128">
        <v>0.95421876155100604</v>
      </c>
      <c r="I423" s="128">
        <v>0.25185830981259993</v>
      </c>
      <c r="J423" s="128">
        <v>0.28136794240312946</v>
      </c>
      <c r="K423" s="104">
        <v>0.34972366876302008</v>
      </c>
      <c r="L423" s="105"/>
      <c r="M423" s="106">
        <v>422</v>
      </c>
      <c r="N423" s="140">
        <v>0.58238793541160905</v>
      </c>
      <c r="O423" s="140">
        <v>-0.67862174035587686</v>
      </c>
      <c r="P423" s="140">
        <v>0.31928354712970652</v>
      </c>
      <c r="Q423" s="140">
        <v>0.97510011645330386</v>
      </c>
      <c r="R423" s="140">
        <v>0.53360462568644962</v>
      </c>
      <c r="S423" s="140">
        <v>-2.5785747016009521E-2</v>
      </c>
      <c r="T423" s="140">
        <v>1.687212613355745</v>
      </c>
      <c r="U423" s="128">
        <v>-0.66865336948139986</v>
      </c>
      <c r="V423" s="128">
        <v>-0.57878258284336481</v>
      </c>
      <c r="W423" s="98">
        <v>-0.38606661038875201</v>
      </c>
      <c r="X423" s="60"/>
      <c r="Y423" s="99">
        <v>422</v>
      </c>
      <c r="Z423" s="128">
        <f>(幕後結果!$AB$2+幕後結果!$AB$4*幕後結果_最佳化!$N1424)*12/3</f>
        <v>0.61601627370458478</v>
      </c>
      <c r="AA423" s="128">
        <f>(幕後結果!$AC$2+幕後結果!$AC$4*幕後結果_最佳化!$O1424)*12/3</f>
        <v>-0.57668759411881432</v>
      </c>
      <c r="AB423" s="128">
        <f>(幕後結果!$AD$2+幕後結果!$AD$4*幕後結果_最佳化!$P1424)*12/3</f>
        <v>0.47872857204083563</v>
      </c>
      <c r="AC423" s="128">
        <f>(幕後結果!$AE$2+幕後結果!$AE$4*幕後結果_最佳化!$Q1424)*12/3</f>
        <v>2.7359213242794937</v>
      </c>
      <c r="AD423" s="128">
        <f>(幕後結果!$AF$2+幕後結果!$AF$4*幕後結果_最佳化!$R1424)*12/3</f>
        <v>0.38804361323203973</v>
      </c>
      <c r="AE423" s="128">
        <f>(幕後結果!$AG$2+幕後結果!$AG$4*幕後結果_最佳化!$S1424)*12/3</f>
        <v>0.27889238591383053</v>
      </c>
      <c r="AF423" s="128">
        <f>(幕後結果!$AH$2+幕後結果!$AH$4*幕後結果_最佳化!$T1424)*12/3</f>
        <v>1.7545670402866573</v>
      </c>
      <c r="AG423" s="128">
        <f>(幕後結果!$AI$2+幕後結果!$AI$4*幕後結果_最佳化!$U1424)*12/3</f>
        <v>0.2263593091422279</v>
      </c>
      <c r="AH423" s="128">
        <f>(幕後結果!$AJ$2+幕後結果!$AJ$4*幕後結果_最佳化!$V1424)*12/3</f>
        <v>-0.63551634451664396</v>
      </c>
      <c r="AI423" s="100">
        <f>(幕後結果!$AK$2+幕後結果!$AK$4*幕後結果_最佳化!$W1424)*12/3</f>
        <v>3.6138243032446615E-2</v>
      </c>
      <c r="AJ423" s="60"/>
      <c r="AK423" s="60"/>
      <c r="AL423" s="60"/>
      <c r="AM423" s="108">
        <v>422</v>
      </c>
      <c r="AN423" s="128">
        <f t="shared" si="79"/>
        <v>1.1258242167988907E-2</v>
      </c>
      <c r="AO423" s="128">
        <f t="shared" si="80"/>
        <v>0.16107069306614571</v>
      </c>
      <c r="AP423" s="128">
        <f t="shared" si="81"/>
        <v>4.9049366469957941E-3</v>
      </c>
      <c r="AQ423" s="128">
        <f t="shared" si="82"/>
        <v>2.6496689118748928E-2</v>
      </c>
      <c r="AR423" s="128">
        <f t="shared" si="83"/>
        <v>0.28231023216533074</v>
      </c>
      <c r="AS423" s="128">
        <f t="shared" si="84"/>
        <v>0.29133013747837017</v>
      </c>
      <c r="AT423" s="128">
        <f t="shared" si="85"/>
        <v>6.5996970482983169E-2</v>
      </c>
      <c r="AU423" s="128">
        <f t="shared" si="86"/>
        <v>7.3056761988649424E-2</v>
      </c>
      <c r="AV423" s="128">
        <f t="shared" si="87"/>
        <v>7.1309646597507426E-4</v>
      </c>
      <c r="AW423" s="128">
        <f t="shared" si="88"/>
        <v>8.286224041881228E-2</v>
      </c>
      <c r="AX423" s="128">
        <f t="shared" si="89"/>
        <v>1.0000000000000002</v>
      </c>
      <c r="AY423" s="128">
        <f>SUMPRODUCT(AN423:AW423,幕後結果_最佳化!$Z$1005:$AI$1005)</f>
        <v>-4.8275672223858021E-2</v>
      </c>
      <c r="AZ423" s="128">
        <f>(SUMPRODUCT(AN423:AW423,MMULT(AN423:AW423,幕後結果!$AB$9:$AK$18)))*252</f>
        <v>4.5668951806251246E-2</v>
      </c>
      <c r="BA423" s="128">
        <f t="shared" si="90"/>
        <v>0.2137029522637702</v>
      </c>
      <c r="BB423" s="102">
        <f t="shared" si="91"/>
        <v>-0.42664676017821845</v>
      </c>
      <c r="BC423" s="60"/>
      <c r="BD423" s="60"/>
    </row>
    <row r="424" spans="1:56">
      <c r="A424" s="95">
        <v>423</v>
      </c>
      <c r="B424" s="128">
        <v>0.27267551454196703</v>
      </c>
      <c r="C424" s="128">
        <v>0.80198448803631228</v>
      </c>
      <c r="D424" s="128">
        <v>0.836604260380577</v>
      </c>
      <c r="E424" s="128">
        <v>0.9353969328297731</v>
      </c>
      <c r="F424" s="128">
        <v>0.54204380680320519</v>
      </c>
      <c r="G424" s="128">
        <v>0.78917120377668515</v>
      </c>
      <c r="H424" s="128">
        <v>0.91383420187115383</v>
      </c>
      <c r="I424" s="128">
        <v>2.1648649108430229E-2</v>
      </c>
      <c r="J424" s="128">
        <v>0.78774528516586595</v>
      </c>
      <c r="K424" s="104">
        <v>4.098437519102216E-3</v>
      </c>
      <c r="L424" s="105"/>
      <c r="M424" s="106">
        <v>423</v>
      </c>
      <c r="N424" s="140">
        <v>-0.60474110869722753</v>
      </c>
      <c r="O424" s="140">
        <v>0.84873094324869613</v>
      </c>
      <c r="P424" s="140">
        <v>0.98059707113149142</v>
      </c>
      <c r="Q424" s="140">
        <v>1.5172398664166076</v>
      </c>
      <c r="R424" s="140">
        <v>0.10558404227168713</v>
      </c>
      <c r="S424" s="140">
        <v>0.8035488176512301</v>
      </c>
      <c r="T424" s="140">
        <v>1.3647501349928846</v>
      </c>
      <c r="U424" s="128">
        <v>-2.020830655922274</v>
      </c>
      <c r="V424" s="128">
        <v>0.79862234033103685</v>
      </c>
      <c r="W424" s="98">
        <v>-2.6438509159894918</v>
      </c>
      <c r="X424" s="60"/>
      <c r="Y424" s="99">
        <v>423</v>
      </c>
      <c r="Z424" s="128">
        <f>(幕後結果!$AB$2+幕後結果!$AB$4*幕後結果_最佳化!$N1425)*12/3</f>
        <v>-0.63966016753481703</v>
      </c>
      <c r="AA424" s="128">
        <f>(幕後結果!$AC$2+幕後結果!$AC$4*幕後結果_最佳化!$O1425)*12/3</f>
        <v>0.66743022815518993</v>
      </c>
      <c r="AB424" s="128">
        <f>(幕後結果!$AD$2+幕後結果!$AD$4*幕後結果_最佳化!$P1425)*12/3</f>
        <v>1.5842562443619166</v>
      </c>
      <c r="AC424" s="128">
        <f>(幕後結果!$AE$2+幕後結果!$AE$4*幕後結果_最佳化!$Q1425)*12/3</f>
        <v>4.4662224049816679</v>
      </c>
      <c r="AD424" s="128">
        <f>(幕後結果!$AF$2+幕後結果!$AF$4*幕後結果_最佳化!$R1425)*12/3</f>
        <v>-4.0735827336285661E-2</v>
      </c>
      <c r="AE424" s="128">
        <f>(幕後結果!$AG$2+幕後結果!$AG$4*幕後結果_最佳化!$S1425)*12/3</f>
        <v>0.9474847407423802</v>
      </c>
      <c r="AF424" s="128">
        <f>(幕後結果!$AH$2+幕後結果!$AH$4*幕後結果_最佳化!$T1425)*12/3</f>
        <v>0.96633743109517389</v>
      </c>
      <c r="AG424" s="128">
        <f>(幕後結果!$AI$2+幕後結果!$AI$4*幕後結果_最佳化!$U1425)*12/3</f>
        <v>-1.0784511835496891</v>
      </c>
      <c r="AH424" s="128">
        <f>(幕後結果!$AJ$2+幕後結果!$AJ$4*幕後結果_最佳化!$V1425)*12/3</f>
        <v>0.51020012337687215</v>
      </c>
      <c r="AI424" s="100">
        <f>(幕後結果!$AK$2+幕後結果!$AK$4*幕後結果_最佳化!$W1425)*12/3</f>
        <v>-2.9320253101320635</v>
      </c>
      <c r="AJ424" s="60"/>
      <c r="AK424" s="60"/>
      <c r="AL424" s="60"/>
      <c r="AM424" s="108">
        <v>423</v>
      </c>
      <c r="AN424" s="128">
        <f t="shared" si="79"/>
        <v>5.2079934789756352E-2</v>
      </c>
      <c r="AO424" s="128">
        <f t="shared" si="80"/>
        <v>6.0317616779305772E-3</v>
      </c>
      <c r="AP424" s="128">
        <f t="shared" si="81"/>
        <v>0.16112350771241962</v>
      </c>
      <c r="AQ424" s="128">
        <f t="shared" si="82"/>
        <v>0.1326572749221028</v>
      </c>
      <c r="AR424" s="128">
        <f t="shared" si="83"/>
        <v>0.1510775084631453</v>
      </c>
      <c r="AS424" s="128">
        <f t="shared" si="84"/>
        <v>0.23207838731475428</v>
      </c>
      <c r="AT424" s="128">
        <f t="shared" si="85"/>
        <v>3.0436219483330192E-2</v>
      </c>
      <c r="AU424" s="128">
        <f t="shared" si="86"/>
        <v>8.7769664092507707E-2</v>
      </c>
      <c r="AV424" s="128">
        <f t="shared" si="87"/>
        <v>9.4431614481021595E-2</v>
      </c>
      <c r="AW424" s="128">
        <f t="shared" si="88"/>
        <v>5.2314127063031554E-2</v>
      </c>
      <c r="AX424" s="128">
        <f t="shared" si="89"/>
        <v>0.99999999999999989</v>
      </c>
      <c r="AY424" s="128">
        <f>SUMPRODUCT(AN424:AW424,幕後結果_最佳化!$Z$1005:$AI$1005)</f>
        <v>0.10064810761196484</v>
      </c>
      <c r="AZ424" s="128">
        <f>(SUMPRODUCT(AN424:AW424,MMULT(AN424:AW424,幕後結果!$AB$9:$AK$18)))*252</f>
        <v>5.850218184555641E-2</v>
      </c>
      <c r="BA424" s="128">
        <f t="shared" si="90"/>
        <v>0.24187224281747671</v>
      </c>
      <c r="BB424" s="102">
        <f t="shared" si="91"/>
        <v>0.23875458770828495</v>
      </c>
      <c r="BC424" s="60"/>
      <c r="BD424" s="60"/>
    </row>
    <row r="425" spans="1:56">
      <c r="A425" s="95">
        <v>424</v>
      </c>
      <c r="B425" s="128">
        <v>0.63670469628580095</v>
      </c>
      <c r="C425" s="128">
        <v>0.87977855687132278</v>
      </c>
      <c r="D425" s="128">
        <v>0.99612401555115104</v>
      </c>
      <c r="E425" s="128">
        <v>0.98550160337648185</v>
      </c>
      <c r="F425" s="128">
        <v>0.22879616187406948</v>
      </c>
      <c r="G425" s="128">
        <v>0.3530523262864762</v>
      </c>
      <c r="H425" s="128">
        <v>0.56799769211125506</v>
      </c>
      <c r="I425" s="128">
        <v>0.9833720970647557</v>
      </c>
      <c r="J425" s="128">
        <v>0.38469082094213247</v>
      </c>
      <c r="K425" s="104">
        <v>0.36435443155885761</v>
      </c>
      <c r="L425" s="105"/>
      <c r="M425" s="106">
        <v>424</v>
      </c>
      <c r="N425" s="140">
        <v>0.34966435513919769</v>
      </c>
      <c r="O425" s="140">
        <v>1.1738805195817537</v>
      </c>
      <c r="P425" s="140">
        <v>2.6626861079938622</v>
      </c>
      <c r="Q425" s="140">
        <v>2.1835301213533302</v>
      </c>
      <c r="R425" s="140">
        <v>-0.74281726086647371</v>
      </c>
      <c r="S425" s="140">
        <v>-0.37709278536207919</v>
      </c>
      <c r="T425" s="140">
        <v>0.17127871542816375</v>
      </c>
      <c r="U425" s="128">
        <v>2.1289813206437449</v>
      </c>
      <c r="V425" s="128">
        <v>-0.29318383159304223</v>
      </c>
      <c r="W425" s="98">
        <v>-0.34684354250283317</v>
      </c>
      <c r="X425" s="60"/>
      <c r="Y425" s="99">
        <v>424</v>
      </c>
      <c r="Z425" s="128">
        <f>(幕後結果!$AB$2+幕後結果!$AB$4*幕後結果_最佳化!$N1426)*12/3</f>
        <v>0.36985473084693882</v>
      </c>
      <c r="AA425" s="128">
        <f>(幕後結果!$AC$2+幕後結果!$AC$4*幕後結果_最佳化!$O1426)*12/3</f>
        <v>1.4680280396458254</v>
      </c>
      <c r="AB425" s="128">
        <f>(幕後結果!$AD$2+幕後結果!$AD$4*幕後結果_最佳化!$P1426)*12/3</f>
        <v>3.9000937199783263</v>
      </c>
      <c r="AC425" s="128">
        <f>(幕後結果!$AE$2+幕後結果!$AE$4*幕後結果_最佳化!$Q1426)*12/3</f>
        <v>6.3219464481229748</v>
      </c>
      <c r="AD425" s="128">
        <f>(幕後結果!$AF$2+幕後結果!$AF$4*幕後結果_最佳化!$R1426)*12/3</f>
        <v>-0.25079380146800501</v>
      </c>
      <c r="AE425" s="128">
        <f>(幕後結果!$AG$2+幕後結果!$AG$4*幕後結果_最佳化!$S1426)*12/3</f>
        <v>0.27968121951510028</v>
      </c>
      <c r="AF425" s="128">
        <f>(幕後結果!$AH$2+幕後結果!$AH$4*幕後結果_最佳化!$T1426)*12/3</f>
        <v>0.67092870522625281</v>
      </c>
      <c r="AG425" s="128">
        <f>(幕後結果!$AI$2+幕後結果!$AI$4*幕後結果_最佳化!$U1426)*12/3</f>
        <v>2.3864210964857073</v>
      </c>
      <c r="AH425" s="128">
        <f>(幕後結果!$AJ$2+幕後結果!$AJ$4*幕後結果_最佳化!$V1426)*12/3</f>
        <v>-0.28551985480540121</v>
      </c>
      <c r="AI425" s="100">
        <f>(幕後結果!$AK$2+幕後結果!$AK$4*幕後結果_最佳化!$W1426)*12/3</f>
        <v>-1.2912693231905459</v>
      </c>
      <c r="AJ425" s="60"/>
      <c r="AK425" s="60"/>
      <c r="AL425" s="60"/>
      <c r="AM425" s="108">
        <v>424</v>
      </c>
      <c r="AN425" s="128">
        <f t="shared" si="79"/>
        <v>0.10978556783334317</v>
      </c>
      <c r="AO425" s="128">
        <f t="shared" si="80"/>
        <v>8.9900656363714485E-2</v>
      </c>
      <c r="AP425" s="128">
        <f t="shared" si="81"/>
        <v>1.6455674864280023E-2</v>
      </c>
      <c r="AQ425" s="128">
        <f t="shared" si="82"/>
        <v>6.2355990842669316E-2</v>
      </c>
      <c r="AR425" s="128">
        <f t="shared" si="83"/>
        <v>0.11879060284024419</v>
      </c>
      <c r="AS425" s="128">
        <f t="shared" si="84"/>
        <v>0.12620203863295754</v>
      </c>
      <c r="AT425" s="128">
        <f t="shared" si="85"/>
        <v>0.14802143639410201</v>
      </c>
      <c r="AU425" s="128">
        <f t="shared" si="86"/>
        <v>0.10610621530833046</v>
      </c>
      <c r="AV425" s="128">
        <f t="shared" si="87"/>
        <v>0.15970988311270271</v>
      </c>
      <c r="AW425" s="128">
        <f t="shared" si="88"/>
        <v>6.2671933807656233E-2</v>
      </c>
      <c r="AX425" s="128">
        <f t="shared" si="89"/>
        <v>1</v>
      </c>
      <c r="AY425" s="128">
        <f>SUMPRODUCT(AN425:AW425,幕後結果_最佳化!$Z$1005:$AI$1005)</f>
        <v>-0.10652941809265049</v>
      </c>
      <c r="AZ425" s="128">
        <f>(SUMPRODUCT(AN425:AW425,MMULT(AN425:AW425,幕後結果!$AB$9:$AK$18)))*252</f>
        <v>5.9455314044536987E-2</v>
      </c>
      <c r="BA425" s="128">
        <f t="shared" si="90"/>
        <v>0.24383460387019926</v>
      </c>
      <c r="BB425" s="102">
        <f t="shared" si="91"/>
        <v>-0.61283105728584941</v>
      </c>
      <c r="BC425" s="60"/>
      <c r="BD425" s="60"/>
    </row>
    <row r="426" spans="1:56">
      <c r="A426" s="95">
        <v>425</v>
      </c>
      <c r="B426" s="128">
        <v>0.56020498657626083</v>
      </c>
      <c r="C426" s="128">
        <v>0.50964587843676945</v>
      </c>
      <c r="D426" s="128">
        <v>0.20819790971307839</v>
      </c>
      <c r="E426" s="128">
        <v>0.57484967246074503</v>
      </c>
      <c r="F426" s="128">
        <v>0.64698334788392931</v>
      </c>
      <c r="G426" s="128">
        <v>0.41433158628186084</v>
      </c>
      <c r="H426" s="128">
        <v>0.9133932418460855</v>
      </c>
      <c r="I426" s="128">
        <v>0.96874530336737985</v>
      </c>
      <c r="J426" s="128">
        <v>0.88705326945988272</v>
      </c>
      <c r="K426" s="104">
        <v>0.86312920721872111</v>
      </c>
      <c r="L426" s="105"/>
      <c r="M426" s="106">
        <v>425</v>
      </c>
      <c r="N426" s="140">
        <v>0.15148895002433099</v>
      </c>
      <c r="O426" s="140">
        <v>2.4180987935181589E-2</v>
      </c>
      <c r="P426" s="140">
        <v>-0.81268999412089071</v>
      </c>
      <c r="Q426" s="140">
        <v>0.1887348257588958</v>
      </c>
      <c r="R426" s="140">
        <v>0.37718879830753116</v>
      </c>
      <c r="S426" s="140">
        <v>-0.21641641443061899</v>
      </c>
      <c r="T426" s="140">
        <v>1.36195047151441</v>
      </c>
      <c r="U426" s="128">
        <v>1.8626651405877557</v>
      </c>
      <c r="V426" s="128">
        <v>1.2110050713487746</v>
      </c>
      <c r="W426" s="98">
        <v>1.0944866812946337</v>
      </c>
      <c r="X426" s="60"/>
      <c r="Y426" s="99">
        <v>425</v>
      </c>
      <c r="Z426" s="128">
        <f>(幕後結果!$AB$2+幕後結果!$AB$4*幕後結果_最佳化!$N1427)*12/3</f>
        <v>0.16023624946051382</v>
      </c>
      <c r="AA426" s="128">
        <f>(幕後結果!$AC$2+幕後結果!$AC$4*幕後結果_最佳化!$O1427)*12/3</f>
        <v>4.6981388720648609E-2</v>
      </c>
      <c r="AB426" s="128">
        <f>(幕後結果!$AD$2+幕後結果!$AD$4*幕後結果_最佳化!$P1427)*12/3</f>
        <v>-0.51313014770655885</v>
      </c>
      <c r="AC426" s="128">
        <f>(幕後結果!$AE$2+幕後結果!$AE$4*幕後結果_最佳化!$Q1427)*12/3</f>
        <v>1.2726862457896033</v>
      </c>
      <c r="AD426" s="128">
        <f>(幕後結果!$AF$2+幕後結果!$AF$4*幕後結果_最佳化!$R1427)*12/3</f>
        <v>1.9625629391135491E-2</v>
      </c>
      <c r="AE426" s="128">
        <f>(幕後結果!$AG$2+幕後結果!$AG$4*幕後結果_最佳化!$S1427)*12/3</f>
        <v>-6.2156853276193719E-2</v>
      </c>
      <c r="AF426" s="128">
        <f>(幕後結果!$AH$2+幕後結果!$AH$4*幕後結果_最佳化!$T1427)*12/3</f>
        <v>1.2158722355738085</v>
      </c>
      <c r="AG426" s="128">
        <f>(幕後結果!$AI$2+幕後結果!$AI$4*幕後結果_最佳化!$U1427)*12/3</f>
        <v>2.5509403265770305</v>
      </c>
      <c r="AH426" s="128">
        <f>(幕後結果!$AJ$2+幕後結果!$AJ$4*幕後結果_最佳化!$V1427)*12/3</f>
        <v>0.523154523594071</v>
      </c>
      <c r="AI426" s="100">
        <f>(幕後結果!$AK$2+幕後結果!$AK$4*幕後結果_最佳化!$W1427)*12/3</f>
        <v>4.2692793167702359E-2</v>
      </c>
      <c r="AJ426" s="60"/>
      <c r="AK426" s="60"/>
      <c r="AL426" s="60"/>
      <c r="AM426" s="108">
        <v>425</v>
      </c>
      <c r="AN426" s="128">
        <f t="shared" si="79"/>
        <v>0.15215679171825847</v>
      </c>
      <c r="AO426" s="128">
        <f t="shared" si="80"/>
        <v>0.13419396005160655</v>
      </c>
      <c r="AP426" s="128">
        <f t="shared" si="81"/>
        <v>8.3665655933263555E-2</v>
      </c>
      <c r="AQ426" s="128">
        <f t="shared" si="82"/>
        <v>0.10779084956268553</v>
      </c>
      <c r="AR426" s="128">
        <f t="shared" si="83"/>
        <v>0.15182067440896765</v>
      </c>
      <c r="AS426" s="128">
        <f t="shared" si="84"/>
        <v>9.8214495521920547E-2</v>
      </c>
      <c r="AT426" s="128">
        <f t="shared" si="85"/>
        <v>0.10869928911450452</v>
      </c>
      <c r="AU426" s="128">
        <f t="shared" si="86"/>
        <v>3.3417640324200033E-2</v>
      </c>
      <c r="AV426" s="128">
        <f t="shared" si="87"/>
        <v>9.9515823532379866E-2</v>
      </c>
      <c r="AW426" s="128">
        <f t="shared" si="88"/>
        <v>3.052481983221347E-2</v>
      </c>
      <c r="AX426" s="128">
        <f t="shared" si="89"/>
        <v>1.0000000000000002</v>
      </c>
      <c r="AY426" s="128">
        <f>SUMPRODUCT(AN426:AW426,幕後結果_最佳化!$Z$1005:$AI$1005)</f>
        <v>-1.1155397323065974E-2</v>
      </c>
      <c r="AZ426" s="128">
        <f>(SUMPRODUCT(AN426:AW426,MMULT(AN426:AW426,幕後結果!$AB$9:$AK$18)))*252</f>
        <v>6.755671996788451E-2</v>
      </c>
      <c r="BA426" s="128">
        <f t="shared" si="90"/>
        <v>0.25991675584287466</v>
      </c>
      <c r="BB426" s="102">
        <f t="shared" si="91"/>
        <v>-0.20797196066783644</v>
      </c>
      <c r="BC426" s="60"/>
      <c r="BD426" s="60"/>
    </row>
    <row r="427" spans="1:56">
      <c r="A427" s="95">
        <v>426</v>
      </c>
      <c r="B427" s="128">
        <v>0.50175757311488445</v>
      </c>
      <c r="C427" s="128">
        <v>0.45495140647607357</v>
      </c>
      <c r="D427" s="128">
        <v>0.57389549461045508</v>
      </c>
      <c r="E427" s="128">
        <v>0.85963916839461318</v>
      </c>
      <c r="F427" s="128">
        <v>0.77539729386350875</v>
      </c>
      <c r="G427" s="128">
        <v>9.2744060548480389E-2</v>
      </c>
      <c r="H427" s="128">
        <v>0.51605475692131608</v>
      </c>
      <c r="I427" s="128">
        <v>0.48050248718157218</v>
      </c>
      <c r="J427" s="128">
        <v>0.72825456217498918</v>
      </c>
      <c r="K427" s="104">
        <v>0.29659868597780026</v>
      </c>
      <c r="L427" s="105"/>
      <c r="M427" s="106">
        <v>426</v>
      </c>
      <c r="N427" s="140">
        <v>4.4055967160376288E-3</v>
      </c>
      <c r="O427" s="140">
        <v>-0.11316112808680881</v>
      </c>
      <c r="P427" s="140">
        <v>0.18630063339892014</v>
      </c>
      <c r="Q427" s="140">
        <v>1.0786996019075974</v>
      </c>
      <c r="R427" s="140">
        <v>0.75674038918645503</v>
      </c>
      <c r="S427" s="140">
        <v>-1.3240449366653659</v>
      </c>
      <c r="T427" s="140">
        <v>4.0254176301988576E-2</v>
      </c>
      <c r="U427" s="128">
        <v>-4.8892489315958354E-2</v>
      </c>
      <c r="V427" s="128">
        <v>0.60754260736144694</v>
      </c>
      <c r="W427" s="98">
        <v>-0.53420838002366555</v>
      </c>
      <c r="X427" s="60"/>
      <c r="Y427" s="99">
        <v>426</v>
      </c>
      <c r="Z427" s="128">
        <f>(幕後結果!$AB$2+幕後結果!$AB$4*幕後結果_最佳化!$N1428)*12/3</f>
        <v>4.6599853936538484E-3</v>
      </c>
      <c r="AA427" s="128">
        <f>(幕後結果!$AC$2+幕後結果!$AC$4*幕後結果_最佳化!$O1428)*12/3</f>
        <v>-0.17754696848179163</v>
      </c>
      <c r="AB427" s="128">
        <f>(幕後結果!$AD$2+幕後結果!$AD$4*幕後結果_最佳化!$P1428)*12/3</f>
        <v>0.43364961370106886</v>
      </c>
      <c r="AC427" s="128">
        <f>(幕後結果!$AE$2+幕後結果!$AE$4*幕後結果_最佳化!$Q1428)*12/3</f>
        <v>3.0899241632307706</v>
      </c>
      <c r="AD427" s="128">
        <f>(幕後結果!$AF$2+幕後結果!$AF$4*幕後結果_最佳化!$R1428)*12/3</f>
        <v>0.40049937791109363</v>
      </c>
      <c r="AE427" s="128">
        <f>(幕後結果!$AG$2+幕後結果!$AG$4*幕後結果_最佳化!$S1428)*12/3</f>
        <v>-1.0564728981921003</v>
      </c>
      <c r="AF427" s="128">
        <f>(幕後結果!$AH$2+幕後結果!$AH$4*幕後結果_最佳化!$T1428)*12/3</f>
        <v>0.10135906832096048</v>
      </c>
      <c r="AG427" s="128">
        <f>(幕後結果!$AI$2+幕後結果!$AI$4*幕後結果_最佳化!$U1428)*12/3</f>
        <v>0.87501666989696369</v>
      </c>
      <c r="AH427" s="128">
        <f>(幕後結果!$AJ$2+幕後結果!$AJ$4*幕後結果_最佳化!$V1428)*12/3</f>
        <v>-0.30802534799580372</v>
      </c>
      <c r="AI427" s="100">
        <f>(幕後結果!$AK$2+幕後結果!$AK$4*幕後結果_最佳化!$W1428)*12/3</f>
        <v>-1.5993771120416802</v>
      </c>
      <c r="AJ427" s="60"/>
      <c r="AK427" s="60"/>
      <c r="AL427" s="60"/>
      <c r="AM427" s="108">
        <v>426</v>
      </c>
      <c r="AN427" s="128">
        <f t="shared" si="79"/>
        <v>2.5611791891663991E-2</v>
      </c>
      <c r="AO427" s="128">
        <f t="shared" si="80"/>
        <v>0.11449688345876752</v>
      </c>
      <c r="AP427" s="128">
        <f t="shared" si="81"/>
        <v>0.11170141957132503</v>
      </c>
      <c r="AQ427" s="128">
        <f t="shared" si="82"/>
        <v>0.1730064624756599</v>
      </c>
      <c r="AR427" s="128">
        <f t="shared" si="83"/>
        <v>0.14349026754785882</v>
      </c>
      <c r="AS427" s="128">
        <f t="shared" si="84"/>
        <v>2.6487362970351192E-2</v>
      </c>
      <c r="AT427" s="128">
        <f t="shared" si="85"/>
        <v>8.2156777561291673E-3</v>
      </c>
      <c r="AU427" s="128">
        <f t="shared" si="86"/>
        <v>0.1303238141780837</v>
      </c>
      <c r="AV427" s="128">
        <f t="shared" si="87"/>
        <v>0.13965888702767509</v>
      </c>
      <c r="AW427" s="128">
        <f t="shared" si="88"/>
        <v>0.12700743312248577</v>
      </c>
      <c r="AX427" s="128">
        <f t="shared" si="89"/>
        <v>1</v>
      </c>
      <c r="AY427" s="128">
        <f>SUMPRODUCT(AN427:AW427,幕後結果_最佳化!$Z$1005:$AI$1005)</f>
        <v>-1.85611647867788E-2</v>
      </c>
      <c r="AZ427" s="128">
        <f>(SUMPRODUCT(AN427:AW427,MMULT(AN427:AW427,幕後結果!$AB$9:$AK$18)))*252</f>
        <v>7.422285063444993E-2</v>
      </c>
      <c r="BA427" s="128">
        <f t="shared" si="90"/>
        <v>0.27243870986783419</v>
      </c>
      <c r="BB427" s="102">
        <f t="shared" si="91"/>
        <v>-0.2255962995001515</v>
      </c>
      <c r="BC427" s="60"/>
      <c r="BD427" s="60"/>
    </row>
    <row r="428" spans="1:56">
      <c r="A428" s="95">
        <v>427</v>
      </c>
      <c r="B428" s="128">
        <v>0.36028146801407912</v>
      </c>
      <c r="C428" s="128">
        <v>0.15674180066828769</v>
      </c>
      <c r="D428" s="128">
        <v>8.2337926287461727E-2</v>
      </c>
      <c r="E428" s="128">
        <v>0.62796257482485629</v>
      </c>
      <c r="F428" s="128">
        <v>0.22335687696606277</v>
      </c>
      <c r="G428" s="128">
        <v>0.72814039878540382</v>
      </c>
      <c r="H428" s="128">
        <v>0.64708866135378118</v>
      </c>
      <c r="I428" s="128">
        <v>0.98243610109278645</v>
      </c>
      <c r="J428" s="128">
        <v>0.43216091161087222</v>
      </c>
      <c r="K428" s="104">
        <v>0.53178291352030427</v>
      </c>
      <c r="L428" s="105"/>
      <c r="M428" s="106">
        <v>427</v>
      </c>
      <c r="N428" s="140">
        <v>-0.35770654306217337</v>
      </c>
      <c r="O428" s="140">
        <v>-1.0079393042406934</v>
      </c>
      <c r="P428" s="140">
        <v>-1.3895161528275972</v>
      </c>
      <c r="Q428" s="140">
        <v>0.32646198014964817</v>
      </c>
      <c r="R428" s="140">
        <v>-0.76090509702384468</v>
      </c>
      <c r="S428" s="140">
        <v>0.6071984776382765</v>
      </c>
      <c r="T428" s="140">
        <v>0.37747225774339166</v>
      </c>
      <c r="U428" s="128">
        <v>2.1068821318899538</v>
      </c>
      <c r="V428" s="128">
        <v>-0.17087529430452342</v>
      </c>
      <c r="W428" s="98">
        <v>7.9752412584063875E-2</v>
      </c>
      <c r="X428" s="60"/>
      <c r="Y428" s="99">
        <v>427</v>
      </c>
      <c r="Z428" s="128">
        <f>(幕後結果!$AB$2+幕後結果!$AB$4*幕後結果_最佳化!$N1429)*12/3</f>
        <v>-0.37836129208475483</v>
      </c>
      <c r="AA428" s="128">
        <f>(幕後結果!$AC$2+幕後結果!$AC$4*幕後結果_最佳化!$O1429)*12/3</f>
        <v>-1.3757667737394643</v>
      </c>
      <c r="AB428" s="128">
        <f>(幕後結果!$AD$2+幕後結果!$AD$4*幕後結果_最佳化!$P1429)*12/3</f>
        <v>-1.8629418685982528</v>
      </c>
      <c r="AC428" s="128">
        <f>(幕後結果!$AE$2+幕後結果!$AE$4*幕後結果_最佳化!$Q1429)*12/3</f>
        <v>0.90403642506314874</v>
      </c>
      <c r="AD428" s="128">
        <f>(幕後結果!$AF$2+幕後結果!$AF$4*幕後結果_最佳化!$R1429)*12/3</f>
        <v>-0.80875693504526913</v>
      </c>
      <c r="AE428" s="128">
        <f>(幕後結果!$AG$2+幕後結果!$AG$4*幕後結果_最佳化!$S1429)*12/3</f>
        <v>0.5720023032195799</v>
      </c>
      <c r="AF428" s="128">
        <f>(幕後結果!$AH$2+幕後結果!$AH$4*幕後結果_最佳化!$T1429)*12/3</f>
        <v>-0.365128222151267</v>
      </c>
      <c r="AG428" s="128">
        <f>(幕後結果!$AI$2+幕後結果!$AI$4*幕後結果_最佳化!$U1429)*12/3</f>
        <v>2.6759667587087734</v>
      </c>
      <c r="AH428" s="128">
        <f>(幕後結果!$AJ$2+幕後結果!$AJ$4*幕後結果_最佳化!$V1429)*12/3</f>
        <v>-1.4000102356946644</v>
      </c>
      <c r="AI428" s="100">
        <f>(幕後結果!$AK$2+幕後結果!$AK$4*幕後結果_最佳化!$W1429)*12/3</f>
        <v>-2.0532502602487201</v>
      </c>
      <c r="AJ428" s="60"/>
      <c r="AK428" s="60"/>
      <c r="AL428" s="60"/>
      <c r="AM428" s="108">
        <v>427</v>
      </c>
      <c r="AN428" s="128">
        <f t="shared" si="79"/>
        <v>0.16138401498828928</v>
      </c>
      <c r="AO428" s="128">
        <f t="shared" si="80"/>
        <v>0.17615382015347378</v>
      </c>
      <c r="AP428" s="128">
        <f t="shared" si="81"/>
        <v>2.7172894988570905E-2</v>
      </c>
      <c r="AQ428" s="128">
        <f t="shared" si="82"/>
        <v>0.13582483391854597</v>
      </c>
      <c r="AR428" s="128">
        <f t="shared" si="83"/>
        <v>0.14282885656198346</v>
      </c>
      <c r="AS428" s="128">
        <f t="shared" si="84"/>
        <v>8.0475636383066443E-2</v>
      </c>
      <c r="AT428" s="128">
        <f t="shared" si="85"/>
        <v>0.13690981989685991</v>
      </c>
      <c r="AU428" s="128">
        <f t="shared" si="86"/>
        <v>5.6121212218390733E-2</v>
      </c>
      <c r="AV428" s="128">
        <f t="shared" si="87"/>
        <v>2.1201551776360066E-2</v>
      </c>
      <c r="AW428" s="128">
        <f t="shared" si="88"/>
        <v>6.1927359114459429E-2</v>
      </c>
      <c r="AX428" s="128">
        <f t="shared" si="89"/>
        <v>0.99999999999999989</v>
      </c>
      <c r="AY428" s="128">
        <f>SUMPRODUCT(AN428:AW428,幕後結果_最佳化!$Z$1005:$AI$1005)</f>
        <v>2.8393947956732821E-2</v>
      </c>
      <c r="AZ428" s="128">
        <f>(SUMPRODUCT(AN428:AW428,MMULT(AN428:AW428,幕後結果!$AB$9:$AK$18)))*252</f>
        <v>7.3568117283254866E-2</v>
      </c>
      <c r="BA428" s="128">
        <f t="shared" si="90"/>
        <v>0.27123443233346106</v>
      </c>
      <c r="BB428" s="102">
        <f t="shared" si="91"/>
        <v>-5.3481602311586857E-2</v>
      </c>
      <c r="BC428" s="60"/>
      <c r="BD428" s="60"/>
    </row>
    <row r="429" spans="1:56">
      <c r="A429" s="95">
        <v>428</v>
      </c>
      <c r="B429" s="128">
        <v>0.30098792273194741</v>
      </c>
      <c r="C429" s="128">
        <v>0.92901932263491172</v>
      </c>
      <c r="D429" s="128">
        <v>5.6110098962842914E-2</v>
      </c>
      <c r="E429" s="128">
        <v>0.24418169407583634</v>
      </c>
      <c r="F429" s="128">
        <v>6.2045320088961464E-3</v>
      </c>
      <c r="G429" s="128">
        <v>0.18071089979070853</v>
      </c>
      <c r="H429" s="128">
        <v>0.13196729623395442</v>
      </c>
      <c r="I429" s="128">
        <v>0.31329055800286199</v>
      </c>
      <c r="J429" s="128">
        <v>0.96400558990891172</v>
      </c>
      <c r="K429" s="104">
        <v>0.81652738952717852</v>
      </c>
      <c r="L429" s="105"/>
      <c r="M429" s="106">
        <v>428</v>
      </c>
      <c r="N429" s="140">
        <v>-0.52156125545042764</v>
      </c>
      <c r="O429" s="140">
        <v>1.4685261634688114</v>
      </c>
      <c r="P429" s="140">
        <v>-1.5882925651763469</v>
      </c>
      <c r="Q429" s="140">
        <v>-0.69291421531342856</v>
      </c>
      <c r="R429" s="140">
        <v>-2.5002929660547686</v>
      </c>
      <c r="S429" s="140">
        <v>-0.91265921675226036</v>
      </c>
      <c r="T429" s="140">
        <v>-1.1171397134909922</v>
      </c>
      <c r="U429" s="128">
        <v>-0.48654456562462378</v>
      </c>
      <c r="V429" s="128">
        <v>1.7991888020678821</v>
      </c>
      <c r="W429" s="98">
        <v>0.90221019346673803</v>
      </c>
      <c r="X429" s="60"/>
      <c r="Y429" s="99">
        <v>428</v>
      </c>
      <c r="Z429" s="128">
        <f>(幕後結果!$AB$2+幕後結果!$AB$4*幕後結果_最佳化!$N1430)*12/3</f>
        <v>-0.55167732975818384</v>
      </c>
      <c r="AA429" s="128">
        <f>(幕後結果!$AC$2+幕後結果!$AC$4*幕後結果_最佳化!$O1430)*12/3</f>
        <v>1.4230082536633339</v>
      </c>
      <c r="AB429" s="128">
        <f>(幕後結果!$AD$2+幕後結果!$AD$4*幕後結果_最佳化!$P1430)*12/3</f>
        <v>-0.81229517287382136</v>
      </c>
      <c r="AC429" s="128">
        <f>(幕後結果!$AE$2+幕後結果!$AE$4*幕後結果_最佳化!$Q1430)*12/3</f>
        <v>2.9315068561879709E-2</v>
      </c>
      <c r="AD429" s="128">
        <f>(幕後結果!$AF$2+幕後結果!$AF$4*幕後結果_最佳化!$R1430)*12/3</f>
        <v>-2.1423143942427223</v>
      </c>
      <c r="AE429" s="128">
        <f>(幕後結果!$AG$2+幕後結果!$AG$4*幕後結果_最佳化!$S1430)*12/3</f>
        <v>-0.70449724787637702</v>
      </c>
      <c r="AF429" s="128">
        <f>(幕後結果!$AH$2+幕後結果!$AH$4*幕後結果_最佳化!$T1430)*12/3</f>
        <v>-1.4491428017264623</v>
      </c>
      <c r="AG429" s="128">
        <f>(幕後結果!$AI$2+幕後結果!$AI$4*幕後結果_最佳化!$U1430)*12/3</f>
        <v>-2.4379876788246713E-2</v>
      </c>
      <c r="AH429" s="128">
        <f>(幕後結果!$AJ$2+幕後結果!$AJ$4*幕後結果_最佳化!$V1430)*12/3</f>
        <v>-0.35866086188013907</v>
      </c>
      <c r="AI429" s="100">
        <f>(幕後結果!$AK$2+幕後結果!$AK$4*幕後結果_最佳化!$W1430)*12/3</f>
        <v>-2.1559140938160164</v>
      </c>
      <c r="AJ429" s="60"/>
      <c r="AK429" s="60"/>
      <c r="AL429" s="60"/>
      <c r="AM429" s="108">
        <v>428</v>
      </c>
      <c r="AN429" s="128">
        <f t="shared" si="79"/>
        <v>6.4009699173844414E-2</v>
      </c>
      <c r="AO429" s="128">
        <f t="shared" si="80"/>
        <v>2.8867533219951121E-2</v>
      </c>
      <c r="AP429" s="128">
        <f t="shared" si="81"/>
        <v>0.17975718587891493</v>
      </c>
      <c r="AQ429" s="128">
        <f t="shared" si="82"/>
        <v>6.7431744311920533E-2</v>
      </c>
      <c r="AR429" s="128">
        <f t="shared" si="83"/>
        <v>6.5419395469851163E-2</v>
      </c>
      <c r="AS429" s="128">
        <f t="shared" si="84"/>
        <v>0.11999717037793428</v>
      </c>
      <c r="AT429" s="128">
        <f t="shared" si="85"/>
        <v>0.12224664452611213</v>
      </c>
      <c r="AU429" s="128">
        <f t="shared" si="86"/>
        <v>8.9233373253735176E-2</v>
      </c>
      <c r="AV429" s="128">
        <f t="shared" si="87"/>
        <v>9.1588379104769316E-2</v>
      </c>
      <c r="AW429" s="128">
        <f t="shared" si="88"/>
        <v>0.17144887468296691</v>
      </c>
      <c r="AX429" s="128">
        <f t="shared" si="89"/>
        <v>0.99999999999999989</v>
      </c>
      <c r="AY429" s="128">
        <f>SUMPRODUCT(AN429:AW429,幕後結果_最佳化!$Z$1005:$AI$1005)</f>
        <v>-0.1928689902236837</v>
      </c>
      <c r="AZ429" s="128">
        <f>(SUMPRODUCT(AN429:AW429,MMULT(AN429:AW429,幕後結果!$AB$9:$AK$18)))*252</f>
        <v>7.3067008748644677E-2</v>
      </c>
      <c r="BA429" s="128">
        <f t="shared" si="90"/>
        <v>0.27030909853100521</v>
      </c>
      <c r="BB429" s="102">
        <f t="shared" si="91"/>
        <v>-0.87221995672720698</v>
      </c>
      <c r="BC429" s="60"/>
      <c r="BD429" s="60"/>
    </row>
    <row r="430" spans="1:56">
      <c r="A430" s="95">
        <v>429</v>
      </c>
      <c r="B430" s="128">
        <v>0.59469721339364634</v>
      </c>
      <c r="C430" s="128">
        <v>0.37434368830909648</v>
      </c>
      <c r="D430" s="128">
        <v>9.009108093019913E-3</v>
      </c>
      <c r="E430" s="128">
        <v>0.29808297280353901</v>
      </c>
      <c r="F430" s="128">
        <v>2.6984992311264833E-2</v>
      </c>
      <c r="G430" s="128">
        <v>0.52965280274386384</v>
      </c>
      <c r="H430" s="128">
        <v>0.55199094621821421</v>
      </c>
      <c r="I430" s="128">
        <v>0.23626443758952687</v>
      </c>
      <c r="J430" s="128">
        <v>0.62465535798312866</v>
      </c>
      <c r="K430" s="104">
        <v>0.26315299464077291</v>
      </c>
      <c r="L430" s="105"/>
      <c r="M430" s="106">
        <v>429</v>
      </c>
      <c r="N430" s="140">
        <v>0.23964487476686383</v>
      </c>
      <c r="O430" s="140">
        <v>-0.32037064376607505</v>
      </c>
      <c r="P430" s="140">
        <v>-2.3652435738244431</v>
      </c>
      <c r="Q430" s="140">
        <v>-0.52992209585873018</v>
      </c>
      <c r="R430" s="140">
        <v>-1.9270774012177592</v>
      </c>
      <c r="S430" s="140">
        <v>7.439712735129464E-2</v>
      </c>
      <c r="T430" s="140">
        <v>0.13069307897174887</v>
      </c>
      <c r="U430" s="128">
        <v>-0.71837049346479209</v>
      </c>
      <c r="V430" s="128">
        <v>0.31773061793962315</v>
      </c>
      <c r="W430" s="98">
        <v>-0.63365501425162063</v>
      </c>
      <c r="X430" s="60"/>
      <c r="Y430" s="99">
        <v>429</v>
      </c>
      <c r="Z430" s="128">
        <f>(幕後結果!$AB$2+幕後結果!$AB$4*幕後結果_最佳化!$N1431)*12/3</f>
        <v>0.25348248785742689</v>
      </c>
      <c r="AA430" s="128">
        <f>(幕後結果!$AC$2+幕後結果!$AC$4*幕後結果_最佳化!$O1431)*12/3</f>
        <v>-0.31340591266568318</v>
      </c>
      <c r="AB430" s="128">
        <f>(幕後結果!$AD$2+幕後結果!$AD$4*幕後結果_最佳化!$P1431)*12/3</f>
        <v>-2.3319926836533336</v>
      </c>
      <c r="AC430" s="128">
        <f>(幕後結果!$AE$2+幕後結果!$AE$4*幕後結果_最佳化!$Q1431)*12/3</f>
        <v>-0.58934040840324387</v>
      </c>
      <c r="AD430" s="128">
        <f>(幕後結果!$AF$2+幕後結果!$AF$4*幕後結果_最佳化!$R1431)*12/3</f>
        <v>-1.7005000845267852</v>
      </c>
      <c r="AE430" s="128">
        <f>(幕後結果!$AG$2+幕後結果!$AG$4*幕後結果_最佳化!$S1431)*12/3</f>
        <v>0.22380997368068953</v>
      </c>
      <c r="AF430" s="128">
        <f>(幕後結果!$AH$2+幕後結果!$AH$4*幕後結果_最佳化!$T1431)*12/3</f>
        <v>-0.18322031588851628</v>
      </c>
      <c r="AG430" s="128">
        <f>(幕後結果!$AI$2+幕後結果!$AI$4*幕後結果_最佳化!$U1431)*12/3</f>
        <v>-0.11168227287572552</v>
      </c>
      <c r="AH430" s="128">
        <f>(幕後結果!$AJ$2+幕後結果!$AJ$4*幕後結果_最佳化!$V1431)*12/3</f>
        <v>-1.1981953723831813</v>
      </c>
      <c r="AI430" s="100">
        <f>(幕後結果!$AK$2+幕後結果!$AK$4*幕後結果_最佳化!$W1431)*12/3</f>
        <v>-2.3511742316345985</v>
      </c>
      <c r="AJ430" s="60"/>
      <c r="AK430" s="60"/>
      <c r="AL430" s="60"/>
      <c r="AM430" s="108">
        <v>429</v>
      </c>
      <c r="AN430" s="128">
        <f t="shared" si="79"/>
        <v>0.16602103858696993</v>
      </c>
      <c r="AO430" s="128">
        <f t="shared" si="80"/>
        <v>0.14115502944059091</v>
      </c>
      <c r="AP430" s="128">
        <f t="shared" si="81"/>
        <v>1.9637747044458087E-2</v>
      </c>
      <c r="AQ430" s="128">
        <f t="shared" si="82"/>
        <v>0.12191104199684627</v>
      </c>
      <c r="AR430" s="128">
        <f t="shared" si="83"/>
        <v>0.14631161209595955</v>
      </c>
      <c r="AS430" s="128">
        <f t="shared" si="84"/>
        <v>2.2539106819462643E-2</v>
      </c>
      <c r="AT430" s="128">
        <f t="shared" si="85"/>
        <v>0.13771592213897874</v>
      </c>
      <c r="AU430" s="128">
        <f t="shared" si="86"/>
        <v>0.17813813264648856</v>
      </c>
      <c r="AV430" s="128">
        <f t="shared" si="87"/>
        <v>2.6760281153806343E-2</v>
      </c>
      <c r="AW430" s="128">
        <f t="shared" si="88"/>
        <v>3.9810088076438786E-2</v>
      </c>
      <c r="AX430" s="128">
        <f t="shared" si="89"/>
        <v>0.99999999999999989</v>
      </c>
      <c r="AY430" s="128">
        <f>SUMPRODUCT(AN430:AW430,幕後結果_最佳化!$Z$1005:$AI$1005)</f>
        <v>0.15998168899033266</v>
      </c>
      <c r="AZ430" s="128">
        <f>(SUMPRODUCT(AN430:AW430,MMULT(AN430:AW430,幕後結果!$AB$9:$AK$18)))*252</f>
        <v>6.0402366831508479E-2</v>
      </c>
      <c r="BA430" s="128">
        <f t="shared" si="90"/>
        <v>0.24576892975213219</v>
      </c>
      <c r="BB430" s="102">
        <f t="shared" si="91"/>
        <v>0.4763893023760743</v>
      </c>
      <c r="BC430" s="60"/>
      <c r="BD430" s="60"/>
    </row>
    <row r="431" spans="1:56">
      <c r="A431" s="95">
        <v>430</v>
      </c>
      <c r="B431" s="128">
        <v>0.38825723352738351</v>
      </c>
      <c r="C431" s="128">
        <v>0.14601463907887924</v>
      </c>
      <c r="D431" s="128">
        <v>0.80928052404959283</v>
      </c>
      <c r="E431" s="128">
        <v>0.51612849104310299</v>
      </c>
      <c r="F431" s="128">
        <v>0.73659741139939716</v>
      </c>
      <c r="G431" s="128">
        <v>0.26557636315761934</v>
      </c>
      <c r="H431" s="128">
        <v>3.997845052972071E-3</v>
      </c>
      <c r="I431" s="128">
        <v>0.24190794583180675</v>
      </c>
      <c r="J431" s="128">
        <v>0.75723512088684464</v>
      </c>
      <c r="K431" s="104">
        <v>0.10548922204106082</v>
      </c>
      <c r="L431" s="105"/>
      <c r="M431" s="106">
        <v>430</v>
      </c>
      <c r="N431" s="140">
        <v>-0.28386418121837115</v>
      </c>
      <c r="O431" s="140">
        <v>-1.0536803721797896</v>
      </c>
      <c r="P431" s="140">
        <v>0.87524805361522229</v>
      </c>
      <c r="Q431" s="140">
        <v>4.0439150831169023E-2</v>
      </c>
      <c r="R431" s="140">
        <v>0.63289046139267502</v>
      </c>
      <c r="S431" s="140">
        <v>-0.62624733148171041</v>
      </c>
      <c r="T431" s="140">
        <v>-2.6522517490124202</v>
      </c>
      <c r="U431" s="128">
        <v>-0.70017841206858777</v>
      </c>
      <c r="V431" s="128">
        <v>0.69743635235742019</v>
      </c>
      <c r="W431" s="98">
        <v>-1.2508795002481048</v>
      </c>
      <c r="X431" s="60"/>
      <c r="Y431" s="99">
        <v>430</v>
      </c>
      <c r="Z431" s="128">
        <f>(幕後結果!$AB$2+幕後結果!$AB$4*幕後結果_最佳化!$N1432)*12/3</f>
        <v>-0.30025511264885107</v>
      </c>
      <c r="AA431" s="128">
        <f>(幕後結果!$AC$2+幕後結果!$AC$4*幕後結果_最佳化!$O1432)*12/3</f>
        <v>-1.3960316218311071</v>
      </c>
      <c r="AB431" s="128">
        <f>(幕後結果!$AD$2+幕後結果!$AD$4*幕後結果_最佳化!$P1432)*12/3</f>
        <v>0.5691254263431762</v>
      </c>
      <c r="AC431" s="128">
        <f>(幕後結果!$AE$2+幕後結果!$AE$4*幕後結果_最佳化!$Q1432)*12/3</f>
        <v>0.98529758122736777</v>
      </c>
      <c r="AD431" s="128">
        <f>(幕後結果!$AF$2+幕後結果!$AF$4*幕後結果_最佳化!$R1432)*12/3</f>
        <v>0.5494736800212241</v>
      </c>
      <c r="AE431" s="128">
        <f>(幕後結果!$AG$2+幕後結果!$AG$4*幕後結果_最佳化!$S1432)*12/3</f>
        <v>-0.52136451427016695</v>
      </c>
      <c r="AF431" s="128">
        <f>(幕後結果!$AH$2+幕後結果!$AH$4*幕後結果_最佳化!$T1432)*12/3</f>
        <v>-3.2549669631582581</v>
      </c>
      <c r="AG431" s="128">
        <f>(幕後結果!$AI$2+幕後結果!$AI$4*幕後結果_最佳化!$U1432)*12/3</f>
        <v>0.73158437260675935</v>
      </c>
      <c r="AH431" s="128">
        <f>(幕後結果!$AJ$2+幕後結果!$AJ$4*幕後結果_最佳化!$V1432)*12/3</f>
        <v>-1.2931201815089344</v>
      </c>
      <c r="AI431" s="100">
        <f>(幕後結果!$AK$2+幕後結果!$AK$4*幕後結果_最佳化!$W1432)*12/3</f>
        <v>-5.0926082369236134</v>
      </c>
      <c r="AJ431" s="60"/>
      <c r="AK431" s="60"/>
      <c r="AL431" s="60"/>
      <c r="AM431" s="108">
        <v>430</v>
      </c>
      <c r="AN431" s="128">
        <f t="shared" si="79"/>
        <v>0.16033726591273298</v>
      </c>
      <c r="AO431" s="128">
        <f t="shared" si="80"/>
        <v>0.1143207614336209</v>
      </c>
      <c r="AP431" s="128">
        <f t="shared" si="81"/>
        <v>3.3654564748828622E-2</v>
      </c>
      <c r="AQ431" s="128">
        <f t="shared" si="82"/>
        <v>8.1097566412285008E-2</v>
      </c>
      <c r="AR431" s="128">
        <f t="shared" si="83"/>
        <v>0.13546787147615558</v>
      </c>
      <c r="AS431" s="128">
        <f t="shared" si="84"/>
        <v>0.11408019033954728</v>
      </c>
      <c r="AT431" s="128">
        <f t="shared" si="85"/>
        <v>1.8905384209915495E-2</v>
      </c>
      <c r="AU431" s="128">
        <f t="shared" si="86"/>
        <v>0.16266964592079045</v>
      </c>
      <c r="AV431" s="128">
        <f t="shared" si="87"/>
        <v>1.4375349520744225E-2</v>
      </c>
      <c r="AW431" s="128">
        <f t="shared" si="88"/>
        <v>0.16509140002537945</v>
      </c>
      <c r="AX431" s="128">
        <f t="shared" si="89"/>
        <v>1</v>
      </c>
      <c r="AY431" s="128">
        <f>SUMPRODUCT(AN431:AW431,幕後結果_最佳化!$Z$1005:$AI$1005)</f>
        <v>-4.1886822323562112E-2</v>
      </c>
      <c r="AZ431" s="128">
        <f>(SUMPRODUCT(AN431:AW431,MMULT(AN431:AW431,幕後結果!$AB$9:$AK$18)))*252</f>
        <v>5.7705786860032894E-2</v>
      </c>
      <c r="BA431" s="128">
        <f t="shared" si="90"/>
        <v>0.24022028819405095</v>
      </c>
      <c r="BB431" s="102">
        <f t="shared" si="91"/>
        <v>-0.35295446092825833</v>
      </c>
      <c r="BC431" s="60"/>
      <c r="BD431" s="60"/>
    </row>
    <row r="432" spans="1:56">
      <c r="A432" s="95">
        <v>431</v>
      </c>
      <c r="B432" s="128">
        <v>0.33826161967977852</v>
      </c>
      <c r="C432" s="128">
        <v>0.70664129639398809</v>
      </c>
      <c r="D432" s="128">
        <v>0.27614622847820081</v>
      </c>
      <c r="E432" s="128">
        <v>0.14234944767691271</v>
      </c>
      <c r="F432" s="128">
        <v>0.26988702029263001</v>
      </c>
      <c r="G432" s="128">
        <v>0.41906123913904025</v>
      </c>
      <c r="H432" s="128">
        <v>0.83637208471815461</v>
      </c>
      <c r="I432" s="128">
        <v>0.9600663160616203</v>
      </c>
      <c r="J432" s="128">
        <v>0.90538862447975377</v>
      </c>
      <c r="K432" s="104">
        <v>0.78123633611211085</v>
      </c>
      <c r="L432" s="105"/>
      <c r="M432" s="106">
        <v>431</v>
      </c>
      <c r="N432" s="140">
        <v>-0.41721214940837142</v>
      </c>
      <c r="O432" s="140">
        <v>0.54359905937518715</v>
      </c>
      <c r="P432" s="140">
        <v>-0.59432844509486327</v>
      </c>
      <c r="Q432" s="140">
        <v>-1.0698232046171321</v>
      </c>
      <c r="R432" s="140">
        <v>-0.61315472115686065</v>
      </c>
      <c r="S432" s="140">
        <v>-0.2042956382401632</v>
      </c>
      <c r="T432" s="140">
        <v>0.97965624634872994</v>
      </c>
      <c r="U432" s="128">
        <v>1.7514561521919116</v>
      </c>
      <c r="V432" s="128">
        <v>1.3128818875351931</v>
      </c>
      <c r="W432" s="98">
        <v>0.77637546344403041</v>
      </c>
      <c r="X432" s="60"/>
      <c r="Y432" s="99">
        <v>431</v>
      </c>
      <c r="Z432" s="128">
        <f>(幕後結果!$AB$2+幕後結果!$AB$4*幕後結果_最佳化!$N1433)*12/3</f>
        <v>-0.44130288076998325</v>
      </c>
      <c r="AA432" s="128">
        <f>(幕後結果!$AC$2+幕後結果!$AC$4*幕後結果_最佳化!$O1433)*12/3</f>
        <v>0.39685421855197717</v>
      </c>
      <c r="AB432" s="128">
        <f>(幕後結果!$AD$2+幕後結果!$AD$4*幕後結果_最佳化!$P1433)*12/3</f>
        <v>-0.20246644354679147</v>
      </c>
      <c r="AC432" s="128">
        <f>(幕後結果!$AE$2+幕後結果!$AE$4*幕後結果_最佳化!$Q1433)*12/3</f>
        <v>-0.76465931165487111</v>
      </c>
      <c r="AD432" s="128">
        <f>(幕後結果!$AF$2+幕後結果!$AF$4*幕後結果_最佳化!$R1433)*12/3</f>
        <v>-0.61826387230760338</v>
      </c>
      <c r="AE432" s="128">
        <f>(幕後結果!$AG$2+幕後結果!$AG$4*幕後結果_最佳化!$S1433)*12/3</f>
        <v>-0.14117069058011456</v>
      </c>
      <c r="AF432" s="128">
        <f>(幕後結果!$AH$2+幕後結果!$AH$4*幕後結果_最佳化!$T1433)*12/3</f>
        <v>0.3273667934595178</v>
      </c>
      <c r="AG432" s="128">
        <f>(幕後結果!$AI$2+幕後結果!$AI$4*幕後結果_最佳化!$U1433)*12/3</f>
        <v>2.3684474883554549</v>
      </c>
      <c r="AH432" s="128">
        <f>(幕後結果!$AJ$2+幕後結果!$AJ$4*幕後結果_最佳化!$V1433)*12/3</f>
        <v>7.2687747152934135E-2</v>
      </c>
      <c r="AI432" s="100">
        <f>(幕後結果!$AK$2+幕後結果!$AK$4*幕後結果_最佳化!$W1433)*12/3</f>
        <v>-1.5213395420367413</v>
      </c>
      <c r="AJ432" s="60"/>
      <c r="AK432" s="60"/>
      <c r="AL432" s="60"/>
      <c r="AM432" s="108">
        <v>431</v>
      </c>
      <c r="AN432" s="128">
        <f t="shared" si="79"/>
        <v>0.16646284513131024</v>
      </c>
      <c r="AO432" s="128">
        <f t="shared" si="80"/>
        <v>0.16360497496924734</v>
      </c>
      <c r="AP432" s="128">
        <f t="shared" si="81"/>
        <v>0.18449926917637552</v>
      </c>
      <c r="AQ432" s="128">
        <f t="shared" si="82"/>
        <v>0.15210980611885416</v>
      </c>
      <c r="AR432" s="128">
        <f t="shared" si="83"/>
        <v>1.9225818666365014E-2</v>
      </c>
      <c r="AS432" s="128">
        <f t="shared" si="84"/>
        <v>2.8094387321626297E-2</v>
      </c>
      <c r="AT432" s="128">
        <f t="shared" si="85"/>
        <v>9.2782256811757852E-3</v>
      </c>
      <c r="AU432" s="128">
        <f t="shared" si="86"/>
        <v>6.722048370532481E-2</v>
      </c>
      <c r="AV432" s="128">
        <f t="shared" si="87"/>
        <v>2.0122207932763269E-2</v>
      </c>
      <c r="AW432" s="128">
        <f t="shared" si="88"/>
        <v>0.18938198129695749</v>
      </c>
      <c r="AX432" s="128">
        <f t="shared" si="89"/>
        <v>0.99999999999999989</v>
      </c>
      <c r="AY432" s="128">
        <f>SUMPRODUCT(AN432:AW432,幕後結果_最佳化!$Z$1005:$AI$1005)</f>
        <v>-8.2918733410204226E-2</v>
      </c>
      <c r="AZ432" s="128">
        <f>(SUMPRODUCT(AN432:AW432,MMULT(AN432:AW432,幕後結果!$AB$9:$AK$18)))*252</f>
        <v>0.10403253797301225</v>
      </c>
      <c r="BA432" s="128">
        <f t="shared" si="90"/>
        <v>0.32254075397228837</v>
      </c>
      <c r="BB432" s="102">
        <f t="shared" si="91"/>
        <v>-0.39008631269279587</v>
      </c>
      <c r="BC432" s="60"/>
      <c r="BD432" s="60"/>
    </row>
    <row r="433" spans="1:56">
      <c r="A433" s="95">
        <v>432</v>
      </c>
      <c r="B433" s="128">
        <v>0.65972059472493694</v>
      </c>
      <c r="C433" s="128">
        <v>8.6654960241966839E-2</v>
      </c>
      <c r="D433" s="128">
        <v>0.76295988624181477</v>
      </c>
      <c r="E433" s="128">
        <v>0.91881941561588709</v>
      </c>
      <c r="F433" s="128">
        <v>0.22672477328661822</v>
      </c>
      <c r="G433" s="128">
        <v>0.89879676660761842</v>
      </c>
      <c r="H433" s="128">
        <v>9.7794070167441349E-2</v>
      </c>
      <c r="I433" s="128">
        <v>0.86022104159125523</v>
      </c>
      <c r="J433" s="128">
        <v>0.73733744764950737</v>
      </c>
      <c r="K433" s="104">
        <v>0.12488750810426863</v>
      </c>
      <c r="L433" s="105"/>
      <c r="M433" s="106">
        <v>432</v>
      </c>
      <c r="N433" s="140">
        <v>0.41170070178089996</v>
      </c>
      <c r="O433" s="140">
        <v>-1.3616450821817481</v>
      </c>
      <c r="P433" s="140">
        <v>0.71585606824742487</v>
      </c>
      <c r="Q433" s="140">
        <v>1.3971742810200718</v>
      </c>
      <c r="R433" s="140">
        <v>-0.74967652943730412</v>
      </c>
      <c r="S433" s="140">
        <v>1.2747253618164192</v>
      </c>
      <c r="T433" s="140">
        <v>-1.2942237647873676</v>
      </c>
      <c r="U433" s="128">
        <v>1.081312977061504</v>
      </c>
      <c r="V433" s="128">
        <v>0.63515841072819768</v>
      </c>
      <c r="W433" s="98">
        <v>-1.150896017947685</v>
      </c>
      <c r="X433" s="60"/>
      <c r="Y433" s="99">
        <v>432</v>
      </c>
      <c r="Z433" s="128">
        <f>(幕後結果!$AB$2+幕後結果!$AB$4*幕後結果_最佳化!$N1434)*12/3</f>
        <v>0.43547319024283643</v>
      </c>
      <c r="AA433" s="128">
        <f>(幕後結果!$AC$2+幕後結果!$AC$4*幕後結果_最佳化!$O1434)*12/3</f>
        <v>-1.4444168667036212</v>
      </c>
      <c r="AB433" s="128">
        <f>(幕後結果!$AD$2+幕後結果!$AD$4*幕後結果_最佳化!$P1434)*12/3</f>
        <v>0.47942930285993074</v>
      </c>
      <c r="AC433" s="128">
        <f>(幕後結果!$AE$2+幕後結果!$AE$4*幕後結果_最佳化!$Q1434)*12/3</f>
        <v>3.3124402502496344</v>
      </c>
      <c r="AD433" s="128">
        <f>(幕後結果!$AF$2+幕後結果!$AF$4*幕後結果_最佳化!$R1434)*12/3</f>
        <v>-0.36441634712689175</v>
      </c>
      <c r="AE433" s="128">
        <f>(幕後結果!$AG$2+幕後結果!$AG$4*幕後結果_最佳化!$S1434)*12/3</f>
        <v>1.5406893623765399</v>
      </c>
      <c r="AF433" s="128">
        <f>(幕後結果!$AH$2+幕後結果!$AH$4*幕後結果_最佳化!$T1434)*12/3</f>
        <v>-1.5794264581514996</v>
      </c>
      <c r="AG433" s="128">
        <f>(幕後結果!$AI$2+幕後結果!$AI$4*幕後結果_最佳化!$U1434)*12/3</f>
        <v>1.8798798390654055</v>
      </c>
      <c r="AH433" s="128">
        <f>(幕後結果!$AJ$2+幕後結果!$AJ$4*幕後結果_最佳化!$V1434)*12/3</f>
        <v>-0.58267243610994512</v>
      </c>
      <c r="AI433" s="100">
        <f>(幕後結果!$AK$2+幕後結果!$AK$4*幕後結果_最佳化!$W1434)*12/3</f>
        <v>-3.9851844158293948</v>
      </c>
      <c r="AJ433" s="60"/>
      <c r="AK433" s="60"/>
      <c r="AL433" s="60"/>
      <c r="AM433" s="108">
        <v>432</v>
      </c>
      <c r="AN433" s="128">
        <f t="shared" si="79"/>
        <v>2.4464712088160531E-2</v>
      </c>
      <c r="AO433" s="128">
        <f t="shared" si="80"/>
        <v>7.9548095329272359E-2</v>
      </c>
      <c r="AP433" s="128">
        <f t="shared" si="81"/>
        <v>9.5568155588815429E-2</v>
      </c>
      <c r="AQ433" s="128">
        <f t="shared" si="82"/>
        <v>0.17162864914710219</v>
      </c>
      <c r="AR433" s="128">
        <f t="shared" si="83"/>
        <v>0.17028157024355245</v>
      </c>
      <c r="AS433" s="128">
        <f t="shared" si="84"/>
        <v>9.9042960307236888E-2</v>
      </c>
      <c r="AT433" s="128">
        <f t="shared" si="85"/>
        <v>0.13213215991691352</v>
      </c>
      <c r="AU433" s="128">
        <f t="shared" si="86"/>
        <v>5.0155242676070154E-2</v>
      </c>
      <c r="AV433" s="128">
        <f t="shared" si="87"/>
        <v>5.1422662151387591E-2</v>
      </c>
      <c r="AW433" s="128">
        <f t="shared" si="88"/>
        <v>0.12575579255148886</v>
      </c>
      <c r="AX433" s="128">
        <f t="shared" si="89"/>
        <v>1</v>
      </c>
      <c r="AY433" s="128">
        <f>SUMPRODUCT(AN433:AW433,幕後結果_最佳化!$Z$1005:$AI$1005)</f>
        <v>-5.1464327661525339E-2</v>
      </c>
      <c r="AZ433" s="128">
        <f>(SUMPRODUCT(AN433:AW433,MMULT(AN433:AW433,幕後結果!$AB$9:$AK$18)))*252</f>
        <v>7.7823536205166008E-2</v>
      </c>
      <c r="BA433" s="128">
        <f t="shared" si="90"/>
        <v>0.27896870112105049</v>
      </c>
      <c r="BB433" s="102">
        <f t="shared" si="91"/>
        <v>-0.33826134359273025</v>
      </c>
      <c r="BC433" s="60"/>
      <c r="BD433" s="60"/>
    </row>
    <row r="434" spans="1:56">
      <c r="A434" s="95">
        <v>433</v>
      </c>
      <c r="B434" s="128">
        <v>3.8384110292512874E-2</v>
      </c>
      <c r="C434" s="128">
        <v>0.85065785084388379</v>
      </c>
      <c r="D434" s="128">
        <v>7.4959768904257151E-2</v>
      </c>
      <c r="E434" s="128">
        <v>0.93617510671262849</v>
      </c>
      <c r="F434" s="128">
        <v>0.19734457038706221</v>
      </c>
      <c r="G434" s="128">
        <v>0.21565369459635697</v>
      </c>
      <c r="H434" s="128">
        <v>0.23947761734148321</v>
      </c>
      <c r="I434" s="128">
        <v>0.15193501573991153</v>
      </c>
      <c r="J434" s="128">
        <v>0.4554517274932508</v>
      </c>
      <c r="K434" s="104">
        <v>0.29847533209006571</v>
      </c>
      <c r="L434" s="105"/>
      <c r="M434" s="106">
        <v>433</v>
      </c>
      <c r="N434" s="140">
        <v>-1.7697534558406474</v>
      </c>
      <c r="O434" s="140">
        <v>1.0392589982045157</v>
      </c>
      <c r="P434" s="140">
        <v>-1.4398157364765873</v>
      </c>
      <c r="Q434" s="140">
        <v>1.5234354981825093</v>
      </c>
      <c r="R434" s="140">
        <v>-0.85114440568234218</v>
      </c>
      <c r="S434" s="140">
        <v>-0.78695640074797546</v>
      </c>
      <c r="T434" s="140">
        <v>-0.70798393375517288</v>
      </c>
      <c r="U434" s="128">
        <v>-1.0281696515410383</v>
      </c>
      <c r="V434" s="128">
        <v>-0.11189904353944249</v>
      </c>
      <c r="W434" s="98">
        <v>-0.52879067939840574</v>
      </c>
      <c r="X434" s="60"/>
      <c r="Y434" s="99">
        <v>433</v>
      </c>
      <c r="Z434" s="128">
        <f>(幕後結果!$AB$2+幕後結果!$AB$4*幕後結果_最佳化!$N1435)*12/3</f>
        <v>-1.8719428459180907</v>
      </c>
      <c r="AA434" s="128">
        <f>(幕後結果!$AC$2+幕後結果!$AC$4*幕後結果_最佳化!$O1435)*12/3</f>
        <v>0.37129679735223603</v>
      </c>
      <c r="AB434" s="128">
        <f>(幕後結果!$AD$2+幕後結果!$AD$4*幕後結果_最佳化!$P1435)*12/3</f>
        <v>-1.3230556620700038</v>
      </c>
      <c r="AC434" s="128">
        <f>(幕後結果!$AE$2+幕後結果!$AE$4*幕後結果_最佳化!$Q1435)*12/3</f>
        <v>3.8318898477929273</v>
      </c>
      <c r="AD434" s="128">
        <f>(幕後結果!$AF$2+幕後結果!$AF$4*幕後結果_最佳化!$R1435)*12/3</f>
        <v>-1.247977374358229</v>
      </c>
      <c r="AE434" s="128">
        <f>(幕後結果!$AG$2+幕後結果!$AG$4*幕後結果_最佳化!$S1435)*12/3</f>
        <v>-0.89476450850539013</v>
      </c>
      <c r="AF434" s="128">
        <f>(幕後結果!$AH$2+幕後結果!$AH$4*幕後結果_最佳化!$T1435)*12/3</f>
        <v>-1.4602791337641996</v>
      </c>
      <c r="AG434" s="128">
        <f>(幕後結果!$AI$2+幕後結果!$AI$4*幕後結果_最佳化!$U1435)*12/3</f>
        <v>-0.34766491001796568</v>
      </c>
      <c r="AH434" s="128">
        <f>(幕後結果!$AJ$2+幕後結果!$AJ$4*幕後結果_最佳化!$V1435)*12/3</f>
        <v>-1.6941822941341151</v>
      </c>
      <c r="AI434" s="100">
        <f>(幕後結果!$AK$2+幕後結果!$AK$4*幕後結果_最佳化!$W1435)*12/3</f>
        <v>-2.286931724174055</v>
      </c>
      <c r="AJ434" s="60"/>
      <c r="AK434" s="60"/>
      <c r="AL434" s="60"/>
      <c r="AM434" s="108">
        <v>433</v>
      </c>
      <c r="AN434" s="128">
        <f t="shared" si="79"/>
        <v>0.14221205520599806</v>
      </c>
      <c r="AO434" s="128">
        <f t="shared" si="80"/>
        <v>0.1610091057517225</v>
      </c>
      <c r="AP434" s="128">
        <f t="shared" si="81"/>
        <v>0.11782105582947471</v>
      </c>
      <c r="AQ434" s="128">
        <f t="shared" si="82"/>
        <v>1.5595349784327925E-2</v>
      </c>
      <c r="AR434" s="128">
        <f t="shared" si="83"/>
        <v>0.17043774519894919</v>
      </c>
      <c r="AS434" s="128">
        <f t="shared" si="84"/>
        <v>3.4891467435342501E-2</v>
      </c>
      <c r="AT434" s="128">
        <f t="shared" si="85"/>
        <v>4.9870647142892605E-2</v>
      </c>
      <c r="AU434" s="128">
        <f t="shared" si="86"/>
        <v>8.6567875395360303E-2</v>
      </c>
      <c r="AV434" s="128">
        <f t="shared" si="87"/>
        <v>0.13692844718178818</v>
      </c>
      <c r="AW434" s="128">
        <f t="shared" si="88"/>
        <v>8.466625107414387E-2</v>
      </c>
      <c r="AX434" s="128">
        <f t="shared" si="89"/>
        <v>0.99999999999999978</v>
      </c>
      <c r="AY434" s="128">
        <f>SUMPRODUCT(AN434:AW434,幕後結果_最佳化!$Z$1005:$AI$1005)</f>
        <v>-0.16026811615576653</v>
      </c>
      <c r="AZ434" s="128">
        <f>(SUMPRODUCT(AN434:AW434,MMULT(AN434:AW434,幕後結果!$AB$9:$AK$18)))*252</f>
        <v>6.3905241061079893E-2</v>
      </c>
      <c r="BA434" s="128">
        <f t="shared" si="90"/>
        <v>0.25279485964133031</v>
      </c>
      <c r="BB434" s="102">
        <f t="shared" si="91"/>
        <v>-0.80368768749501052</v>
      </c>
      <c r="BC434" s="60"/>
      <c r="BD434" s="60"/>
    </row>
    <row r="435" spans="1:56">
      <c r="A435" s="95">
        <v>434</v>
      </c>
      <c r="B435" s="128">
        <v>0.19895494491840249</v>
      </c>
      <c r="C435" s="128">
        <v>0.686172903611173</v>
      </c>
      <c r="D435" s="128">
        <v>9.3385490180273534E-2</v>
      </c>
      <c r="E435" s="128">
        <v>0.60153497908751996</v>
      </c>
      <c r="F435" s="128">
        <v>0.58982082855929163</v>
      </c>
      <c r="G435" s="128">
        <v>0.95678555193521597</v>
      </c>
      <c r="H435" s="128">
        <v>0.32378807727393588</v>
      </c>
      <c r="I435" s="128">
        <v>0.79298469917278558</v>
      </c>
      <c r="J435" s="128">
        <v>0.53213817424762389</v>
      </c>
      <c r="K435" s="104">
        <v>0.32677018326226781</v>
      </c>
      <c r="L435" s="105"/>
      <c r="M435" s="106">
        <v>434</v>
      </c>
      <c r="N435" s="140">
        <v>-0.84535996547635617</v>
      </c>
      <c r="O435" s="140">
        <v>0.4850312297899052</v>
      </c>
      <c r="P435" s="140">
        <v>-1.3201918260140417</v>
      </c>
      <c r="Q435" s="140">
        <v>0.25732221862026977</v>
      </c>
      <c r="R435" s="140">
        <v>0.22708410590322206</v>
      </c>
      <c r="S435" s="140">
        <v>1.714543821753074</v>
      </c>
      <c r="T435" s="140">
        <v>-0.45713202277092974</v>
      </c>
      <c r="U435" s="128">
        <v>0.81682122353459552</v>
      </c>
      <c r="V435" s="128">
        <v>8.0645787630155299E-2</v>
      </c>
      <c r="W435" s="98">
        <v>-0.44884930759121944</v>
      </c>
      <c r="X435" s="60"/>
      <c r="Y435" s="99">
        <v>434</v>
      </c>
      <c r="Z435" s="128">
        <f>(幕後結果!$AB$2+幕後結果!$AB$4*幕後結果_最佳化!$N1436)*12/3</f>
        <v>-0.89417287723127803</v>
      </c>
      <c r="AA435" s="128">
        <f>(幕後結果!$AC$2+幕後結果!$AC$4*幕後結果_最佳化!$O1436)*12/3</f>
        <v>0.13892430306332637</v>
      </c>
      <c r="AB435" s="128">
        <f>(幕後結果!$AD$2+幕後結果!$AD$4*幕後結果_最佳化!$P1436)*12/3</f>
        <v>-1.1639348527204612</v>
      </c>
      <c r="AC435" s="128">
        <f>(幕後結果!$AE$2+幕後結果!$AE$4*幕後結果_最佳化!$Q1436)*12/3</f>
        <v>1.3931955606750861</v>
      </c>
      <c r="AD435" s="128">
        <f>(幕後結果!$AF$2+幕後結果!$AF$4*幕後結果_最佳化!$R1436)*12/3</f>
        <v>-0.31355012138969673</v>
      </c>
      <c r="AE435" s="128">
        <f>(幕後結果!$AG$2+幕後結果!$AG$4*幕後結果_最佳化!$S1436)*12/3</f>
        <v>1.5088873215261145</v>
      </c>
      <c r="AF435" s="128">
        <f>(幕後結果!$AH$2+幕後結果!$AH$4*幕後結果_最佳化!$T1436)*12/3</f>
        <v>-1.3656537727356319</v>
      </c>
      <c r="AG435" s="128">
        <f>(幕後結果!$AI$2+幕後結果!$AI$4*幕後結果_最佳化!$U1436)*12/3</f>
        <v>1.9156061280297287</v>
      </c>
      <c r="AH435" s="128">
        <f>(幕後結果!$AJ$2+幕後結果!$AJ$4*幕後結果_最佳化!$V1436)*12/3</f>
        <v>-0.8136654743974151</v>
      </c>
      <c r="AI435" s="100">
        <f>(幕後結果!$AK$2+幕後結果!$AK$4*幕後結果_最佳化!$W1436)*12/3</f>
        <v>-2.877223681338076</v>
      </c>
      <c r="AJ435" s="60"/>
      <c r="AK435" s="60"/>
      <c r="AL435" s="60"/>
      <c r="AM435" s="108">
        <v>434</v>
      </c>
      <c r="AN435" s="128">
        <f t="shared" si="79"/>
        <v>0.10302629815054845</v>
      </c>
      <c r="AO435" s="128">
        <f t="shared" si="80"/>
        <v>0.10905626089015176</v>
      </c>
      <c r="AP435" s="128">
        <f t="shared" si="81"/>
        <v>0.17058085312148349</v>
      </c>
      <c r="AQ435" s="128">
        <f t="shared" si="82"/>
        <v>5.855071941275671E-3</v>
      </c>
      <c r="AR435" s="128">
        <f t="shared" si="83"/>
        <v>8.4912486022354433E-2</v>
      </c>
      <c r="AS435" s="128">
        <f t="shared" si="84"/>
        <v>0.16703556387298105</v>
      </c>
      <c r="AT435" s="128">
        <f t="shared" si="85"/>
        <v>4.2378091673464006E-2</v>
      </c>
      <c r="AU435" s="128">
        <f t="shared" si="86"/>
        <v>0.13849067939344128</v>
      </c>
      <c r="AV435" s="128">
        <f t="shared" si="87"/>
        <v>6.1911561467062046E-2</v>
      </c>
      <c r="AW435" s="128">
        <f t="shared" si="88"/>
        <v>0.11675313346723767</v>
      </c>
      <c r="AX435" s="128">
        <f t="shared" si="89"/>
        <v>0.99999999999999978</v>
      </c>
      <c r="AY435" s="128">
        <f>SUMPRODUCT(AN435:AW435,幕後結果_最佳化!$Z$1005:$AI$1005)</f>
        <v>-6.9102157796539415E-2</v>
      </c>
      <c r="AZ435" s="128">
        <f>(SUMPRODUCT(AN435:AW435,MMULT(AN435:AW435,幕後結果!$AB$9:$AK$18)))*252</f>
        <v>5.8205078140484111E-2</v>
      </c>
      <c r="BA435" s="128">
        <f t="shared" si="90"/>
        <v>0.24125728619149331</v>
      </c>
      <c r="BB435" s="102">
        <f t="shared" si="91"/>
        <v>-0.46424362789043339</v>
      </c>
      <c r="BC435" s="60"/>
      <c r="BD435" s="60"/>
    </row>
    <row r="436" spans="1:56">
      <c r="A436" s="95">
        <v>435</v>
      </c>
      <c r="B436" s="128">
        <v>0.37592450535336619</v>
      </c>
      <c r="C436" s="128">
        <v>0.86386805829343349</v>
      </c>
      <c r="D436" s="128">
        <v>4.8416181079825149E-2</v>
      </c>
      <c r="E436" s="128">
        <v>0.75301234752406088</v>
      </c>
      <c r="F436" s="128">
        <v>0.5946140651013212</v>
      </c>
      <c r="G436" s="128">
        <v>0.47572938943155152</v>
      </c>
      <c r="H436" s="128">
        <v>0.24833886958456342</v>
      </c>
      <c r="I436" s="128">
        <v>0.41819380182818899</v>
      </c>
      <c r="J436" s="128">
        <v>8.5835124698319332E-2</v>
      </c>
      <c r="K436" s="104">
        <v>0.33435512388999911</v>
      </c>
      <c r="L436" s="105"/>
      <c r="M436" s="106">
        <v>435</v>
      </c>
      <c r="N436" s="140">
        <v>-0.3162022359560917</v>
      </c>
      <c r="O436" s="140">
        <v>1.0978639919227609</v>
      </c>
      <c r="P436" s="140">
        <v>-1.6604081974179763</v>
      </c>
      <c r="Q436" s="140">
        <v>0.68399977962799063</v>
      </c>
      <c r="R436" s="140">
        <v>0.23943038686366216</v>
      </c>
      <c r="S436" s="140">
        <v>-6.0874975838873961E-2</v>
      </c>
      <c r="T436" s="140">
        <v>-0.67972636445843071</v>
      </c>
      <c r="U436" s="128">
        <v>-0.20651633833922539</v>
      </c>
      <c r="V436" s="128">
        <v>-1.3668566265729871</v>
      </c>
      <c r="W436" s="98">
        <v>-0.42791878822361434</v>
      </c>
      <c r="X436" s="60"/>
      <c r="Y436" s="99">
        <v>435</v>
      </c>
      <c r="Z436" s="128">
        <f>(幕後結果!$AB$2+幕後結果!$AB$4*幕後結果_最佳化!$N1437)*12/3</f>
        <v>-0.3344604365697636</v>
      </c>
      <c r="AA436" s="128">
        <f>(幕後結果!$AC$2+幕後結果!$AC$4*幕後結果_最佳化!$O1437)*12/3</f>
        <v>1.0843622507737649</v>
      </c>
      <c r="AB436" s="128">
        <f>(幕後結果!$AD$2+幕後結果!$AD$4*幕後結果_最佳化!$P1437)*12/3</f>
        <v>-1.0149805431937644</v>
      </c>
      <c r="AC436" s="128">
        <f>(幕後結果!$AE$2+幕後結果!$AE$4*幕後結果_最佳化!$Q1437)*12/3</f>
        <v>2.3615222109633023</v>
      </c>
      <c r="AD436" s="128">
        <f>(幕後結果!$AF$2+幕後結果!$AF$4*幕後結果_最佳化!$R1437)*12/3</f>
        <v>-0.38718661227666873</v>
      </c>
      <c r="AE436" s="128">
        <f>(幕後結果!$AG$2+幕後結果!$AG$4*幕後結果_最佳化!$S1437)*12/3</f>
        <v>8.0070549171457617E-3</v>
      </c>
      <c r="AF436" s="128">
        <f>(幕後結果!$AH$2+幕後結果!$AH$4*幕後結果_最佳化!$T1437)*12/3</f>
        <v>-0.78618813846530211</v>
      </c>
      <c r="AG436" s="128">
        <f>(幕後結果!$AI$2+幕後結果!$AI$4*幕後結果_最佳化!$U1437)*12/3</f>
        <v>0.80073577344976632</v>
      </c>
      <c r="AH436" s="128">
        <f>(幕後結果!$AJ$2+幕後結果!$AJ$4*幕後結果_最佳化!$V1437)*12/3</f>
        <v>-1.9014193618540505</v>
      </c>
      <c r="AI436" s="100">
        <f>(幕後結果!$AK$2+幕後結果!$AK$4*幕後結果_最佳化!$W1437)*12/3</f>
        <v>-1.4854569427149975</v>
      </c>
      <c r="AJ436" s="60"/>
      <c r="AK436" s="60"/>
      <c r="AL436" s="60"/>
      <c r="AM436" s="108">
        <v>435</v>
      </c>
      <c r="AN436" s="128">
        <f t="shared" si="79"/>
        <v>0.13839376877255383</v>
      </c>
      <c r="AO436" s="128">
        <f t="shared" si="80"/>
        <v>0.1015925591869118</v>
      </c>
      <c r="AP436" s="128">
        <f t="shared" si="81"/>
        <v>3.5669619423380365E-2</v>
      </c>
      <c r="AQ436" s="128">
        <f t="shared" si="82"/>
        <v>9.9636365318740497E-2</v>
      </c>
      <c r="AR436" s="128">
        <f t="shared" si="83"/>
        <v>7.3597276811690301E-2</v>
      </c>
      <c r="AS436" s="128">
        <f t="shared" si="84"/>
        <v>0.24652708447689128</v>
      </c>
      <c r="AT436" s="128">
        <f t="shared" si="85"/>
        <v>9.0940369641263508E-2</v>
      </c>
      <c r="AU436" s="128">
        <f t="shared" si="86"/>
        <v>2.8483056317485628E-2</v>
      </c>
      <c r="AV436" s="128">
        <f t="shared" si="87"/>
        <v>7.2121719605998308E-2</v>
      </c>
      <c r="AW436" s="128">
        <f t="shared" si="88"/>
        <v>0.11303818044508447</v>
      </c>
      <c r="AX436" s="128">
        <f t="shared" si="89"/>
        <v>1</v>
      </c>
      <c r="AY436" s="128">
        <f>SUMPRODUCT(AN436:AW436,幕後結果_最佳化!$Z$1005:$AI$1005)</f>
        <v>-0.11644699145931647</v>
      </c>
      <c r="AZ436" s="128">
        <f>(SUMPRODUCT(AN436:AW436,MMULT(AN436:AW436,幕後結果!$AB$9:$AK$18)))*252</f>
        <v>7.1605804750153254E-2</v>
      </c>
      <c r="BA436" s="128">
        <f t="shared" si="90"/>
        <v>0.26759260967028453</v>
      </c>
      <c r="BB436" s="102">
        <f t="shared" si="91"/>
        <v>-0.59548352869556676</v>
      </c>
      <c r="BC436" s="60"/>
      <c r="BD436" s="60"/>
    </row>
    <row r="437" spans="1:56">
      <c r="A437" s="95">
        <v>436</v>
      </c>
      <c r="B437" s="128">
        <v>0.99894206964181964</v>
      </c>
      <c r="C437" s="128">
        <v>0.69701987465241988</v>
      </c>
      <c r="D437" s="128">
        <v>0.60181761228705111</v>
      </c>
      <c r="E437" s="128">
        <v>0.20267320039129033</v>
      </c>
      <c r="F437" s="128">
        <v>0.99741390901081872</v>
      </c>
      <c r="G437" s="128">
        <v>0.50979907419974135</v>
      </c>
      <c r="H437" s="128">
        <v>0.98093486933376273</v>
      </c>
      <c r="I437" s="128">
        <v>0.61182529690257947</v>
      </c>
      <c r="J437" s="128">
        <v>0.56085121700169771</v>
      </c>
      <c r="K437" s="104">
        <v>0.798707368320688</v>
      </c>
      <c r="L437" s="105"/>
      <c r="M437" s="106">
        <v>436</v>
      </c>
      <c r="N437" s="140">
        <v>3.0734684328870783</v>
      </c>
      <c r="O437" s="140">
        <v>0.51584846407474727</v>
      </c>
      <c r="P437" s="140">
        <v>0.25805459177140588</v>
      </c>
      <c r="Q437" s="140">
        <v>-0.83211080981577945</v>
      </c>
      <c r="R437" s="140">
        <v>2.7961098336008305</v>
      </c>
      <c r="S437" s="140">
        <v>2.4565106843660547E-2</v>
      </c>
      <c r="T437" s="140">
        <v>2.0734517042667298</v>
      </c>
      <c r="U437" s="128">
        <v>0.28407956589452321</v>
      </c>
      <c r="V437" s="128">
        <v>0.15312770765576089</v>
      </c>
      <c r="W437" s="98">
        <v>0.83701299541418539</v>
      </c>
      <c r="X437" s="60"/>
      <c r="Y437" s="99">
        <v>436</v>
      </c>
      <c r="Z437" s="128">
        <f>(幕後結果!$AB$2+幕後結果!$AB$4*幕後結果_最佳化!$N1438)*12/3</f>
        <v>3.2509371438775667</v>
      </c>
      <c r="AA437" s="128">
        <f>(幕後結果!$AC$2+幕後結果!$AC$4*幕後結果_最佳化!$O1438)*12/3</f>
        <v>1.9139037420529272</v>
      </c>
      <c r="AB437" s="128">
        <f>(幕後結果!$AD$2+幕後結果!$AD$4*幕後結果_最佳化!$P1438)*12/3</f>
        <v>1.9306503236757784</v>
      </c>
      <c r="AC437" s="128">
        <f>(幕後結果!$AE$2+幕後結果!$AE$4*幕後結果_最佳化!$Q1438)*12/3</f>
        <v>9.1700619513551906E-2</v>
      </c>
      <c r="AD437" s="128">
        <f>(幕後結果!$AF$2+幕後結果!$AF$4*幕後結果_最佳化!$R1438)*12/3</f>
        <v>2.112426390301942</v>
      </c>
      <c r="AE437" s="128">
        <f>(幕後結果!$AG$2+幕後結果!$AG$4*幕後結果_最佳化!$S1438)*12/3</f>
        <v>0.74842785358686204</v>
      </c>
      <c r="AF437" s="128">
        <f>(幕後結果!$AH$2+幕後結果!$AH$4*幕後結果_最佳化!$T1438)*12/3</f>
        <v>3.5608457939286846</v>
      </c>
      <c r="AG437" s="128">
        <f>(幕後結果!$AI$2+幕後結果!$AI$4*幕後結果_最佳化!$U1438)*12/3</f>
        <v>1.7543901140982914</v>
      </c>
      <c r="AH437" s="128">
        <f>(幕後結果!$AJ$2+幕後結果!$AJ$4*幕後結果_最佳化!$V1438)*12/3</f>
        <v>1.5260647463412098</v>
      </c>
      <c r="AI437" s="100">
        <f>(幕後結果!$AK$2+幕後結果!$AK$4*幕後結果_最佳化!$W1438)*12/3</f>
        <v>2.3526580833300987</v>
      </c>
      <c r="AJ437" s="60"/>
      <c r="AK437" s="60"/>
      <c r="AL437" s="60"/>
      <c r="AM437" s="108">
        <v>436</v>
      </c>
      <c r="AN437" s="128">
        <f t="shared" si="79"/>
        <v>0.13901504384466806</v>
      </c>
      <c r="AO437" s="128">
        <f t="shared" si="80"/>
        <v>0.13477077425323222</v>
      </c>
      <c r="AP437" s="128">
        <f t="shared" si="81"/>
        <v>2.1843527903336424E-3</v>
      </c>
      <c r="AQ437" s="128">
        <f t="shared" si="82"/>
        <v>6.0812671984163909E-2</v>
      </c>
      <c r="AR437" s="128">
        <f t="shared" si="83"/>
        <v>0.11527055082215475</v>
      </c>
      <c r="AS437" s="128">
        <f t="shared" si="84"/>
        <v>0.11588112217160147</v>
      </c>
      <c r="AT437" s="128">
        <f t="shared" si="85"/>
        <v>0.13778410866312557</v>
      </c>
      <c r="AU437" s="128">
        <f t="shared" si="86"/>
        <v>0.11184488919693962</v>
      </c>
      <c r="AV437" s="128">
        <f t="shared" si="87"/>
        <v>3.9382446717120254E-2</v>
      </c>
      <c r="AW437" s="128">
        <f t="shared" si="88"/>
        <v>0.14305403955666043</v>
      </c>
      <c r="AX437" s="128">
        <f t="shared" si="89"/>
        <v>0.99999999999999989</v>
      </c>
      <c r="AY437" s="128">
        <f>SUMPRODUCT(AN437:AW437,幕後結果_最佳化!$Z$1005:$AI$1005)</f>
        <v>-0.13853655191096209</v>
      </c>
      <c r="AZ437" s="128">
        <f>(SUMPRODUCT(AN437:AW437,MMULT(AN437:AW437,幕後結果!$AB$9:$AK$18)))*252</f>
        <v>6.6740912966057678E-2</v>
      </c>
      <c r="BA437" s="128">
        <f t="shared" si="90"/>
        <v>0.25834262707895822</v>
      </c>
      <c r="BB437" s="102">
        <f t="shared" si="91"/>
        <v>-0.70230977350675061</v>
      </c>
      <c r="BC437" s="60"/>
      <c r="BD437" s="60"/>
    </row>
    <row r="438" spans="1:56">
      <c r="A438" s="95">
        <v>437</v>
      </c>
      <c r="B438" s="128">
        <v>0.60999877206758502</v>
      </c>
      <c r="C438" s="128">
        <v>0.9690125721393501</v>
      </c>
      <c r="D438" s="128">
        <v>0.94059022065930997</v>
      </c>
      <c r="E438" s="128">
        <v>1.2418208733491642E-2</v>
      </c>
      <c r="F438" s="128">
        <v>0.73640510606958109</v>
      </c>
      <c r="G438" s="128">
        <v>0.82646094980478013</v>
      </c>
      <c r="H438" s="128">
        <v>0.33318972773998334</v>
      </c>
      <c r="I438" s="128">
        <v>3.4337294453330225E-2</v>
      </c>
      <c r="J438" s="128">
        <v>9.9670424357457765E-2</v>
      </c>
      <c r="K438" s="104">
        <v>0.94630737098595774</v>
      </c>
      <c r="L438" s="105"/>
      <c r="M438" s="106">
        <v>437</v>
      </c>
      <c r="N438" s="140">
        <v>0.27931583403581334</v>
      </c>
      <c r="O438" s="140">
        <v>1.8664755927915564</v>
      </c>
      <c r="P438" s="140">
        <v>1.5597475156298433</v>
      </c>
      <c r="Q438" s="140">
        <v>-2.2439375849512859</v>
      </c>
      <c r="R438" s="140">
        <v>0.63230164653908638</v>
      </c>
      <c r="S438" s="140">
        <v>0.94027191758984374</v>
      </c>
      <c r="T438" s="140">
        <v>-0.43112228802597347</v>
      </c>
      <c r="U438" s="128">
        <v>-1.8205546031600961</v>
      </c>
      <c r="V438" s="128">
        <v>-1.2834317718253403</v>
      </c>
      <c r="W438" s="98">
        <v>1.6100577109636454</v>
      </c>
      <c r="X438" s="60"/>
      <c r="Y438" s="99">
        <v>437</v>
      </c>
      <c r="Z438" s="128">
        <f>(幕後結果!$AB$2+幕後結果!$AB$4*幕後結果_最佳化!$N1439)*12/3</f>
        <v>0.29544413406816594</v>
      </c>
      <c r="AA438" s="128">
        <f>(幕後結果!$AC$2+幕後結果!$AC$4*幕後結果_最佳化!$O1439)*12/3</f>
        <v>2.2398798733206102</v>
      </c>
      <c r="AB438" s="128">
        <f>(幕後結果!$AD$2+幕後結果!$AD$4*幕後結果_最佳化!$P1439)*12/3</f>
        <v>3.0613222838976646</v>
      </c>
      <c r="AC438" s="128">
        <f>(幕後結果!$AE$2+幕後結果!$AE$4*幕後結果_最佳化!$Q1439)*12/3</f>
        <v>-1.713272713410336</v>
      </c>
      <c r="AD438" s="128">
        <f>(幕後結果!$AF$2+幕後結果!$AF$4*幕後結果_最佳化!$R1439)*12/3</f>
        <v>0.62461390148462581</v>
      </c>
      <c r="AE438" s="128">
        <f>(幕後結果!$AG$2+幕後結果!$AG$4*幕後結果_最佳化!$S1439)*12/3</f>
        <v>1.1650793482219037</v>
      </c>
      <c r="AF438" s="128">
        <f>(幕後結果!$AH$2+幕後結果!$AH$4*幕後結果_最佳化!$T1439)*12/3</f>
        <v>-0.83644751780950999</v>
      </c>
      <c r="AG438" s="128">
        <f>(幕後結果!$AI$2+幕後結果!$AI$4*幕後結果_最佳化!$U1439)*12/3</f>
        <v>-0.20583098586130555</v>
      </c>
      <c r="AH438" s="128">
        <f>(幕後結果!$AJ$2+幕後結果!$AJ$4*幕後結果_最佳化!$V1439)*12/3</f>
        <v>-1.3386420596779995</v>
      </c>
      <c r="AI438" s="100">
        <f>(幕後結果!$AK$2+幕後結果!$AK$4*幕後結果_最佳化!$W1439)*12/3</f>
        <v>-0.15538967186487951</v>
      </c>
      <c r="AJ438" s="60"/>
      <c r="AK438" s="60"/>
      <c r="AL438" s="60"/>
      <c r="AM438" s="108">
        <v>437</v>
      </c>
      <c r="AN438" s="128">
        <f t="shared" si="79"/>
        <v>0.1293328844597223</v>
      </c>
      <c r="AO438" s="128">
        <f t="shared" si="80"/>
        <v>0.11997844329767898</v>
      </c>
      <c r="AP438" s="128">
        <f t="shared" si="81"/>
        <v>6.405023302343385E-2</v>
      </c>
      <c r="AQ438" s="128">
        <f t="shared" si="82"/>
        <v>1.9593294354903701E-2</v>
      </c>
      <c r="AR438" s="128">
        <f t="shared" si="83"/>
        <v>0.17565243480817627</v>
      </c>
      <c r="AS438" s="128">
        <f t="shared" si="84"/>
        <v>0.10425405409257824</v>
      </c>
      <c r="AT438" s="128">
        <f t="shared" si="85"/>
        <v>2.2070000388441216E-2</v>
      </c>
      <c r="AU438" s="128">
        <f t="shared" si="86"/>
        <v>0.15140170518268856</v>
      </c>
      <c r="AV438" s="128">
        <f t="shared" si="87"/>
        <v>9.924814845909323E-2</v>
      </c>
      <c r="AW438" s="128">
        <f t="shared" si="88"/>
        <v>0.11441880193328374</v>
      </c>
      <c r="AX438" s="128">
        <f t="shared" si="89"/>
        <v>1.0000000000000002</v>
      </c>
      <c r="AY438" s="128">
        <f>SUMPRODUCT(AN438:AW438,幕後結果_最佳化!$Z$1005:$AI$1005)</f>
        <v>-0.10143274388718794</v>
      </c>
      <c r="AZ438" s="128">
        <f>(SUMPRODUCT(AN438:AW438,MMULT(AN438:AW438,幕後結果!$AB$9:$AK$18)))*252</f>
        <v>5.0517744341233392E-2</v>
      </c>
      <c r="BA438" s="128">
        <f t="shared" si="90"/>
        <v>0.22476152771600702</v>
      </c>
      <c r="BB438" s="102">
        <f t="shared" si="91"/>
        <v>-0.64215947165814213</v>
      </c>
      <c r="BC438" s="60"/>
      <c r="BD438" s="60"/>
    </row>
    <row r="439" spans="1:56">
      <c r="A439" s="95">
        <v>438</v>
      </c>
      <c r="B439" s="128">
        <v>0.24299797347615426</v>
      </c>
      <c r="C439" s="128">
        <v>0.603978186816305</v>
      </c>
      <c r="D439" s="128">
        <v>0.83634427649190224</v>
      </c>
      <c r="E439" s="128">
        <v>0.62756812145614993</v>
      </c>
      <c r="F439" s="128">
        <v>0.81008109768686332</v>
      </c>
      <c r="G439" s="128">
        <v>0.29532914951382083</v>
      </c>
      <c r="H439" s="128">
        <v>0.73711625475545373</v>
      </c>
      <c r="I439" s="128">
        <v>0.38697701874271462</v>
      </c>
      <c r="J439" s="128">
        <v>0.5961097724832658</v>
      </c>
      <c r="K439" s="104">
        <v>8.8801774678678669E-2</v>
      </c>
      <c r="L439" s="105"/>
      <c r="M439" s="106">
        <v>438</v>
      </c>
      <c r="N439" s="140">
        <v>-0.69669139205691222</v>
      </c>
      <c r="O439" s="140">
        <v>0.26365778637564197</v>
      </c>
      <c r="P439" s="140">
        <v>0.97954361969122106</v>
      </c>
      <c r="Q439" s="140">
        <v>0.32541929123280133</v>
      </c>
      <c r="R439" s="140">
        <v>0.8781951849079902</v>
      </c>
      <c r="S439" s="140">
        <v>-0.53788231425658051</v>
      </c>
      <c r="T439" s="140">
        <v>0.63448019090283325</v>
      </c>
      <c r="U439" s="128">
        <v>-0.28720672481362192</v>
      </c>
      <c r="V439" s="128">
        <v>0.24329038150606244</v>
      </c>
      <c r="W439" s="98">
        <v>-1.3481705033600886</v>
      </c>
      <c r="X439" s="60"/>
      <c r="Y439" s="99">
        <v>438</v>
      </c>
      <c r="Z439" s="128">
        <f>(幕後結果!$AB$2+幕後結果!$AB$4*幕後結果_最佳化!$N1440)*12/3</f>
        <v>-0.73691985901740376</v>
      </c>
      <c r="AA439" s="128">
        <f>(幕後結果!$AC$2+幕後結果!$AC$4*幕後結果_最佳化!$O1440)*12/3</f>
        <v>-5.1779548822001496E-2</v>
      </c>
      <c r="AB439" s="128">
        <f>(幕後結果!$AD$2+幕後結果!$AD$4*幕後結果_最佳化!$P1440)*12/3</f>
        <v>1.2383500744863567</v>
      </c>
      <c r="AC439" s="128">
        <f>(幕後結果!$AE$2+幕後結果!$AE$4*幕後結果_最佳化!$Q1440)*12/3</f>
        <v>2.0564909838443572</v>
      </c>
      <c r="AD439" s="128">
        <f>(幕後結果!$AF$2+幕後結果!$AF$4*幕後結果_最佳化!$R1440)*12/3</f>
        <v>0.56720865662392783</v>
      </c>
      <c r="AE439" s="128">
        <f>(幕後結果!$AG$2+幕後結果!$AG$4*幕後結果_最佳化!$S1440)*12/3</f>
        <v>-0.4615989726077962</v>
      </c>
      <c r="AF439" s="128">
        <f>(幕後結果!$AH$2+幕後結果!$AH$4*幕後結果_最佳化!$T1440)*12/3</f>
        <v>5.1460051695466857E-2</v>
      </c>
      <c r="AG439" s="128">
        <f>(幕後結果!$AI$2+幕後結果!$AI$4*幕後結果_最佳化!$U1440)*12/3</f>
        <v>0.77301317937134917</v>
      </c>
      <c r="AH439" s="128">
        <f>(幕後結果!$AJ$2+幕後結果!$AJ$4*幕後結果_最佳化!$V1440)*12/3</f>
        <v>-0.52499493737539249</v>
      </c>
      <c r="AI439" s="100">
        <f>(幕後結果!$AK$2+幕後結果!$AK$4*幕後結果_最佳化!$W1440)*12/3</f>
        <v>-2.7452847009908834</v>
      </c>
      <c r="AJ439" s="60"/>
      <c r="AK439" s="60"/>
      <c r="AL439" s="60"/>
      <c r="AM439" s="108">
        <v>438</v>
      </c>
      <c r="AN439" s="128">
        <f t="shared" si="79"/>
        <v>0.16470894018730545</v>
      </c>
      <c r="AO439" s="128">
        <f t="shared" si="80"/>
        <v>9.7154973701569919E-2</v>
      </c>
      <c r="AP439" s="128">
        <f t="shared" si="81"/>
        <v>3.5103092873744871E-2</v>
      </c>
      <c r="AQ439" s="128">
        <f t="shared" si="82"/>
        <v>8.2744868934301871E-2</v>
      </c>
      <c r="AR439" s="128">
        <f t="shared" si="83"/>
        <v>0.17757983945241962</v>
      </c>
      <c r="AS439" s="128">
        <f t="shared" si="84"/>
        <v>4.8045201011185132E-2</v>
      </c>
      <c r="AT439" s="128">
        <f t="shared" si="85"/>
        <v>3.0797013766237141E-2</v>
      </c>
      <c r="AU439" s="128">
        <f t="shared" si="86"/>
        <v>0.19656019782248382</v>
      </c>
      <c r="AV439" s="128">
        <f t="shared" si="87"/>
        <v>9.7622381026135387E-3</v>
      </c>
      <c r="AW439" s="128">
        <f t="shared" si="88"/>
        <v>0.15754363414813866</v>
      </c>
      <c r="AX439" s="128">
        <f t="shared" si="89"/>
        <v>1</v>
      </c>
      <c r="AY439" s="128">
        <f>SUMPRODUCT(AN439:AW439,幕後結果_最佳化!$Z$1005:$AI$1005)</f>
        <v>-3.5481972053051924E-3</v>
      </c>
      <c r="AZ439" s="128">
        <f>(SUMPRODUCT(AN439:AW439,MMULT(AN439:AW439,幕後結果!$AB$9:$AK$18)))*252</f>
        <v>5.5553132744610545E-2</v>
      </c>
      <c r="BA439" s="128">
        <f t="shared" si="90"/>
        <v>0.23569712078133356</v>
      </c>
      <c r="BB439" s="102">
        <f t="shared" si="91"/>
        <v>-0.19706730846490569</v>
      </c>
      <c r="BC439" s="60"/>
      <c r="BD439" s="60"/>
    </row>
    <row r="440" spans="1:56">
      <c r="A440" s="95">
        <v>439</v>
      </c>
      <c r="B440" s="128">
        <v>0.66652982110895809</v>
      </c>
      <c r="C440" s="128">
        <v>0.22633157724227093</v>
      </c>
      <c r="D440" s="128">
        <v>0.73372110163138093</v>
      </c>
      <c r="E440" s="128">
        <v>0.91821006470903499</v>
      </c>
      <c r="F440" s="128">
        <v>0.80589982779244029</v>
      </c>
      <c r="G440" s="128">
        <v>0.1594657284404446</v>
      </c>
      <c r="H440" s="128">
        <v>0.10401495174126474</v>
      </c>
      <c r="I440" s="128">
        <v>3.1790700531407312E-2</v>
      </c>
      <c r="J440" s="128">
        <v>0.93228858230704259</v>
      </c>
      <c r="K440" s="104">
        <v>0.95254349246841574</v>
      </c>
      <c r="L440" s="105"/>
      <c r="M440" s="106">
        <v>439</v>
      </c>
      <c r="N440" s="140">
        <v>0.43035096663614725</v>
      </c>
      <c r="O440" s="140">
        <v>-0.75098255528795643</v>
      </c>
      <c r="P440" s="140">
        <v>0.62410626960739779</v>
      </c>
      <c r="Q440" s="140">
        <v>1.3931320245299839</v>
      </c>
      <c r="R440" s="140">
        <v>0.86288564423071878</v>
      </c>
      <c r="S440" s="140">
        <v>-0.99665611735015347</v>
      </c>
      <c r="T440" s="140">
        <v>-1.2590011860282657</v>
      </c>
      <c r="U440" s="128">
        <v>-1.8551038294653353</v>
      </c>
      <c r="V440" s="128">
        <v>1.493054828619611</v>
      </c>
      <c r="W440" s="98">
        <v>1.6700320883630018</v>
      </c>
      <c r="X440" s="60"/>
      <c r="Y440" s="99">
        <v>439</v>
      </c>
      <c r="Z440" s="128">
        <f>(幕後結果!$AB$2+幕後結果!$AB$4*幕後結果_最佳化!$N1441)*12/3</f>
        <v>0.45520036170564016</v>
      </c>
      <c r="AA440" s="128">
        <f>(幕後結果!$AC$2+幕後結果!$AC$4*幕後結果_最佳化!$O1441)*12/3</f>
        <v>-0.72806771831227979</v>
      </c>
      <c r="AB440" s="128">
        <f>(幕後結果!$AD$2+幕後結果!$AD$4*幕後結果_最佳化!$P1441)*12/3</f>
        <v>0.71350800129430747</v>
      </c>
      <c r="AC440" s="128">
        <f>(幕後結果!$AE$2+幕後結果!$AE$4*幕後結果_最佳化!$Q1441)*12/3</f>
        <v>3.5367355777709464</v>
      </c>
      <c r="AD440" s="128">
        <f>(幕後結果!$AF$2+幕後結果!$AF$4*幕後結果_最佳化!$R1441)*12/3</f>
        <v>0.62761805374376545</v>
      </c>
      <c r="AE440" s="128">
        <f>(幕後結果!$AG$2+幕後結果!$AG$4*幕後結果_最佳化!$S1441)*12/3</f>
        <v>-0.64845852601756759</v>
      </c>
      <c r="AF440" s="128">
        <f>(幕後結果!$AH$2+幕後結果!$AH$4*幕後結果_最佳化!$T1441)*12/3</f>
        <v>-1.0519964415920733</v>
      </c>
      <c r="AG440" s="128">
        <f>(幕後結果!$AI$2+幕後結果!$AI$4*幕後結果_最佳化!$U1441)*12/3</f>
        <v>-0.58212776166281499</v>
      </c>
      <c r="AH440" s="128">
        <f>(幕後結果!$AJ$2+幕後結果!$AJ$4*幕後結果_最佳化!$V1441)*12/3</f>
        <v>0.18512968700774735</v>
      </c>
      <c r="AI440" s="100">
        <f>(幕後結果!$AK$2+幕後結果!$AK$4*幕後結果_最佳化!$W1441)*12/3</f>
        <v>0.20600092819851645</v>
      </c>
      <c r="AJ440" s="60"/>
      <c r="AK440" s="60"/>
      <c r="AL440" s="60"/>
      <c r="AM440" s="108">
        <v>439</v>
      </c>
      <c r="AN440" s="128">
        <f t="shared" si="79"/>
        <v>0.10911263007641725</v>
      </c>
      <c r="AO440" s="128">
        <f t="shared" si="80"/>
        <v>5.9222147817035053E-2</v>
      </c>
      <c r="AP440" s="128">
        <f t="shared" si="81"/>
        <v>0.17177190676532375</v>
      </c>
      <c r="AQ440" s="128">
        <f t="shared" si="82"/>
        <v>0.11635104144815786</v>
      </c>
      <c r="AR440" s="128">
        <f t="shared" si="83"/>
        <v>8.8322170678830178E-2</v>
      </c>
      <c r="AS440" s="128">
        <f t="shared" si="84"/>
        <v>0.21297215691595139</v>
      </c>
      <c r="AT440" s="128">
        <f t="shared" si="85"/>
        <v>6.3921689665292925E-3</v>
      </c>
      <c r="AU440" s="128">
        <f t="shared" si="86"/>
        <v>9.9827103274266905E-3</v>
      </c>
      <c r="AV440" s="128">
        <f t="shared" si="87"/>
        <v>0.1309426555767885</v>
      </c>
      <c r="AW440" s="128">
        <f t="shared" si="88"/>
        <v>9.4930411427539843E-2</v>
      </c>
      <c r="AX440" s="128">
        <f t="shared" si="89"/>
        <v>0.99999999999999989</v>
      </c>
      <c r="AY440" s="128">
        <f>SUMPRODUCT(AN440:AW440,幕後結果_最佳化!$Z$1005:$AI$1005)</f>
        <v>-8.6702554312873575E-2</v>
      </c>
      <c r="AZ440" s="128">
        <f>(SUMPRODUCT(AN440:AW440,MMULT(AN440:AW440,幕後結果!$AB$9:$AK$18)))*252</f>
        <v>7.3804485510144208E-2</v>
      </c>
      <c r="BA440" s="128">
        <f t="shared" si="90"/>
        <v>0.27166980971419002</v>
      </c>
      <c r="BB440" s="102">
        <f t="shared" si="91"/>
        <v>-0.47705909776732947</v>
      </c>
      <c r="BC440" s="60"/>
      <c r="BD440" s="60"/>
    </row>
    <row r="441" spans="1:56">
      <c r="A441" s="95">
        <v>440</v>
      </c>
      <c r="B441" s="128">
        <v>0.49516580556207512</v>
      </c>
      <c r="C441" s="128">
        <v>2.2717580291229389E-3</v>
      </c>
      <c r="D441" s="128">
        <v>0.14143701862874214</v>
      </c>
      <c r="E441" s="128">
        <v>0.53986186995291119</v>
      </c>
      <c r="F441" s="128">
        <v>0.24645216474112486</v>
      </c>
      <c r="G441" s="128">
        <v>0.99271201841072809</v>
      </c>
      <c r="H441" s="128">
        <v>0.51232683794684664</v>
      </c>
      <c r="I441" s="128">
        <v>0.73403930627014757</v>
      </c>
      <c r="J441" s="128">
        <v>0.8240335853793308</v>
      </c>
      <c r="K441" s="104">
        <v>0.89986245402494469</v>
      </c>
      <c r="L441" s="105"/>
      <c r="M441" s="106">
        <v>440</v>
      </c>
      <c r="N441" s="140">
        <v>-1.2117825023605007E-2</v>
      </c>
      <c r="O441" s="140">
        <v>-2.8377330783733767</v>
      </c>
      <c r="P441" s="140">
        <v>-1.0738854233654598</v>
      </c>
      <c r="Q441" s="140">
        <v>0.1000857352397167</v>
      </c>
      <c r="R441" s="140">
        <v>-0.68569679304246145</v>
      </c>
      <c r="S441" s="140">
        <v>2.4427467113194639</v>
      </c>
      <c r="T441" s="140">
        <v>3.0903718876881443E-2</v>
      </c>
      <c r="U441" s="128">
        <v>0.62507568208479403</v>
      </c>
      <c r="V441" s="128">
        <v>0.93084677642489011</v>
      </c>
      <c r="W441" s="98">
        <v>1.2807682136030252</v>
      </c>
      <c r="X441" s="60"/>
      <c r="Y441" s="99">
        <v>440</v>
      </c>
      <c r="Z441" s="128">
        <f>(幕後結果!$AB$2+幕後結果!$AB$4*幕後結果_最佳化!$N1442)*12/3</f>
        <v>-1.281753443462022E-2</v>
      </c>
      <c r="AA441" s="128">
        <f>(幕後結果!$AC$2+幕後結果!$AC$4*幕後結果_最佳化!$O1442)*12/3</f>
        <v>-3.3440600223826422</v>
      </c>
      <c r="AB441" s="128">
        <f>(幕後結果!$AD$2+幕後結果!$AD$4*幕後結果_最佳化!$P1442)*12/3</f>
        <v>-2.3788141887943857</v>
      </c>
      <c r="AC441" s="128">
        <f>(幕後結果!$AE$2+幕後結果!$AE$4*幕後結果_最佳化!$Q1442)*12/3</f>
        <v>-0.16538660137223604</v>
      </c>
      <c r="AD441" s="128">
        <f>(幕後結果!$AF$2+幕後結果!$AF$4*幕後結果_最佳化!$R1442)*12/3</f>
        <v>-0.50811947419657066</v>
      </c>
      <c r="AE441" s="128">
        <f>(幕後結果!$AG$2+幕後結果!$AG$4*幕後結果_最佳化!$S1442)*12/3</f>
        <v>2.2733550057628413</v>
      </c>
      <c r="AF441" s="128">
        <f>(幕後結果!$AH$2+幕後結果!$AH$4*幕後結果_最佳化!$T1442)*12/3</f>
        <v>-1.182538667151696</v>
      </c>
      <c r="AG441" s="128">
        <f>(幕後結果!$AI$2+幕後結果!$AI$4*幕後結果_最佳化!$U1442)*12/3</f>
        <v>1.6237516935851406</v>
      </c>
      <c r="AH441" s="128">
        <f>(幕後結果!$AJ$2+幕後結果!$AJ$4*幕後結果_最佳化!$V1442)*12/3</f>
        <v>-0.71405087232993647</v>
      </c>
      <c r="AI441" s="100">
        <f>(幕後結果!$AK$2+幕後結果!$AK$4*幕後結果_最佳化!$W1442)*12/3</f>
        <v>-1.5543390053881463</v>
      </c>
      <c r="AJ441" s="60"/>
      <c r="AK441" s="60"/>
      <c r="AL441" s="60"/>
      <c r="AM441" s="108">
        <v>440</v>
      </c>
      <c r="AN441" s="128">
        <f t="shared" si="79"/>
        <v>0.26963747409949518</v>
      </c>
      <c r="AO441" s="128">
        <f t="shared" si="80"/>
        <v>4.194352522391994E-2</v>
      </c>
      <c r="AP441" s="128">
        <f t="shared" si="81"/>
        <v>0.17744251294352661</v>
      </c>
      <c r="AQ441" s="128">
        <f t="shared" si="82"/>
        <v>1.1279166186009562E-2</v>
      </c>
      <c r="AR441" s="128">
        <f t="shared" si="83"/>
        <v>6.7626831968979062E-2</v>
      </c>
      <c r="AS441" s="128">
        <f t="shared" si="84"/>
        <v>9.9234981225111249E-2</v>
      </c>
      <c r="AT441" s="128">
        <f t="shared" si="85"/>
        <v>0.11702111359607804</v>
      </c>
      <c r="AU441" s="128">
        <f t="shared" si="86"/>
        <v>8.4492663883398572E-3</v>
      </c>
      <c r="AV441" s="128">
        <f t="shared" si="87"/>
        <v>5.1566712419055154E-3</v>
      </c>
      <c r="AW441" s="128">
        <f t="shared" si="88"/>
        <v>0.20220845712663507</v>
      </c>
      <c r="AX441" s="128">
        <f t="shared" si="89"/>
        <v>1.0000000000000002</v>
      </c>
      <c r="AY441" s="128">
        <f>SUMPRODUCT(AN441:AW441,幕後結果_最佳化!$Z$1005:$AI$1005)</f>
        <v>-0.3069382744167975</v>
      </c>
      <c r="AZ441" s="128">
        <f>(SUMPRODUCT(AN441:AW441,MMULT(AN441:AW441,幕後結果!$AB$9:$AK$18)))*252</f>
        <v>9.6275236454103519E-2</v>
      </c>
      <c r="BA441" s="128">
        <f t="shared" si="90"/>
        <v>0.31028251071258195</v>
      </c>
      <c r="BB441" s="102">
        <f t="shared" si="91"/>
        <v>-1.1274830592719307</v>
      </c>
      <c r="BC441" s="60"/>
      <c r="BD441" s="60"/>
    </row>
    <row r="442" spans="1:56">
      <c r="A442" s="95">
        <v>441</v>
      </c>
      <c r="B442" s="128">
        <v>0.81870343885026009</v>
      </c>
      <c r="C442" s="128">
        <v>0.72525679838429058</v>
      </c>
      <c r="D442" s="128">
        <v>0.14551013924714273</v>
      </c>
      <c r="E442" s="128">
        <v>2.7038488849931763E-2</v>
      </c>
      <c r="F442" s="128">
        <v>0.78744316483266119</v>
      </c>
      <c r="G442" s="128">
        <v>0.81278615001332355</v>
      </c>
      <c r="H442" s="128">
        <v>0.77821677064312111</v>
      </c>
      <c r="I442" s="128">
        <v>0.84254338778554083</v>
      </c>
      <c r="J442" s="128">
        <v>0.1074798599300526</v>
      </c>
      <c r="K442" s="104">
        <v>0.32296501226256868</v>
      </c>
      <c r="L442" s="105"/>
      <c r="M442" s="106">
        <v>441</v>
      </c>
      <c r="N442" s="140">
        <v>0.91043504608482684</v>
      </c>
      <c r="O442" s="140">
        <v>0.59852991666759603</v>
      </c>
      <c r="P442" s="140">
        <v>-1.0558860493060684</v>
      </c>
      <c r="Q442" s="140">
        <v>-1.9262194540805841</v>
      </c>
      <c r="R442" s="140">
        <v>0.79758101755196564</v>
      </c>
      <c r="S442" s="140">
        <v>0.88821018723262801</v>
      </c>
      <c r="T442" s="140">
        <v>0.76618461940407923</v>
      </c>
      <c r="U442" s="128">
        <v>1.0049659947072822</v>
      </c>
      <c r="V442" s="128">
        <v>-1.240042378423732</v>
      </c>
      <c r="W442" s="98">
        <v>-0.45942357149444057</v>
      </c>
      <c r="X442" s="60"/>
      <c r="Y442" s="99">
        <v>441</v>
      </c>
      <c r="Z442" s="128">
        <f>(幕後結果!$AB$2+幕後結果!$AB$4*幕後結果_最佳化!$N1443)*12/3</f>
        <v>0.96300553366177721</v>
      </c>
      <c r="AA442" s="128">
        <f>(幕後結果!$AC$2+幕後結果!$AC$4*幕後結果_最佳化!$O1443)*12/3</f>
        <v>1.0497809917822756</v>
      </c>
      <c r="AB442" s="128">
        <f>(幕後結果!$AD$2+幕後結果!$AD$4*幕後結果_最佳化!$P1443)*12/3</f>
        <v>-0.19942037011259553</v>
      </c>
      <c r="AC442" s="128">
        <f>(幕後結果!$AE$2+幕後結果!$AE$4*幕後結果_最佳化!$Q1443)*12/3</f>
        <v>-2.3400800407022508</v>
      </c>
      <c r="AD442" s="128">
        <f>(幕後結果!$AF$2+幕後結果!$AF$4*幕後結果_最佳化!$R1443)*12/3</f>
        <v>0.3960243040275449</v>
      </c>
      <c r="AE442" s="128">
        <f>(幕後結果!$AG$2+幕後結果!$AG$4*幕後結果_最佳化!$S1443)*12/3</f>
        <v>1.0374750513513982</v>
      </c>
      <c r="AF442" s="128">
        <f>(幕後結果!$AH$2+幕後結果!$AH$4*幕後結果_最佳化!$T1443)*12/3</f>
        <v>0.63791722333632417</v>
      </c>
      <c r="AG442" s="128">
        <f>(幕後結果!$AI$2+幕後結果!$AI$4*幕後結果_最佳化!$U1443)*12/3</f>
        <v>2.2432878211925442</v>
      </c>
      <c r="AH442" s="128">
        <f>(幕後結果!$AJ$2+幕後結果!$AJ$4*幕後結果_最佳化!$V1443)*12/3</f>
        <v>-1.1871488016400649</v>
      </c>
      <c r="AI442" s="100">
        <f>(幕後結果!$AK$2+幕後結果!$AK$4*幕後結果_最佳化!$W1443)*12/3</f>
        <v>-1.6308671156221777</v>
      </c>
      <c r="AJ442" s="60"/>
      <c r="AK442" s="60"/>
      <c r="AL442" s="60"/>
      <c r="AM442" s="108">
        <v>441</v>
      </c>
      <c r="AN442" s="128">
        <f t="shared" si="79"/>
        <v>5.8804842331437346E-2</v>
      </c>
      <c r="AO442" s="128">
        <f t="shared" si="80"/>
        <v>0.21186023193315737</v>
      </c>
      <c r="AP442" s="128">
        <f t="shared" si="81"/>
        <v>0.12002537334022818</v>
      </c>
      <c r="AQ442" s="128">
        <f t="shared" si="82"/>
        <v>0.16502117738047337</v>
      </c>
      <c r="AR442" s="128">
        <f t="shared" si="83"/>
        <v>7.6119135476564624E-3</v>
      </c>
      <c r="AS442" s="128">
        <f t="shared" si="84"/>
        <v>3.1873092902018604E-2</v>
      </c>
      <c r="AT442" s="128">
        <f t="shared" si="85"/>
        <v>6.5869465131449187E-2</v>
      </c>
      <c r="AU442" s="128">
        <f t="shared" si="86"/>
        <v>0.12262863247394301</v>
      </c>
      <c r="AV442" s="128">
        <f t="shared" si="87"/>
        <v>2.8075467545214745E-2</v>
      </c>
      <c r="AW442" s="128">
        <f t="shared" si="88"/>
        <v>0.18822980341442164</v>
      </c>
      <c r="AX442" s="128">
        <f t="shared" si="89"/>
        <v>0.99999999999999989</v>
      </c>
      <c r="AY442" s="128">
        <f>SUMPRODUCT(AN442:AW442,幕後結果_最佳化!$Z$1005:$AI$1005)</f>
        <v>-5.4153814957557445E-2</v>
      </c>
      <c r="AZ442" s="128">
        <f>(SUMPRODUCT(AN442:AW442,MMULT(AN442:AW442,幕後結果!$AB$9:$AK$18)))*252</f>
        <v>0.10188307821583718</v>
      </c>
      <c r="BA442" s="128">
        <f t="shared" si="90"/>
        <v>0.31919128781318135</v>
      </c>
      <c r="BB442" s="102">
        <f t="shared" si="91"/>
        <v>-0.30406160400706744</v>
      </c>
      <c r="BC442" s="60"/>
      <c r="BD442" s="60"/>
    </row>
    <row r="443" spans="1:56">
      <c r="A443" s="95">
        <v>442</v>
      </c>
      <c r="B443" s="128">
        <v>0.42368139667579041</v>
      </c>
      <c r="C443" s="128">
        <v>0.631395988990755</v>
      </c>
      <c r="D443" s="128">
        <v>0.53492814079469486</v>
      </c>
      <c r="E443" s="128">
        <v>0.32033508281783374</v>
      </c>
      <c r="F443" s="128">
        <v>0.6619469244659999</v>
      </c>
      <c r="G443" s="128">
        <v>0.27735199324967885</v>
      </c>
      <c r="H443" s="128">
        <v>3.4997314077196418E-3</v>
      </c>
      <c r="I443" s="128">
        <v>0.81852706593527902</v>
      </c>
      <c r="J443" s="128">
        <v>0.84982344643002783</v>
      </c>
      <c r="K443" s="104">
        <v>0.93455238366221804</v>
      </c>
      <c r="L443" s="105"/>
      <c r="M443" s="106">
        <v>442</v>
      </c>
      <c r="N443" s="140">
        <v>-0.1924843911649716</v>
      </c>
      <c r="O443" s="140">
        <v>0.33555293291493216</v>
      </c>
      <c r="P443" s="140">
        <v>8.7664018688624334E-2</v>
      </c>
      <c r="Q443" s="140">
        <v>-0.46676200043405797</v>
      </c>
      <c r="R443" s="140">
        <v>0.41778249432827802</v>
      </c>
      <c r="S443" s="140">
        <v>-0.59072605627585228</v>
      </c>
      <c r="T443" s="140">
        <v>-2.6968698175073129</v>
      </c>
      <c r="U443" s="128">
        <v>0.90976611525696138</v>
      </c>
      <c r="V443" s="128">
        <v>1.0356764617646173</v>
      </c>
      <c r="W443" s="98">
        <v>1.5105810201388439</v>
      </c>
      <c r="X443" s="60"/>
      <c r="Y443" s="99">
        <v>442</v>
      </c>
      <c r="Z443" s="128">
        <f>(幕後結果!$AB$2+幕後結果!$AB$4*幕後結果_最佳化!$N1444)*12/3</f>
        <v>-0.2035988559892451</v>
      </c>
      <c r="AA443" s="128">
        <f>(幕後結果!$AC$2+幕後結果!$AC$4*幕後結果_最佳化!$O1444)*12/3</f>
        <v>0.25536001108541073</v>
      </c>
      <c r="AB443" s="128">
        <f>(幕後結果!$AD$2+幕後結果!$AD$4*幕後結果_最佳化!$P1444)*12/3</f>
        <v>0.49774826705088748</v>
      </c>
      <c r="AC443" s="128">
        <f>(幕後結果!$AE$2+幕後結果!$AE$4*幕後結果_最佳化!$Q1444)*12/3</f>
        <v>0.4391791387422887</v>
      </c>
      <c r="AD443" s="128">
        <f>(幕後結果!$AF$2+幕後結果!$AF$4*幕後結果_最佳化!$R1444)*12/3</f>
        <v>0.18912002804510827</v>
      </c>
      <c r="AE443" s="128">
        <f>(幕後結果!$AG$2+幕後結果!$AG$4*幕後結果_最佳化!$S1444)*12/3</f>
        <v>-0.45266126103666426</v>
      </c>
      <c r="AF443" s="128">
        <f>(幕後結果!$AH$2+幕後結果!$AH$4*幕後結果_最佳化!$T1444)*12/3</f>
        <v>-3.0542661186813063</v>
      </c>
      <c r="AG443" s="128">
        <f>(幕後結果!$AI$2+幕後結果!$AI$4*幕後結果_最佳化!$U1444)*12/3</f>
        <v>2.1531683926840368</v>
      </c>
      <c r="AH443" s="128">
        <f>(幕後結果!$AJ$2+幕後結果!$AJ$4*幕後結果_最佳化!$V1444)*12/3</f>
        <v>-0.74807634310534576</v>
      </c>
      <c r="AI443" s="100">
        <f>(幕後結果!$AK$2+幕後結果!$AK$4*幕後結果_最佳化!$W1444)*12/3</f>
        <v>-2.454649577515406</v>
      </c>
      <c r="AJ443" s="60"/>
      <c r="AK443" s="60"/>
      <c r="AL443" s="60"/>
      <c r="AM443" s="108">
        <v>442</v>
      </c>
      <c r="AN443" s="128">
        <f t="shared" si="79"/>
        <v>7.2527674959093014E-2</v>
      </c>
      <c r="AO443" s="128">
        <f t="shared" si="80"/>
        <v>0.32818733275766421</v>
      </c>
      <c r="AP443" s="128">
        <f t="shared" si="81"/>
        <v>4.5986313265107938E-3</v>
      </c>
      <c r="AQ443" s="128">
        <f t="shared" si="82"/>
        <v>1.5542457519143753E-2</v>
      </c>
      <c r="AR443" s="128">
        <f t="shared" si="83"/>
        <v>6.9645965662809436E-2</v>
      </c>
      <c r="AS443" s="128">
        <f t="shared" si="84"/>
        <v>0.16140437854730724</v>
      </c>
      <c r="AT443" s="128">
        <f t="shared" si="85"/>
        <v>0.18880890252792723</v>
      </c>
      <c r="AU443" s="128">
        <f t="shared" si="86"/>
        <v>6.2596698190365466E-2</v>
      </c>
      <c r="AV443" s="128">
        <f t="shared" si="87"/>
        <v>7.5197893991248807E-2</v>
      </c>
      <c r="AW443" s="128">
        <f t="shared" si="88"/>
        <v>2.1490064517929959E-2</v>
      </c>
      <c r="AX443" s="128">
        <f t="shared" si="89"/>
        <v>1</v>
      </c>
      <c r="AY443" s="128">
        <f>SUMPRODUCT(AN443:AW443,幕後結果_最佳化!$Z$1005:$AI$1005)</f>
        <v>-8.1554835390327679E-2</v>
      </c>
      <c r="AZ443" s="128">
        <f>(SUMPRODUCT(AN443:AW443,MMULT(AN443:AW443,幕後結果!$AB$9:$AK$18)))*252</f>
        <v>8.0985812568036941E-2</v>
      </c>
      <c r="BA443" s="128">
        <f t="shared" si="90"/>
        <v>0.28458006354633653</v>
      </c>
      <c r="BB443" s="102">
        <f t="shared" si="91"/>
        <v>-0.43732801883384009</v>
      </c>
      <c r="BC443" s="60"/>
      <c r="BD443" s="60"/>
    </row>
    <row r="444" spans="1:56">
      <c r="A444" s="95">
        <v>443</v>
      </c>
      <c r="B444" s="128">
        <v>0.81243958260801663</v>
      </c>
      <c r="C444" s="128">
        <v>0.98760803445618617</v>
      </c>
      <c r="D444" s="128">
        <v>0.5265779838314566</v>
      </c>
      <c r="E444" s="128">
        <v>0.88411930658498861</v>
      </c>
      <c r="F444" s="128">
        <v>0.32738813164688518</v>
      </c>
      <c r="G444" s="128">
        <v>0.1577402237409522</v>
      </c>
      <c r="H444" s="128">
        <v>0.30076771996986129</v>
      </c>
      <c r="I444" s="128">
        <v>0.85475814187745769</v>
      </c>
      <c r="J444" s="128">
        <v>0.72442049885077964</v>
      </c>
      <c r="K444" s="104">
        <v>0.14989465717746842</v>
      </c>
      <c r="L444" s="105"/>
      <c r="M444" s="106">
        <v>443</v>
      </c>
      <c r="N444" s="140">
        <v>0.88692211406091892</v>
      </c>
      <c r="O444" s="140">
        <v>2.2447539722904049</v>
      </c>
      <c r="P444" s="140">
        <v>6.6670484040383532E-2</v>
      </c>
      <c r="Q444" s="140">
        <v>1.1958338927071084</v>
      </c>
      <c r="R444" s="140">
        <v>-0.44713683689003597</v>
      </c>
      <c r="S444" s="140">
        <v>-1.0037887512591632</v>
      </c>
      <c r="T444" s="140">
        <v>-0.52219374606127089</v>
      </c>
      <c r="U444" s="128">
        <v>1.0570610712727273</v>
      </c>
      <c r="V444" s="128">
        <v>0.59602428658435813</v>
      </c>
      <c r="W444" s="98">
        <v>-1.036885302564821</v>
      </c>
      <c r="X444" s="60"/>
      <c r="Y444" s="99">
        <v>443</v>
      </c>
      <c r="Z444" s="128">
        <f>(幕後結果!$AB$2+幕後結果!$AB$4*幕後結果_最佳化!$N1445)*12/3</f>
        <v>0.93813491411674832</v>
      </c>
      <c r="AA444" s="128">
        <f>(幕後結果!$AC$2+幕後結果!$AC$4*幕後結果_最佳化!$O1445)*12/3</f>
        <v>2.9481655766970394</v>
      </c>
      <c r="AB444" s="128">
        <f>(幕後結果!$AD$2+幕後結果!$AD$4*幕後結果_最佳化!$P1445)*12/3</f>
        <v>1.8756210788077352</v>
      </c>
      <c r="AC444" s="128">
        <f>(幕後結果!$AE$2+幕後結果!$AE$4*幕後結果_最佳化!$Q1445)*12/3</f>
        <v>4.3079754941248876</v>
      </c>
      <c r="AD444" s="128">
        <f>(幕後結果!$AF$2+幕後結果!$AF$4*幕後結果_最佳化!$R1445)*12/3</f>
        <v>-0.5149379118287688</v>
      </c>
      <c r="AE444" s="128">
        <f>(幕後結果!$AG$2+幕後結果!$AG$4*幕後結果_最佳化!$S1445)*12/3</f>
        <v>-0.34984871778181797</v>
      </c>
      <c r="AF444" s="128">
        <f>(幕後結果!$AH$2+幕後結果!$AH$4*幕後結果_最佳化!$T1445)*12/3</f>
        <v>0.50505923314225365</v>
      </c>
      <c r="AG444" s="128">
        <f>(幕後結果!$AI$2+幕後結果!$AI$4*幕後結果_最佳化!$U1445)*12/3</f>
        <v>1.5816213908282462</v>
      </c>
      <c r="AH444" s="128">
        <f>(幕後結果!$AJ$2+幕後結果!$AJ$4*幕後結果_最佳化!$V1445)*12/3</f>
        <v>0.38786855604580034</v>
      </c>
      <c r="AI444" s="100">
        <f>(幕後結果!$AK$2+幕後結果!$AK$4*幕後結果_最佳化!$W1445)*12/3</f>
        <v>-1.9086028482398607</v>
      </c>
      <c r="AJ444" s="60"/>
      <c r="AK444" s="60"/>
      <c r="AL444" s="60"/>
      <c r="AM444" s="108">
        <v>443</v>
      </c>
      <c r="AN444" s="128">
        <f t="shared" si="79"/>
        <v>4.5468747337820178E-2</v>
      </c>
      <c r="AO444" s="128">
        <f t="shared" si="80"/>
        <v>0.17238248167124909</v>
      </c>
      <c r="AP444" s="128">
        <f t="shared" si="81"/>
        <v>8.7069769612186723E-2</v>
      </c>
      <c r="AQ444" s="128">
        <f t="shared" si="82"/>
        <v>0.1565065944917364</v>
      </c>
      <c r="AR444" s="128">
        <f t="shared" si="83"/>
        <v>0.13670755343416433</v>
      </c>
      <c r="AS444" s="128">
        <f t="shared" si="84"/>
        <v>2.2644016854706416E-2</v>
      </c>
      <c r="AT444" s="128">
        <f t="shared" si="85"/>
        <v>8.6670525531545695E-2</v>
      </c>
      <c r="AU444" s="128">
        <f t="shared" si="86"/>
        <v>1.2392464173530562E-2</v>
      </c>
      <c r="AV444" s="128">
        <f t="shared" si="87"/>
        <v>0.17263049366813482</v>
      </c>
      <c r="AW444" s="128">
        <f t="shared" si="88"/>
        <v>0.1075273532249259</v>
      </c>
      <c r="AX444" s="128">
        <f t="shared" si="89"/>
        <v>1</v>
      </c>
      <c r="AY444" s="128">
        <f>SUMPRODUCT(AN444:AW444,幕後結果_最佳化!$Z$1005:$AI$1005)</f>
        <v>-0.17924579748728722</v>
      </c>
      <c r="AZ444" s="128">
        <f>(SUMPRODUCT(AN444:AW444,MMULT(AN444:AW444,幕後結果!$AB$9:$AK$18)))*252</f>
        <v>9.1223866177558857E-2</v>
      </c>
      <c r="BA444" s="128">
        <f t="shared" si="90"/>
        <v>0.3020328892315518</v>
      </c>
      <c r="BB444" s="102">
        <f t="shared" si="91"/>
        <v>-0.7355020112295797</v>
      </c>
      <c r="BC444" s="60"/>
      <c r="BD444" s="60"/>
    </row>
    <row r="445" spans="1:56">
      <c r="A445" s="95">
        <v>444</v>
      </c>
      <c r="B445" s="128">
        <v>0.49054531417768166</v>
      </c>
      <c r="C445" s="128">
        <v>7.6100809088814891E-2</v>
      </c>
      <c r="D445" s="128">
        <v>0.62981818317655369</v>
      </c>
      <c r="E445" s="128">
        <v>0.60085941099926732</v>
      </c>
      <c r="F445" s="128">
        <v>0.74682448302994175</v>
      </c>
      <c r="G445" s="128">
        <v>0.92830942268047112</v>
      </c>
      <c r="H445" s="128">
        <v>0.65316087455234895</v>
      </c>
      <c r="I445" s="128">
        <v>0.99224374968811735</v>
      </c>
      <c r="J445" s="128">
        <v>0.28130405524929714</v>
      </c>
      <c r="K445" s="104">
        <v>0.16379299303847294</v>
      </c>
      <c r="L445" s="105"/>
      <c r="M445" s="106">
        <v>444</v>
      </c>
      <c r="N445" s="140">
        <v>-2.3701601748367593E-2</v>
      </c>
      <c r="O445" s="140">
        <v>-1.431798075627434</v>
      </c>
      <c r="P445" s="140">
        <v>0.33137183898214861</v>
      </c>
      <c r="Q445" s="140">
        <v>0.25557221140730402</v>
      </c>
      <c r="R445" s="140">
        <v>0.66453018856693824</v>
      </c>
      <c r="S445" s="140">
        <v>1.4633151846226236</v>
      </c>
      <c r="T445" s="140">
        <v>0.39386833325333553</v>
      </c>
      <c r="U445" s="128">
        <v>2.4201876294980784</v>
      </c>
      <c r="V445" s="128">
        <v>-0.57897193457135443</v>
      </c>
      <c r="W445" s="98">
        <v>-0.97898784355060864</v>
      </c>
      <c r="X445" s="60"/>
      <c r="Y445" s="99">
        <v>444</v>
      </c>
      <c r="Z445" s="128">
        <f>(幕後結果!$AB$2+幕後結果!$AB$4*幕後結果_最佳化!$N1446)*12/3</f>
        <v>-2.5070183467211963E-2</v>
      </c>
      <c r="AA445" s="128">
        <f>(幕後結果!$AC$2+幕後結果!$AC$4*幕後結果_最佳化!$O1446)*12/3</f>
        <v>-1.7189996151528686</v>
      </c>
      <c r="AB445" s="128">
        <f>(幕後結果!$AD$2+幕後結果!$AD$4*幕後結果_最佳化!$P1446)*12/3</f>
        <v>-0.12444028869820462</v>
      </c>
      <c r="AC445" s="128">
        <f>(幕後結果!$AE$2+幕後結果!$AE$4*幕後結果_最佳化!$Q1446)*12/3</f>
        <v>1.0847809995769857</v>
      </c>
      <c r="AD445" s="128">
        <f>(幕後結果!$AF$2+幕後結果!$AF$4*幕後結果_最佳化!$R1446)*12/3</f>
        <v>0.51414257116956308</v>
      </c>
      <c r="AE445" s="128">
        <f>(幕後結果!$AG$2+幕後結果!$AG$4*幕後結果_最佳化!$S1446)*12/3</f>
        <v>1.4434582571522816</v>
      </c>
      <c r="AF445" s="128">
        <f>(幕後結果!$AH$2+幕後結果!$AH$4*幕後結果_最佳化!$T1446)*12/3</f>
        <v>-0.40410005594363091</v>
      </c>
      <c r="AG445" s="128">
        <f>(幕後結果!$AI$2+幕後結果!$AI$4*幕後結果_最佳化!$U1446)*12/3</f>
        <v>3.4030091666841304</v>
      </c>
      <c r="AH445" s="128">
        <f>(幕後結果!$AJ$2+幕後結果!$AJ$4*幕後結果_最佳化!$V1446)*12/3</f>
        <v>-1.1844484203844539</v>
      </c>
      <c r="AI445" s="100">
        <f>(幕後結果!$AK$2+幕後結果!$AK$4*幕後結果_最佳化!$W1446)*12/3</f>
        <v>-3.1850538412854887</v>
      </c>
      <c r="AJ445" s="60"/>
      <c r="AK445" s="60"/>
      <c r="AL445" s="60"/>
      <c r="AM445" s="108">
        <v>444</v>
      </c>
      <c r="AN445" s="128">
        <f t="shared" si="79"/>
        <v>8.993386854570308E-2</v>
      </c>
      <c r="AO445" s="128">
        <f t="shared" si="80"/>
        <v>0.16610965398264121</v>
      </c>
      <c r="AP445" s="128">
        <f t="shared" si="81"/>
        <v>6.8556719090154178E-2</v>
      </c>
      <c r="AQ445" s="128">
        <f t="shared" si="82"/>
        <v>0.1415406873749348</v>
      </c>
      <c r="AR445" s="128">
        <f t="shared" si="83"/>
        <v>2.8514869732489141E-2</v>
      </c>
      <c r="AS445" s="128">
        <f t="shared" si="84"/>
        <v>5.7721406876032444E-2</v>
      </c>
      <c r="AT445" s="128">
        <f t="shared" si="85"/>
        <v>0.10292284758459984</v>
      </c>
      <c r="AU445" s="128">
        <f t="shared" si="86"/>
        <v>0.17383921179184963</v>
      </c>
      <c r="AV445" s="128">
        <f t="shared" si="87"/>
        <v>7.6861688646609985E-2</v>
      </c>
      <c r="AW445" s="128">
        <f t="shared" si="88"/>
        <v>9.3999046374985851E-2</v>
      </c>
      <c r="AX445" s="128">
        <f t="shared" si="89"/>
        <v>1</v>
      </c>
      <c r="AY445" s="128">
        <f>SUMPRODUCT(AN445:AW445,幕後結果_最佳化!$Z$1005:$AI$1005)</f>
        <v>7.2638881952103079E-2</v>
      </c>
      <c r="AZ445" s="128">
        <f>(SUMPRODUCT(AN445:AW445,MMULT(AN445:AW445,幕後結果!$AB$9:$AK$18)))*252</f>
        <v>7.4066241970301136E-2</v>
      </c>
      <c r="BA445" s="128">
        <f t="shared" si="90"/>
        <v>0.27215113810216029</v>
      </c>
      <c r="BB445" s="102">
        <f t="shared" si="91"/>
        <v>0.10927340653243814</v>
      </c>
      <c r="BC445" s="60"/>
      <c r="BD445" s="60"/>
    </row>
    <row r="446" spans="1:56">
      <c r="A446" s="95">
        <v>445</v>
      </c>
      <c r="B446" s="128">
        <v>0.63043288707358269</v>
      </c>
      <c r="C446" s="128">
        <v>0.72556896771199519</v>
      </c>
      <c r="D446" s="128">
        <v>0.21724649496296999</v>
      </c>
      <c r="E446" s="128">
        <v>0.65767999435770896</v>
      </c>
      <c r="F446" s="128">
        <v>0.67947331010684042</v>
      </c>
      <c r="G446" s="128">
        <v>0.55509451042292701</v>
      </c>
      <c r="H446" s="128">
        <v>0.1463001648078055</v>
      </c>
      <c r="I446" s="128">
        <v>0.45436633058160503</v>
      </c>
      <c r="J446" s="128">
        <v>0.73887645508242561</v>
      </c>
      <c r="K446" s="104">
        <v>2.1855504685385663E-2</v>
      </c>
      <c r="L446" s="105"/>
      <c r="M446" s="106">
        <v>445</v>
      </c>
      <c r="N446" s="140">
        <v>0.33300007591196779</v>
      </c>
      <c r="O446" s="140">
        <v>0.59946616770370442</v>
      </c>
      <c r="P446" s="140">
        <v>-0.78152634188432513</v>
      </c>
      <c r="Q446" s="140">
        <v>0.40613962631429401</v>
      </c>
      <c r="R446" s="140">
        <v>0.46622650424207063</v>
      </c>
      <c r="S446" s="140">
        <v>0.13854339102940447</v>
      </c>
      <c r="T446" s="140">
        <v>-1.0524343200239215</v>
      </c>
      <c r="U446" s="128">
        <v>-0.11463723982816251</v>
      </c>
      <c r="V446" s="128">
        <v>0.63988542546037297</v>
      </c>
      <c r="W446" s="98">
        <v>-2.0168515316619953</v>
      </c>
      <c r="X446" s="60"/>
      <c r="Y446" s="99">
        <v>445</v>
      </c>
      <c r="Z446" s="128">
        <f>(幕後結果!$AB$2+幕後結果!$AB$4*幕後結果_最佳化!$N1447)*12/3</f>
        <v>0.35222822011526356</v>
      </c>
      <c r="AA446" s="128">
        <f>(幕後結果!$AC$2+幕後結果!$AC$4*幕後結果_最佳化!$O1447)*12/3</f>
        <v>0.79459057830031643</v>
      </c>
      <c r="AB446" s="128">
        <f>(幕後結果!$AD$2+幕後結果!$AD$4*幕後結果_最佳化!$P1447)*12/3</f>
        <v>-0.10849559699752437</v>
      </c>
      <c r="AC446" s="128">
        <f>(幕後結果!$AE$2+幕後結果!$AE$4*幕後結果_最佳化!$Q1447)*12/3</f>
        <v>1.9263510003058402</v>
      </c>
      <c r="AD446" s="128">
        <f>(幕後結果!$AF$2+幕後結果!$AF$4*幕後結果_最佳化!$R1447)*12/3</f>
        <v>4.4280945930470973E-2</v>
      </c>
      <c r="AE446" s="128">
        <f>(幕後結果!$AG$2+幕後結果!$AG$4*幕後結果_最佳化!$S1447)*12/3</f>
        <v>0.34930960912344111</v>
      </c>
      <c r="AF446" s="128">
        <f>(幕後結果!$AH$2+幕後結果!$AH$4*幕後結果_最佳化!$T1447)*12/3</f>
        <v>-0.96533553383690396</v>
      </c>
      <c r="AG446" s="128">
        <f>(幕後結果!$AI$2+幕後結果!$AI$4*幕後結果_最佳化!$U1447)*12/3</f>
        <v>1.0340693425887972</v>
      </c>
      <c r="AH446" s="128">
        <f>(幕後結果!$AJ$2+幕後結果!$AJ$4*幕後結果_最佳化!$V1447)*12/3</f>
        <v>-0.20035127839046785</v>
      </c>
      <c r="AI446" s="100">
        <f>(幕後結果!$AK$2+幕後結果!$AK$4*幕後結果_最佳化!$W1447)*12/3</f>
        <v>-3.9664402907896985</v>
      </c>
      <c r="AJ446" s="60"/>
      <c r="AK446" s="60"/>
      <c r="AL446" s="60"/>
      <c r="AM446" s="108">
        <v>445</v>
      </c>
      <c r="AN446" s="128">
        <f t="shared" si="79"/>
        <v>0.26103896994639408</v>
      </c>
      <c r="AO446" s="128">
        <f t="shared" si="80"/>
        <v>0.19493047530721766</v>
      </c>
      <c r="AP446" s="128">
        <f t="shared" si="81"/>
        <v>2.0946963014997655E-2</v>
      </c>
      <c r="AQ446" s="128">
        <f t="shared" si="82"/>
        <v>5.769263779870893E-2</v>
      </c>
      <c r="AR446" s="128">
        <f t="shared" si="83"/>
        <v>0.11479508397740766</v>
      </c>
      <c r="AS446" s="128">
        <f t="shared" si="84"/>
        <v>6.2683636824279354E-2</v>
      </c>
      <c r="AT446" s="128">
        <f t="shared" si="85"/>
        <v>5.0000101957989568E-2</v>
      </c>
      <c r="AU446" s="128">
        <f t="shared" si="86"/>
        <v>0.10065481250163694</v>
      </c>
      <c r="AV446" s="128">
        <f t="shared" si="87"/>
        <v>0.13675534029722339</v>
      </c>
      <c r="AW446" s="128">
        <f t="shared" si="88"/>
        <v>5.0197837414481911E-4</v>
      </c>
      <c r="AX446" s="128">
        <f t="shared" si="89"/>
        <v>1</v>
      </c>
      <c r="AY446" s="128">
        <f>SUMPRODUCT(AN446:AW446,幕後結果_最佳化!$Z$1005:$AI$1005)</f>
        <v>2.193524083303923E-2</v>
      </c>
      <c r="AZ446" s="128">
        <f>(SUMPRODUCT(AN446:AW446,MMULT(AN446:AW446,幕後結果!$AB$9:$AK$18)))*252</f>
        <v>6.7250880835475924E-2</v>
      </c>
      <c r="BA446" s="128">
        <f t="shared" si="90"/>
        <v>0.25932774790884977</v>
      </c>
      <c r="BB446" s="102">
        <f t="shared" si="91"/>
        <v>-8.0842714811720048E-2</v>
      </c>
      <c r="BC446" s="60"/>
      <c r="BD446" s="60"/>
    </row>
    <row r="447" spans="1:56">
      <c r="A447" s="95">
        <v>446</v>
      </c>
      <c r="B447" s="128">
        <v>0.64754061369236338</v>
      </c>
      <c r="C447" s="128">
        <v>6.8478809920573536E-3</v>
      </c>
      <c r="D447" s="128">
        <v>0.68956930379113279</v>
      </c>
      <c r="E447" s="128">
        <v>0.56842008635985342</v>
      </c>
      <c r="F447" s="128">
        <v>0.15008477845632173</v>
      </c>
      <c r="G447" s="128">
        <v>0.70075229132503303</v>
      </c>
      <c r="H447" s="128">
        <v>0.5745658773275002</v>
      </c>
      <c r="I447" s="128">
        <v>0.56941034286179226</v>
      </c>
      <c r="J447" s="128">
        <v>0.26267362953129769</v>
      </c>
      <c r="K447" s="104">
        <v>0.7135844462121419</v>
      </c>
      <c r="L447" s="105"/>
      <c r="M447" s="106">
        <v>446</v>
      </c>
      <c r="N447" s="140">
        <v>0.37868906755999826</v>
      </c>
      <c r="O447" s="140">
        <v>-2.465145510947373</v>
      </c>
      <c r="P447" s="140">
        <v>0.49462989974244337</v>
      </c>
      <c r="Q447" s="140">
        <v>0.17235324481142855</v>
      </c>
      <c r="R447" s="140">
        <v>-1.0360698497235832</v>
      </c>
      <c r="S447" s="140">
        <v>0.52656541064124396</v>
      </c>
      <c r="T447" s="140">
        <v>0.18801072299501143</v>
      </c>
      <c r="U447" s="128">
        <v>0.17487314245675759</v>
      </c>
      <c r="V447" s="128">
        <v>-0.63512443902031901</v>
      </c>
      <c r="W447" s="98">
        <v>0.56388689757955923</v>
      </c>
      <c r="X447" s="60"/>
      <c r="Y447" s="99">
        <v>446</v>
      </c>
      <c r="Z447" s="128">
        <f>(幕後結果!$AB$2+幕後結果!$AB$4*幕後結果_最佳化!$N1448)*12/3</f>
        <v>0.40055539290336006</v>
      </c>
      <c r="AA447" s="128">
        <f>(幕後結果!$AC$2+幕後結果!$AC$4*幕後結果_最佳化!$O1448)*12/3</f>
        <v>-2.7385923575873208</v>
      </c>
      <c r="AB447" s="128">
        <f>(幕後結果!$AD$2+幕後結果!$AD$4*幕後結果_最佳化!$P1448)*12/3</f>
        <v>-0.35864720783455412</v>
      </c>
      <c r="AC447" s="128">
        <f>(幕後結果!$AE$2+幕後結果!$AE$4*幕後結果_最佳化!$Q1448)*12/3</f>
        <v>0.56985894254506209</v>
      </c>
      <c r="AD447" s="128">
        <f>(幕後結果!$AF$2+幕後結果!$AF$4*幕後結果_最佳化!$R1448)*12/3</f>
        <v>-0.44138578844026544</v>
      </c>
      <c r="AE447" s="128">
        <f>(幕後結果!$AG$2+幕後結果!$AG$4*幕後結果_最佳化!$S1448)*12/3</f>
        <v>0.72219081530927509</v>
      </c>
      <c r="AF447" s="128">
        <f>(幕後結果!$AH$2+幕後結果!$AH$4*幕後結果_最佳化!$T1448)*12/3</f>
        <v>-0.46826559949191954</v>
      </c>
      <c r="AG447" s="128">
        <f>(幕後結果!$AI$2+幕後結果!$AI$4*幕後結果_最佳化!$U1448)*12/3</f>
        <v>0.9297559675852719</v>
      </c>
      <c r="AH447" s="128">
        <f>(幕後結果!$AJ$2+幕後結果!$AJ$4*幕後結果_最佳化!$V1448)*12/3</f>
        <v>-1.9419502672481344</v>
      </c>
      <c r="AI447" s="100">
        <f>(幕後結果!$AK$2+幕後結果!$AK$4*幕後結果_最佳化!$W1448)*12/3</f>
        <v>-1.3908931751835893</v>
      </c>
      <c r="AJ447" s="60"/>
      <c r="AK447" s="60"/>
      <c r="AL447" s="60"/>
      <c r="AM447" s="108">
        <v>446</v>
      </c>
      <c r="AN447" s="128">
        <f t="shared" si="79"/>
        <v>0.14274405452876524</v>
      </c>
      <c r="AO447" s="128">
        <f t="shared" si="80"/>
        <v>5.3400117209943754E-2</v>
      </c>
      <c r="AP447" s="128">
        <f t="shared" si="81"/>
        <v>0.13129795915619683</v>
      </c>
      <c r="AQ447" s="128">
        <f t="shared" si="82"/>
        <v>0.12790195211379687</v>
      </c>
      <c r="AR447" s="128">
        <f t="shared" si="83"/>
        <v>5.5091985113516768E-2</v>
      </c>
      <c r="AS447" s="128">
        <f t="shared" si="84"/>
        <v>0.14601853102562048</v>
      </c>
      <c r="AT447" s="128">
        <f t="shared" si="85"/>
        <v>0.10312459120023028</v>
      </c>
      <c r="AU447" s="128">
        <f t="shared" si="86"/>
        <v>0.12991670635124331</v>
      </c>
      <c r="AV447" s="128">
        <f t="shared" si="87"/>
        <v>9.4792693526553243E-2</v>
      </c>
      <c r="AW447" s="128">
        <f t="shared" si="88"/>
        <v>1.5711409774133062E-2</v>
      </c>
      <c r="AX447" s="128">
        <f t="shared" si="89"/>
        <v>0.99999999999999989</v>
      </c>
      <c r="AY447" s="128">
        <f>SUMPRODUCT(AN447:AW447,幕後結果_最佳化!$Z$1005:$AI$1005)</f>
        <v>0.16310510144543602</v>
      </c>
      <c r="AZ447" s="128">
        <f>(SUMPRODUCT(AN447:AW447,MMULT(AN447:AW447,幕後結果!$AB$9:$AK$18)))*252</f>
        <v>6.2981618736395087E-2</v>
      </c>
      <c r="BA447" s="128">
        <f t="shared" si="90"/>
        <v>0.25096138893541986</v>
      </c>
      <c r="BB447" s="102">
        <f t="shared" si="91"/>
        <v>0.47897846738634575</v>
      </c>
      <c r="BC447" s="60"/>
      <c r="BD447" s="60"/>
    </row>
    <row r="448" spans="1:56">
      <c r="A448" s="95">
        <v>447</v>
      </c>
      <c r="B448" s="128">
        <v>0.8932664896788225</v>
      </c>
      <c r="C448" s="128">
        <v>0.38889765225135542</v>
      </c>
      <c r="D448" s="128">
        <v>0.21158857376736617</v>
      </c>
      <c r="E448" s="128">
        <v>0.22580076404769223</v>
      </c>
      <c r="F448" s="128">
        <v>0.28489267250063999</v>
      </c>
      <c r="G448" s="128">
        <v>0.96390342826774567</v>
      </c>
      <c r="H448" s="128">
        <v>0.41114606386577401</v>
      </c>
      <c r="I448" s="128">
        <v>0.76668307420848403</v>
      </c>
      <c r="J448" s="128">
        <v>0.37551935428798955</v>
      </c>
      <c r="K448" s="104">
        <v>0.40230016822893711</v>
      </c>
      <c r="L448" s="105"/>
      <c r="M448" s="106">
        <v>447</v>
      </c>
      <c r="N448" s="140">
        <v>1.2440884249990223</v>
      </c>
      <c r="O448" s="140">
        <v>-0.28219328822146483</v>
      </c>
      <c r="P448" s="140">
        <v>-0.80092140486943331</v>
      </c>
      <c r="Q448" s="140">
        <v>-0.75274772009894475</v>
      </c>
      <c r="R448" s="140">
        <v>-0.56836766026316388</v>
      </c>
      <c r="S448" s="140">
        <v>1.7978981872259869</v>
      </c>
      <c r="T448" s="140">
        <v>-0.22459786270120549</v>
      </c>
      <c r="U448" s="128">
        <v>0.72796689511356993</v>
      </c>
      <c r="V448" s="128">
        <v>-0.31727003993782998</v>
      </c>
      <c r="W448" s="98">
        <v>-0.24739785190831767</v>
      </c>
      <c r="X448" s="60"/>
      <c r="Y448" s="99">
        <v>447</v>
      </c>
      <c r="Z448" s="128">
        <f>(幕後結果!$AB$2+幕後結果!$AB$4*幕後結果_最佳化!$N1449)*12/3</f>
        <v>1.3159247799068112</v>
      </c>
      <c r="AA448" s="128">
        <f>(幕後結果!$AC$2+幕後結果!$AC$4*幕後結果_最佳化!$O1449)*12/3</f>
        <v>0.17665135652847871</v>
      </c>
      <c r="AB448" s="128">
        <f>(幕後結果!$AD$2+幕後結果!$AD$4*幕後結果_最佳化!$P1449)*12/3</f>
        <v>-0.27803247016349514</v>
      </c>
      <c r="AC448" s="128">
        <f>(幕後結果!$AE$2+幕後結果!$AE$4*幕後結果_最佳化!$Q1449)*12/3</f>
        <v>-0.49350751831178497</v>
      </c>
      <c r="AD448" s="128">
        <f>(幕後結果!$AF$2+幕後結果!$AF$4*幕後結果_最佳化!$R1449)*12/3</f>
        <v>-0.41116064828005888</v>
      </c>
      <c r="AE448" s="128">
        <f>(幕後結果!$AG$2+幕後結果!$AG$4*幕後結果_最佳化!$S1449)*12/3</f>
        <v>2.0749502464370817</v>
      </c>
      <c r="AF448" s="128">
        <f>(幕後結果!$AH$2+幕後結果!$AH$4*幕後結果_最佳化!$T1449)*12/3</f>
        <v>-0.24719646051537514</v>
      </c>
      <c r="AG448" s="128">
        <f>(幕後結果!$AI$2+幕後結果!$AI$4*幕後結果_最佳化!$U1449)*12/3</f>
        <v>1.733559049547478</v>
      </c>
      <c r="AH448" s="128">
        <f>(幕後結果!$AJ$2+幕後結果!$AJ$4*幕後結果_最佳化!$V1449)*12/3</f>
        <v>-0.7536104366098253</v>
      </c>
      <c r="AI448" s="100">
        <f>(幕後結果!$AK$2+幕後結果!$AK$4*幕後結果_最佳化!$W1449)*12/3</f>
        <v>-2.1001037702497456</v>
      </c>
      <c r="AJ448" s="60"/>
      <c r="AK448" s="60"/>
      <c r="AL448" s="60"/>
      <c r="AM448" s="108">
        <v>447</v>
      </c>
      <c r="AN448" s="128">
        <f t="shared" si="79"/>
        <v>0.11667210726362497</v>
      </c>
      <c r="AO448" s="128">
        <f t="shared" si="80"/>
        <v>0.19278547979535554</v>
      </c>
      <c r="AP448" s="128">
        <f t="shared" si="81"/>
        <v>1.4645921352849514E-2</v>
      </c>
      <c r="AQ448" s="128">
        <f t="shared" si="82"/>
        <v>0.10425385588992919</v>
      </c>
      <c r="AR448" s="128">
        <f t="shared" si="83"/>
        <v>0.15008576613934269</v>
      </c>
      <c r="AS448" s="128">
        <f t="shared" si="84"/>
        <v>3.0890177147471515E-2</v>
      </c>
      <c r="AT448" s="128">
        <f t="shared" si="85"/>
        <v>0.120690017425572</v>
      </c>
      <c r="AU448" s="128">
        <f t="shared" si="86"/>
        <v>4.1940246961647575E-2</v>
      </c>
      <c r="AV448" s="128">
        <f t="shared" si="87"/>
        <v>2.7770694519627898E-2</v>
      </c>
      <c r="AW448" s="128">
        <f t="shared" si="88"/>
        <v>0.20026573350457907</v>
      </c>
      <c r="AX448" s="128">
        <f t="shared" si="89"/>
        <v>1</v>
      </c>
      <c r="AY448" s="128">
        <f>SUMPRODUCT(AN448:AW448,幕後結果_最佳化!$Z$1005:$AI$1005)</f>
        <v>-0.25984997606132637</v>
      </c>
      <c r="AZ448" s="128">
        <f>(SUMPRODUCT(AN448:AW448,MMULT(AN448:AW448,幕後結果!$AB$9:$AK$18)))*252</f>
        <v>9.1369346808212806E-2</v>
      </c>
      <c r="BA448" s="128">
        <f t="shared" si="90"/>
        <v>0.30227362903206229</v>
      </c>
      <c r="BB448" s="102">
        <f t="shared" si="91"/>
        <v>-1.0015758802075769</v>
      </c>
      <c r="BC448" s="60"/>
      <c r="BD448" s="60"/>
    </row>
    <row r="449" spans="1:56">
      <c r="A449" s="95">
        <v>448</v>
      </c>
      <c r="B449" s="128">
        <v>0.99254850705334952</v>
      </c>
      <c r="C449" s="128">
        <v>0.12820292364252661</v>
      </c>
      <c r="D449" s="128">
        <v>7.9867268978552008E-2</v>
      </c>
      <c r="E449" s="128">
        <v>0.92457426598188275</v>
      </c>
      <c r="F449" s="128">
        <v>0.66679701040692874</v>
      </c>
      <c r="G449" s="128">
        <v>0.83695349829959653</v>
      </c>
      <c r="H449" s="128">
        <v>0.71387213724873355</v>
      </c>
      <c r="I449" s="128">
        <v>0.32127316388798755</v>
      </c>
      <c r="J449" s="128">
        <v>0.24537878995922013</v>
      </c>
      <c r="K449" s="104">
        <v>0.28207249223820741</v>
      </c>
      <c r="L449" s="105"/>
      <c r="M449" s="106">
        <v>448</v>
      </c>
      <c r="N449" s="140">
        <v>2.4347280423191475</v>
      </c>
      <c r="O449" s="140">
        <v>-1.1349271402374821</v>
      </c>
      <c r="P449" s="140">
        <v>-1.4059649331042754</v>
      </c>
      <c r="Q449" s="140">
        <v>1.436530415226501</v>
      </c>
      <c r="R449" s="140">
        <v>0.43108580833811549</v>
      </c>
      <c r="S449" s="140">
        <v>0.9820138939154881</v>
      </c>
      <c r="T449" s="140">
        <v>0.56473249922973601</v>
      </c>
      <c r="U449" s="128">
        <v>-0.46414155967535881</v>
      </c>
      <c r="V449" s="128">
        <v>-0.68910438632744342</v>
      </c>
      <c r="W449" s="98">
        <v>-0.57669577881472589</v>
      </c>
      <c r="X449" s="60"/>
      <c r="Y449" s="99">
        <v>448</v>
      </c>
      <c r="Z449" s="128">
        <f>(幕後結果!$AB$2+幕後結果!$AB$4*幕後結果_最佳化!$N1450)*12/3</f>
        <v>2.5753145024432524</v>
      </c>
      <c r="AA449" s="128">
        <f>(幕後結果!$AC$2+幕後結果!$AC$4*幕後結果_最佳化!$O1450)*12/3</f>
        <v>-0.28367834568071915</v>
      </c>
      <c r="AB449" s="128">
        <f>(幕後結果!$AD$2+幕後結果!$AD$4*幕後結果_最佳化!$P1450)*12/3</f>
        <v>-0.96184748735387038</v>
      </c>
      <c r="AC449" s="128">
        <f>(幕後結果!$AE$2+幕後結果!$AE$4*幕後結果_最佳化!$Q1450)*12/3</f>
        <v>3.022540208964017</v>
      </c>
      <c r="AD449" s="128">
        <f>(幕後結果!$AF$2+幕後結果!$AF$4*幕後結果_最佳化!$R1450)*12/3</f>
        <v>0.199597736602417</v>
      </c>
      <c r="AE449" s="128">
        <f>(幕後結果!$AG$2+幕後結果!$AG$4*幕後結果_最佳化!$S1450)*12/3</f>
        <v>1.5521425972797005</v>
      </c>
      <c r="AF449" s="128">
        <f>(幕後結果!$AH$2+幕後結果!$AH$4*幕後結果_最佳化!$T1450)*12/3</f>
        <v>1.6703844755742558</v>
      </c>
      <c r="AG449" s="128">
        <f>(幕後結果!$AI$2+幕後結果!$AI$4*幕後結果_最佳化!$U1450)*12/3</f>
        <v>0.53825800592261452</v>
      </c>
      <c r="AH449" s="128">
        <f>(幕後結果!$AJ$2+幕後結果!$AJ$4*幕後結果_最佳化!$V1450)*12/3</f>
        <v>-0.31086271438785518</v>
      </c>
      <c r="AI449" s="100">
        <f>(幕後結果!$AK$2+幕後結果!$AK$4*幕後結果_最佳化!$W1450)*12/3</f>
        <v>0.27378888138927326</v>
      </c>
      <c r="AJ449" s="60"/>
      <c r="AK449" s="60"/>
      <c r="AL449" s="60"/>
      <c r="AM449" s="108">
        <v>448</v>
      </c>
      <c r="AN449" s="128">
        <f t="shared" si="79"/>
        <v>0.22581334536045483</v>
      </c>
      <c r="AO449" s="128">
        <f t="shared" si="80"/>
        <v>4.2392133265528868E-2</v>
      </c>
      <c r="AP449" s="128">
        <f t="shared" si="81"/>
        <v>1.1164266488494435E-2</v>
      </c>
      <c r="AQ449" s="128">
        <f t="shared" si="82"/>
        <v>0.13917766864072428</v>
      </c>
      <c r="AR449" s="128">
        <f t="shared" si="83"/>
        <v>1.2228270177895177E-2</v>
      </c>
      <c r="AS449" s="128">
        <f t="shared" si="84"/>
        <v>8.1796086646634417E-2</v>
      </c>
      <c r="AT449" s="128">
        <f t="shared" si="85"/>
        <v>0.13810037603746997</v>
      </c>
      <c r="AU449" s="128">
        <f t="shared" si="86"/>
        <v>0.15527114058444441</v>
      </c>
      <c r="AV449" s="128">
        <f t="shared" si="87"/>
        <v>7.1728771998915836E-2</v>
      </c>
      <c r="AW449" s="128">
        <f t="shared" si="88"/>
        <v>0.12232794079943762</v>
      </c>
      <c r="AX449" s="128">
        <f t="shared" si="89"/>
        <v>0.99999999999999978</v>
      </c>
      <c r="AY449" s="128">
        <f>SUMPRODUCT(AN449:AW449,幕後結果_最佳化!$Z$1005:$AI$1005)</f>
        <v>2.2364329883562128E-3</v>
      </c>
      <c r="AZ449" s="128">
        <f>(SUMPRODUCT(AN449:AW449,MMULT(AN449:AW449,幕後結果!$AB$9:$AK$18)))*252</f>
        <v>7.8458118936792276E-2</v>
      </c>
      <c r="BA449" s="128">
        <f t="shared" si="90"/>
        <v>0.2801037645887543</v>
      </c>
      <c r="BB449" s="102">
        <f t="shared" si="91"/>
        <v>-0.1451732256128212</v>
      </c>
      <c r="BC449" s="60"/>
      <c r="BD449" s="60"/>
    </row>
    <row r="450" spans="1:56">
      <c r="A450" s="95">
        <v>449</v>
      </c>
      <c r="B450" s="128">
        <v>0.53494801872452324</v>
      </c>
      <c r="C450" s="128">
        <v>0.64261551102039616</v>
      </c>
      <c r="D450" s="128">
        <v>9.0208971892627998E-2</v>
      </c>
      <c r="E450" s="128">
        <v>0.45568119347289349</v>
      </c>
      <c r="F450" s="128">
        <v>0.30702451935796171</v>
      </c>
      <c r="G450" s="128">
        <v>0.55316486095410733</v>
      </c>
      <c r="H450" s="128">
        <v>0.21658022209698324</v>
      </c>
      <c r="I450" s="128">
        <v>0.37427154704786547</v>
      </c>
      <c r="J450" s="128">
        <v>0.74863856713358934</v>
      </c>
      <c r="K450" s="104">
        <v>0.92297280020480743</v>
      </c>
      <c r="L450" s="105"/>
      <c r="M450" s="106">
        <v>449</v>
      </c>
      <c r="N450" s="140">
        <v>8.7714037205708112E-2</v>
      </c>
      <c r="O450" s="140">
        <v>0.36545877039973745</v>
      </c>
      <c r="P450" s="140">
        <v>-1.3394692951870162</v>
      </c>
      <c r="Q450" s="140">
        <v>-0.1113202639757581</v>
      </c>
      <c r="R450" s="140">
        <v>-0.50430219004940768</v>
      </c>
      <c r="S450" s="140">
        <v>0.13366146506243656</v>
      </c>
      <c r="T450" s="140">
        <v>-0.78379493864111793</v>
      </c>
      <c r="U450" s="128">
        <v>-0.3205610031662014</v>
      </c>
      <c r="V450" s="128">
        <v>0.6702116697587962</v>
      </c>
      <c r="W450" s="98">
        <v>1.4253557247989104</v>
      </c>
      <c r="X450" s="60"/>
      <c r="Y450" s="99">
        <v>449</v>
      </c>
      <c r="Z450" s="128">
        <f>(幕後結果!$AB$2+幕後結果!$AB$4*幕後結果_最佳化!$N1451)*12/3</f>
        <v>9.2778835318517938E-2</v>
      </c>
      <c r="AA450" s="128">
        <f>(幕後結果!$AC$2+幕後結果!$AC$4*幕後結果_最佳化!$O1451)*12/3</f>
        <v>0.41439334661668564</v>
      </c>
      <c r="AB450" s="128">
        <f>(幕後結果!$AD$2+幕後結果!$AD$4*幕後結果_最佳化!$P1451)*12/3</f>
        <v>-0.91880376983682821</v>
      </c>
      <c r="AC450" s="128">
        <f>(幕後結果!$AE$2+幕後結果!$AE$4*幕後結果_最佳化!$Q1451)*12/3</f>
        <v>0.72515049006530008</v>
      </c>
      <c r="AD450" s="128">
        <f>(幕後結果!$AF$2+幕後結果!$AF$4*幕後結果_最佳化!$R1451)*12/3</f>
        <v>-0.67212816137989029</v>
      </c>
      <c r="AE450" s="128">
        <f>(幕後結果!$AG$2+幕後結果!$AG$4*幕後結果_最佳化!$S1451)*12/3</f>
        <v>0.27532188282876285</v>
      </c>
      <c r="AF450" s="128">
        <f>(幕後結果!$AH$2+幕後結果!$AH$4*幕後結果_最佳化!$T1451)*12/3</f>
        <v>-0.98900429821865543</v>
      </c>
      <c r="AG450" s="128">
        <f>(幕後結果!$AI$2+幕後結果!$AI$4*幕後結果_最佳化!$U1451)*12/3</f>
        <v>0.64056278081548146</v>
      </c>
      <c r="AH450" s="128">
        <f>(幕後結果!$AJ$2+幕後結果!$AJ$4*幕後結果_最佳化!$V1451)*12/3</f>
        <v>-0.57944847679806943</v>
      </c>
      <c r="AI450" s="100">
        <f>(幕後結果!$AK$2+幕後結果!$AK$4*幕後結果_最佳化!$W1451)*12/3</f>
        <v>-0.60595976956473185</v>
      </c>
      <c r="AJ450" s="60"/>
      <c r="AK450" s="60"/>
      <c r="AL450" s="60"/>
      <c r="AM450" s="108">
        <v>449</v>
      </c>
      <c r="AN450" s="128">
        <f t="shared" si="79"/>
        <v>0.10664167361763982</v>
      </c>
      <c r="AO450" s="128">
        <f t="shared" si="80"/>
        <v>7.6584217311294042E-2</v>
      </c>
      <c r="AP450" s="128">
        <f t="shared" si="81"/>
        <v>3.5038417965625929E-2</v>
      </c>
      <c r="AQ450" s="128">
        <f t="shared" si="82"/>
        <v>5.3143186149214386E-2</v>
      </c>
      <c r="AR450" s="128">
        <f t="shared" si="83"/>
        <v>0.20433100005724233</v>
      </c>
      <c r="AS450" s="128">
        <f t="shared" si="84"/>
        <v>1.639609252553019E-2</v>
      </c>
      <c r="AT450" s="128">
        <f t="shared" si="85"/>
        <v>0.11651072178610805</v>
      </c>
      <c r="AU450" s="128">
        <f t="shared" si="86"/>
        <v>0.20476864713932147</v>
      </c>
      <c r="AV450" s="128">
        <f t="shared" si="87"/>
        <v>3.667984885753716E-2</v>
      </c>
      <c r="AW450" s="128">
        <f t="shared" si="88"/>
        <v>0.14990619459048682</v>
      </c>
      <c r="AX450" s="128">
        <f t="shared" si="89"/>
        <v>1.0000000000000002</v>
      </c>
      <c r="AY450" s="128">
        <f>SUMPRODUCT(AN450:AW450,幕後結果_最佳化!$Z$1005:$AI$1005)</f>
        <v>-6.5401018178526671E-2</v>
      </c>
      <c r="AZ450" s="128">
        <f>(SUMPRODUCT(AN450:AW450,MMULT(AN450:AW450,幕後結果!$AB$9:$AK$18)))*252</f>
        <v>5.5607867272804479E-2</v>
      </c>
      <c r="BA450" s="128">
        <f t="shared" si="90"/>
        <v>0.23581320419519447</v>
      </c>
      <c r="BB450" s="102">
        <f t="shared" si="91"/>
        <v>-0.4592661320562883</v>
      </c>
      <c r="BC450" s="60"/>
      <c r="BD450" s="60"/>
    </row>
    <row r="451" spans="1:56">
      <c r="A451" s="95">
        <v>450</v>
      </c>
      <c r="B451" s="128">
        <v>5.2228127386449996E-2</v>
      </c>
      <c r="C451" s="128">
        <v>0.41546030839045223</v>
      </c>
      <c r="D451" s="128">
        <v>0.76070665655683545</v>
      </c>
      <c r="E451" s="128">
        <v>0.86789676683796646</v>
      </c>
      <c r="F451" s="128">
        <v>7.9864893462240127E-2</v>
      </c>
      <c r="G451" s="128">
        <v>0.18245234109431197</v>
      </c>
      <c r="H451" s="128">
        <v>0.5373557721985367</v>
      </c>
      <c r="I451" s="128">
        <v>0.12203564056749472</v>
      </c>
      <c r="J451" s="128">
        <v>0.87931119880448927</v>
      </c>
      <c r="K451" s="104">
        <v>0.69808133173135012</v>
      </c>
      <c r="L451" s="105"/>
      <c r="M451" s="106">
        <v>450</v>
      </c>
      <c r="N451" s="140">
        <v>-1.6236231820002494</v>
      </c>
      <c r="O451" s="140">
        <v>-0.21352099276470518</v>
      </c>
      <c r="P451" s="140">
        <v>0.70857752596327805</v>
      </c>
      <c r="Q451" s="140">
        <v>1.1165039827799812</v>
      </c>
      <c r="R451" s="140">
        <v>-1.4059809322173082</v>
      </c>
      <c r="S451" s="140">
        <v>-0.90605889170202958</v>
      </c>
      <c r="T451" s="140">
        <v>9.3774289589956511E-2</v>
      </c>
      <c r="U451" s="128">
        <v>-1.164870833639672</v>
      </c>
      <c r="V451" s="128">
        <v>1.1715504231354408</v>
      </c>
      <c r="W451" s="98">
        <v>0.51889016503799412</v>
      </c>
      <c r="X451" s="60"/>
      <c r="Y451" s="99">
        <v>450</v>
      </c>
      <c r="Z451" s="128">
        <f>(幕後結果!$AB$2+幕後結果!$AB$4*幕後結果_最佳化!$N1452)*12/3</f>
        <v>-1.7173746941877992</v>
      </c>
      <c r="AA451" s="128">
        <f>(幕後結果!$AC$2+幕後結果!$AC$4*幕後結果_最佳化!$O1452)*12/3</f>
        <v>-1.0164640586055154</v>
      </c>
      <c r="AB451" s="128">
        <f>(幕後結果!$AD$2+幕後結果!$AD$4*幕後結果_最佳化!$P1452)*12/3</f>
        <v>0.36539452393549993</v>
      </c>
      <c r="AC451" s="128">
        <f>(幕後結果!$AE$2+幕後結果!$AE$4*幕後結果_最佳化!$Q1452)*12/3</f>
        <v>3.161968542908236</v>
      </c>
      <c r="AD451" s="128">
        <f>(幕後結果!$AF$2+幕後結果!$AF$4*幕後結果_最佳化!$R1452)*12/3</f>
        <v>-1.0767827504797853</v>
      </c>
      <c r="AE451" s="128">
        <f>(幕後結果!$AG$2+幕後結果!$AG$4*幕後結果_最佳化!$S1452)*12/3</f>
        <v>-0.8868973717634967</v>
      </c>
      <c r="AF451" s="128">
        <f>(幕後結果!$AH$2+幕後結果!$AH$4*幕後結果_最佳化!$T1452)*12/3</f>
        <v>-0.95500076309629456</v>
      </c>
      <c r="AG451" s="128">
        <f>(幕後結果!$AI$2+幕後結果!$AI$4*幕後結果_最佳化!$U1452)*12/3</f>
        <v>-0.62637513293657177</v>
      </c>
      <c r="AH451" s="128">
        <f>(幕後結果!$AJ$2+幕後結果!$AJ$4*幕後結果_最佳化!$V1452)*12/3</f>
        <v>-0.83562679961904518</v>
      </c>
      <c r="AI451" s="100">
        <f>(幕後結果!$AK$2+幕後結果!$AK$4*幕後結果_最佳化!$W1452)*12/3</f>
        <v>-1.7104771319052048</v>
      </c>
      <c r="AJ451" s="60"/>
      <c r="AK451" s="60"/>
      <c r="AL451" s="60"/>
      <c r="AM451" s="108">
        <v>450</v>
      </c>
      <c r="AN451" s="128">
        <f t="shared" si="79"/>
        <v>0.14788823573600551</v>
      </c>
      <c r="AO451" s="128">
        <f t="shared" si="80"/>
        <v>9.1986914911296513E-2</v>
      </c>
      <c r="AP451" s="128">
        <f t="shared" si="81"/>
        <v>9.9241862614142196E-2</v>
      </c>
      <c r="AQ451" s="128">
        <f t="shared" si="82"/>
        <v>0.11866156324133688</v>
      </c>
      <c r="AR451" s="128">
        <f t="shared" si="83"/>
        <v>6.6096200066118216E-2</v>
      </c>
      <c r="AS451" s="128">
        <f t="shared" si="84"/>
        <v>0.14589145061400779</v>
      </c>
      <c r="AT451" s="128">
        <f t="shared" si="85"/>
        <v>9.9734786897482913E-2</v>
      </c>
      <c r="AU451" s="128">
        <f t="shared" si="86"/>
        <v>0.11763718500716744</v>
      </c>
      <c r="AV451" s="128">
        <f t="shared" si="87"/>
        <v>4.8651810872539621E-2</v>
      </c>
      <c r="AW451" s="128">
        <f t="shared" si="88"/>
        <v>6.4209990039903034E-2</v>
      </c>
      <c r="AX451" s="128">
        <f t="shared" si="89"/>
        <v>1.0000000000000002</v>
      </c>
      <c r="AY451" s="128">
        <f>SUMPRODUCT(AN451:AW451,幕後結果_最佳化!$Z$1005:$AI$1005)</f>
        <v>9.0683824199653512E-2</v>
      </c>
      <c r="AZ451" s="128">
        <f>(SUMPRODUCT(AN451:AW451,MMULT(AN451:AW451,幕後結果!$AB$9:$AK$18)))*252</f>
        <v>6.3882448070197745E-2</v>
      </c>
      <c r="BA451" s="128">
        <f t="shared" si="90"/>
        <v>0.25274977363035905</v>
      </c>
      <c r="BB451" s="102">
        <f t="shared" si="91"/>
        <v>0.18905585359509083</v>
      </c>
      <c r="BC451" s="60"/>
      <c r="BD451" s="60"/>
    </row>
    <row r="452" spans="1:56">
      <c r="A452" s="95">
        <v>451</v>
      </c>
      <c r="B452" s="128">
        <v>0.36496897943323181</v>
      </c>
      <c r="C452" s="128">
        <v>0.27492505431716929</v>
      </c>
      <c r="D452" s="128">
        <v>0.17346043392997323</v>
      </c>
      <c r="E452" s="128">
        <v>0.77563707208644672</v>
      </c>
      <c r="F452" s="128">
        <v>0.7679228867096719</v>
      </c>
      <c r="G452" s="128">
        <v>0.1101953566102194</v>
      </c>
      <c r="H452" s="128">
        <v>0.98135408773183253</v>
      </c>
      <c r="I452" s="128">
        <v>0.58390423538113789</v>
      </c>
      <c r="J452" s="128">
        <v>9.6447856589851E-2</v>
      </c>
      <c r="K452" s="104">
        <v>0.41551814374927365</v>
      </c>
      <c r="L452" s="105"/>
      <c r="M452" s="106">
        <v>451</v>
      </c>
      <c r="N452" s="140">
        <v>-0.34520806123585157</v>
      </c>
      <c r="O452" s="140">
        <v>-0.59798475004015206</v>
      </c>
      <c r="P452" s="140">
        <v>-0.940578570636878</v>
      </c>
      <c r="Q452" s="140">
        <v>0.75754092715132582</v>
      </c>
      <c r="R452" s="140">
        <v>0.73202349641787634</v>
      </c>
      <c r="S452" s="140">
        <v>-1.2254898468827413</v>
      </c>
      <c r="T452" s="140">
        <v>2.0825547818966634</v>
      </c>
      <c r="U452" s="128">
        <v>0.2118916958759961</v>
      </c>
      <c r="V452" s="128">
        <v>-1.3020604752006899</v>
      </c>
      <c r="W452" s="98">
        <v>-0.21337268069349191</v>
      </c>
      <c r="X452" s="60"/>
      <c r="Y452" s="99">
        <v>451</v>
      </c>
      <c r="Z452" s="128">
        <f>(幕後結果!$AB$2+幕後結果!$AB$4*幕後結果_最佳化!$N1453)*12/3</f>
        <v>-0.36514112090079359</v>
      </c>
      <c r="AA452" s="128">
        <f>(幕後結果!$AC$2+幕後結果!$AC$4*幕後結果_最佳化!$O1453)*12/3</f>
        <v>-0.89487162659476505</v>
      </c>
      <c r="AB452" s="128">
        <f>(幕後結果!$AD$2+幕後結果!$AD$4*幕後結果_最佳化!$P1453)*12/3</f>
        <v>-1.1579373392787224</v>
      </c>
      <c r="AC452" s="128">
        <f>(幕後結果!$AE$2+幕後結果!$AE$4*幕後結果_最佳化!$Q1453)*12/3</f>
        <v>1.979012569579458</v>
      </c>
      <c r="AD452" s="128">
        <f>(幕後結果!$AF$2+幕後結果!$AF$4*幕後結果_最佳化!$R1453)*12/3</f>
        <v>0.19665599897103433</v>
      </c>
      <c r="AE452" s="128">
        <f>(幕後結果!$AG$2+幕後結果!$AG$4*幕後結果_最佳化!$S1453)*12/3</f>
        <v>-1.1578586886573794</v>
      </c>
      <c r="AF452" s="128">
        <f>(幕後結果!$AH$2+幕後結果!$AH$4*幕後結果_最佳化!$T1453)*12/3</f>
        <v>1.7754682955961638</v>
      </c>
      <c r="AG452" s="128">
        <f>(幕後結果!$AI$2+幕後結果!$AI$4*幕後結果_最佳化!$U1453)*12/3</f>
        <v>0.94832222361428942</v>
      </c>
      <c r="AH452" s="128">
        <f>(幕後結果!$AJ$2+幕後結果!$AJ$4*幕後結果_最佳化!$V1453)*12/3</f>
        <v>-1.7014624827910019</v>
      </c>
      <c r="AI452" s="100">
        <f>(幕後結果!$AK$2+幕後結果!$AK$4*幕後結果_最佳化!$W1453)*12/3</f>
        <v>0.23546962996027654</v>
      </c>
      <c r="AJ452" s="60"/>
      <c r="AK452" s="60"/>
      <c r="AL452" s="60"/>
      <c r="AM452" s="108">
        <v>451</v>
      </c>
      <c r="AN452" s="128">
        <f t="shared" ref="AN452:AN515" si="92">B1453/SUM($B1453:$K1453)</f>
        <v>0.10071411817374691</v>
      </c>
      <c r="AO452" s="128">
        <f t="shared" ref="AO452:AO515" si="93">C1453/SUM($B1453:$K1453)</f>
        <v>9.9236043555090234E-2</v>
      </c>
      <c r="AP452" s="128">
        <f t="shared" ref="AP452:AP515" si="94">D1453/SUM($B1453:$K1453)</f>
        <v>9.0748916017101916E-2</v>
      </c>
      <c r="AQ452" s="128">
        <f t="shared" ref="AQ452:AQ515" si="95">E1453/SUM($B1453:$K1453)</f>
        <v>0.20989952285552876</v>
      </c>
      <c r="AR452" s="128">
        <f t="shared" ref="AR452:AR515" si="96">F1453/SUM($B1453:$K1453)</f>
        <v>5.4666596412520918E-2</v>
      </c>
      <c r="AS452" s="128">
        <f t="shared" ref="AS452:AS515" si="97">G1453/SUM($B1453:$K1453)</f>
        <v>4.847968422243959E-2</v>
      </c>
      <c r="AT452" s="128">
        <f t="shared" ref="AT452:AT515" si="98">H1453/SUM($B1453:$K1453)</f>
        <v>0.19442849388967498</v>
      </c>
      <c r="AU452" s="128">
        <f t="shared" ref="AU452:AU515" si="99">I1453/SUM($B1453:$K1453)</f>
        <v>2.9105498233351283E-4</v>
      </c>
      <c r="AV452" s="128">
        <f t="shared" ref="AV452:AV515" si="100">J1453/SUM($B1453:$K1453)</f>
        <v>7.8806397039433748E-2</v>
      </c>
      <c r="AW452" s="128">
        <f t="shared" ref="AW452:AW515" si="101">K1453/SUM($B1453:$K1453)</f>
        <v>0.12272917285212941</v>
      </c>
      <c r="AX452" s="128">
        <f t="shared" ref="AX452:AX515" si="102">SUM(AN452:AW452)</f>
        <v>0.99999999999999989</v>
      </c>
      <c r="AY452" s="128">
        <f>SUMPRODUCT(AN452:AW452,幕後結果_最佳化!$Z$1005:$AI$1005)</f>
        <v>-9.9230957506818845E-2</v>
      </c>
      <c r="AZ452" s="128">
        <f>(SUMPRODUCT(AN452:AW452,MMULT(AN452:AW452,幕後結果!$AB$9:$AK$18)))*252</f>
        <v>0.1146238749405845</v>
      </c>
      <c r="BA452" s="128">
        <f t="shared" ref="BA452:BA515" si="103">AZ452^0.5</f>
        <v>0.33856147881970344</v>
      </c>
      <c r="BB452" s="102">
        <f t="shared" ref="BB452:BB515" si="104">(AY452-$BC$2)/$BA452</f>
        <v>-0.41980841412412678</v>
      </c>
      <c r="BC452" s="60"/>
      <c r="BD452" s="60"/>
    </row>
    <row r="453" spans="1:56">
      <c r="A453" s="95">
        <v>452</v>
      </c>
      <c r="B453" s="128">
        <v>0.43786295858927438</v>
      </c>
      <c r="C453" s="128">
        <v>0.21962742337552132</v>
      </c>
      <c r="D453" s="128">
        <v>0.1784981497132907</v>
      </c>
      <c r="E453" s="128">
        <v>0.27999152660748305</v>
      </c>
      <c r="F453" s="128">
        <v>0.51077649853822282</v>
      </c>
      <c r="G453" s="128">
        <v>0.3019058960309744</v>
      </c>
      <c r="H453" s="128">
        <v>0.78242571936950878</v>
      </c>
      <c r="I453" s="128">
        <v>0.22783625944901154</v>
      </c>
      <c r="J453" s="128">
        <v>0.94454696294074791</v>
      </c>
      <c r="K453" s="104">
        <v>0.31495356919229778</v>
      </c>
      <c r="L453" s="105"/>
      <c r="M453" s="106">
        <v>452</v>
      </c>
      <c r="N453" s="140">
        <v>-0.15638962173565898</v>
      </c>
      <c r="O453" s="140">
        <v>-0.77345213322275375</v>
      </c>
      <c r="P453" s="140">
        <v>-0.92110367943197458</v>
      </c>
      <c r="Q453" s="140">
        <v>-0.58286667918755264</v>
      </c>
      <c r="R453" s="140">
        <v>2.7015961899228461E-2</v>
      </c>
      <c r="S453" s="140">
        <v>-0.51892679422647847</v>
      </c>
      <c r="T453" s="140">
        <v>0.78041173749184556</v>
      </c>
      <c r="U453" s="128">
        <v>-0.7459915510399644</v>
      </c>
      <c r="V453" s="128">
        <v>1.594133781169611</v>
      </c>
      <c r="W453" s="98">
        <v>-0.48185755729296109</v>
      </c>
      <c r="X453" s="60"/>
      <c r="Y453" s="99">
        <v>452</v>
      </c>
      <c r="Z453" s="128">
        <f>(幕後結果!$AB$2+幕後結果!$AB$4*幕後結果_最佳化!$N1454)*12/3</f>
        <v>-0.16541989654985262</v>
      </c>
      <c r="AA453" s="128">
        <f>(幕後結果!$AC$2+幕後結果!$AC$4*幕後結果_最佳化!$O1454)*12/3</f>
        <v>-1.0145275215817007</v>
      </c>
      <c r="AB453" s="128">
        <f>(幕後結果!$AD$2+幕後結果!$AD$4*幕後結果_最佳化!$P1454)*12/3</f>
        <v>-1.1639894512487008</v>
      </c>
      <c r="AC453" s="128">
        <f>(幕後結果!$AE$2+幕後結果!$AE$4*幕後結果_最佳化!$Q1454)*12/3</f>
        <v>-0.5064681768472481</v>
      </c>
      <c r="AD453" s="128">
        <f>(幕後結果!$AF$2+幕後結果!$AF$4*幕後結果_最佳化!$R1454)*12/3</f>
        <v>-0.15504151339044703</v>
      </c>
      <c r="AE453" s="128">
        <f>(幕後結果!$AG$2+幕後結果!$AG$4*幕後結果_最佳化!$S1454)*12/3</f>
        <v>-0.48108177538412389</v>
      </c>
      <c r="AF453" s="128">
        <f>(幕後結果!$AH$2+幕後結果!$AH$4*幕後結果_最佳化!$T1454)*12/3</f>
        <v>0.19058241705879819</v>
      </c>
      <c r="AG453" s="128">
        <f>(幕後結果!$AI$2+幕後結果!$AI$4*幕後結果_最佳化!$U1454)*12/3</f>
        <v>0.25053534163995872</v>
      </c>
      <c r="AH453" s="128">
        <f>(幕後結果!$AJ$2+幕後結果!$AJ$4*幕後結果_最佳化!$V1454)*12/3</f>
        <v>6.630955074238376E-2</v>
      </c>
      <c r="AI453" s="100">
        <f>(幕後結果!$AK$2+幕後結果!$AK$4*幕後結果_最佳化!$W1454)*12/3</f>
        <v>-2.2266981563027164</v>
      </c>
      <c r="AJ453" s="60"/>
      <c r="AK453" s="60"/>
      <c r="AL453" s="60"/>
      <c r="AM453" s="108">
        <v>452</v>
      </c>
      <c r="AN453" s="128">
        <f t="shared" si="92"/>
        <v>0.1265461899600801</v>
      </c>
      <c r="AO453" s="128">
        <f t="shared" si="93"/>
        <v>4.0249284981935515E-2</v>
      </c>
      <c r="AP453" s="128">
        <f t="shared" si="94"/>
        <v>0.13705148893946137</v>
      </c>
      <c r="AQ453" s="128">
        <f t="shared" si="95"/>
        <v>0.10613361015429255</v>
      </c>
      <c r="AR453" s="128">
        <f t="shared" si="96"/>
        <v>6.0174572516303267E-2</v>
      </c>
      <c r="AS453" s="128">
        <f t="shared" si="97"/>
        <v>0.11493778714321744</v>
      </c>
      <c r="AT453" s="128">
        <f t="shared" si="98"/>
        <v>0.14762990643137655</v>
      </c>
      <c r="AU453" s="128">
        <f t="shared" si="99"/>
        <v>9.8070925210905685E-2</v>
      </c>
      <c r="AV453" s="128">
        <f t="shared" si="100"/>
        <v>0.1508080593188757</v>
      </c>
      <c r="AW453" s="128">
        <f t="shared" si="101"/>
        <v>1.8398175343551825E-2</v>
      </c>
      <c r="AX453" s="128">
        <f t="shared" si="102"/>
        <v>1</v>
      </c>
      <c r="AY453" s="128">
        <f>SUMPRODUCT(AN453:AW453,幕後結果_最佳化!$Z$1005:$AI$1005)</f>
        <v>4.2547772117316807E-2</v>
      </c>
      <c r="AZ453" s="128">
        <f>(SUMPRODUCT(AN453:AW453,MMULT(AN453:AW453,幕後結果!$AB$9:$AK$18)))*252</f>
        <v>6.7046129326489207E-2</v>
      </c>
      <c r="BA453" s="128">
        <f t="shared" si="103"/>
        <v>0.25893267334673931</v>
      </c>
      <c r="BB453" s="102">
        <f t="shared" si="104"/>
        <v>-1.3603068246683652E-3</v>
      </c>
      <c r="BC453" s="60"/>
      <c r="BD453" s="60"/>
    </row>
    <row r="454" spans="1:56">
      <c r="A454" s="95">
        <v>453</v>
      </c>
      <c r="B454" s="128">
        <v>0.31254933394715545</v>
      </c>
      <c r="C454" s="128">
        <v>0.88407260490947381</v>
      </c>
      <c r="D454" s="128">
        <v>4.8926935756151702E-2</v>
      </c>
      <c r="E454" s="128">
        <v>0.13085426427607505</v>
      </c>
      <c r="F454" s="128">
        <v>0.12895415484866835</v>
      </c>
      <c r="G454" s="128">
        <v>0.93767774278253246</v>
      </c>
      <c r="H454" s="128">
        <v>0.56629935667552656</v>
      </c>
      <c r="I454" s="128">
        <v>0.24347456801459799</v>
      </c>
      <c r="J454" s="128">
        <v>0.1886234408586156</v>
      </c>
      <c r="K454" s="104">
        <v>0.81426516700239659</v>
      </c>
      <c r="L454" s="105"/>
      <c r="M454" s="106">
        <v>453</v>
      </c>
      <c r="N454" s="140">
        <v>-0.48863706399292572</v>
      </c>
      <c r="O454" s="140">
        <v>1.1955946245621099</v>
      </c>
      <c r="P454" s="140">
        <v>-1.6553482762565128</v>
      </c>
      <c r="Q454" s="140">
        <v>-1.1223620612067722</v>
      </c>
      <c r="R454" s="140">
        <v>-1.131348805967211</v>
      </c>
      <c r="S454" s="140">
        <v>1.5355674013411293</v>
      </c>
      <c r="T454" s="140">
        <v>0.16696029968942647</v>
      </c>
      <c r="U454" s="128">
        <v>-0.69516941684451938</v>
      </c>
      <c r="V454" s="128">
        <v>-0.88298036245079636</v>
      </c>
      <c r="W454" s="98">
        <v>0.89372384130919325</v>
      </c>
      <c r="X454" s="60"/>
      <c r="Y454" s="99">
        <v>453</v>
      </c>
      <c r="Z454" s="128">
        <f>(幕後結果!$AB$2+幕後結果!$AB$4*幕後結果_最佳化!$N1455)*12/3</f>
        <v>-0.51685202431628408</v>
      </c>
      <c r="AA454" s="128">
        <f>(幕後結果!$AC$2+幕後結果!$AC$4*幕後結果_最佳化!$O1455)*12/3</f>
        <v>1.1211526264238545</v>
      </c>
      <c r="AB454" s="128">
        <f>(幕後結果!$AD$2+幕後結果!$AD$4*幕後結果_最佳化!$P1455)*12/3</f>
        <v>-1.0183042719318234</v>
      </c>
      <c r="AC454" s="128">
        <f>(幕後結果!$AE$2+幕後結果!$AE$4*幕後結果_最佳化!$Q1455)*12/3</f>
        <v>-0.87914297036214073</v>
      </c>
      <c r="AD454" s="128">
        <f>(幕後結果!$AF$2+幕後結果!$AF$4*幕後結果_最佳化!$R1455)*12/3</f>
        <v>-1.2101222049016602</v>
      </c>
      <c r="AE454" s="128">
        <f>(幕後結果!$AG$2+幕後結果!$AG$4*幕後結果_最佳化!$S1455)*12/3</f>
        <v>1.4630057355716222</v>
      </c>
      <c r="AF454" s="128">
        <f>(幕後結果!$AH$2+幕後結果!$AH$4*幕後結果_最佳化!$T1455)*12/3</f>
        <v>-0.63854426995673241</v>
      </c>
      <c r="AG454" s="128">
        <f>(幕後結果!$AI$2+幕後結果!$AI$4*幕後結果_最佳化!$U1455)*12/3</f>
        <v>0.26077378328940792</v>
      </c>
      <c r="AH454" s="128">
        <f>(幕後結果!$AJ$2+幕後結果!$AJ$4*幕後結果_最佳化!$V1455)*12/3</f>
        <v>-1.6351573439928047</v>
      </c>
      <c r="AI454" s="100">
        <f>(幕後結果!$AK$2+幕後結果!$AK$4*幕後結果_最佳化!$W1455)*12/3</f>
        <v>-0.86682664584074809</v>
      </c>
      <c r="AJ454" s="60"/>
      <c r="AK454" s="60"/>
      <c r="AL454" s="60"/>
      <c r="AM454" s="108">
        <v>453</v>
      </c>
      <c r="AN454" s="128">
        <f t="shared" si="92"/>
        <v>7.3620278223880731E-2</v>
      </c>
      <c r="AO454" s="128">
        <f t="shared" si="93"/>
        <v>9.9219085871542725E-2</v>
      </c>
      <c r="AP454" s="128">
        <f t="shared" si="94"/>
        <v>3.0856313805581712E-2</v>
      </c>
      <c r="AQ454" s="128">
        <f t="shared" si="95"/>
        <v>9.1379193797945568E-2</v>
      </c>
      <c r="AR454" s="128">
        <f t="shared" si="96"/>
        <v>0.10975915633965284</v>
      </c>
      <c r="AS454" s="128">
        <f t="shared" si="97"/>
        <v>7.1441963013422344E-2</v>
      </c>
      <c r="AT454" s="128">
        <f t="shared" si="98"/>
        <v>0.10644376427387492</v>
      </c>
      <c r="AU454" s="128">
        <f t="shared" si="99"/>
        <v>0.14007351106404786</v>
      </c>
      <c r="AV454" s="128">
        <f t="shared" si="100"/>
        <v>0.15016173508902483</v>
      </c>
      <c r="AW454" s="128">
        <f t="shared" si="101"/>
        <v>0.12704499852102655</v>
      </c>
      <c r="AX454" s="128">
        <f t="shared" si="102"/>
        <v>1</v>
      </c>
      <c r="AY454" s="128">
        <f>SUMPRODUCT(AN454:AW454,幕後結果_最佳化!$Z$1005:$AI$1005)</f>
        <v>-0.13560633267394923</v>
      </c>
      <c r="AZ454" s="128">
        <f>(SUMPRODUCT(AN454:AW454,MMULT(AN454:AW454,幕後結果!$AB$9:$AK$18)))*252</f>
        <v>6.3478586351846736E-2</v>
      </c>
      <c r="BA454" s="128">
        <f t="shared" si="103"/>
        <v>0.25194957104914217</v>
      </c>
      <c r="BB454" s="102">
        <f t="shared" si="104"/>
        <v>-0.70850024443634385</v>
      </c>
      <c r="BC454" s="60"/>
      <c r="BD454" s="60"/>
    </row>
    <row r="455" spans="1:56">
      <c r="A455" s="95">
        <v>454</v>
      </c>
      <c r="B455" s="128">
        <v>0.33352028285428448</v>
      </c>
      <c r="C455" s="128">
        <v>0.13501593186461758</v>
      </c>
      <c r="D455" s="128">
        <v>0.57435883802088239</v>
      </c>
      <c r="E455" s="128">
        <v>0.88469691593609867</v>
      </c>
      <c r="F455" s="128">
        <v>0.8499742342683636</v>
      </c>
      <c r="G455" s="128">
        <v>0.94095168951487773</v>
      </c>
      <c r="H455" s="128">
        <v>0.48303924405639598</v>
      </c>
      <c r="I455" s="128">
        <v>0.59885704971472142</v>
      </c>
      <c r="J455" s="128">
        <v>9.8560784503526566E-2</v>
      </c>
      <c r="K455" s="104">
        <v>0.41521515794895936</v>
      </c>
      <c r="L455" s="105"/>
      <c r="M455" s="106">
        <v>454</v>
      </c>
      <c r="N455" s="140">
        <v>-0.43021319328119212</v>
      </c>
      <c r="O455" s="140">
        <v>-1.1029891805057674</v>
      </c>
      <c r="P455" s="140">
        <v>0.18748252478865426</v>
      </c>
      <c r="Q455" s="140">
        <v>1.1987988544268626</v>
      </c>
      <c r="R455" s="140">
        <v>1.036322888586179</v>
      </c>
      <c r="S455" s="140">
        <v>1.5628128494594735</v>
      </c>
      <c r="T455" s="140">
        <v>-4.2527125714961846E-2</v>
      </c>
      <c r="U455" s="128">
        <v>0.25038982107293001</v>
      </c>
      <c r="V455" s="128">
        <v>-1.2897957930563764</v>
      </c>
      <c r="W455" s="98">
        <v>-0.21414970483632356</v>
      </c>
      <c r="X455" s="60"/>
      <c r="Y455" s="99">
        <v>454</v>
      </c>
      <c r="Z455" s="128">
        <f>(幕後結果!$AB$2+幕後結果!$AB$4*幕後結果_最佳化!$N1456)*12/3</f>
        <v>-0.45505463301935722</v>
      </c>
      <c r="AA455" s="128">
        <f>(幕後結果!$AC$2+幕後結果!$AC$4*幕後結果_最佳化!$O1456)*12/3</f>
        <v>-1.5181582014034241</v>
      </c>
      <c r="AB455" s="128">
        <f>(幕後結果!$AD$2+幕後結果!$AD$4*幕後結果_最佳化!$P1456)*12/3</f>
        <v>-0.2469612307926318</v>
      </c>
      <c r="AC455" s="128">
        <f>(幕後結果!$AE$2+幕後結果!$AE$4*幕後結果_最佳化!$Q1456)*12/3</f>
        <v>2.8681935125633191</v>
      </c>
      <c r="AD455" s="128">
        <f>(幕後結果!$AF$2+幕後結果!$AF$4*幕後結果_最佳化!$R1456)*12/3</f>
        <v>0.6122041820135401</v>
      </c>
      <c r="AE455" s="128">
        <f>(幕後結果!$AG$2+幕後結果!$AG$4*幕後結果_最佳化!$S1456)*12/3</f>
        <v>1.4697492623679211</v>
      </c>
      <c r="AF455" s="128">
        <f>(幕後結果!$AH$2+幕後結果!$AH$4*幕後結果_最佳化!$T1456)*12/3</f>
        <v>-0.84296273164688273</v>
      </c>
      <c r="AG455" s="128">
        <f>(幕後結果!$AI$2+幕後結果!$AI$4*幕後結果_最佳化!$U1456)*12/3</f>
        <v>1.4900059395160856</v>
      </c>
      <c r="AH455" s="128">
        <f>(幕後結果!$AJ$2+幕後結果!$AJ$4*幕後結果_最佳化!$V1456)*12/3</f>
        <v>-1.7261019317637656</v>
      </c>
      <c r="AI455" s="100">
        <f>(幕後結果!$AK$2+幕後結果!$AK$4*幕後結果_最佳化!$W1456)*12/3</f>
        <v>-1.6128899667082763</v>
      </c>
      <c r="AJ455" s="60"/>
      <c r="AK455" s="60"/>
      <c r="AL455" s="60"/>
      <c r="AM455" s="108">
        <v>454</v>
      </c>
      <c r="AN455" s="128">
        <f t="shared" si="92"/>
        <v>6.2514295171911871E-2</v>
      </c>
      <c r="AO455" s="128">
        <f t="shared" si="93"/>
        <v>0.16429342123420659</v>
      </c>
      <c r="AP455" s="128">
        <f t="shared" si="94"/>
        <v>0.12966616820340235</v>
      </c>
      <c r="AQ455" s="128">
        <f t="shared" si="95"/>
        <v>7.7541426582392839E-2</v>
      </c>
      <c r="AR455" s="128">
        <f t="shared" si="96"/>
        <v>0.1507906037396213</v>
      </c>
      <c r="AS455" s="128">
        <f t="shared" si="97"/>
        <v>4.0682263029273594E-2</v>
      </c>
      <c r="AT455" s="128">
        <f t="shared" si="98"/>
        <v>0.10778554885484827</v>
      </c>
      <c r="AU455" s="128">
        <f t="shared" si="99"/>
        <v>0.15345576214488293</v>
      </c>
      <c r="AV455" s="128">
        <f t="shared" si="100"/>
        <v>3.0473358568832683E-3</v>
      </c>
      <c r="AW455" s="128">
        <f t="shared" si="101"/>
        <v>0.11022317518257707</v>
      </c>
      <c r="AX455" s="128">
        <f t="shared" si="102"/>
        <v>1</v>
      </c>
      <c r="AY455" s="128">
        <f>SUMPRODUCT(AN455:AW455,幕後結果_最佳化!$Z$1005:$AI$1005)</f>
        <v>2.4865500901858989E-2</v>
      </c>
      <c r="AZ455" s="128">
        <f>(SUMPRODUCT(AN455:AW455,MMULT(AN455:AW455,幕後結果!$AB$9:$AK$18)))*252</f>
        <v>6.3165813547006899E-2</v>
      </c>
      <c r="BA455" s="128">
        <f t="shared" si="103"/>
        <v>0.25132809939799189</v>
      </c>
      <c r="BB455" s="102">
        <f t="shared" si="104"/>
        <v>-7.1756795763542491E-2</v>
      </c>
      <c r="BC455" s="60"/>
      <c r="BD455" s="60"/>
    </row>
    <row r="456" spans="1:56">
      <c r="A456" s="95">
        <v>455</v>
      </c>
      <c r="B456" s="128">
        <v>0.96001013289078596</v>
      </c>
      <c r="C456" s="128">
        <v>0.29443668758429187</v>
      </c>
      <c r="D456" s="128">
        <v>0.60362528836129759</v>
      </c>
      <c r="E456" s="128">
        <v>0.52969659987777185</v>
      </c>
      <c r="F456" s="128">
        <v>0.52622365788428938</v>
      </c>
      <c r="G456" s="128">
        <v>0.56722657613429095</v>
      </c>
      <c r="H456" s="128">
        <v>5.1569074340972465E-2</v>
      </c>
      <c r="I456" s="128">
        <v>0.22126466820295199</v>
      </c>
      <c r="J456" s="128">
        <v>1.5278976986654591E-4</v>
      </c>
      <c r="K456" s="104">
        <v>0.90047628860024309</v>
      </c>
      <c r="L456" s="105"/>
      <c r="M456" s="106">
        <v>455</v>
      </c>
      <c r="N456" s="140">
        <v>1.7508036700695868</v>
      </c>
      <c r="O456" s="140">
        <v>-0.54046937557293795</v>
      </c>
      <c r="P456" s="140">
        <v>0.26274202482621839</v>
      </c>
      <c r="Q456" s="140">
        <v>7.4507215178456404E-2</v>
      </c>
      <c r="R456" s="140">
        <v>6.5780370779633501E-2</v>
      </c>
      <c r="S456" s="140">
        <v>0.1693175813331203</v>
      </c>
      <c r="T456" s="140">
        <v>-1.6298266071378702</v>
      </c>
      <c r="U456" s="128">
        <v>-0.76792905203981388</v>
      </c>
      <c r="V456" s="128">
        <v>-3.6105235612667745</v>
      </c>
      <c r="W456" s="98">
        <v>1.2842702203699994</v>
      </c>
      <c r="X456" s="60"/>
      <c r="Y456" s="99">
        <v>455</v>
      </c>
      <c r="Z456" s="128">
        <f>(幕後結果!$AB$2+幕後結果!$AB$4*幕後結果_最佳化!$N1457)*12/3</f>
        <v>1.8518988585543423</v>
      </c>
      <c r="AA456" s="128">
        <f>(幕後結果!$AC$2+幕後結果!$AC$4*幕後結果_最佳化!$O1457)*12/3</f>
        <v>0.10206591068159071</v>
      </c>
      <c r="AB456" s="128">
        <f>(幕後結果!$AD$2+幕後結果!$AD$4*幕後結果_最佳化!$P1457)*12/3</f>
        <v>0.9045774618184822</v>
      </c>
      <c r="AC456" s="128">
        <f>(幕後結果!$AE$2+幕後結果!$AE$4*幕後結果_最佳化!$Q1457)*12/3</f>
        <v>1.2156779134563496</v>
      </c>
      <c r="AD456" s="128">
        <f>(幕後結果!$AF$2+幕後結果!$AF$4*幕後結果_最佳化!$R1457)*12/3</f>
        <v>0.22733100402822246</v>
      </c>
      <c r="AE456" s="128">
        <f>(幕後結果!$AG$2+幕後結果!$AG$4*幕後結果_最佳化!$S1457)*12/3</f>
        <v>0.72796462480461843</v>
      </c>
      <c r="AF456" s="128">
        <f>(幕後結果!$AH$2+幕後結果!$AH$4*幕後結果_最佳化!$T1457)*12/3</f>
        <v>-1.0032296852475735</v>
      </c>
      <c r="AG456" s="128">
        <f>(幕後結果!$AI$2+幕後結果!$AI$4*幕後結果_最佳化!$U1457)*12/3</f>
        <v>0.46371256944169009</v>
      </c>
      <c r="AH456" s="128">
        <f>(幕後結果!$AJ$2+幕後結果!$AJ$4*幕後結果_最佳化!$V1457)*12/3</f>
        <v>-3.5552566779122201</v>
      </c>
      <c r="AI456" s="100">
        <f>(幕後結果!$AK$2+幕後結果!$AK$4*幕後結果_最佳化!$W1457)*12/3</f>
        <v>0.5643619012369534</v>
      </c>
      <c r="AJ456" s="60"/>
      <c r="AK456" s="60"/>
      <c r="AL456" s="60"/>
      <c r="AM456" s="108">
        <v>455</v>
      </c>
      <c r="AN456" s="128">
        <f t="shared" si="92"/>
        <v>2.2643804233475145E-2</v>
      </c>
      <c r="AO456" s="128">
        <f t="shared" si="93"/>
        <v>0.18981061852574549</v>
      </c>
      <c r="AP456" s="128">
        <f t="shared" si="94"/>
        <v>5.2048836473798842E-2</v>
      </c>
      <c r="AQ456" s="128">
        <f t="shared" si="95"/>
        <v>4.5025978662758655E-2</v>
      </c>
      <c r="AR456" s="128">
        <f t="shared" si="96"/>
        <v>0.14935711674447269</v>
      </c>
      <c r="AS456" s="128">
        <f t="shared" si="97"/>
        <v>0.18184399609289162</v>
      </c>
      <c r="AT456" s="128">
        <f t="shared" si="98"/>
        <v>7.9331742031876692E-2</v>
      </c>
      <c r="AU456" s="128">
        <f t="shared" si="99"/>
        <v>4.5279975729426263E-2</v>
      </c>
      <c r="AV456" s="128">
        <f t="shared" si="100"/>
        <v>8.0876203928642601E-2</v>
      </c>
      <c r="AW456" s="128">
        <f t="shared" si="101"/>
        <v>0.15378172757691211</v>
      </c>
      <c r="AX456" s="128">
        <f t="shared" si="102"/>
        <v>1</v>
      </c>
      <c r="AY456" s="128">
        <f>SUMPRODUCT(AN456:AW456,幕後結果_最佳化!$Z$1005:$AI$1005)</f>
        <v>-0.24472780412528444</v>
      </c>
      <c r="AZ456" s="128">
        <f>(SUMPRODUCT(AN456:AW456,MMULT(AN456:AW456,幕後結果!$AB$9:$AK$18)))*252</f>
        <v>6.6269630597222962E-2</v>
      </c>
      <c r="BA456" s="128">
        <f t="shared" si="103"/>
        <v>0.25742888454332968</v>
      </c>
      <c r="BB456" s="102">
        <f t="shared" si="104"/>
        <v>-1.1173097558012055</v>
      </c>
      <c r="BC456" s="60"/>
      <c r="BD456" s="60"/>
    </row>
    <row r="457" spans="1:56">
      <c r="A457" s="95">
        <v>456</v>
      </c>
      <c r="B457" s="128">
        <v>0.43001108475009442</v>
      </c>
      <c r="C457" s="128">
        <v>0.51213422252074459</v>
      </c>
      <c r="D457" s="128">
        <v>0.49953235287729836</v>
      </c>
      <c r="E457" s="128">
        <v>0.71624823672770921</v>
      </c>
      <c r="F457" s="128">
        <v>0.11904698832646399</v>
      </c>
      <c r="G457" s="128">
        <v>0.73804382641994404</v>
      </c>
      <c r="H457" s="128">
        <v>0.94583091109034401</v>
      </c>
      <c r="I457" s="128">
        <v>0.10366148122693053</v>
      </c>
      <c r="J457" s="128">
        <v>0.88190881327618031</v>
      </c>
      <c r="K457" s="104">
        <v>0.37865991872007143</v>
      </c>
      <c r="L457" s="105"/>
      <c r="M457" s="106">
        <v>456</v>
      </c>
      <c r="N457" s="140">
        <v>-0.17634594395345202</v>
      </c>
      <c r="O457" s="140">
        <v>3.042067658133063E-2</v>
      </c>
      <c r="P457" s="140">
        <v>-1.1722177687700445E-3</v>
      </c>
      <c r="Q457" s="140">
        <v>0.57173203717916943</v>
      </c>
      <c r="R457" s="140">
        <v>-1.1797642883586088</v>
      </c>
      <c r="S457" s="140">
        <v>0.63732626339286857</v>
      </c>
      <c r="T457" s="140">
        <v>1.605707567390078</v>
      </c>
      <c r="U457" s="128">
        <v>-1.2609608231171316</v>
      </c>
      <c r="V457" s="128">
        <v>1.1845829705074609</v>
      </c>
      <c r="W457" s="98">
        <v>-0.30900222085959639</v>
      </c>
      <c r="X457" s="60"/>
      <c r="Y457" s="99">
        <v>456</v>
      </c>
      <c r="Z457" s="128">
        <f>(幕後結果!$AB$2+幕後結果!$AB$4*幕後結果_最佳化!$N1458)*12/3</f>
        <v>-0.18652853995051713</v>
      </c>
      <c r="AA457" s="128">
        <f>(幕後結果!$AC$2+幕後結果!$AC$4*幕後結果_最佳化!$O1458)*12/3</f>
        <v>-9.1282617612925041E-2</v>
      </c>
      <c r="AB457" s="128">
        <f>(幕後結果!$AD$2+幕後結果!$AD$4*幕後結果_最佳化!$P1458)*12/3</f>
        <v>0.24524800530967797</v>
      </c>
      <c r="AC457" s="128">
        <f>(幕後結果!$AE$2+幕後結果!$AE$4*幕後結果_最佳化!$Q1458)*12/3</f>
        <v>2.1699435037028181</v>
      </c>
      <c r="AD457" s="128">
        <f>(幕後結果!$AF$2+幕後結果!$AF$4*幕後結果_最佳化!$R1458)*12/3</f>
        <v>-0.90380797994074469</v>
      </c>
      <c r="AE457" s="128">
        <f>(幕後結果!$AG$2+幕後結果!$AG$4*幕後結果_最佳化!$S1458)*12/3</f>
        <v>0.82388223505111347</v>
      </c>
      <c r="AF457" s="128">
        <f>(幕後結果!$AH$2+幕後結果!$AH$4*幕後結果_最佳化!$T1458)*12/3</f>
        <v>1.1611880902499032</v>
      </c>
      <c r="AG457" s="128">
        <f>(幕後結果!$AI$2+幕後結果!$AI$4*幕後結果_最佳化!$U1458)*12/3</f>
        <v>-0.63683430628832693</v>
      </c>
      <c r="AH457" s="128">
        <f>(幕後結果!$AJ$2+幕後結果!$AJ$4*幕後結果_最佳化!$V1458)*12/3</f>
        <v>0.33275950078068728</v>
      </c>
      <c r="AI457" s="100">
        <f>(幕後結果!$AK$2+幕後結果!$AK$4*幕後結果_最佳化!$W1458)*12/3</f>
        <v>-1.0236685849198097</v>
      </c>
      <c r="AJ457" s="60"/>
      <c r="AK457" s="60"/>
      <c r="AL457" s="60"/>
      <c r="AM457" s="108">
        <v>456</v>
      </c>
      <c r="AN457" s="128">
        <f t="shared" si="92"/>
        <v>0.16187117999253198</v>
      </c>
      <c r="AO457" s="128">
        <f t="shared" si="93"/>
        <v>0.16386994890107312</v>
      </c>
      <c r="AP457" s="128">
        <f t="shared" si="94"/>
        <v>0.16724034986624492</v>
      </c>
      <c r="AQ457" s="128">
        <f t="shared" si="95"/>
        <v>0.14771976891602778</v>
      </c>
      <c r="AR457" s="128">
        <f t="shared" si="96"/>
        <v>4.4449730066742098E-2</v>
      </c>
      <c r="AS457" s="128">
        <f t="shared" si="97"/>
        <v>5.8663369513597637E-2</v>
      </c>
      <c r="AT457" s="128">
        <f t="shared" si="98"/>
        <v>8.5034167047707832E-2</v>
      </c>
      <c r="AU457" s="128">
        <f t="shared" si="99"/>
        <v>3.670410120611646E-2</v>
      </c>
      <c r="AV457" s="128">
        <f t="shared" si="100"/>
        <v>1.2438909364648351E-2</v>
      </c>
      <c r="AW457" s="128">
        <f t="shared" si="101"/>
        <v>0.12200847512531</v>
      </c>
      <c r="AX457" s="128">
        <f t="shared" si="102"/>
        <v>1.0000000000000002</v>
      </c>
      <c r="AY457" s="128">
        <f>SUMPRODUCT(AN457:AW457,幕後結果_最佳化!$Z$1005:$AI$1005)</f>
        <v>-2.2265313500319267E-2</v>
      </c>
      <c r="AZ457" s="128">
        <f>(SUMPRODUCT(AN457:AW457,MMULT(AN457:AW457,幕後結果!$AB$9:$AK$18)))*252</f>
        <v>9.7292818659033525E-2</v>
      </c>
      <c r="BA457" s="128">
        <f t="shared" si="103"/>
        <v>0.31191796783615006</v>
      </c>
      <c r="BB457" s="102">
        <f t="shared" si="104"/>
        <v>-0.20891811379891551</v>
      </c>
      <c r="BC457" s="60"/>
      <c r="BD457" s="60"/>
    </row>
    <row r="458" spans="1:56">
      <c r="A458" s="95">
        <v>457</v>
      </c>
      <c r="B458" s="128">
        <v>4.1590693498518627E-2</v>
      </c>
      <c r="C458" s="128">
        <v>0.99032111603169848</v>
      </c>
      <c r="D458" s="128">
        <v>0.5488635212676154</v>
      </c>
      <c r="E458" s="128">
        <v>0.14057845632666099</v>
      </c>
      <c r="F458" s="128">
        <v>0.32081185855814853</v>
      </c>
      <c r="G458" s="128">
        <v>0.19334819945552595</v>
      </c>
      <c r="H458" s="128">
        <v>0.81417818220864757</v>
      </c>
      <c r="I458" s="128">
        <v>0.40174134393590633</v>
      </c>
      <c r="J458" s="128">
        <v>0.92765657108254818</v>
      </c>
      <c r="K458" s="104">
        <v>4.1593398909278489E-2</v>
      </c>
      <c r="L458" s="105"/>
      <c r="M458" s="106">
        <v>457</v>
      </c>
      <c r="N458" s="140">
        <v>-1.7325179328735403</v>
      </c>
      <c r="O458" s="140">
        <v>2.3385686682426936</v>
      </c>
      <c r="P458" s="140">
        <v>0.12279055021749498</v>
      </c>
      <c r="Q458" s="140">
        <v>-1.0777240717967782</v>
      </c>
      <c r="R458" s="140">
        <v>-0.46542977309279099</v>
      </c>
      <c r="S458" s="140">
        <v>-0.86562398345527936</v>
      </c>
      <c r="T458" s="140">
        <v>0.89339881771481655</v>
      </c>
      <c r="U458" s="128">
        <v>-0.24884240534716165</v>
      </c>
      <c r="V458" s="128">
        <v>1.4585577920587685</v>
      </c>
      <c r="W458" s="98">
        <v>-1.7324875166805223</v>
      </c>
      <c r="X458" s="60"/>
      <c r="Y458" s="99">
        <v>457</v>
      </c>
      <c r="Z458" s="128">
        <f>(幕後結果!$AB$2+幕後結果!$AB$4*幕後結果_最佳化!$N1459)*12/3</f>
        <v>-1.8325572633657539</v>
      </c>
      <c r="AA458" s="128">
        <f>(幕後結果!$AC$2+幕後結果!$AC$4*幕後結果_最佳化!$O1459)*12/3</f>
        <v>1.8943905070974421</v>
      </c>
      <c r="AB458" s="128">
        <f>(幕後結果!$AD$2+幕後結果!$AD$4*幕後結果_最佳化!$P1459)*12/3</f>
        <v>1.060509189491851</v>
      </c>
      <c r="AC458" s="128">
        <f>(幕後結果!$AE$2+幕後結果!$AE$4*幕後結果_最佳化!$Q1459)*12/3</f>
        <v>8.8583742870574689E-2</v>
      </c>
      <c r="AD458" s="128">
        <f>(幕後結果!$AF$2+幕後結果!$AF$4*幕後結果_最佳化!$R1459)*12/3</f>
        <v>-0.66406127503965551</v>
      </c>
      <c r="AE458" s="128">
        <f>(幕後結果!$AG$2+幕後結果!$AG$4*幕後結果_最佳化!$S1459)*12/3</f>
        <v>-0.93785568317596235</v>
      </c>
      <c r="AF458" s="128">
        <f>(幕後結果!$AH$2+幕後結果!$AH$4*幕後結果_最佳化!$T1459)*12/3</f>
        <v>-0.13070321898666443</v>
      </c>
      <c r="AG458" s="128">
        <f>(幕後結果!$AI$2+幕後結果!$AI$4*幕後結果_最佳化!$U1459)*12/3</f>
        <v>0.51987099795747271</v>
      </c>
      <c r="AH458" s="128">
        <f>(幕後結果!$AJ$2+幕後結果!$AJ$4*幕後結果_最佳化!$V1459)*12/3</f>
        <v>0.10929017675324426</v>
      </c>
      <c r="AI458" s="100">
        <f>(幕後結果!$AK$2+幕後結果!$AK$4*幕後結果_最佳化!$W1459)*12/3</f>
        <v>-4.1106277921519911</v>
      </c>
      <c r="AJ458" s="60"/>
      <c r="AK458" s="60"/>
      <c r="AL458" s="60"/>
      <c r="AM458" s="108">
        <v>457</v>
      </c>
      <c r="AN458" s="128">
        <f t="shared" si="92"/>
        <v>0.11125230833553576</v>
      </c>
      <c r="AO458" s="128">
        <f t="shared" si="93"/>
        <v>0.1142726836537075</v>
      </c>
      <c r="AP458" s="128">
        <f t="shared" si="94"/>
        <v>7.8731815345045291E-3</v>
      </c>
      <c r="AQ458" s="128">
        <f t="shared" si="95"/>
        <v>8.0544533441069044E-2</v>
      </c>
      <c r="AR458" s="128">
        <f t="shared" si="96"/>
        <v>0.1336066256111211</v>
      </c>
      <c r="AS458" s="128">
        <f t="shared" si="97"/>
        <v>0.1026956383454941</v>
      </c>
      <c r="AT458" s="128">
        <f t="shared" si="98"/>
        <v>0.16413815809482893</v>
      </c>
      <c r="AU458" s="128">
        <f t="shared" si="99"/>
        <v>5.0508513064789679E-2</v>
      </c>
      <c r="AV458" s="128">
        <f t="shared" si="100"/>
        <v>0.19383055836444246</v>
      </c>
      <c r="AW458" s="128">
        <f t="shared" si="101"/>
        <v>4.1277799554506937E-2</v>
      </c>
      <c r="AX458" s="128">
        <f t="shared" si="102"/>
        <v>1</v>
      </c>
      <c r="AY458" s="128">
        <f>SUMPRODUCT(AN458:AW458,幕後結果_最佳化!$Z$1005:$AI$1005)</f>
        <v>-0.14880264195800402</v>
      </c>
      <c r="AZ458" s="128">
        <f>(SUMPRODUCT(AN458:AW458,MMULT(AN458:AW458,幕後結果!$AB$9:$AK$18)))*252</f>
        <v>6.8027064782384114E-2</v>
      </c>
      <c r="BA458" s="128">
        <f t="shared" si="103"/>
        <v>0.26081998539679452</v>
      </c>
      <c r="BB458" s="102">
        <f t="shared" si="104"/>
        <v>-0.73499981861574037</v>
      </c>
      <c r="BC458" s="60"/>
      <c r="BD458" s="60"/>
    </row>
    <row r="459" spans="1:56">
      <c r="A459" s="95">
        <v>458</v>
      </c>
      <c r="B459" s="128">
        <v>0.1224863760507493</v>
      </c>
      <c r="C459" s="128">
        <v>0.40685542517956441</v>
      </c>
      <c r="D459" s="128">
        <v>0.77850355420243988</v>
      </c>
      <c r="E459" s="128">
        <v>0.59991929878116901</v>
      </c>
      <c r="F459" s="128">
        <v>0.15545006393313487</v>
      </c>
      <c r="G459" s="128">
        <v>0.2334778449894841</v>
      </c>
      <c r="H459" s="128">
        <v>0.84133198273136056</v>
      </c>
      <c r="I459" s="128">
        <v>0.96068666805736247</v>
      </c>
      <c r="J459" s="128">
        <v>0.58897933848111927</v>
      </c>
      <c r="K459" s="104">
        <v>0.51949190369879306</v>
      </c>
      <c r="L459" s="105"/>
      <c r="M459" s="106">
        <v>458</v>
      </c>
      <c r="N459" s="140">
        <v>-1.1626470029450582</v>
      </c>
      <c r="O459" s="140">
        <v>-0.23564152241877148</v>
      </c>
      <c r="P459" s="140">
        <v>0.76714906686297102</v>
      </c>
      <c r="Q459" s="140">
        <v>0.25313822350924053</v>
      </c>
      <c r="R459" s="140">
        <v>-1.0133350990066787</v>
      </c>
      <c r="S459" s="140">
        <v>-0.72744125461728071</v>
      </c>
      <c r="T459" s="140">
        <v>0.99994725394731676</v>
      </c>
      <c r="U459" s="128">
        <v>1.7587106715600094</v>
      </c>
      <c r="V459" s="128">
        <v>0.22492024051620788</v>
      </c>
      <c r="W459" s="98">
        <v>4.8878412527866365E-2</v>
      </c>
      <c r="X459" s="60"/>
      <c r="Y459" s="99">
        <v>458</v>
      </c>
      <c r="Z459" s="128">
        <f>(幕後結果!$AB$2+幕後結果!$AB$4*幕後結果_最佳化!$N1460)*12/3</f>
        <v>-1.22978075409792</v>
      </c>
      <c r="AA459" s="128">
        <f>(幕後結果!$AC$2+幕後結果!$AC$4*幕後結果_最佳化!$O1460)*12/3</f>
        <v>-0.83752361837633771</v>
      </c>
      <c r="AB459" s="128">
        <f>(幕後結果!$AD$2+幕後結果!$AD$4*幕後結果_最佳化!$P1460)*12/3</f>
        <v>0.57929884163231915</v>
      </c>
      <c r="AC459" s="128">
        <f>(幕後結果!$AE$2+幕後結果!$AE$4*幕後結果_最佳化!$Q1460)*12/3</f>
        <v>1.6315911344624574</v>
      </c>
      <c r="AD459" s="128">
        <f>(幕後結果!$AF$2+幕後結果!$AF$4*幕後結果_最佳化!$R1460)*12/3</f>
        <v>-0.71354242741785223</v>
      </c>
      <c r="AE459" s="128">
        <f>(幕後結果!$AG$2+幕後結果!$AG$4*幕後結果_最佳化!$S1460)*12/3</f>
        <v>-0.67387385380244369</v>
      </c>
      <c r="AF459" s="128">
        <f>(幕後結果!$AH$2+幕後結果!$AH$4*幕後結果_最佳化!$T1460)*12/3</f>
        <v>2.9022745272732631E-2</v>
      </c>
      <c r="AG459" s="128">
        <f>(幕後結果!$AI$2+幕後結果!$AI$4*幕後結果_最佳化!$U1460)*12/3</f>
        <v>2.1147312146246224</v>
      </c>
      <c r="AH459" s="128">
        <f>(幕後結果!$AJ$2+幕後結果!$AJ$4*幕後結果_最佳化!$V1460)*12/3</f>
        <v>-1.1718533831384144</v>
      </c>
      <c r="AI459" s="100">
        <f>(幕後結果!$AK$2+幕後結果!$AK$4*幕後結果_最佳化!$W1460)*12/3</f>
        <v>-2.1544003323996872</v>
      </c>
      <c r="AJ459" s="60"/>
      <c r="AK459" s="60"/>
      <c r="AL459" s="60"/>
      <c r="AM459" s="108">
        <v>458</v>
      </c>
      <c r="AN459" s="128">
        <f t="shared" si="92"/>
        <v>0.13966850301053535</v>
      </c>
      <c r="AO459" s="128">
        <f t="shared" si="93"/>
        <v>0.13754560122683329</v>
      </c>
      <c r="AP459" s="128">
        <f t="shared" si="94"/>
        <v>3.0556549433208683E-2</v>
      </c>
      <c r="AQ459" s="128">
        <f t="shared" si="95"/>
        <v>2.0717456267803171E-2</v>
      </c>
      <c r="AR459" s="128">
        <f t="shared" si="96"/>
        <v>8.9724892316637272E-2</v>
      </c>
      <c r="AS459" s="128">
        <f t="shared" si="97"/>
        <v>2.8272544799191772E-2</v>
      </c>
      <c r="AT459" s="128">
        <f t="shared" si="98"/>
        <v>0.13817851571586565</v>
      </c>
      <c r="AU459" s="128">
        <f t="shared" si="99"/>
        <v>0.12892959415642247</v>
      </c>
      <c r="AV459" s="128">
        <f t="shared" si="100"/>
        <v>0.26248464574292407</v>
      </c>
      <c r="AW459" s="128">
        <f t="shared" si="101"/>
        <v>2.3921697330578289E-2</v>
      </c>
      <c r="AX459" s="128">
        <f t="shared" si="102"/>
        <v>1</v>
      </c>
      <c r="AY459" s="128">
        <f>SUMPRODUCT(AN459:AW459,幕後結果_最佳化!$Z$1005:$AI$1005)</f>
        <v>-0.15658842043327742</v>
      </c>
      <c r="AZ459" s="128">
        <f>(SUMPRODUCT(AN459:AW459,MMULT(AN459:AW459,幕後結果!$AB$9:$AK$18)))*252</f>
        <v>6.9132011398537141E-2</v>
      </c>
      <c r="BA459" s="128">
        <f t="shared" si="103"/>
        <v>0.26292967006128681</v>
      </c>
      <c r="BB459" s="102">
        <f t="shared" si="104"/>
        <v>-0.75871399521696525</v>
      </c>
      <c r="BC459" s="60"/>
      <c r="BD459" s="60"/>
    </row>
    <row r="460" spans="1:56">
      <c r="A460" s="95">
        <v>459</v>
      </c>
      <c r="B460" s="128">
        <v>0.15594596669976046</v>
      </c>
      <c r="C460" s="128">
        <v>0.10064015478417532</v>
      </c>
      <c r="D460" s="128">
        <v>0.14941379225444407</v>
      </c>
      <c r="E460" s="128">
        <v>0.71412238596970901</v>
      </c>
      <c r="F460" s="128">
        <v>0.14057741251931466</v>
      </c>
      <c r="G460" s="128">
        <v>1.4857998366284875E-2</v>
      </c>
      <c r="H460" s="128">
        <v>0.51510282333912438</v>
      </c>
      <c r="I460" s="128">
        <v>0.54598053603883945</v>
      </c>
      <c r="J460" s="128">
        <v>0.35385267705338586</v>
      </c>
      <c r="K460" s="104">
        <v>0.23324101904269345</v>
      </c>
      <c r="L460" s="105"/>
      <c r="M460" s="106">
        <v>459</v>
      </c>
      <c r="N460" s="140">
        <v>-1.0112601504471732</v>
      </c>
      <c r="O460" s="140">
        <v>-1.2779124164681437</v>
      </c>
      <c r="P460" s="140">
        <v>-1.0389508734058033</v>
      </c>
      <c r="Q460" s="140">
        <v>0.56546837632020985</v>
      </c>
      <c r="R460" s="140">
        <v>-1.0777287483464055</v>
      </c>
      <c r="S460" s="140">
        <v>-2.1738553959211133</v>
      </c>
      <c r="T460" s="140">
        <v>3.7866211140152567E-2</v>
      </c>
      <c r="U460" s="128">
        <v>0.11551248146394058</v>
      </c>
      <c r="V460" s="128">
        <v>-0.37493964457524837</v>
      </c>
      <c r="W460" s="98">
        <v>-0.72821491335920419</v>
      </c>
      <c r="X460" s="60"/>
      <c r="Y460" s="99">
        <v>459</v>
      </c>
      <c r="Z460" s="128">
        <f>(幕後結果!$AB$2+幕後結果!$AB$4*幕後結果_最佳化!$N1461)*12/3</f>
        <v>-1.0696524974957247</v>
      </c>
      <c r="AA460" s="128">
        <f>(幕後結果!$AC$2+幕後結果!$AC$4*幕後結果_最佳化!$O1461)*12/3</f>
        <v>-1.97886323887668</v>
      </c>
      <c r="AB460" s="128">
        <f>(幕後結果!$AD$2+幕後結果!$AD$4*幕後結果_最佳化!$P1461)*12/3</f>
        <v>-1.8617316103462163</v>
      </c>
      <c r="AC460" s="128">
        <f>(幕後結果!$AE$2+幕後結果!$AE$4*幕後結果_最佳化!$Q1461)*12/3</f>
        <v>1.280641638950395</v>
      </c>
      <c r="AD460" s="128">
        <f>(幕後結果!$AF$2+幕後結果!$AF$4*幕後結果_最佳化!$R1461)*12/3</f>
        <v>-1.0087103925945184</v>
      </c>
      <c r="AE460" s="128">
        <f>(幕後結果!$AG$2+幕後結果!$AG$4*幕後結果_最佳化!$S1461)*12/3</f>
        <v>-2.138659792890631</v>
      </c>
      <c r="AF460" s="128">
        <f>(幕後結果!$AH$2+幕後結果!$AH$4*幕後結果_最佳化!$T1461)*12/3</f>
        <v>-0.70570298055254399</v>
      </c>
      <c r="AG460" s="128">
        <f>(幕後結果!$AI$2+幕後結果!$AI$4*幕後結果_最佳化!$U1461)*12/3</f>
        <v>0.58158404846604361</v>
      </c>
      <c r="AH460" s="128">
        <f>(幕後結果!$AJ$2+幕後結果!$AJ$4*幕後結果_最佳化!$V1461)*12/3</f>
        <v>-2.4588936507186387</v>
      </c>
      <c r="AI460" s="100">
        <f>(幕後結果!$AK$2+幕後結果!$AK$4*幕後結果_最佳化!$W1461)*12/3</f>
        <v>-2.6785814384307098</v>
      </c>
      <c r="AJ460" s="60"/>
      <c r="AK460" s="60"/>
      <c r="AL460" s="60"/>
      <c r="AM460" s="108">
        <v>459</v>
      </c>
      <c r="AN460" s="128">
        <f t="shared" si="92"/>
        <v>0.12568012966397235</v>
      </c>
      <c r="AO460" s="128">
        <f t="shared" si="93"/>
        <v>0.16894838856479019</v>
      </c>
      <c r="AP460" s="128">
        <f t="shared" si="94"/>
        <v>4.0818788164476393E-3</v>
      </c>
      <c r="AQ460" s="128">
        <f t="shared" si="95"/>
        <v>2.804461834786948E-2</v>
      </c>
      <c r="AR460" s="128">
        <f t="shared" si="96"/>
        <v>0.1662584557106738</v>
      </c>
      <c r="AS460" s="128">
        <f t="shared" si="97"/>
        <v>7.469120498478557E-2</v>
      </c>
      <c r="AT460" s="128">
        <f t="shared" si="98"/>
        <v>0.16267540771372002</v>
      </c>
      <c r="AU460" s="128">
        <f t="shared" si="99"/>
        <v>1.373481635528814E-2</v>
      </c>
      <c r="AV460" s="128">
        <f t="shared" si="100"/>
        <v>0.24848029122195761</v>
      </c>
      <c r="AW460" s="128">
        <f t="shared" si="101"/>
        <v>7.4048086204951949E-3</v>
      </c>
      <c r="AX460" s="128">
        <f t="shared" si="102"/>
        <v>1</v>
      </c>
      <c r="AY460" s="128">
        <f>SUMPRODUCT(AN460:AW460,幕後結果_最佳化!$Z$1005:$AI$1005)</f>
        <v>-0.23772381111323346</v>
      </c>
      <c r="AZ460" s="128">
        <f>(SUMPRODUCT(AN460:AW460,MMULT(AN460:AW460,幕後結果!$AB$9:$AK$18)))*252</f>
        <v>7.3598568094360703E-2</v>
      </c>
      <c r="BA460" s="128">
        <f t="shared" si="103"/>
        <v>0.27129056027506876</v>
      </c>
      <c r="BB460" s="102">
        <f t="shared" si="104"/>
        <v>-1.0344031536840113</v>
      </c>
      <c r="BC460" s="60"/>
      <c r="BD460" s="60"/>
    </row>
    <row r="461" spans="1:56">
      <c r="A461" s="95">
        <v>460</v>
      </c>
      <c r="B461" s="128">
        <v>0.18611983378706487</v>
      </c>
      <c r="C461" s="128">
        <v>0.89218153581530069</v>
      </c>
      <c r="D461" s="128">
        <v>0.8555527646965182</v>
      </c>
      <c r="E461" s="128">
        <v>0.44355487357403067</v>
      </c>
      <c r="F461" s="128">
        <v>0.82321195962066618</v>
      </c>
      <c r="G461" s="128">
        <v>0.88609299216939608</v>
      </c>
      <c r="H461" s="128">
        <v>0.91121538297524318</v>
      </c>
      <c r="I461" s="128">
        <v>0.46611525424820521</v>
      </c>
      <c r="J461" s="128">
        <v>0.64064656348413118</v>
      </c>
      <c r="K461" s="104">
        <v>0.67563515379477024</v>
      </c>
      <c r="L461" s="105"/>
      <c r="M461" s="106">
        <v>460</v>
      </c>
      <c r="N461" s="140">
        <v>-0.89228597894514461</v>
      </c>
      <c r="O461" s="140">
        <v>1.2382134427401088</v>
      </c>
      <c r="P461" s="140">
        <v>1.0605499671450955</v>
      </c>
      <c r="Q461" s="140">
        <v>-0.14196234699495078</v>
      </c>
      <c r="R461" s="140">
        <v>0.92767519191079695</v>
      </c>
      <c r="S461" s="140">
        <v>1.2060090118717295</v>
      </c>
      <c r="T461" s="140">
        <v>1.3482772263602867</v>
      </c>
      <c r="U461" s="128">
        <v>-8.5038845255042322E-2</v>
      </c>
      <c r="V461" s="128">
        <v>0.3601875652449813</v>
      </c>
      <c r="W461" s="98">
        <v>0.4555276329416249</v>
      </c>
      <c r="X461" s="60"/>
      <c r="Y461" s="99">
        <v>460</v>
      </c>
      <c r="Z461" s="128">
        <f>(幕後結果!$AB$2+幕後結果!$AB$4*幕後結果_最佳化!$N1462)*12/3</f>
        <v>-0.94380850015403617</v>
      </c>
      <c r="AA461" s="128">
        <f>(幕後結果!$AC$2+幕後結果!$AC$4*幕後結果_最佳化!$O1462)*12/3</f>
        <v>0.99142311062490618</v>
      </c>
      <c r="AB461" s="128">
        <f>(幕後結果!$AD$2+幕後結果!$AD$4*幕後結果_最佳化!$P1462)*12/3</f>
        <v>1.7763625597090644</v>
      </c>
      <c r="AC461" s="128">
        <f>(幕後結果!$AE$2+幕後結果!$AE$4*幕後結果_最佳化!$Q1462)*12/3</f>
        <v>1.6277154120602384</v>
      </c>
      <c r="AD461" s="128">
        <f>(幕後結果!$AF$2+幕後結果!$AF$4*幕後結果_最佳化!$R1462)*12/3</f>
        <v>0.54273378371858294</v>
      </c>
      <c r="AE461" s="128">
        <f>(幕後結果!$AG$2+幕後結果!$AG$4*幕後結果_最佳化!$S1462)*12/3</f>
        <v>1.1513126717953419</v>
      </c>
      <c r="AF461" s="128">
        <f>(幕後結果!$AH$2+幕後結果!$AH$4*幕後結果_最佳化!$T1462)*12/3</f>
        <v>0.47783607124903565</v>
      </c>
      <c r="AG461" s="128">
        <f>(幕後結果!$AI$2+幕後結果!$AI$4*幕後結果_最佳化!$U1462)*12/3</f>
        <v>1.0724413981823815</v>
      </c>
      <c r="AH461" s="128">
        <f>(幕後結果!$AJ$2+幕後結果!$AJ$4*幕後結果_最佳化!$V1462)*12/3</f>
        <v>0.1756611897131507</v>
      </c>
      <c r="AI461" s="100">
        <f>(幕後結果!$AK$2+幕後結果!$AK$4*幕後結果_最佳化!$W1462)*12/3</f>
        <v>-0.75189331148940264</v>
      </c>
      <c r="AJ461" s="60"/>
      <c r="AK461" s="60"/>
      <c r="AL461" s="60"/>
      <c r="AM461" s="108">
        <v>460</v>
      </c>
      <c r="AN461" s="128">
        <f t="shared" si="92"/>
        <v>0.15318607300791906</v>
      </c>
      <c r="AO461" s="128">
        <f t="shared" si="93"/>
        <v>5.2188503088538188E-2</v>
      </c>
      <c r="AP461" s="128">
        <f t="shared" si="94"/>
        <v>0.12732167705217723</v>
      </c>
      <c r="AQ461" s="128">
        <f t="shared" si="95"/>
        <v>0.16143198291287933</v>
      </c>
      <c r="AR461" s="128">
        <f t="shared" si="96"/>
        <v>0.15202034622083563</v>
      </c>
      <c r="AS461" s="128">
        <f t="shared" si="97"/>
        <v>0.11868675576721059</v>
      </c>
      <c r="AT461" s="128">
        <f t="shared" si="98"/>
        <v>1.3125733431130151E-2</v>
      </c>
      <c r="AU461" s="128">
        <f t="shared" si="99"/>
        <v>3.2336245068569747E-2</v>
      </c>
      <c r="AV461" s="128">
        <f t="shared" si="100"/>
        <v>0.14312655798683541</v>
      </c>
      <c r="AW461" s="128">
        <f t="shared" si="101"/>
        <v>4.6576125463904619E-2</v>
      </c>
      <c r="AX461" s="128">
        <f t="shared" si="102"/>
        <v>0.99999999999999978</v>
      </c>
      <c r="AY461" s="128">
        <f>SUMPRODUCT(AN461:AW461,幕後結果_最佳化!$Z$1005:$AI$1005)</f>
        <v>2.4013874337604144E-2</v>
      </c>
      <c r="AZ461" s="128">
        <f>(SUMPRODUCT(AN461:AW461,MMULT(AN461:AW461,幕後結果!$AB$9:$AK$18)))*252</f>
        <v>7.0340439722866452E-2</v>
      </c>
      <c r="BA461" s="128">
        <f t="shared" si="103"/>
        <v>0.26521772135901184</v>
      </c>
      <c r="BB461" s="102">
        <f t="shared" si="104"/>
        <v>-7.1209893387292403E-2</v>
      </c>
      <c r="BC461" s="60"/>
      <c r="BD461" s="60"/>
    </row>
    <row r="462" spans="1:56">
      <c r="A462" s="95">
        <v>461</v>
      </c>
      <c r="B462" s="128">
        <v>4.3372432674229966E-2</v>
      </c>
      <c r="C462" s="128">
        <v>0.92241806655339587</v>
      </c>
      <c r="D462" s="128">
        <v>0.20328323751343369</v>
      </c>
      <c r="E462" s="128">
        <v>0.34385513562100001</v>
      </c>
      <c r="F462" s="128">
        <v>0.75350491980735468</v>
      </c>
      <c r="G462" s="128">
        <v>4.8175854466357304E-2</v>
      </c>
      <c r="H462" s="128">
        <v>0.80439086163688689</v>
      </c>
      <c r="I462" s="128">
        <v>0.918651481283149</v>
      </c>
      <c r="J462" s="128">
        <v>0.57885479650759164</v>
      </c>
      <c r="K462" s="104">
        <v>0.15103978184310352</v>
      </c>
      <c r="L462" s="105"/>
      <c r="M462" s="106">
        <v>461</v>
      </c>
      <c r="N462" s="140">
        <v>-1.7128243155147262</v>
      </c>
      <c r="O462" s="140">
        <v>1.4215261156617505</v>
      </c>
      <c r="P462" s="140">
        <v>-0.82995102343754734</v>
      </c>
      <c r="Q462" s="140">
        <v>-0.40196433890093658</v>
      </c>
      <c r="R462" s="140">
        <v>0.68556071700004995</v>
      </c>
      <c r="S462" s="140">
        <v>-1.6628038340112274</v>
      </c>
      <c r="T462" s="140">
        <v>0.85741010482547875</v>
      </c>
      <c r="U462" s="128">
        <v>1.3960579755600553</v>
      </c>
      <c r="V462" s="128">
        <v>0.19896463713974505</v>
      </c>
      <c r="W462" s="98">
        <v>-1.0319841051251288</v>
      </c>
      <c r="X462" s="60"/>
      <c r="Y462" s="99">
        <v>461</v>
      </c>
      <c r="Z462" s="128">
        <f>(幕後結果!$AB$2+幕後結果!$AB$4*幕後結果_最佳化!$N1463)*12/3</f>
        <v>-1.8117264939704942</v>
      </c>
      <c r="AA462" s="128">
        <f>(幕後結果!$AC$2+幕後結果!$AC$4*幕後結果_最佳化!$O1463)*12/3</f>
        <v>0.83980709465320957</v>
      </c>
      <c r="AB462" s="128">
        <f>(幕後結果!$AD$2+幕後結果!$AD$4*幕後結果_最佳化!$P1463)*12/3</f>
        <v>-0.44443663883877732</v>
      </c>
      <c r="AC462" s="128">
        <f>(幕後結果!$AE$2+幕後結果!$AE$4*幕後結果_最佳化!$Q1463)*12/3</f>
        <v>0.67213358074786544</v>
      </c>
      <c r="AD462" s="128">
        <f>(幕後結果!$AF$2+幕後結果!$AF$4*幕後結果_最佳化!$R1463)*12/3</f>
        <v>-4.8808013327053312E-2</v>
      </c>
      <c r="AE462" s="128">
        <f>(幕後結果!$AG$2+幕後結果!$AG$4*幕後結果_最佳化!$S1463)*12/3</f>
        <v>-1.8263068163059188</v>
      </c>
      <c r="AF462" s="128">
        <f>(幕後結果!$AH$2+幕後結果!$AH$4*幕後結果_最佳化!$T1463)*12/3</f>
        <v>-4.0018934424666364E-2</v>
      </c>
      <c r="AG462" s="128">
        <f>(幕後結果!$AI$2+幕後結果!$AI$4*幕後結果_最佳化!$U1463)*12/3</f>
        <v>2.1718910091260262</v>
      </c>
      <c r="AH462" s="128">
        <f>(幕後結果!$AJ$2+幕後結果!$AJ$4*幕後結果_最佳化!$V1463)*12/3</f>
        <v>-0.98873111181931295</v>
      </c>
      <c r="AI462" s="100">
        <f>(幕後結果!$AK$2+幕後結果!$AK$4*幕後結果_最佳化!$W1463)*12/3</f>
        <v>-2.9107227441711587</v>
      </c>
      <c r="AJ462" s="60"/>
      <c r="AK462" s="60"/>
      <c r="AL462" s="60"/>
      <c r="AM462" s="108">
        <v>461</v>
      </c>
      <c r="AN462" s="128">
        <f t="shared" si="92"/>
        <v>0.20739930838426945</v>
      </c>
      <c r="AO462" s="128">
        <f t="shared" si="93"/>
        <v>0.12809732553320638</v>
      </c>
      <c r="AP462" s="128">
        <f t="shared" si="94"/>
        <v>1.9074899917721204E-2</v>
      </c>
      <c r="AQ462" s="128">
        <f t="shared" si="95"/>
        <v>3.6499281367103897E-2</v>
      </c>
      <c r="AR462" s="128">
        <f t="shared" si="96"/>
        <v>9.9932256101361947E-3</v>
      </c>
      <c r="AS462" s="128">
        <f t="shared" si="97"/>
        <v>6.1817601524347787E-2</v>
      </c>
      <c r="AT462" s="128">
        <f t="shared" si="98"/>
        <v>0.14381215535512443</v>
      </c>
      <c r="AU462" s="128">
        <f t="shared" si="99"/>
        <v>6.2345404312943463E-2</v>
      </c>
      <c r="AV462" s="128">
        <f t="shared" si="100"/>
        <v>0.25298085193255321</v>
      </c>
      <c r="AW462" s="128">
        <f t="shared" si="101"/>
        <v>7.7979946062594022E-2</v>
      </c>
      <c r="AX462" s="128">
        <f t="shared" si="102"/>
        <v>1</v>
      </c>
      <c r="AY462" s="128">
        <f>SUMPRODUCT(AN462:AW462,幕後結果_最佳化!$Z$1005:$AI$1005)</f>
        <v>-0.28122827177525633</v>
      </c>
      <c r="AZ462" s="128">
        <f>(SUMPRODUCT(AN462:AW462,MMULT(AN462:AW462,幕後結果!$AB$9:$AK$18)))*252</f>
        <v>8.7274641973688977E-2</v>
      </c>
      <c r="BA462" s="128">
        <f t="shared" si="103"/>
        <v>0.29542281897932154</v>
      </c>
      <c r="BB462" s="102">
        <f t="shared" si="104"/>
        <v>-1.097167351171827</v>
      </c>
      <c r="BC462" s="60"/>
      <c r="BD462" s="60"/>
    </row>
    <row r="463" spans="1:56">
      <c r="A463" s="95">
        <v>462</v>
      </c>
      <c r="B463" s="128">
        <v>2.4208786669370763E-3</v>
      </c>
      <c r="C463" s="128">
        <v>0.7070063067609591</v>
      </c>
      <c r="D463" s="128">
        <v>0.64912547122334341</v>
      </c>
      <c r="E463" s="128">
        <v>0.36320043364773547</v>
      </c>
      <c r="F463" s="128">
        <v>0.13481856965727101</v>
      </c>
      <c r="G463" s="128">
        <v>0.11757516507824772</v>
      </c>
      <c r="H463" s="128">
        <v>0.82102711971575171</v>
      </c>
      <c r="I463" s="128">
        <v>0.82668494702522</v>
      </c>
      <c r="J463" s="128">
        <v>5.3509350042482584E-2</v>
      </c>
      <c r="K463" s="104">
        <v>0.89293913000685343</v>
      </c>
      <c r="L463" s="105"/>
      <c r="M463" s="106">
        <v>462</v>
      </c>
      <c r="N463" s="140">
        <v>-2.8173775478327463</v>
      </c>
      <c r="O463" s="140">
        <v>0.54465999110581365</v>
      </c>
      <c r="P463" s="140">
        <v>0.3829604923974228</v>
      </c>
      <c r="Q463" s="140">
        <v>-0.34991716143261581</v>
      </c>
      <c r="R463" s="140">
        <v>-1.1038985698964965</v>
      </c>
      <c r="S463" s="140">
        <v>-1.1871959699411319</v>
      </c>
      <c r="T463" s="140">
        <v>0.91928645521683006</v>
      </c>
      <c r="U463" s="128">
        <v>0.9411458812505219</v>
      </c>
      <c r="V463" s="128">
        <v>-1.6117392162956932</v>
      </c>
      <c r="W463" s="98">
        <v>1.2423112667636835</v>
      </c>
      <c r="X463" s="60"/>
      <c r="Y463" s="99">
        <v>462</v>
      </c>
      <c r="Z463" s="128">
        <f>(幕後結果!$AB$2+幕後結果!$AB$4*幕後結果_最佳化!$N1464)*12/3</f>
        <v>-2.9800590175486241</v>
      </c>
      <c r="AA463" s="128">
        <f>(幕後結果!$AC$2+幕後結果!$AC$4*幕後結果_最佳化!$O1464)*12/3</f>
        <v>-0.66715212395460632</v>
      </c>
      <c r="AB463" s="128">
        <f>(幕後結果!$AD$2+幕後結果!$AD$4*幕後結果_最佳化!$P1464)*12/3</f>
        <v>-1.0829655312921127E-3</v>
      </c>
      <c r="AC463" s="128">
        <f>(幕後結果!$AE$2+幕後結果!$AE$4*幕後結果_最佳化!$Q1464)*12/3</f>
        <v>0.66343856560694481</v>
      </c>
      <c r="AD463" s="128">
        <f>(幕後結果!$AF$2+幕後結果!$AF$4*幕後結果_最佳化!$R1464)*12/3</f>
        <v>-1.0400551617490439</v>
      </c>
      <c r="AE463" s="128">
        <f>(幕後結果!$AG$2+幕後結果!$AG$4*幕後結果_最佳化!$S1464)*12/3</f>
        <v>-1.4996149403134253</v>
      </c>
      <c r="AF463" s="128">
        <f>(幕後結果!$AH$2+幕後結果!$AH$4*幕後結果_最佳化!$T1464)*12/3</f>
        <v>-0.94332484635553426</v>
      </c>
      <c r="AG463" s="128">
        <f>(幕後結果!$AI$2+幕後結果!$AI$4*幕後結果_最佳化!$U1464)*12/3</f>
        <v>1.3780097417994519</v>
      </c>
      <c r="AH463" s="128">
        <f>(幕後結果!$AJ$2+幕後結果!$AJ$4*幕後結果_最佳化!$V1464)*12/3</f>
        <v>-3.2764997802669384</v>
      </c>
      <c r="AI463" s="100">
        <f>(幕後結果!$AK$2+幕後結果!$AK$4*幕後結果_最佳化!$W1464)*12/3</f>
        <v>-1.1763260561954072</v>
      </c>
      <c r="AJ463" s="60"/>
      <c r="AK463" s="60"/>
      <c r="AL463" s="60"/>
      <c r="AM463" s="108">
        <v>462</v>
      </c>
      <c r="AN463" s="128">
        <f t="shared" si="92"/>
        <v>0.10600835876066864</v>
      </c>
      <c r="AO463" s="128">
        <f t="shared" si="93"/>
        <v>0.14788166483473011</v>
      </c>
      <c r="AP463" s="128">
        <f t="shared" si="94"/>
        <v>4.2108408372347222E-2</v>
      </c>
      <c r="AQ463" s="128">
        <f t="shared" si="95"/>
        <v>0.13741109153284189</v>
      </c>
      <c r="AR463" s="128">
        <f t="shared" si="96"/>
        <v>1.1954988243994996E-2</v>
      </c>
      <c r="AS463" s="128">
        <f t="shared" si="97"/>
        <v>0.19172103728313425</v>
      </c>
      <c r="AT463" s="128">
        <f t="shared" si="98"/>
        <v>1.7201195924730829E-2</v>
      </c>
      <c r="AU463" s="128">
        <f t="shared" si="99"/>
        <v>0.2253934382689432</v>
      </c>
      <c r="AV463" s="128">
        <f t="shared" si="100"/>
        <v>0.104086962597348</v>
      </c>
      <c r="AW463" s="128">
        <f t="shared" si="101"/>
        <v>1.6232854181260782E-2</v>
      </c>
      <c r="AX463" s="128">
        <f t="shared" si="102"/>
        <v>0.99999999999999989</v>
      </c>
      <c r="AY463" s="128">
        <f>SUMPRODUCT(AN463:AW463,幕後結果_最佳化!$Z$1005:$AI$1005)</f>
        <v>0.26552608692054025</v>
      </c>
      <c r="AZ463" s="128">
        <f>(SUMPRODUCT(AN463:AW463,MMULT(AN463:AW463,幕後結果!$AB$9:$AK$18)))*252</f>
        <v>6.0873619919960577E-2</v>
      </c>
      <c r="BA463" s="128">
        <f t="shared" si="103"/>
        <v>0.24672579905628145</v>
      </c>
      <c r="BB463" s="102">
        <f t="shared" si="104"/>
        <v>0.90232188029009597</v>
      </c>
      <c r="BC463" s="60"/>
      <c r="BD463" s="60"/>
    </row>
    <row r="464" spans="1:56">
      <c r="A464" s="95">
        <v>463</v>
      </c>
      <c r="B464" s="128">
        <v>0.66719651202107877</v>
      </c>
      <c r="C464" s="128">
        <v>0.28416215947254519</v>
      </c>
      <c r="D464" s="128">
        <v>0.39989829940600297</v>
      </c>
      <c r="E464" s="128">
        <v>9.9247932792772442E-2</v>
      </c>
      <c r="F464" s="128">
        <v>0.33144242515601507</v>
      </c>
      <c r="G464" s="128">
        <v>0.17113332438851647</v>
      </c>
      <c r="H464" s="128">
        <v>0.42637308327893275</v>
      </c>
      <c r="I464" s="128">
        <v>0.64689138068486218</v>
      </c>
      <c r="J464" s="128">
        <v>0.35285250597456352</v>
      </c>
      <c r="K464" s="104">
        <v>0.6976184045372622</v>
      </c>
      <c r="L464" s="105"/>
      <c r="M464" s="106">
        <v>463</v>
      </c>
      <c r="N464" s="140">
        <v>0.43218497867636874</v>
      </c>
      <c r="O464" s="140">
        <v>-0.57052109452700894</v>
      </c>
      <c r="P464" s="140">
        <v>-0.25361035136181476</v>
      </c>
      <c r="Q464" s="140">
        <v>-1.2858487132184591</v>
      </c>
      <c r="R464" s="140">
        <v>-0.43593367690398965</v>
      </c>
      <c r="S464" s="140">
        <v>-0.94969618504369346</v>
      </c>
      <c r="T464" s="140">
        <v>-0.1856156670361547</v>
      </c>
      <c r="U464" s="128">
        <v>0.37694128619012313</v>
      </c>
      <c r="V464" s="128">
        <v>-0.37763062368169342</v>
      </c>
      <c r="W464" s="98">
        <v>0.51756301674298433</v>
      </c>
      <c r="X464" s="60"/>
      <c r="Y464" s="99">
        <v>463</v>
      </c>
      <c r="Z464" s="128">
        <f>(幕後結果!$AB$2+幕後結果!$AB$4*幕後結果_最佳化!$N1465)*12/3</f>
        <v>0.45714027356550407</v>
      </c>
      <c r="AA464" s="128">
        <f>(幕後結果!$AC$2+幕後結果!$AC$4*幕後結果_最佳化!$O1465)*12/3</f>
        <v>-0.51800613795206785</v>
      </c>
      <c r="AB464" s="128">
        <f>(幕後結果!$AD$2+幕後結果!$AD$4*幕後結果_最佳化!$P1465)*12/3</f>
        <v>-0.13142752587942041</v>
      </c>
      <c r="AC464" s="128">
        <f>(幕後結果!$AE$2+幕後結果!$AE$4*幕後結果_最佳化!$Q1465)*12/3</f>
        <v>-1.4794567211136931</v>
      </c>
      <c r="AD464" s="128">
        <f>(幕後結果!$AF$2+幕後結果!$AF$4*幕後結果_最佳化!$R1465)*12/3</f>
        <v>-0.25298208830027125</v>
      </c>
      <c r="AE464" s="128">
        <f>(幕後結果!$AG$2+幕後結果!$AG$4*幕後結果_最佳化!$S1465)*12/3</f>
        <v>-0.69493430062874495</v>
      </c>
      <c r="AF464" s="128">
        <f>(幕後結果!$AH$2+幕後結果!$AH$4*幕後結果_最佳化!$T1465)*12/3</f>
        <v>-0.46718824353131644</v>
      </c>
      <c r="AG464" s="128">
        <f>(幕後結果!$AI$2+幕後結果!$AI$4*幕後結果_最佳化!$U1465)*12/3</f>
        <v>1.2747305997743332</v>
      </c>
      <c r="AH464" s="128">
        <f>(幕後結果!$AJ$2+幕後結果!$AJ$4*幕後結果_最佳化!$V1465)*12/3</f>
        <v>-1.6561327050186254</v>
      </c>
      <c r="AI464" s="100">
        <f>(幕後結果!$AK$2+幕後結果!$AK$4*幕後結果_最佳化!$W1465)*12/3</f>
        <v>-1.6281584464505399</v>
      </c>
      <c r="AJ464" s="60"/>
      <c r="AK464" s="60"/>
      <c r="AL464" s="60"/>
      <c r="AM464" s="108">
        <v>463</v>
      </c>
      <c r="AN464" s="128">
        <f t="shared" si="92"/>
        <v>0.15132089467671267</v>
      </c>
      <c r="AO464" s="128">
        <f t="shared" si="93"/>
        <v>5.283587421962823E-2</v>
      </c>
      <c r="AP464" s="128">
        <f t="shared" si="94"/>
        <v>0.13583937936164034</v>
      </c>
      <c r="AQ464" s="128">
        <f t="shared" si="95"/>
        <v>0.11053845279363167</v>
      </c>
      <c r="AR464" s="128">
        <f t="shared" si="96"/>
        <v>0.13747077476035136</v>
      </c>
      <c r="AS464" s="128">
        <f t="shared" si="97"/>
        <v>0.15583557544888124</v>
      </c>
      <c r="AT464" s="128">
        <f t="shared" si="98"/>
        <v>0.13392182594583557</v>
      </c>
      <c r="AU464" s="128">
        <f t="shared" si="99"/>
        <v>6.7698581216920059E-2</v>
      </c>
      <c r="AV464" s="128">
        <f t="shared" si="100"/>
        <v>2.0170717332136542E-2</v>
      </c>
      <c r="AW464" s="128">
        <f t="shared" si="101"/>
        <v>3.4367924244262389E-2</v>
      </c>
      <c r="AX464" s="128">
        <f t="shared" si="102"/>
        <v>1.0000000000000002</v>
      </c>
      <c r="AY464" s="128">
        <f>SUMPRODUCT(AN464:AW464,幕後結果_最佳化!$Z$1005:$AI$1005)</f>
        <v>0.10447119822097853</v>
      </c>
      <c r="AZ464" s="128">
        <f>(SUMPRODUCT(AN464:AW464,MMULT(AN464:AW464,幕後結果!$AB$9:$AK$18)))*252</f>
        <v>6.1657684749097913E-2</v>
      </c>
      <c r="BA464" s="128">
        <f t="shared" si="103"/>
        <v>0.24830965496552468</v>
      </c>
      <c r="BB464" s="102">
        <f t="shared" si="104"/>
        <v>0.24796135385684892</v>
      </c>
      <c r="BC464" s="60"/>
      <c r="BD464" s="60"/>
    </row>
    <row r="465" spans="1:56">
      <c r="A465" s="95">
        <v>464</v>
      </c>
      <c r="B465" s="128">
        <v>0.90108238784553429</v>
      </c>
      <c r="C465" s="128">
        <v>0.1544386241810829</v>
      </c>
      <c r="D465" s="128">
        <v>0.78928742467250257</v>
      </c>
      <c r="E465" s="128">
        <v>0.66297736109948868</v>
      </c>
      <c r="F465" s="128">
        <v>0.45538706124134976</v>
      </c>
      <c r="G465" s="128">
        <v>0.8802165501600443</v>
      </c>
      <c r="H465" s="128">
        <v>0.82580488653071571</v>
      </c>
      <c r="I465" s="128">
        <v>0.74141649437527146</v>
      </c>
      <c r="J465" s="128">
        <v>4.2310015324017014E-2</v>
      </c>
      <c r="K465" s="104">
        <v>0.99903802754977544</v>
      </c>
      <c r="L465" s="105"/>
      <c r="M465" s="106">
        <v>464</v>
      </c>
      <c r="N465" s="140">
        <v>1.2877436190736651</v>
      </c>
      <c r="O465" s="140">
        <v>-1.0175807310983305</v>
      </c>
      <c r="P465" s="140">
        <v>0.80395121427730221</v>
      </c>
      <c r="Q465" s="140">
        <v>0.42060262334769472</v>
      </c>
      <c r="R465" s="140">
        <v>-0.11206215729075161</v>
      </c>
      <c r="S465" s="140">
        <v>1.176070013006375</v>
      </c>
      <c r="T465" s="140">
        <v>0.93771629596526784</v>
      </c>
      <c r="U465" s="128">
        <v>0.64771853902751708</v>
      </c>
      <c r="V465" s="128">
        <v>-1.7244866294088119</v>
      </c>
      <c r="W465" s="98">
        <v>3.1017282447370205</v>
      </c>
      <c r="X465" s="60"/>
      <c r="Y465" s="99">
        <v>464</v>
      </c>
      <c r="Z465" s="128">
        <f>(幕後結果!$AB$2+幕後結果!$AB$4*幕後結果_最佳化!$N1466)*12/3</f>
        <v>1.3621007192533321</v>
      </c>
      <c r="AA465" s="128">
        <f>(幕後結果!$AC$2+幕後結果!$AC$4*幕後結果_最佳化!$O1466)*12/3</f>
        <v>-0.6566658121581288</v>
      </c>
      <c r="AB465" s="128">
        <f>(幕後結果!$AD$2+幕後結果!$AD$4*幕後結果_最佳化!$P1466)*12/3</f>
        <v>1.0671098811830597</v>
      </c>
      <c r="AC465" s="128">
        <f>(幕後結果!$AE$2+幕後結果!$AE$4*幕後結果_最佳化!$Q1466)*12/3</f>
        <v>1.7626252429253164</v>
      </c>
      <c r="AD465" s="128">
        <f>(幕後結果!$AF$2+幕後結果!$AF$4*幕後結果_最佳化!$R1466)*12/3</f>
        <v>0.18350574887310303</v>
      </c>
      <c r="AE465" s="128">
        <f>(幕後結果!$AG$2+幕後結果!$AG$4*幕後結果_最佳化!$S1466)*12/3</f>
        <v>1.5939393895290295</v>
      </c>
      <c r="AF465" s="128">
        <f>(幕後結果!$AH$2+幕後結果!$AH$4*幕後結果_最佳化!$T1466)*12/3</f>
        <v>1.0648530699525325</v>
      </c>
      <c r="AG465" s="128">
        <f>(幕後結果!$AI$2+幕後結果!$AI$4*幕後結果_最佳化!$U1466)*12/3</f>
        <v>1.4969065445020113</v>
      </c>
      <c r="AH465" s="128">
        <f>(幕後結果!$AJ$2+幕後結果!$AJ$4*幕後結果_最佳化!$V1466)*12/3</f>
        <v>-1.5150045308951945</v>
      </c>
      <c r="AI465" s="100">
        <f>(幕後結果!$AK$2+幕後結果!$AK$4*幕後結果_最佳化!$W1466)*12/3</f>
        <v>2.9548655744029069</v>
      </c>
      <c r="AJ465" s="60"/>
      <c r="AK465" s="60"/>
      <c r="AL465" s="60"/>
      <c r="AM465" s="108">
        <v>464</v>
      </c>
      <c r="AN465" s="128">
        <f t="shared" si="92"/>
        <v>0.17453678357840913</v>
      </c>
      <c r="AO465" s="128">
        <f t="shared" si="93"/>
        <v>1.6493419869408259E-2</v>
      </c>
      <c r="AP465" s="128">
        <f t="shared" si="94"/>
        <v>0.10748788143770212</v>
      </c>
      <c r="AQ465" s="128">
        <f t="shared" si="95"/>
        <v>5.7942444332735245E-2</v>
      </c>
      <c r="AR465" s="128">
        <f t="shared" si="96"/>
        <v>8.1669977890459794E-2</v>
      </c>
      <c r="AS465" s="128">
        <f t="shared" si="97"/>
        <v>0.1730961842572252</v>
      </c>
      <c r="AT465" s="128">
        <f t="shared" si="98"/>
        <v>0.10760368101360679</v>
      </c>
      <c r="AU465" s="128">
        <f t="shared" si="99"/>
        <v>0.13248313655538752</v>
      </c>
      <c r="AV465" s="128">
        <f t="shared" si="100"/>
        <v>0.10515991181104073</v>
      </c>
      <c r="AW465" s="128">
        <f t="shared" si="101"/>
        <v>4.3526579254025123E-2</v>
      </c>
      <c r="AX465" s="128">
        <f t="shared" si="102"/>
        <v>1</v>
      </c>
      <c r="AY465" s="128">
        <f>SUMPRODUCT(AN465:AW465,幕後結果_最佳化!$Z$1005:$AI$1005)</f>
        <v>3.9144859724159986E-2</v>
      </c>
      <c r="AZ465" s="128">
        <f>(SUMPRODUCT(AN465:AW465,MMULT(AN465:AW465,幕後結果!$AB$9:$AK$18)))*252</f>
        <v>5.553940886955535E-2</v>
      </c>
      <c r="BA465" s="128">
        <f t="shared" si="103"/>
        <v>0.23566800561288617</v>
      </c>
      <c r="BB465" s="102">
        <f t="shared" si="104"/>
        <v>-1.5934026623912186E-2</v>
      </c>
      <c r="BC465" s="60"/>
      <c r="BD465" s="60"/>
    </row>
    <row r="466" spans="1:56">
      <c r="A466" s="95">
        <v>465</v>
      </c>
      <c r="B466" s="128">
        <v>0.822347584894904</v>
      </c>
      <c r="C466" s="128">
        <v>0.4227750741013363</v>
      </c>
      <c r="D466" s="128">
        <v>0.35672206864547351</v>
      </c>
      <c r="E466" s="128">
        <v>0.58075373036756184</v>
      </c>
      <c r="F466" s="128">
        <v>0.77130147097927959</v>
      </c>
      <c r="G466" s="128">
        <v>0.27138591759859132</v>
      </c>
      <c r="H466" s="128">
        <v>0.3795432465739883</v>
      </c>
      <c r="I466" s="128">
        <v>0.73739375123063522</v>
      </c>
      <c r="J466" s="128">
        <v>0.76502473852287678</v>
      </c>
      <c r="K466" s="104">
        <v>0.6464118703734536</v>
      </c>
      <c r="L466" s="105"/>
      <c r="M466" s="106">
        <v>465</v>
      </c>
      <c r="N466" s="140">
        <v>0.92434863191555627</v>
      </c>
      <c r="O466" s="140">
        <v>-0.19479920050767038</v>
      </c>
      <c r="P466" s="140">
        <v>-0.36723445952892464</v>
      </c>
      <c r="Q466" s="140">
        <v>0.20382207796972479</v>
      </c>
      <c r="R466" s="140">
        <v>0.74313977956834687</v>
      </c>
      <c r="S466" s="140">
        <v>-0.60862680176636919</v>
      </c>
      <c r="T466" s="140">
        <v>-0.30668060588651685</v>
      </c>
      <c r="U466" s="128">
        <v>0.63533109495067952</v>
      </c>
      <c r="V466" s="128">
        <v>0.72255955676471217</v>
      </c>
      <c r="W466" s="98">
        <v>0.37565114955154782</v>
      </c>
      <c r="X466" s="60"/>
      <c r="Y466" s="99">
        <v>465</v>
      </c>
      <c r="Z466" s="128">
        <f>(幕後結果!$AB$2+幕後結果!$AB$4*幕後結果_最佳化!$N1467)*12/3</f>
        <v>0.97772252001427995</v>
      </c>
      <c r="AA466" s="128">
        <f>(幕後結果!$AC$2+幕後結果!$AC$4*幕後結果_最佳化!$O1467)*12/3</f>
        <v>0.13607977342400279</v>
      </c>
      <c r="AB466" s="128">
        <f>(幕後結果!$AD$2+幕後結果!$AD$4*幕後結果_最佳化!$P1467)*12/3</f>
        <v>0.12105986459243689</v>
      </c>
      <c r="AC466" s="128">
        <f>(幕後結果!$AE$2+幕後結果!$AE$4*幕後結果_最佳化!$Q1467)*12/3</f>
        <v>1.3748829469135819</v>
      </c>
      <c r="AD466" s="128">
        <f>(幕後結果!$AF$2+幕後結果!$AF$4*幕後結果_最佳化!$R1467)*12/3</f>
        <v>0.43618226904212926</v>
      </c>
      <c r="AE466" s="128">
        <f>(幕後結果!$AG$2+幕後結果!$AG$4*幕後結果_最佳化!$S1467)*12/3</f>
        <v>-0.25101394855094461</v>
      </c>
      <c r="AF466" s="128">
        <f>(幕後結果!$AH$2+幕後結果!$AH$4*幕後結果_最佳化!$T1467)*12/3</f>
        <v>4.1970952085990554E-2</v>
      </c>
      <c r="AG466" s="128">
        <f>(幕後結果!$AI$2+幕後結果!$AI$4*幕後結果_最佳化!$U1467)*12/3</f>
        <v>1.6736018067095781</v>
      </c>
      <c r="AH466" s="128">
        <f>(幕後結果!$AJ$2+幕後結果!$AJ$4*幕後結果_最佳化!$V1467)*12/3</f>
        <v>-1.3172763039194457E-2</v>
      </c>
      <c r="AI466" s="100">
        <f>(幕後結果!$AK$2+幕後結果!$AK$4*幕後結果_最佳化!$W1467)*12/3</f>
        <v>-0.99535892915203295</v>
      </c>
      <c r="AJ466" s="60"/>
      <c r="AK466" s="60"/>
      <c r="AL466" s="60"/>
      <c r="AM466" s="108">
        <v>465</v>
      </c>
      <c r="AN466" s="128">
        <f t="shared" si="92"/>
        <v>0.11761422850030637</v>
      </c>
      <c r="AO466" s="128">
        <f t="shared" si="93"/>
        <v>9.6692322274828324E-2</v>
      </c>
      <c r="AP466" s="128">
        <f t="shared" si="94"/>
        <v>3.8216641293010646E-2</v>
      </c>
      <c r="AQ466" s="128">
        <f t="shared" si="95"/>
        <v>8.6080401898491185E-2</v>
      </c>
      <c r="AR466" s="128">
        <f t="shared" si="96"/>
        <v>0.11208786852829407</v>
      </c>
      <c r="AS466" s="128">
        <f t="shared" si="97"/>
        <v>0.14495952788570715</v>
      </c>
      <c r="AT466" s="128">
        <f t="shared" si="98"/>
        <v>0.11134334858283038</v>
      </c>
      <c r="AU466" s="128">
        <f t="shared" si="99"/>
        <v>0.13724221692119845</v>
      </c>
      <c r="AV466" s="128">
        <f t="shared" si="100"/>
        <v>6.6143744876673072E-2</v>
      </c>
      <c r="AW466" s="128">
        <f t="shared" si="101"/>
        <v>8.961969923866038E-2</v>
      </c>
      <c r="AX466" s="128">
        <f t="shared" si="102"/>
        <v>1</v>
      </c>
      <c r="AY466" s="128">
        <f>SUMPRODUCT(AN466:AW466,幕後結果_最佳化!$Z$1005:$AI$1005)</f>
        <v>1.0904864023308924E-4</v>
      </c>
      <c r="AZ466" s="128">
        <f>(SUMPRODUCT(AN466:AW466,MMULT(AN466:AW466,幕後結果!$AB$9:$AK$18)))*252</f>
        <v>5.6162556820991069E-2</v>
      </c>
      <c r="BA466" s="128">
        <f t="shared" si="103"/>
        <v>0.23698640640549631</v>
      </c>
      <c r="BB466" s="102">
        <f t="shared" si="104"/>
        <v>-0.18056289391784491</v>
      </c>
      <c r="BC466" s="60"/>
      <c r="BD466" s="60"/>
    </row>
    <row r="467" spans="1:56">
      <c r="A467" s="95">
        <v>466</v>
      </c>
      <c r="B467" s="128">
        <v>0.53222124513457758</v>
      </c>
      <c r="C467" s="128">
        <v>0.97089068679843704</v>
      </c>
      <c r="D467" s="128">
        <v>0.5325533199135104</v>
      </c>
      <c r="E467" s="128">
        <v>6.9354450916948585E-2</v>
      </c>
      <c r="F467" s="128">
        <v>0.54500194111218048</v>
      </c>
      <c r="G467" s="128">
        <v>0.12739896391602223</v>
      </c>
      <c r="H467" s="128">
        <v>2.016315760521481E-2</v>
      </c>
      <c r="I467" s="128">
        <v>0.28468811294153595</v>
      </c>
      <c r="J467" s="128">
        <v>0.81244237647912887</v>
      </c>
      <c r="K467" s="104">
        <v>0.72365454141495822</v>
      </c>
      <c r="L467" s="105"/>
      <c r="M467" s="106">
        <v>466</v>
      </c>
      <c r="N467" s="140">
        <v>8.0854695457822881E-2</v>
      </c>
      <c r="O467" s="140">
        <v>1.8940480944218778</v>
      </c>
      <c r="P467" s="140">
        <v>8.1689837093481918E-2</v>
      </c>
      <c r="Q467" s="140">
        <v>-1.4806161029995772</v>
      </c>
      <c r="R467" s="140">
        <v>0.11304343747802495</v>
      </c>
      <c r="S467" s="140">
        <v>-1.1387728038534961</v>
      </c>
      <c r="T467" s="140">
        <v>-2.0503907490515205</v>
      </c>
      <c r="U467" s="128">
        <v>-0.56897040269008481</v>
      </c>
      <c r="V467" s="128">
        <v>0.88693249204537505</v>
      </c>
      <c r="W467" s="98">
        <v>0.59373268672100055</v>
      </c>
      <c r="X467" s="60"/>
      <c r="Y467" s="99">
        <v>466</v>
      </c>
      <c r="Z467" s="128">
        <f>(幕後結果!$AB$2+幕後結果!$AB$4*幕後結果_最佳化!$N1468)*12/3</f>
        <v>8.5523420350808885E-2</v>
      </c>
      <c r="AA467" s="128">
        <f>(幕後結果!$AC$2+幕後結果!$AC$4*幕後結果_最佳化!$O1468)*12/3</f>
        <v>2.1837699610208379</v>
      </c>
      <c r="AB467" s="128">
        <f>(幕後結果!$AD$2+幕後結果!$AD$4*幕後結果_最佳化!$P1468)*12/3</f>
        <v>1.4197724898164481</v>
      </c>
      <c r="AC467" s="128">
        <f>(幕後結果!$AE$2+幕後結果!$AE$4*幕後結果_最佳化!$Q1468)*12/3</f>
        <v>-0.73136214442536973</v>
      </c>
      <c r="AD467" s="128">
        <f>(幕後結果!$AF$2+幕後結果!$AF$4*幕後結果_最佳化!$R1468)*12/3</f>
        <v>-5.2723709270843376E-2</v>
      </c>
      <c r="AE467" s="128">
        <f>(幕後結果!$AG$2+幕後結果!$AG$4*幕後結果_最佳化!$S1468)*12/3</f>
        <v>-0.84524695138794426</v>
      </c>
      <c r="AF467" s="128">
        <f>(幕後結果!$AH$2+幕後結果!$AH$4*幕後結果_最佳化!$T1468)*12/3</f>
        <v>-2.0605457953106256</v>
      </c>
      <c r="AG467" s="128">
        <f>(幕後結果!$AI$2+幕後結果!$AI$4*幕後結果_最佳化!$U1468)*12/3</f>
        <v>0.69668001852399508</v>
      </c>
      <c r="AH467" s="128">
        <f>(幕後結果!$AJ$2+幕後結果!$AJ$4*幕後結果_最佳化!$V1468)*12/3</f>
        <v>-0.48653906750254078</v>
      </c>
      <c r="AI467" s="100">
        <f>(幕後結果!$AK$2+幕後結果!$AK$4*幕後結果_最佳化!$W1468)*12/3</f>
        <v>-2.5527706405614965</v>
      </c>
      <c r="AJ467" s="60"/>
      <c r="AK467" s="60"/>
      <c r="AL467" s="60"/>
      <c r="AM467" s="108">
        <v>466</v>
      </c>
      <c r="AN467" s="128">
        <f t="shared" si="92"/>
        <v>6.9624111417738652E-2</v>
      </c>
      <c r="AO467" s="128">
        <f t="shared" si="93"/>
        <v>0.11853708113822707</v>
      </c>
      <c r="AP467" s="128">
        <f t="shared" si="94"/>
        <v>0.13149407226299989</v>
      </c>
      <c r="AQ467" s="128">
        <f t="shared" si="95"/>
        <v>0.14984589042392654</v>
      </c>
      <c r="AR467" s="128">
        <f t="shared" si="96"/>
        <v>0.14433711430895818</v>
      </c>
      <c r="AS467" s="128">
        <f t="shared" si="97"/>
        <v>0.15651111305873452</v>
      </c>
      <c r="AT467" s="128">
        <f t="shared" si="98"/>
        <v>6.1975329508750484E-3</v>
      </c>
      <c r="AU467" s="128">
        <f t="shared" si="99"/>
        <v>1.9017782729359536E-3</v>
      </c>
      <c r="AV467" s="128">
        <f t="shared" si="100"/>
        <v>3.8485163808429361E-2</v>
      </c>
      <c r="AW467" s="128">
        <f t="shared" si="101"/>
        <v>0.18306614235717472</v>
      </c>
      <c r="AX467" s="128">
        <f t="shared" si="102"/>
        <v>0.99999999999999978</v>
      </c>
      <c r="AY467" s="128">
        <f>SUMPRODUCT(AN467:AW467,幕後結果_最佳化!$Z$1005:$AI$1005)</f>
        <v>-0.15407961676604215</v>
      </c>
      <c r="AZ467" s="128">
        <f>(SUMPRODUCT(AN467:AW467,MMULT(AN467:AW467,幕後結果!$AB$9:$AK$18)))*252</f>
        <v>8.384970631204576E-2</v>
      </c>
      <c r="BA467" s="128">
        <f t="shared" si="103"/>
        <v>0.28956813759812344</v>
      </c>
      <c r="BB467" s="102">
        <f t="shared" si="104"/>
        <v>-0.68025307756552933</v>
      </c>
      <c r="BC467" s="60"/>
      <c r="BD467" s="60"/>
    </row>
    <row r="468" spans="1:56">
      <c r="A468" s="95">
        <v>467</v>
      </c>
      <c r="B468" s="128">
        <v>0.73622490055281165</v>
      </c>
      <c r="C468" s="128">
        <v>0.13556119069068751</v>
      </c>
      <c r="D468" s="128">
        <v>0.67408331855890391</v>
      </c>
      <c r="E468" s="128">
        <v>0.54783852439322267</v>
      </c>
      <c r="F468" s="128">
        <v>0.84336445992808073</v>
      </c>
      <c r="G468" s="128">
        <v>3.6130237025962186E-2</v>
      </c>
      <c r="H468" s="128">
        <v>0.37146962292598329</v>
      </c>
      <c r="I468" s="128">
        <v>0.83789812038332778</v>
      </c>
      <c r="J468" s="128">
        <v>0.603710443543098</v>
      </c>
      <c r="K468" s="104">
        <v>0.97294251215453675</v>
      </c>
      <c r="L468" s="105"/>
      <c r="M468" s="106">
        <v>467</v>
      </c>
      <c r="N468" s="140">
        <v>0.63175007869653066</v>
      </c>
      <c r="O468" s="140">
        <v>-1.1004815101528005</v>
      </c>
      <c r="P468" s="140">
        <v>0.45121671626972037</v>
      </c>
      <c r="Q468" s="140">
        <v>0.1202022301107247</v>
      </c>
      <c r="R468" s="140">
        <v>1.0083820638804448</v>
      </c>
      <c r="S468" s="140">
        <v>-1.7974735466103691</v>
      </c>
      <c r="T468" s="140">
        <v>-0.32796351922918737</v>
      </c>
      <c r="U468" s="128">
        <v>0.98585604436093366</v>
      </c>
      <c r="V468" s="128">
        <v>0.26296297992641043</v>
      </c>
      <c r="W468" s="98">
        <v>1.9259150998633228</v>
      </c>
      <c r="X468" s="60"/>
      <c r="Y468" s="99">
        <v>467</v>
      </c>
      <c r="Z468" s="128">
        <f>(幕後結果!$AB$2+幕後結果!$AB$4*幕後結果_最佳化!$N1469)*12/3</f>
        <v>0.66822869384505035</v>
      </c>
      <c r="AA468" s="128">
        <f>(幕後結果!$AC$2+幕後結果!$AC$4*幕後結果_最佳化!$O1469)*12/3</f>
        <v>-1.0439321505509356</v>
      </c>
      <c r="AB468" s="128">
        <f>(幕後結果!$AD$2+幕後結果!$AD$4*幕後結果_最佳化!$P1469)*12/3</f>
        <v>0.41257592358650169</v>
      </c>
      <c r="AC468" s="128">
        <f>(幕後結果!$AE$2+幕後結果!$AE$4*幕後結果_最佳化!$Q1469)*12/3</f>
        <v>1.0492936049443122</v>
      </c>
      <c r="AD468" s="128">
        <f>(幕後結果!$AF$2+幕後結果!$AF$4*幕後結果_最佳化!$R1469)*12/3</f>
        <v>0.80849913207935431</v>
      </c>
      <c r="AE468" s="128">
        <f>(幕後結果!$AG$2+幕後結果!$AG$4*幕後結果_最佳化!$S1469)*12/3</f>
        <v>-1.4466230133972131</v>
      </c>
      <c r="AF468" s="128">
        <f>(幕後結果!$AH$2+幕後結果!$AH$4*幕後結果_最佳化!$T1469)*12/3</f>
        <v>-0.19454666607839255</v>
      </c>
      <c r="AG468" s="128">
        <f>(幕後結果!$AI$2+幕後結果!$AI$4*幕後結果_最佳化!$U1469)*12/3</f>
        <v>1.9874493775689785</v>
      </c>
      <c r="AH468" s="128">
        <f>(幕後結果!$AJ$2+幕後結果!$AJ$4*幕後結果_最佳化!$V1469)*12/3</f>
        <v>-0.84726559242411581</v>
      </c>
      <c r="AI468" s="100">
        <f>(幕後結果!$AK$2+幕後結果!$AK$4*幕後結果_最佳化!$W1469)*12/3</f>
        <v>0.34942821287538894</v>
      </c>
      <c r="AJ468" s="60"/>
      <c r="AK468" s="60"/>
      <c r="AL468" s="60"/>
      <c r="AM468" s="108">
        <v>467</v>
      </c>
      <c r="AN468" s="128">
        <f t="shared" si="92"/>
        <v>8.3330209014642193E-2</v>
      </c>
      <c r="AO468" s="128">
        <f t="shared" si="93"/>
        <v>3.5292397731205523E-2</v>
      </c>
      <c r="AP468" s="128">
        <f t="shared" si="94"/>
        <v>0.20199400603728668</v>
      </c>
      <c r="AQ468" s="128">
        <f t="shared" si="95"/>
        <v>0.1697870054380283</v>
      </c>
      <c r="AR468" s="128">
        <f t="shared" si="96"/>
        <v>0.19719957904905611</v>
      </c>
      <c r="AS468" s="128">
        <f t="shared" si="97"/>
        <v>6.0047072855090422E-2</v>
      </c>
      <c r="AT468" s="128">
        <f t="shared" si="98"/>
        <v>3.2108746087617504E-2</v>
      </c>
      <c r="AU468" s="128">
        <f t="shared" si="99"/>
        <v>4.785118522852181E-2</v>
      </c>
      <c r="AV468" s="128">
        <f t="shared" si="100"/>
        <v>9.5528401176101271E-2</v>
      </c>
      <c r="AW468" s="128">
        <f t="shared" si="101"/>
        <v>7.6861397382450097E-2</v>
      </c>
      <c r="AX468" s="128">
        <f t="shared" si="102"/>
        <v>0.99999999999999989</v>
      </c>
      <c r="AY468" s="128">
        <f>SUMPRODUCT(AN468:AW468,幕後結果_最佳化!$Z$1005:$AI$1005)</f>
        <v>3.7458242002077785E-2</v>
      </c>
      <c r="AZ468" s="128">
        <f>(SUMPRODUCT(AN468:AW468,MMULT(AN468:AW468,幕後結果!$AB$9:$AK$18)))*252</f>
        <v>7.426428828029516E-2</v>
      </c>
      <c r="BA468" s="128">
        <f t="shared" si="103"/>
        <v>0.27251474873902726</v>
      </c>
      <c r="BB468" s="102">
        <f t="shared" si="104"/>
        <v>-1.996867334007487E-2</v>
      </c>
      <c r="BC468" s="60"/>
      <c r="BD468" s="60"/>
    </row>
    <row r="469" spans="1:56">
      <c r="A469" s="95">
        <v>468</v>
      </c>
      <c r="B469" s="128">
        <v>0.49514547833681877</v>
      </c>
      <c r="C469" s="128">
        <v>0.67437941767961096</v>
      </c>
      <c r="D469" s="128">
        <v>0.25163576259504472</v>
      </c>
      <c r="E469" s="128">
        <v>3.2063013023765352E-2</v>
      </c>
      <c r="F469" s="128">
        <v>0.91179638735292778</v>
      </c>
      <c r="G469" s="128">
        <v>0.57698940453006453</v>
      </c>
      <c r="H469" s="128">
        <v>0.62477679442156364</v>
      </c>
      <c r="I469" s="128">
        <v>0.70132653489112928</v>
      </c>
      <c r="J469" s="128">
        <v>0.63839037391616782</v>
      </c>
      <c r="K469" s="104">
        <v>0.44454542949457632</v>
      </c>
      <c r="L469" s="105"/>
      <c r="M469" s="106">
        <v>468</v>
      </c>
      <c r="N469" s="140">
        <v>-1.2168781578066447E-2</v>
      </c>
      <c r="O469" s="140">
        <v>0.45203861451254207</v>
      </c>
      <c r="P469" s="140">
        <v>-0.66935111876002229</v>
      </c>
      <c r="Q469" s="140">
        <v>-1.8513026432419599</v>
      </c>
      <c r="R469" s="140">
        <v>1.3519002571167062</v>
      </c>
      <c r="S469" s="140">
        <v>0.19419756306783584</v>
      </c>
      <c r="T469" s="140">
        <v>0.31805078943402043</v>
      </c>
      <c r="U469" s="128">
        <v>0.52821959557471077</v>
      </c>
      <c r="V469" s="128">
        <v>0.3541596350363449</v>
      </c>
      <c r="W469" s="98">
        <v>-0.1394546889293552</v>
      </c>
      <c r="X469" s="60"/>
      <c r="Y469" s="99">
        <v>468</v>
      </c>
      <c r="Z469" s="128">
        <f>(幕後結果!$AB$2+幕後結果!$AB$4*幕後結果_最佳化!$N1470)*12/3</f>
        <v>-1.2871433330685049E-2</v>
      </c>
      <c r="AA469" s="128">
        <f>(幕後結果!$AC$2+幕後結果!$AC$4*幕後結果_最佳化!$O1470)*12/3</f>
        <v>0.47045411010979782</v>
      </c>
      <c r="AB469" s="128">
        <f>(幕後結果!$AD$2+幕後結果!$AD$4*幕後結果_最佳化!$P1470)*12/3</f>
        <v>-0.18875137039717438</v>
      </c>
      <c r="AC469" s="128">
        <f>(幕後結果!$AE$2+幕後結果!$AE$4*幕後結果_最佳化!$Q1470)*12/3</f>
        <v>-2.2152545598616191</v>
      </c>
      <c r="AD469" s="128">
        <f>(幕後結果!$AF$2+幕後結果!$AF$4*幕後結果_最佳化!$R1470)*12/3</f>
        <v>0.74495483834943543</v>
      </c>
      <c r="AE469" s="128">
        <f>(幕後結果!$AG$2+幕後結果!$AG$4*幕後結果_最佳化!$S1470)*12/3</f>
        <v>0.15716471522717321</v>
      </c>
      <c r="AF469" s="128">
        <f>(幕後結果!$AH$2+幕後結果!$AH$4*幕後結果_最佳化!$T1470)*12/3</f>
        <v>-0.28317038317714033</v>
      </c>
      <c r="AG469" s="128">
        <f>(幕後結果!$AI$2+幕後結果!$AI$4*幕後結果_最佳化!$U1470)*12/3</f>
        <v>1.9391679414377831</v>
      </c>
      <c r="AH469" s="128">
        <f>(幕後結果!$AJ$2+幕後結果!$AJ$4*幕後結果_最佳化!$V1470)*12/3</f>
        <v>-0.40046740672518061</v>
      </c>
      <c r="AI469" s="100">
        <f>(幕後結果!$AK$2+幕後結果!$AK$4*幕後結果_最佳化!$W1470)*12/3</f>
        <v>-2.2752708656049054</v>
      </c>
      <c r="AJ469" s="60"/>
      <c r="AK469" s="60"/>
      <c r="AL469" s="60"/>
      <c r="AM469" s="108">
        <v>468</v>
      </c>
      <c r="AN469" s="128">
        <f t="shared" si="92"/>
        <v>9.9876513913322584E-2</v>
      </c>
      <c r="AO469" s="128">
        <f t="shared" si="93"/>
        <v>7.9844574046585529E-2</v>
      </c>
      <c r="AP469" s="128">
        <f t="shared" si="94"/>
        <v>0.14675543204568622</v>
      </c>
      <c r="AQ469" s="128">
        <f t="shared" si="95"/>
        <v>0.12005368499072208</v>
      </c>
      <c r="AR469" s="128">
        <f t="shared" si="96"/>
        <v>1.4568262187242512E-2</v>
      </c>
      <c r="AS469" s="128">
        <f t="shared" si="97"/>
        <v>0.13272991022199915</v>
      </c>
      <c r="AT469" s="128">
        <f t="shared" si="98"/>
        <v>0.11224876590263469</v>
      </c>
      <c r="AU469" s="128">
        <f t="shared" si="99"/>
        <v>0.13587133300705362</v>
      </c>
      <c r="AV469" s="128">
        <f t="shared" si="100"/>
        <v>0.13310920778338983</v>
      </c>
      <c r="AW469" s="128">
        <f t="shared" si="101"/>
        <v>2.4942315901363508E-2</v>
      </c>
      <c r="AX469" s="128">
        <f t="shared" si="102"/>
        <v>0.99999999999999989</v>
      </c>
      <c r="AY469" s="128">
        <f>SUMPRODUCT(AN469:AW469,幕後結果_最佳化!$Z$1005:$AI$1005)</f>
        <v>0.11219508298087712</v>
      </c>
      <c r="AZ469" s="128">
        <f>(SUMPRODUCT(AN469:AW469,MMULT(AN469:AW469,幕後結果!$AB$9:$AK$18)))*252</f>
        <v>6.8099212180197502E-2</v>
      </c>
      <c r="BA469" s="128">
        <f t="shared" si="103"/>
        <v>0.26095825754361079</v>
      </c>
      <c r="BB469" s="102">
        <f t="shared" si="104"/>
        <v>0.2655408709160953</v>
      </c>
      <c r="BC469" s="60"/>
      <c r="BD469" s="60"/>
    </row>
    <row r="470" spans="1:56">
      <c r="A470" s="95">
        <v>469</v>
      </c>
      <c r="B470" s="128">
        <v>0.1782801679560948</v>
      </c>
      <c r="C470" s="128">
        <v>0.34509408300385336</v>
      </c>
      <c r="D470" s="128">
        <v>0.15794397125005188</v>
      </c>
      <c r="E470" s="128">
        <v>0.77736292005924645</v>
      </c>
      <c r="F470" s="128">
        <v>0.18338259096385912</v>
      </c>
      <c r="G470" s="128">
        <v>0.40600294888002364</v>
      </c>
      <c r="H470" s="128">
        <v>0.2454695570621741</v>
      </c>
      <c r="I470" s="128">
        <v>0.84989005808095364</v>
      </c>
      <c r="J470" s="128">
        <v>4.8357725188541423E-4</v>
      </c>
      <c r="K470" s="104">
        <v>0.69212622559518944</v>
      </c>
      <c r="L470" s="105"/>
      <c r="M470" s="106">
        <v>469</v>
      </c>
      <c r="N470" s="140">
        <v>-0.92193911293556174</v>
      </c>
      <c r="O470" s="140">
        <v>-0.39859972264849036</v>
      </c>
      <c r="P470" s="140">
        <v>-1.002943873428213</v>
      </c>
      <c r="Q470" s="140">
        <v>0.76331734570621912</v>
      </c>
      <c r="R470" s="140">
        <v>-0.90254923055947922</v>
      </c>
      <c r="S470" s="140">
        <v>-0.2378390916141214</v>
      </c>
      <c r="T470" s="140">
        <v>-0.68881592284517212</v>
      </c>
      <c r="U470" s="128">
        <v>1.0359619722512543</v>
      </c>
      <c r="V470" s="128">
        <v>-3.2999111286359391</v>
      </c>
      <c r="W470" s="98">
        <v>0.50188623450642833</v>
      </c>
      <c r="X470" s="60"/>
      <c r="Y470" s="99">
        <v>469</v>
      </c>
      <c r="Z470" s="128">
        <f>(幕後結果!$AB$2+幕後結果!$AB$4*幕後結果_最佳化!$N1471)*12/3</f>
        <v>-0.97517387019991342</v>
      </c>
      <c r="AA470" s="128">
        <f>(幕後結果!$AC$2+幕後結果!$AC$4*幕後結果_最佳化!$O1471)*12/3</f>
        <v>-0.91964546902295341</v>
      </c>
      <c r="AB470" s="128">
        <f>(幕後結果!$AD$2+幕後結果!$AD$4*幕後結果_最佳化!$P1471)*12/3</f>
        <v>-1.3221900371178348</v>
      </c>
      <c r="AC470" s="128">
        <f>(幕後結果!$AE$2+幕後結果!$AE$4*幕後結果_最佳化!$Q1471)*12/3</f>
        <v>2.0219015569204584</v>
      </c>
      <c r="AD470" s="128">
        <f>(幕後結果!$AF$2+幕後結果!$AF$4*幕後結果_最佳化!$R1471)*12/3</f>
        <v>-0.95922298014374119</v>
      </c>
      <c r="AE470" s="128">
        <f>(幕後結果!$AG$2+幕後結果!$AG$4*幕後結果_最佳化!$S1471)*12/3</f>
        <v>-0.26356230499358485</v>
      </c>
      <c r="AF470" s="128">
        <f>(幕後結果!$AH$2+幕後結果!$AH$4*幕後結果_最佳化!$T1471)*12/3</f>
        <v>-1.4493849677317272</v>
      </c>
      <c r="AG470" s="128">
        <f>(幕後結果!$AI$2+幕後結果!$AI$4*幕後結果_最佳化!$U1471)*12/3</f>
        <v>1.6554039574654691</v>
      </c>
      <c r="AH470" s="128">
        <f>(幕後結果!$AJ$2+幕後結果!$AJ$4*幕後結果_最佳化!$V1471)*12/3</f>
        <v>-4.2736681395809315</v>
      </c>
      <c r="AI470" s="100">
        <f>(幕後結果!$AK$2+幕後結果!$AK$4*幕後結果_最佳化!$W1471)*12/3</f>
        <v>-1.1820435198452095</v>
      </c>
      <c r="AJ470" s="60"/>
      <c r="AK470" s="60"/>
      <c r="AL470" s="60"/>
      <c r="AM470" s="108">
        <v>469</v>
      </c>
      <c r="AN470" s="128">
        <f t="shared" si="92"/>
        <v>8.90432662223095E-2</v>
      </c>
      <c r="AO470" s="128">
        <f t="shared" si="93"/>
        <v>0.10547214648297691</v>
      </c>
      <c r="AP470" s="128">
        <f t="shared" si="94"/>
        <v>0.13987302269911087</v>
      </c>
      <c r="AQ470" s="128">
        <f t="shared" si="95"/>
        <v>0.11735192606549139</v>
      </c>
      <c r="AR470" s="128">
        <f t="shared" si="96"/>
        <v>0.11058950431457167</v>
      </c>
      <c r="AS470" s="128">
        <f t="shared" si="97"/>
        <v>5.3247813782734903E-2</v>
      </c>
      <c r="AT470" s="128">
        <f t="shared" si="98"/>
        <v>0.17607642836568579</v>
      </c>
      <c r="AU470" s="128">
        <f t="shared" si="99"/>
        <v>1.7775034824206653E-2</v>
      </c>
      <c r="AV470" s="128">
        <f t="shared" si="100"/>
        <v>3.3240605652807349E-2</v>
      </c>
      <c r="AW470" s="128">
        <f t="shared" si="101"/>
        <v>0.15733025159010497</v>
      </c>
      <c r="AX470" s="128">
        <f t="shared" si="102"/>
        <v>1</v>
      </c>
      <c r="AY470" s="128">
        <f>SUMPRODUCT(AN470:AW470,幕後結果_最佳化!$Z$1005:$AI$1005)</f>
        <v>-0.181741955283024</v>
      </c>
      <c r="AZ470" s="128">
        <f>(SUMPRODUCT(AN470:AW470,MMULT(AN470:AW470,幕後結果!$AB$9:$AK$18)))*252</f>
        <v>9.3188308043480966E-2</v>
      </c>
      <c r="BA470" s="128">
        <f t="shared" si="103"/>
        <v>0.30526760071039472</v>
      </c>
      <c r="BB470" s="102">
        <f t="shared" si="104"/>
        <v>-0.73588535029677216</v>
      </c>
      <c r="BC470" s="60"/>
      <c r="BD470" s="60"/>
    </row>
    <row r="471" spans="1:56">
      <c r="A471" s="95">
        <v>470</v>
      </c>
      <c r="B471" s="128">
        <v>6.6418123186687827E-2</v>
      </c>
      <c r="C471" s="128">
        <v>0.12059321533111733</v>
      </c>
      <c r="D471" s="128">
        <v>0.49367774170939649</v>
      </c>
      <c r="E471" s="128">
        <v>0.10254963410603257</v>
      </c>
      <c r="F471" s="128">
        <v>0.31121616135566921</v>
      </c>
      <c r="G471" s="128">
        <v>0.63542400803247689</v>
      </c>
      <c r="H471" s="128">
        <v>0.13440067300912673</v>
      </c>
      <c r="I471" s="128">
        <v>0.32776524276432251</v>
      </c>
      <c r="J471" s="128">
        <v>0.97069522822129972</v>
      </c>
      <c r="K471" s="104">
        <v>4.7018776578190202E-2</v>
      </c>
      <c r="L471" s="105"/>
      <c r="M471" s="106">
        <v>470</v>
      </c>
      <c r="N471" s="140">
        <v>-1.5030108490009961</v>
      </c>
      <c r="O471" s="140">
        <v>-1.1720264658354582</v>
      </c>
      <c r="P471" s="140">
        <v>-1.5848214787640088E-2</v>
      </c>
      <c r="Q471" s="140">
        <v>-1.2671566907101324</v>
      </c>
      <c r="R471" s="140">
        <v>-0.49240605071213789</v>
      </c>
      <c r="S471" s="140">
        <v>0.34625380247157395</v>
      </c>
      <c r="T471" s="140">
        <v>-1.105827139002892</v>
      </c>
      <c r="U471" s="128">
        <v>-0.44609242338384753</v>
      </c>
      <c r="V471" s="128">
        <v>1.8911108867295285</v>
      </c>
      <c r="W471" s="98">
        <v>-1.6744736278529742</v>
      </c>
      <c r="X471" s="60"/>
      <c r="Y471" s="99">
        <v>470</v>
      </c>
      <c r="Z471" s="128">
        <f>(幕後結果!$AB$2+幕後結果!$AB$4*幕後結果_最佳化!$N1472)*12/3</f>
        <v>-1.5897979443629513</v>
      </c>
      <c r="AA471" s="128">
        <f>(幕後結果!$AC$2+幕後結果!$AC$4*幕後結果_最佳化!$O1472)*12/3</f>
        <v>-2.074334774669603</v>
      </c>
      <c r="AB471" s="128">
        <f>(幕後結果!$AD$2+幕後結果!$AD$4*幕後結果_最佳化!$P1472)*12/3</f>
        <v>-0.88101614863355648</v>
      </c>
      <c r="AC471" s="128">
        <f>(幕後結果!$AE$2+幕後結果!$AE$4*幕後結果_最佳化!$Q1472)*12/3</f>
        <v>-1.7469390624332128</v>
      </c>
      <c r="AD471" s="128">
        <f>(幕後結果!$AF$2+幕後結果!$AF$4*幕後結果_最佳化!$R1472)*12/3</f>
        <v>-0.39420144271206192</v>
      </c>
      <c r="AE471" s="128">
        <f>(幕後結果!$AG$2+幕後結果!$AG$4*幕後結果_最佳化!$S1472)*12/3</f>
        <v>4.3851822635440109E-2</v>
      </c>
      <c r="AF471" s="128">
        <f>(幕後結果!$AH$2+幕後結果!$AH$4*幕後結果_最佳化!$T1472)*12/3</f>
        <v>-2.8729070934100318</v>
      </c>
      <c r="AG471" s="128">
        <f>(幕後結果!$AI$2+幕後結果!$AI$4*幕後結果_最佳化!$U1472)*12/3</f>
        <v>0.75353332893584801</v>
      </c>
      <c r="AH471" s="128">
        <f>(幕後結果!$AJ$2+幕後結果!$AJ$4*幕後結果_最佳化!$V1472)*12/3</f>
        <v>-0.78189813747642767</v>
      </c>
      <c r="AI471" s="100">
        <f>(幕後結果!$AK$2+幕後結果!$AK$4*幕後結果_最佳化!$W1472)*12/3</f>
        <v>-6.3658964513878331</v>
      </c>
      <c r="AJ471" s="60"/>
      <c r="AK471" s="60"/>
      <c r="AL471" s="60"/>
      <c r="AM471" s="108">
        <v>470</v>
      </c>
      <c r="AN471" s="128">
        <f t="shared" si="92"/>
        <v>0.13764295272227287</v>
      </c>
      <c r="AO471" s="128">
        <f t="shared" si="93"/>
        <v>0.12911271656556758</v>
      </c>
      <c r="AP471" s="128">
        <f t="shared" si="94"/>
        <v>3.1079418667454294E-2</v>
      </c>
      <c r="AQ471" s="128">
        <f t="shared" si="95"/>
        <v>0.14474035099325633</v>
      </c>
      <c r="AR471" s="128">
        <f t="shared" si="96"/>
        <v>0.14659412869324037</v>
      </c>
      <c r="AS471" s="128">
        <f t="shared" si="97"/>
        <v>0.1460441279937203</v>
      </c>
      <c r="AT471" s="128">
        <f t="shared" si="98"/>
        <v>0.12426152762763755</v>
      </c>
      <c r="AU471" s="128">
        <f t="shared" si="99"/>
        <v>8.078416503905915E-3</v>
      </c>
      <c r="AV471" s="128">
        <f t="shared" si="100"/>
        <v>4.7381599325723042E-2</v>
      </c>
      <c r="AW471" s="128">
        <f t="shared" si="101"/>
        <v>8.5064760907221898E-2</v>
      </c>
      <c r="AX471" s="128">
        <f t="shared" si="102"/>
        <v>1.0000000000000002</v>
      </c>
      <c r="AY471" s="128">
        <f>SUMPRODUCT(AN471:AW471,幕後結果_最佳化!$Z$1005:$AI$1005)</f>
        <v>-5.4588609321216217E-2</v>
      </c>
      <c r="AZ471" s="128">
        <f>(SUMPRODUCT(AN471:AW471,MMULT(AN471:AW471,幕後結果!$AB$9:$AK$18)))*252</f>
        <v>7.5418163738759716E-2</v>
      </c>
      <c r="BA471" s="128">
        <f t="shared" si="103"/>
        <v>0.27462367658080705</v>
      </c>
      <c r="BB471" s="102">
        <f t="shared" si="104"/>
        <v>-0.35498981928650475</v>
      </c>
      <c r="BC471" s="60"/>
      <c r="BD471" s="60"/>
    </row>
    <row r="472" spans="1:56">
      <c r="A472" s="95">
        <v>471</v>
      </c>
      <c r="B472" s="128">
        <v>0.58170198698326225</v>
      </c>
      <c r="C472" s="128">
        <v>0.13334732207804856</v>
      </c>
      <c r="D472" s="128">
        <v>0.74797903024333645</v>
      </c>
      <c r="E472" s="128">
        <v>0.11647134327584308</v>
      </c>
      <c r="F472" s="128">
        <v>0.16996427171206374</v>
      </c>
      <c r="G472" s="128">
        <v>9.2998933809186557E-2</v>
      </c>
      <c r="H472" s="128">
        <v>0.37650454107511289</v>
      </c>
      <c r="I472" s="128">
        <v>0.13681662956913287</v>
      </c>
      <c r="J472" s="128">
        <v>0.29044105822286248</v>
      </c>
      <c r="K472" s="104">
        <v>0.14747349961030287</v>
      </c>
      <c r="L472" s="105"/>
      <c r="M472" s="106">
        <v>471</v>
      </c>
      <c r="N472" s="140">
        <v>0.20624949680174251</v>
      </c>
      <c r="O472" s="140">
        <v>-1.1107066377567305</v>
      </c>
      <c r="P472" s="140">
        <v>0.66814358982206135</v>
      </c>
      <c r="Q472" s="140">
        <v>-1.1928128240642857</v>
      </c>
      <c r="R472" s="140">
        <v>-0.95430645130965253</v>
      </c>
      <c r="S472" s="140">
        <v>-1.3225115447242635</v>
      </c>
      <c r="T472" s="140">
        <v>-0.31467413821155749</v>
      </c>
      <c r="U472" s="128">
        <v>-1.0947338389166139</v>
      </c>
      <c r="V472" s="128">
        <v>-0.55209668000508338</v>
      </c>
      <c r="W472" s="98">
        <v>-1.0473308785475184</v>
      </c>
      <c r="X472" s="60"/>
      <c r="Y472" s="99">
        <v>471</v>
      </c>
      <c r="Z472" s="128">
        <f>(幕後結果!$AB$2+幕後結果!$AB$4*幕後結果_最佳化!$N1473)*12/3</f>
        <v>0.21815878858043092</v>
      </c>
      <c r="AA472" s="128">
        <f>(幕後結果!$AC$2+幕後結果!$AC$4*幕後結果_最佳化!$O1473)*12/3</f>
        <v>-1.244633130155024</v>
      </c>
      <c r="AB472" s="128">
        <f>(幕後結果!$AD$2+幕後結果!$AD$4*幕後結果_最佳化!$P1473)*12/3</f>
        <v>0.48958631731439994</v>
      </c>
      <c r="AC472" s="128">
        <f>(幕後結果!$AE$2+幕後結果!$AE$4*幕後結果_最佳化!$Q1473)*12/3</f>
        <v>-1.3001667407845048</v>
      </c>
      <c r="AD472" s="128">
        <f>(幕後結果!$AF$2+幕後結果!$AF$4*幕後結果_最佳化!$R1473)*12/3</f>
        <v>-0.40653141191074332</v>
      </c>
      <c r="AE472" s="128">
        <f>(幕後結果!$AG$2+幕後結果!$AG$4*幕後結果_最佳化!$S1473)*12/3</f>
        <v>-1.030025525754025</v>
      </c>
      <c r="AF472" s="128">
        <f>(幕後結果!$AH$2+幕後結果!$AH$4*幕後結果_最佳化!$T1473)*12/3</f>
        <v>-0.79932550376887834</v>
      </c>
      <c r="AG472" s="128">
        <f>(幕後結果!$AI$2+幕後結果!$AI$4*幕後結果_最佳化!$U1473)*12/3</f>
        <v>-0.19264839459190009</v>
      </c>
      <c r="AH472" s="128">
        <f>(幕後結果!$AJ$2+幕後結果!$AJ$4*幕後結果_最佳化!$V1473)*12/3</f>
        <v>-2.1767125700668291</v>
      </c>
      <c r="AI472" s="100">
        <f>(幕後結果!$AK$2+幕後結果!$AK$4*幕後結果_最佳化!$W1473)*12/3</f>
        <v>-3.3551975662559439</v>
      </c>
      <c r="AJ472" s="60"/>
      <c r="AK472" s="60"/>
      <c r="AL472" s="60"/>
      <c r="AM472" s="108">
        <v>471</v>
      </c>
      <c r="AN472" s="128">
        <f t="shared" si="92"/>
        <v>0.26022265216144097</v>
      </c>
      <c r="AO472" s="128">
        <f t="shared" si="93"/>
        <v>0.12819875505946329</v>
      </c>
      <c r="AP472" s="128">
        <f t="shared" si="94"/>
        <v>0.16957259532349805</v>
      </c>
      <c r="AQ472" s="128">
        <f t="shared" si="95"/>
        <v>4.7795520007371382E-2</v>
      </c>
      <c r="AR472" s="128">
        <f t="shared" si="96"/>
        <v>5.2033222882552951E-2</v>
      </c>
      <c r="AS472" s="128">
        <f t="shared" si="97"/>
        <v>6.1810852979373599E-3</v>
      </c>
      <c r="AT472" s="128">
        <f t="shared" si="98"/>
        <v>7.9408675970340348E-2</v>
      </c>
      <c r="AU472" s="128">
        <f t="shared" si="99"/>
        <v>0.19112101800090317</v>
      </c>
      <c r="AV472" s="128">
        <f t="shared" si="100"/>
        <v>1.0518742223948725E-2</v>
      </c>
      <c r="AW472" s="128">
        <f t="shared" si="101"/>
        <v>5.4947733072543595E-2</v>
      </c>
      <c r="AX472" s="128">
        <f t="shared" si="102"/>
        <v>1</v>
      </c>
      <c r="AY472" s="128">
        <f>SUMPRODUCT(AN472:AW472,幕後結果_最佳化!$Z$1005:$AI$1005)</f>
        <v>0.14191356900863206</v>
      </c>
      <c r="AZ472" s="128">
        <f>(SUMPRODUCT(AN472:AW472,MMULT(AN472:AW472,幕後結果!$AB$9:$AK$18)))*252</f>
        <v>7.048560456139974E-2</v>
      </c>
      <c r="BA472" s="128">
        <f t="shared" si="103"/>
        <v>0.26549125138391988</v>
      </c>
      <c r="BB472" s="102">
        <f t="shared" si="104"/>
        <v>0.37294475238828551</v>
      </c>
      <c r="BC472" s="60"/>
      <c r="BD472" s="60"/>
    </row>
    <row r="473" spans="1:56">
      <c r="A473" s="95">
        <v>472</v>
      </c>
      <c r="B473" s="128">
        <v>0.23584778614874469</v>
      </c>
      <c r="C473" s="128">
        <v>0.63670252499924729</v>
      </c>
      <c r="D473" s="128">
        <v>0.6905771008384296</v>
      </c>
      <c r="E473" s="128">
        <v>0.98274984693494738</v>
      </c>
      <c r="F473" s="128">
        <v>0.97714749503520126</v>
      </c>
      <c r="G473" s="128">
        <v>0.2468779255578728</v>
      </c>
      <c r="H473" s="128">
        <v>0.4090868357344577</v>
      </c>
      <c r="I473" s="128">
        <v>0.84566439796295656</v>
      </c>
      <c r="J473" s="128">
        <v>0.49335059530858283</v>
      </c>
      <c r="K473" s="104">
        <v>0.93301724190850144</v>
      </c>
      <c r="L473" s="105"/>
      <c r="M473" s="106">
        <v>472</v>
      </c>
      <c r="N473" s="140">
        <v>-0.71972298354317199</v>
      </c>
      <c r="O473" s="140">
        <v>0.34965856943560986</v>
      </c>
      <c r="P473" s="140">
        <v>0.49748681523586097</v>
      </c>
      <c r="Q473" s="140">
        <v>2.1141752010206618</v>
      </c>
      <c r="R473" s="140">
        <v>1.9981074712564535</v>
      </c>
      <c r="S473" s="140">
        <v>-0.6843473544604024</v>
      </c>
      <c r="T473" s="140">
        <v>-0.2298946013710961</v>
      </c>
      <c r="U473" s="128">
        <v>1.0180142079227272</v>
      </c>
      <c r="V473" s="128">
        <v>-1.6668357616621114E-2</v>
      </c>
      <c r="W473" s="98">
        <v>1.4986459087219455</v>
      </c>
      <c r="X473" s="60"/>
      <c r="Y473" s="99">
        <v>472</v>
      </c>
      <c r="Z473" s="128">
        <f>(幕後結果!$AB$2+幕後結果!$AB$4*幕後結果_最佳化!$N1474)*12/3</f>
        <v>-0.7612813443816645</v>
      </c>
      <c r="AA473" s="128">
        <f>(幕後結果!$AC$2+幕後結果!$AC$4*幕後結果_最佳化!$O1474)*12/3</f>
        <v>3.7717740028764143E-2</v>
      </c>
      <c r="AB473" s="128">
        <f>(幕後結果!$AD$2+幕後結果!$AD$4*幕後結果_最佳化!$P1474)*12/3</f>
        <v>0.75880605770497256</v>
      </c>
      <c r="AC473" s="128">
        <f>(幕後結果!$AE$2+幕後結果!$AE$4*幕後結果_最佳化!$Q1474)*12/3</f>
        <v>5.2011907363257501</v>
      </c>
      <c r="AD473" s="128">
        <f>(幕後結果!$AF$2+幕後結果!$AF$4*幕後結果_最佳化!$R1474)*12/3</f>
        <v>1.1042573795266353</v>
      </c>
      <c r="AE473" s="128">
        <f>(幕後結果!$AG$2+幕後結果!$AG$4*幕後結果_最佳化!$S1474)*12/3</f>
        <v>-0.61539919952970301</v>
      </c>
      <c r="AF473" s="128">
        <f>(幕後結果!$AH$2+幕後結果!$AH$4*幕後結果_最佳化!$T1474)*12/3</f>
        <v>-0.40535333058193129</v>
      </c>
      <c r="AG473" s="128">
        <f>(幕後結果!$AI$2+幕後結果!$AI$4*幕後結果_最佳化!$U1474)*12/3</f>
        <v>2.1129150446963543</v>
      </c>
      <c r="AH473" s="128">
        <f>(幕後結果!$AJ$2+幕後結果!$AJ$4*幕後結果_最佳化!$V1474)*12/3</f>
        <v>-0.47442645089819441</v>
      </c>
      <c r="AI473" s="100">
        <f>(幕後結果!$AK$2+幕後結果!$AK$4*幕後結果_最佳化!$W1474)*12/3</f>
        <v>0.56665030474613953</v>
      </c>
      <c r="AJ473" s="60"/>
      <c r="AK473" s="60"/>
      <c r="AL473" s="60"/>
      <c r="AM473" s="108">
        <v>472</v>
      </c>
      <c r="AN473" s="128">
        <f t="shared" si="92"/>
        <v>0.13460871078560993</v>
      </c>
      <c r="AO473" s="128">
        <f t="shared" si="93"/>
        <v>9.7714570284108807E-2</v>
      </c>
      <c r="AP473" s="128">
        <f t="shared" si="94"/>
        <v>8.242038122761669E-2</v>
      </c>
      <c r="AQ473" s="128">
        <f t="shared" si="95"/>
        <v>3.1559939081662644E-2</v>
      </c>
      <c r="AR473" s="128">
        <f t="shared" si="96"/>
        <v>6.060204798126665E-2</v>
      </c>
      <c r="AS473" s="128">
        <f t="shared" si="97"/>
        <v>0.11486760068167969</v>
      </c>
      <c r="AT473" s="128">
        <f t="shared" si="98"/>
        <v>0.15928325146230676</v>
      </c>
      <c r="AU473" s="128">
        <f t="shared" si="99"/>
        <v>0.17867175249455147</v>
      </c>
      <c r="AV473" s="128">
        <f t="shared" si="100"/>
        <v>5.6473494386822955E-2</v>
      </c>
      <c r="AW473" s="128">
        <f t="shared" si="101"/>
        <v>8.3798251614374375E-2</v>
      </c>
      <c r="AX473" s="128">
        <f t="shared" si="102"/>
        <v>0.99999999999999989</v>
      </c>
      <c r="AY473" s="128">
        <f>SUMPRODUCT(AN473:AW473,幕後結果_最佳化!$Z$1005:$AI$1005)</f>
        <v>-9.7441394266431502E-4</v>
      </c>
      <c r="AZ473" s="128">
        <f>(SUMPRODUCT(AN473:AW473,MMULT(AN473:AW473,幕後結果!$AB$9:$AK$18)))*252</f>
        <v>5.9019362564893305E-2</v>
      </c>
      <c r="BA473" s="128">
        <f t="shared" si="103"/>
        <v>0.24293900996936105</v>
      </c>
      <c r="BB473" s="102">
        <f t="shared" si="104"/>
        <v>-0.18059847180655617</v>
      </c>
      <c r="BC473" s="60"/>
      <c r="BD473" s="60"/>
    </row>
    <row r="474" spans="1:56">
      <c r="A474" s="95">
        <v>473</v>
      </c>
      <c r="B474" s="128">
        <v>0.89614116188646786</v>
      </c>
      <c r="C474" s="128">
        <v>0.526034671204479</v>
      </c>
      <c r="D474" s="128">
        <v>5.8188792023719182E-2</v>
      </c>
      <c r="E474" s="128">
        <v>0.58879609349983686</v>
      </c>
      <c r="F474" s="128">
        <v>0.95612108421326325</v>
      </c>
      <c r="G474" s="128">
        <v>0.47908888737970212</v>
      </c>
      <c r="H474" s="128">
        <v>0.73197308910119774</v>
      </c>
      <c r="I474" s="128">
        <v>0.91281169064999812</v>
      </c>
      <c r="J474" s="128">
        <v>0.13498240086983637</v>
      </c>
      <c r="K474" s="104">
        <v>0.61083919509388163</v>
      </c>
      <c r="L474" s="105"/>
      <c r="M474" s="106">
        <v>473</v>
      </c>
      <c r="N474" s="140">
        <v>1.2598660819510004</v>
      </c>
      <c r="O474" s="140">
        <v>6.5305632804525171E-2</v>
      </c>
      <c r="P474" s="140">
        <v>-1.570161327230545</v>
      </c>
      <c r="Q474" s="140">
        <v>0.22444917174063184</v>
      </c>
      <c r="R474" s="140">
        <v>1.7073456194566221</v>
      </c>
      <c r="S474" s="140">
        <v>-5.2440411396914584E-2</v>
      </c>
      <c r="T474" s="140">
        <v>0.61879134932774149</v>
      </c>
      <c r="U474" s="128">
        <v>1.3582744365022938</v>
      </c>
      <c r="V474" s="128">
        <v>-1.1031436175452356</v>
      </c>
      <c r="W474" s="98">
        <v>0.2815069348635475</v>
      </c>
      <c r="X474" s="60"/>
      <c r="Y474" s="99">
        <v>473</v>
      </c>
      <c r="Z474" s="128">
        <f>(幕後結果!$AB$2+幕後結果!$AB$4*幕後結果_最佳化!$N1475)*12/3</f>
        <v>1.3326134728765198</v>
      </c>
      <c r="AA474" s="128">
        <f>(幕後結果!$AC$2+幕後結果!$AC$4*幕後結果_最佳化!$O1475)*12/3</f>
        <v>0.58658367159420854</v>
      </c>
      <c r="AB474" s="128">
        <f>(幕後結果!$AD$2+幕後結果!$AD$4*幕後結果_最佳化!$P1475)*12/3</f>
        <v>-0.91247333582288681</v>
      </c>
      <c r="AC474" s="128">
        <f>(幕後結果!$AE$2+幕後結果!$AE$4*幕後結果_最佳化!$Q1475)*12/3</f>
        <v>1.2145963646144324</v>
      </c>
      <c r="AD474" s="128">
        <f>(幕後結果!$AF$2+幕後結果!$AF$4*幕後結果_最佳化!$R1475)*12/3</f>
        <v>0.85669059531560132</v>
      </c>
      <c r="AE474" s="128">
        <f>(幕後結果!$AG$2+幕後結果!$AG$4*幕後結果_最佳化!$S1475)*12/3</f>
        <v>0.22585350624843911</v>
      </c>
      <c r="AF474" s="128">
        <f>(幕後結果!$AH$2+幕後結果!$AH$4*幕後結果_最佳化!$T1475)*12/3</f>
        <v>1.184492667293926</v>
      </c>
      <c r="AG474" s="128">
        <f>(幕後結果!$AI$2+幕後結果!$AI$4*幕後結果_最佳化!$U1475)*12/3</f>
        <v>2.505115087258603</v>
      </c>
      <c r="AH474" s="128">
        <f>(幕後結果!$AJ$2+幕後結果!$AJ$4*幕後結果_最佳化!$V1475)*12/3</f>
        <v>-0.81517416462487546</v>
      </c>
      <c r="AI474" s="100">
        <f>(幕後結果!$AK$2+幕後結果!$AK$4*幕後結果_最佳化!$W1475)*12/3</f>
        <v>0.34212019925541881</v>
      </c>
      <c r="AJ474" s="60"/>
      <c r="AK474" s="60"/>
      <c r="AL474" s="60"/>
      <c r="AM474" s="108">
        <v>473</v>
      </c>
      <c r="AN474" s="128">
        <f t="shared" si="92"/>
        <v>1.6360222345661667E-2</v>
      </c>
      <c r="AO474" s="128">
        <f t="shared" si="93"/>
        <v>0.18502745653746555</v>
      </c>
      <c r="AP474" s="128">
        <f t="shared" si="94"/>
        <v>1.9996485962714965E-2</v>
      </c>
      <c r="AQ474" s="128">
        <f t="shared" si="95"/>
        <v>2.111823547059008E-2</v>
      </c>
      <c r="AR474" s="128">
        <f t="shared" si="96"/>
        <v>0.18032191895985217</v>
      </c>
      <c r="AS474" s="128">
        <f t="shared" si="97"/>
        <v>0.15965643897782805</v>
      </c>
      <c r="AT474" s="128">
        <f t="shared" si="98"/>
        <v>5.2587667507821165E-2</v>
      </c>
      <c r="AU474" s="128">
        <f t="shared" si="99"/>
        <v>0.16466287466335228</v>
      </c>
      <c r="AV474" s="128">
        <f t="shared" si="100"/>
        <v>0.18859927684495689</v>
      </c>
      <c r="AW474" s="128">
        <f t="shared" si="101"/>
        <v>1.166942272975726E-2</v>
      </c>
      <c r="AX474" s="128">
        <f t="shared" si="102"/>
        <v>1.0000000000000002</v>
      </c>
      <c r="AY474" s="128">
        <f>SUMPRODUCT(AN474:AW474,幕後結果_最佳化!$Z$1005:$AI$1005)</f>
        <v>-9.1332651795008636E-3</v>
      </c>
      <c r="AZ474" s="128">
        <f>(SUMPRODUCT(AN474:AW474,MMULT(AN474:AW474,幕後結果!$AB$9:$AK$18)))*252</f>
        <v>4.9993812297584588E-2</v>
      </c>
      <c r="BA474" s="128">
        <f t="shared" si="103"/>
        <v>0.22359296119865801</v>
      </c>
      <c r="BB474" s="102">
        <f t="shared" si="104"/>
        <v>-0.23271423617521805</v>
      </c>
      <c r="BC474" s="60"/>
      <c r="BD474" s="60"/>
    </row>
    <row r="475" spans="1:56">
      <c r="A475" s="95">
        <v>474</v>
      </c>
      <c r="B475" s="128">
        <v>0.51112919580301552</v>
      </c>
      <c r="C475" s="128">
        <v>2.7433150069704038E-2</v>
      </c>
      <c r="D475" s="128">
        <v>0.95155516751608871</v>
      </c>
      <c r="E475" s="128">
        <v>0.56440676222387798</v>
      </c>
      <c r="F475" s="128">
        <v>0.14032672295215476</v>
      </c>
      <c r="G475" s="128">
        <v>0.95207795223076874</v>
      </c>
      <c r="H475" s="128">
        <v>0.17777328630942257</v>
      </c>
      <c r="I475" s="128">
        <v>2.8623644375229906E-2</v>
      </c>
      <c r="J475" s="128">
        <v>0.50110496372335289</v>
      </c>
      <c r="K475" s="104">
        <v>0.95987827319434782</v>
      </c>
      <c r="L475" s="105"/>
      <c r="M475" s="106">
        <v>474</v>
      </c>
      <c r="N475" s="140">
        <v>2.790037620404583E-2</v>
      </c>
      <c r="O475" s="140">
        <v>-1.9199334970489628</v>
      </c>
      <c r="P475" s="140">
        <v>1.6601232279354137</v>
      </c>
      <c r="Q475" s="140">
        <v>0.16215159662723047</v>
      </c>
      <c r="R475" s="140">
        <v>-1.0788525912985656</v>
      </c>
      <c r="S475" s="140">
        <v>1.6653442476750542</v>
      </c>
      <c r="T475" s="140">
        <v>-0.92388427211006641</v>
      </c>
      <c r="U475" s="128">
        <v>-1.9014179613776099</v>
      </c>
      <c r="V475" s="128">
        <v>2.7697368527065422E-3</v>
      </c>
      <c r="W475" s="98">
        <v>1.7492752408520698</v>
      </c>
      <c r="X475" s="60"/>
      <c r="Y475" s="99">
        <v>474</v>
      </c>
      <c r="Z475" s="128">
        <f>(幕後結果!$AB$2+幕後結果!$AB$4*幕後結果_最佳化!$N1476)*12/3</f>
        <v>2.9511404236121235E-2</v>
      </c>
      <c r="AA475" s="128">
        <f>(幕後結果!$AC$2+幕後結果!$AC$4*幕後結果_最佳化!$O1476)*12/3</f>
        <v>-2.2620976469774874</v>
      </c>
      <c r="AB475" s="128">
        <f>(幕後結果!$AD$2+幕後結果!$AD$4*幕後結果_最佳化!$P1476)*12/3</f>
        <v>1.0591687628971111</v>
      </c>
      <c r="AC475" s="128">
        <f>(幕後結果!$AE$2+幕後結果!$AE$4*幕後結果_最佳化!$Q1476)*12/3</f>
        <v>1.0747935094964189</v>
      </c>
      <c r="AD475" s="128">
        <f>(幕後結果!$AF$2+幕後結果!$AF$4*幕後結果_最佳化!$R1476)*12/3</f>
        <v>-0.33193800258021722</v>
      </c>
      <c r="AE475" s="128">
        <f>(幕後結果!$AG$2+幕後結果!$AG$4*幕後結果_最佳化!$S1476)*12/3</f>
        <v>1.8066925683047679</v>
      </c>
      <c r="AF475" s="128">
        <f>(幕後結果!$AH$2+幕後結果!$AH$4*幕後結果_最佳化!$T1476)*12/3</f>
        <v>-1.8855303851570531</v>
      </c>
      <c r="AG475" s="128">
        <f>(幕後結果!$AI$2+幕後結果!$AI$4*幕後結果_最佳化!$U1476)*12/3</f>
        <v>-0.74552819332985687</v>
      </c>
      <c r="AH475" s="128">
        <f>(幕後結果!$AJ$2+幕後結果!$AJ$4*幕後結果_最佳化!$V1476)*12/3</f>
        <v>-1.4639751930790865</v>
      </c>
      <c r="AI475" s="100">
        <f>(幕後結果!$AK$2+幕後結果!$AK$4*幕後結果_最佳化!$W1476)*12/3</f>
        <v>-0.94043941373620077</v>
      </c>
      <c r="AJ475" s="60"/>
      <c r="AK475" s="60"/>
      <c r="AL475" s="60"/>
      <c r="AM475" s="108">
        <v>474</v>
      </c>
      <c r="AN475" s="128">
        <f t="shared" si="92"/>
        <v>0.11125354029296707</v>
      </c>
      <c r="AO475" s="128">
        <f t="shared" si="93"/>
        <v>0.15770971335908887</v>
      </c>
      <c r="AP475" s="128">
        <f t="shared" si="94"/>
        <v>1.6834313524282086E-3</v>
      </c>
      <c r="AQ475" s="128">
        <f t="shared" si="95"/>
        <v>0.13449833536178013</v>
      </c>
      <c r="AR475" s="128">
        <f t="shared" si="96"/>
        <v>0.1408642368332487</v>
      </c>
      <c r="AS475" s="128">
        <f t="shared" si="97"/>
        <v>0.12312384625803466</v>
      </c>
      <c r="AT475" s="128">
        <f t="shared" si="98"/>
        <v>6.7631935646090364E-3</v>
      </c>
      <c r="AU475" s="128">
        <f t="shared" si="99"/>
        <v>7.9732374491497129E-2</v>
      </c>
      <c r="AV475" s="128">
        <f t="shared" si="100"/>
        <v>0.12342009825215985</v>
      </c>
      <c r="AW475" s="128">
        <f t="shared" si="101"/>
        <v>0.12095123023418647</v>
      </c>
      <c r="AX475" s="128">
        <f t="shared" si="102"/>
        <v>1.0000000000000002</v>
      </c>
      <c r="AY475" s="128">
        <f>SUMPRODUCT(AN475:AW475,幕後結果_最佳化!$Z$1005:$AI$1005)</f>
        <v>-9.5284503317287772E-2</v>
      </c>
      <c r="AZ475" s="128">
        <f>(SUMPRODUCT(AN475:AW475,MMULT(AN475:AW475,幕後結果!$AB$9:$AK$18)))*252</f>
        <v>6.6769608641519249E-2</v>
      </c>
      <c r="BA475" s="128">
        <f t="shared" si="103"/>
        <v>0.25839815912950936</v>
      </c>
      <c r="BB475" s="102">
        <f t="shared" si="104"/>
        <v>-0.53477355946653471</v>
      </c>
      <c r="BC475" s="60"/>
      <c r="BD475" s="60"/>
    </row>
    <row r="476" spans="1:56">
      <c r="A476" s="95">
        <v>475</v>
      </c>
      <c r="B476" s="128">
        <v>0.29210600642040485</v>
      </c>
      <c r="C476" s="128">
        <v>0.28372932773990867</v>
      </c>
      <c r="D476" s="128">
        <v>0.5252393791086869</v>
      </c>
      <c r="E476" s="128">
        <v>0.40880251575987669</v>
      </c>
      <c r="F476" s="128">
        <v>0.23595592505149732</v>
      </c>
      <c r="G476" s="128">
        <v>0.9943038374479698</v>
      </c>
      <c r="H476" s="128">
        <v>0.30389776016404002</v>
      </c>
      <c r="I476" s="128">
        <v>0.36714901589815119</v>
      </c>
      <c r="J476" s="128">
        <v>0.43206106995265703</v>
      </c>
      <c r="K476" s="104">
        <v>0.54716110833540421</v>
      </c>
      <c r="L476" s="105"/>
      <c r="M476" s="106">
        <v>475</v>
      </c>
      <c r="N476" s="140">
        <v>-0.54724268727674052</v>
      </c>
      <c r="O476" s="140">
        <v>-0.57179826113018661</v>
      </c>
      <c r="P476" s="140">
        <v>6.3308004625074202E-2</v>
      </c>
      <c r="Q476" s="140">
        <v>-0.23062643176301559</v>
      </c>
      <c r="R476" s="140">
        <v>-0.71937182798617705</v>
      </c>
      <c r="S476" s="140">
        <v>2.5304286553973019</v>
      </c>
      <c r="T476" s="140">
        <v>-0.5132227407337413</v>
      </c>
      <c r="U476" s="128">
        <v>-0.33941378973783187</v>
      </c>
      <c r="V476" s="128">
        <v>-0.17112924621931169</v>
      </c>
      <c r="W476" s="98">
        <v>0.11849206334385821</v>
      </c>
      <c r="X476" s="60"/>
      <c r="Y476" s="99">
        <v>475</v>
      </c>
      <c r="Z476" s="128">
        <f>(幕後結果!$AB$2+幕後結果!$AB$4*幕後結果_最佳化!$N1477)*12/3</f>
        <v>-0.57884166297168449</v>
      </c>
      <c r="AA476" s="128">
        <f>(幕後結果!$AC$2+幕後結果!$AC$4*幕後結果_最佳化!$O1477)*12/3</f>
        <v>-0.95417461813352933</v>
      </c>
      <c r="AB476" s="128">
        <f>(幕後結果!$AD$2+幕後結果!$AD$4*幕後結果_最佳化!$P1477)*12/3</f>
        <v>-0.13803140991896151</v>
      </c>
      <c r="AC476" s="128">
        <f>(幕後結果!$AE$2+幕後結果!$AE$4*幕後結果_最佳化!$Q1477)*12/3</f>
        <v>0.45996466867125924</v>
      </c>
      <c r="AD476" s="128">
        <f>(幕後結果!$AF$2+幕後結果!$AF$4*幕後結果_最佳化!$R1477)*12/3</f>
        <v>-0.53613365843159055</v>
      </c>
      <c r="AE476" s="128">
        <f>(幕後結果!$AG$2+幕後結果!$AG$4*幕後結果_最佳化!$S1477)*12/3</f>
        <v>2.4079010148180666</v>
      </c>
      <c r="AF476" s="128">
        <f>(幕後結果!$AH$2+幕後結果!$AH$4*幕後結果_最佳化!$T1477)*12/3</f>
        <v>-1.7169503180843979</v>
      </c>
      <c r="AG476" s="128">
        <f>(幕後結果!$AI$2+幕後結果!$AI$4*幕後結果_最佳化!$U1477)*12/3</f>
        <v>0.79351568270249506</v>
      </c>
      <c r="AH476" s="128">
        <f>(幕後結果!$AJ$2+幕後結果!$AJ$4*幕後結果_最佳化!$V1477)*12/3</f>
        <v>-1.265785916727741</v>
      </c>
      <c r="AI476" s="100">
        <f>(幕後結果!$AK$2+幕後結果!$AK$4*幕後結果_最佳化!$W1477)*12/3</f>
        <v>-2.731727548119482</v>
      </c>
      <c r="AJ476" s="60"/>
      <c r="AK476" s="60"/>
      <c r="AL476" s="60"/>
      <c r="AM476" s="108">
        <v>475</v>
      </c>
      <c r="AN476" s="128">
        <f t="shared" si="92"/>
        <v>0.13960981051795193</v>
      </c>
      <c r="AO476" s="128">
        <f t="shared" si="93"/>
        <v>0.21582547096477533</v>
      </c>
      <c r="AP476" s="128">
        <f t="shared" si="94"/>
        <v>0.15873980624228315</v>
      </c>
      <c r="AQ476" s="128">
        <f t="shared" si="95"/>
        <v>1.7553327653909611E-2</v>
      </c>
      <c r="AR476" s="128">
        <f t="shared" si="96"/>
        <v>5.0339084084667328E-2</v>
      </c>
      <c r="AS476" s="128">
        <f t="shared" si="97"/>
        <v>7.7994523791412265E-2</v>
      </c>
      <c r="AT476" s="128">
        <f t="shared" si="98"/>
        <v>1.5375980689699392E-2</v>
      </c>
      <c r="AU476" s="128">
        <f t="shared" si="99"/>
        <v>0.16792031201517824</v>
      </c>
      <c r="AV476" s="128">
        <f t="shared" si="100"/>
        <v>0.15352289715073372</v>
      </c>
      <c r="AW476" s="128">
        <f t="shared" si="101"/>
        <v>3.1187868893888643E-3</v>
      </c>
      <c r="AX476" s="128">
        <f t="shared" si="102"/>
        <v>0.99999999999999978</v>
      </c>
      <c r="AY476" s="128">
        <f>SUMPRODUCT(AN476:AW476,幕後結果_最佳化!$Z$1005:$AI$1005)</f>
        <v>7.1612349800850836E-2</v>
      </c>
      <c r="AZ476" s="128">
        <f>(SUMPRODUCT(AN476:AW476,MMULT(AN476:AW476,幕後結果!$AB$9:$AK$18)))*252</f>
        <v>6.9808964769283749E-2</v>
      </c>
      <c r="BA476" s="128">
        <f t="shared" si="103"/>
        <v>0.26421386180381179</v>
      </c>
      <c r="BB476" s="102">
        <f t="shared" si="104"/>
        <v>0.10867086838226064</v>
      </c>
      <c r="BC476" s="60"/>
      <c r="BD476" s="60"/>
    </row>
    <row r="477" spans="1:56">
      <c r="A477" s="95">
        <v>476</v>
      </c>
      <c r="B477" s="128">
        <v>0.29976186516512682</v>
      </c>
      <c r="C477" s="128">
        <v>0.46318193479094782</v>
      </c>
      <c r="D477" s="128">
        <v>0.96189395266867828</v>
      </c>
      <c r="E477" s="128">
        <v>0.85913115435422949</v>
      </c>
      <c r="F477" s="128">
        <v>0.32984407007654304</v>
      </c>
      <c r="G477" s="128">
        <v>0.66026263452523182</v>
      </c>
      <c r="H477" s="128">
        <v>0.49148563906089948</v>
      </c>
      <c r="I477" s="128">
        <v>0.64427526060242357</v>
      </c>
      <c r="J477" s="128">
        <v>0.93252663172446648</v>
      </c>
      <c r="K477" s="104">
        <v>4.6449593247485765E-2</v>
      </c>
      <c r="L477" s="105"/>
      <c r="M477" s="106">
        <v>476</v>
      </c>
      <c r="N477" s="140">
        <v>-0.52508553625622145</v>
      </c>
      <c r="O477" s="140">
        <v>-9.2420604351153471E-2</v>
      </c>
      <c r="P477" s="140">
        <v>1.7731002615837959</v>
      </c>
      <c r="Q477" s="140">
        <v>1.076423960383438</v>
      </c>
      <c r="R477" s="140">
        <v>-0.44034377522726448</v>
      </c>
      <c r="S477" s="140">
        <v>0.4131800125533639</v>
      </c>
      <c r="T477" s="140">
        <v>-2.1343958351452273E-2</v>
      </c>
      <c r="U477" s="128">
        <v>0.36991009584704199</v>
      </c>
      <c r="V477" s="128">
        <v>1.4948762695415501</v>
      </c>
      <c r="W477" s="98">
        <v>-1.6802988408212516</v>
      </c>
      <c r="X477" s="60"/>
      <c r="Y477" s="99">
        <v>476</v>
      </c>
      <c r="Z477" s="128">
        <f>(幕後結果!$AB$2+幕後結果!$AB$4*幕後結果_最佳化!$N1478)*12/3</f>
        <v>-0.55540511015586558</v>
      </c>
      <c r="AA477" s="128">
        <f>(幕後結果!$AC$2+幕後結果!$AC$4*幕後結果_最佳化!$O1478)*12/3</f>
        <v>-0.38849571205935346</v>
      </c>
      <c r="AB477" s="128">
        <f>(幕後結果!$AD$2+幕後結果!$AD$4*幕後結果_最佳化!$P1478)*12/3</f>
        <v>1.9605065646266564</v>
      </c>
      <c r="AC477" s="128">
        <f>(幕後結果!$AE$2+幕後結果!$AE$4*幕後結果_最佳化!$Q1478)*12/3</f>
        <v>3.4935794436011967</v>
      </c>
      <c r="AD477" s="128">
        <f>(幕後結果!$AF$2+幕後結果!$AF$4*幕後結果_最佳化!$R1478)*12/3</f>
        <v>-0.14434006647882808</v>
      </c>
      <c r="AE477" s="128">
        <f>(幕後結果!$AG$2+幕後結果!$AG$4*幕後結果_最佳化!$S1478)*12/3</f>
        <v>0.61532681328326322</v>
      </c>
      <c r="AF477" s="128">
        <f>(幕後結果!$AH$2+幕後結果!$AH$4*幕後結果_最佳化!$T1478)*12/3</f>
        <v>-0.60146627540263364</v>
      </c>
      <c r="AG477" s="128">
        <f>(幕後結果!$AI$2+幕後結果!$AI$4*幕後結果_最佳化!$U1478)*12/3</f>
        <v>1.1183846432191822</v>
      </c>
      <c r="AH477" s="128">
        <f>(幕後結果!$AJ$2+幕後結果!$AJ$4*幕後結果_最佳化!$V1478)*12/3</f>
        <v>0.33787276945441908</v>
      </c>
      <c r="AI477" s="100">
        <f>(幕後結果!$AK$2+幕後結果!$AK$4*幕後結果_最佳化!$W1478)*12/3</f>
        <v>-4.105798174495261</v>
      </c>
      <c r="AJ477" s="60"/>
      <c r="AK477" s="60"/>
      <c r="AL477" s="60"/>
      <c r="AM477" s="108">
        <v>476</v>
      </c>
      <c r="AN477" s="128">
        <f t="shared" si="92"/>
        <v>3.8997421617829653E-2</v>
      </c>
      <c r="AO477" s="128">
        <f t="shared" si="93"/>
        <v>0.10329117465435274</v>
      </c>
      <c r="AP477" s="128">
        <f t="shared" si="94"/>
        <v>0.11381198222417874</v>
      </c>
      <c r="AQ477" s="128">
        <f t="shared" si="95"/>
        <v>8.434292125058146E-2</v>
      </c>
      <c r="AR477" s="128">
        <f t="shared" si="96"/>
        <v>0.12947506670271433</v>
      </c>
      <c r="AS477" s="128">
        <f t="shared" si="97"/>
        <v>8.1371207481328589E-2</v>
      </c>
      <c r="AT477" s="128">
        <f t="shared" si="98"/>
        <v>2.5996570906493557E-2</v>
      </c>
      <c r="AU477" s="128">
        <f t="shared" si="99"/>
        <v>0.13691225281628075</v>
      </c>
      <c r="AV477" s="128">
        <f t="shared" si="100"/>
        <v>0.14268297194436347</v>
      </c>
      <c r="AW477" s="128">
        <f t="shared" si="101"/>
        <v>0.14311843040187666</v>
      </c>
      <c r="AX477" s="128">
        <f t="shared" si="102"/>
        <v>0.99999999999999978</v>
      </c>
      <c r="AY477" s="128">
        <f>SUMPRODUCT(AN477:AW477,幕後結果_最佳化!$Z$1005:$AI$1005)</f>
        <v>-0.12595561311719122</v>
      </c>
      <c r="AZ477" s="128">
        <f>(SUMPRODUCT(AN477:AW477,MMULT(AN477:AW477,幕後結果!$AB$9:$AK$18)))*252</f>
        <v>6.0245170408523917E-2</v>
      </c>
      <c r="BA477" s="128">
        <f t="shared" si="103"/>
        <v>0.24544891608749042</v>
      </c>
      <c r="BB477" s="102">
        <f t="shared" si="104"/>
        <v>-0.68794605333275349</v>
      </c>
      <c r="BC477" s="60"/>
      <c r="BD477" s="60"/>
    </row>
    <row r="478" spans="1:56">
      <c r="A478" s="95">
        <v>477</v>
      </c>
      <c r="B478" s="128">
        <v>0.65952884131149503</v>
      </c>
      <c r="C478" s="128">
        <v>6.0435060740863911E-2</v>
      </c>
      <c r="D478" s="128">
        <v>5.5872127544774441E-2</v>
      </c>
      <c r="E478" s="128">
        <v>0.66343390117861256</v>
      </c>
      <c r="F478" s="128">
        <v>0.29258058165124745</v>
      </c>
      <c r="G478" s="128">
        <v>0.84376474204647112</v>
      </c>
      <c r="H478" s="128">
        <v>0.61700107616816324</v>
      </c>
      <c r="I478" s="128">
        <v>0.99873479043734092</v>
      </c>
      <c r="J478" s="128">
        <v>0.61801672301880073</v>
      </c>
      <c r="K478" s="104">
        <v>0.19423240779975148</v>
      </c>
      <c r="L478" s="105"/>
      <c r="M478" s="106">
        <v>477</v>
      </c>
      <c r="N478" s="140">
        <v>0.41117759277311006</v>
      </c>
      <c r="O478" s="140">
        <v>-1.551131717968893</v>
      </c>
      <c r="P478" s="140">
        <v>-1.5904018433971754</v>
      </c>
      <c r="Q478" s="140">
        <v>0.42185316436288567</v>
      </c>
      <c r="R478" s="140">
        <v>-0.54586147296098331</v>
      </c>
      <c r="S478" s="140">
        <v>1.0100517108513658</v>
      </c>
      <c r="T478" s="140">
        <v>0.29761392193735886</v>
      </c>
      <c r="U478" s="128">
        <v>3.0196799630801627</v>
      </c>
      <c r="V478" s="128">
        <v>0.30027611053153175</v>
      </c>
      <c r="W478" s="98">
        <v>-0.86240477179227404</v>
      </c>
      <c r="X478" s="60"/>
      <c r="Y478" s="99">
        <v>477</v>
      </c>
      <c r="Z478" s="128">
        <f>(幕後結果!$AB$2+幕後結果!$AB$4*幕後結果_最佳化!$N1479)*12/3</f>
        <v>0.4349198757901731</v>
      </c>
      <c r="AA478" s="128">
        <f>(幕後結果!$AC$2+幕後結果!$AC$4*幕後結果_最佳化!$O1479)*12/3</f>
        <v>-1.6643614626847967</v>
      </c>
      <c r="AB478" s="128">
        <f>(幕後結果!$AD$2+幕後結果!$AD$4*幕後結果_最佳化!$P1479)*12/3</f>
        <v>-2.0968196908004608</v>
      </c>
      <c r="AC478" s="128">
        <f>(幕後結果!$AE$2+幕後結果!$AE$4*幕後結果_最佳化!$Q1479)*12/3</f>
        <v>0.84059511077918125</v>
      </c>
      <c r="AD478" s="128">
        <f>(幕後結果!$AF$2+幕後結果!$AF$4*幕後結果_最佳化!$R1479)*12/3</f>
        <v>-0.589561753807748</v>
      </c>
      <c r="AE478" s="128">
        <f>(幕後結果!$AG$2+幕後結果!$AG$4*幕後結果_最佳化!$S1479)*12/3</f>
        <v>1.0791197767245999</v>
      </c>
      <c r="AF478" s="128">
        <f>(幕後結果!$AH$2+幕後結果!$AH$4*幕後結果_最佳化!$T1479)*12/3</f>
        <v>-0.11521149417120358</v>
      </c>
      <c r="AG478" s="128">
        <f>(幕後結果!$AI$2+幕後結果!$AI$4*幕後結果_最佳化!$U1479)*12/3</f>
        <v>3.5933571414913863</v>
      </c>
      <c r="AH478" s="128">
        <f>(幕後結果!$AJ$2+幕後結果!$AJ$4*幕後結果_最佳化!$V1479)*12/3</f>
        <v>-0.78299334736734882</v>
      </c>
      <c r="AI478" s="100">
        <f>(幕後結果!$AK$2+幕後結果!$AK$4*幕後結果_最佳化!$W1479)*12/3</f>
        <v>-3.0923109935792907</v>
      </c>
      <c r="AJ478" s="60"/>
      <c r="AK478" s="60"/>
      <c r="AL478" s="60"/>
      <c r="AM478" s="108">
        <v>477</v>
      </c>
      <c r="AN478" s="128">
        <f t="shared" si="92"/>
        <v>4.6841673211909469E-2</v>
      </c>
      <c r="AO478" s="128">
        <f t="shared" si="93"/>
        <v>0.17841331418218626</v>
      </c>
      <c r="AP478" s="128">
        <f t="shared" si="94"/>
        <v>0.16062940122793423</v>
      </c>
      <c r="AQ478" s="128">
        <f t="shared" si="95"/>
        <v>9.2414326043687073E-2</v>
      </c>
      <c r="AR478" s="128">
        <f t="shared" si="96"/>
        <v>0.13146507408737343</v>
      </c>
      <c r="AS478" s="128">
        <f t="shared" si="97"/>
        <v>2.6529838978201409E-2</v>
      </c>
      <c r="AT478" s="128">
        <f t="shared" si="98"/>
        <v>0.16147686603322775</v>
      </c>
      <c r="AU478" s="128">
        <f t="shared" si="99"/>
        <v>2.6769961643091221E-2</v>
      </c>
      <c r="AV478" s="128">
        <f t="shared" si="100"/>
        <v>4.6525905802446858E-2</v>
      </c>
      <c r="AW478" s="128">
        <f t="shared" si="101"/>
        <v>0.12893363878994235</v>
      </c>
      <c r="AX478" s="128">
        <f t="shared" si="102"/>
        <v>1</v>
      </c>
      <c r="AY478" s="128">
        <f>SUMPRODUCT(AN478:AW478,幕後結果_最佳化!$Z$1005:$AI$1005)</f>
        <v>-0.16419372902218207</v>
      </c>
      <c r="AZ478" s="128">
        <f>(SUMPRODUCT(AN478:AW478,MMULT(AN478:AW478,幕後結果!$AB$9:$AK$18)))*252</f>
        <v>8.9659187007364249E-2</v>
      </c>
      <c r="BA478" s="128">
        <f t="shared" si="103"/>
        <v>0.29943143957735008</v>
      </c>
      <c r="BB478" s="102">
        <f t="shared" si="104"/>
        <v>-0.69162319532810768</v>
      </c>
      <c r="BC478" s="60"/>
      <c r="BD478" s="60"/>
    </row>
    <row r="479" spans="1:56">
      <c r="A479" s="95">
        <v>478</v>
      </c>
      <c r="B479" s="128">
        <v>0.7348601616580297</v>
      </c>
      <c r="C479" s="128">
        <v>0.70156762034541864</v>
      </c>
      <c r="D479" s="128">
        <v>0.97520661125878094</v>
      </c>
      <c r="E479" s="128">
        <v>4.1401768133946026E-2</v>
      </c>
      <c r="F479" s="128">
        <v>0.37950480873835746</v>
      </c>
      <c r="G479" s="128">
        <v>0.34343305713882089</v>
      </c>
      <c r="H479" s="128">
        <v>0.91636043812770529</v>
      </c>
      <c r="I479" s="128">
        <v>0.92749183938859003</v>
      </c>
      <c r="J479" s="128">
        <v>3.6502328542080686E-3</v>
      </c>
      <c r="K479" s="104">
        <v>0.10033998987362058</v>
      </c>
      <c r="L479" s="105"/>
      <c r="M479" s="106">
        <v>478</v>
      </c>
      <c r="N479" s="140">
        <v>0.62757914109254143</v>
      </c>
      <c r="O479" s="140">
        <v>0.52891450503477722</v>
      </c>
      <c r="P479" s="140">
        <v>1.9635114316793989</v>
      </c>
      <c r="Q479" s="140">
        <v>-1.7346459446077105</v>
      </c>
      <c r="R479" s="140">
        <v>-0.30678159601710553</v>
      </c>
      <c r="S479" s="140">
        <v>-0.40311161782504684</v>
      </c>
      <c r="T479" s="140">
        <v>1.3809994695909935</v>
      </c>
      <c r="U479" s="128">
        <v>1.4573625781278785</v>
      </c>
      <c r="V479" s="128">
        <v>-2.6828182339959792</v>
      </c>
      <c r="W479" s="98">
        <v>-1.2796166825872257</v>
      </c>
      <c r="X479" s="60"/>
      <c r="Y479" s="99">
        <v>478</v>
      </c>
      <c r="Z479" s="128">
        <f>(幕後結果!$AB$2+幕後結果!$AB$4*幕後結果_最佳化!$N1480)*12/3</f>
        <v>0.66381691728781822</v>
      </c>
      <c r="AA479" s="128">
        <f>(幕後結果!$AC$2+幕後結果!$AC$4*幕後結果_最佳化!$O1480)*12/3</f>
        <v>0.84352440825482766</v>
      </c>
      <c r="AB479" s="128">
        <f>(幕後結果!$AD$2+幕後結果!$AD$4*幕後結果_最佳化!$P1480)*12/3</f>
        <v>2.9037095973129379</v>
      </c>
      <c r="AC479" s="128">
        <f>(幕後結果!$AE$2+幕後結果!$AE$4*幕後結果_最佳化!$Q1480)*12/3</f>
        <v>-1.2198958421652373</v>
      </c>
      <c r="AD479" s="128">
        <f>(幕後結果!$AF$2+幕後結果!$AF$4*幕後結果_最佳化!$R1480)*12/3</f>
        <v>0.19851497554950362</v>
      </c>
      <c r="AE479" s="128">
        <f>(幕後結果!$AG$2+幕後結果!$AG$4*幕後結果_最佳化!$S1480)*12/3</f>
        <v>3.0834029545444119E-2</v>
      </c>
      <c r="AF479" s="128">
        <f>(幕後結果!$AH$2+幕後結果!$AH$4*幕後結果_最佳化!$T1480)*12/3</f>
        <v>1.1853336270598764</v>
      </c>
      <c r="AG479" s="128">
        <f>(幕後結果!$AI$2+幕後結果!$AI$4*幕後結果_最佳化!$U1480)*12/3</f>
        <v>2.1870168176707545</v>
      </c>
      <c r="AH479" s="128">
        <f>(幕後結果!$AJ$2+幕後結果!$AJ$4*幕後結果_最佳化!$V1480)*12/3</f>
        <v>-2.5128707783957855</v>
      </c>
      <c r="AI479" s="100">
        <f>(幕後結果!$AK$2+幕後結果!$AK$4*幕後結果_最佳化!$W1480)*12/3</f>
        <v>-2.3286377043021029</v>
      </c>
      <c r="AJ479" s="60"/>
      <c r="AK479" s="60"/>
      <c r="AL479" s="60"/>
      <c r="AM479" s="108">
        <v>478</v>
      </c>
      <c r="AN479" s="128">
        <f t="shared" si="92"/>
        <v>0.11833858901598136</v>
      </c>
      <c r="AO479" s="128">
        <f t="shared" si="93"/>
        <v>7.202776162735372E-2</v>
      </c>
      <c r="AP479" s="128">
        <f t="shared" si="94"/>
        <v>0.19211409658533357</v>
      </c>
      <c r="AQ479" s="128">
        <f t="shared" si="95"/>
        <v>0.15596666147703742</v>
      </c>
      <c r="AR479" s="128">
        <f t="shared" si="96"/>
        <v>0.12446992355204771</v>
      </c>
      <c r="AS479" s="128">
        <f t="shared" si="97"/>
        <v>1.2180998645001844E-2</v>
      </c>
      <c r="AT479" s="128">
        <f t="shared" si="98"/>
        <v>2.7446101009762133E-2</v>
      </c>
      <c r="AU479" s="128">
        <f t="shared" si="99"/>
        <v>2.1577478841214019E-2</v>
      </c>
      <c r="AV479" s="128">
        <f t="shared" si="100"/>
        <v>0.1381384180187254</v>
      </c>
      <c r="AW479" s="128">
        <f t="shared" si="101"/>
        <v>0.13773997122754278</v>
      </c>
      <c r="AX479" s="128">
        <f t="shared" si="102"/>
        <v>0.99999999999999989</v>
      </c>
      <c r="AY479" s="128">
        <f>SUMPRODUCT(AN479:AW479,幕後結果_最佳化!$Z$1005:$AI$1005)</f>
        <v>-0.14431887638773233</v>
      </c>
      <c r="AZ479" s="128">
        <f>(SUMPRODUCT(AN479:AW479,MMULT(AN479:AW479,幕後結果!$AB$9:$AK$18)))*252</f>
        <v>9.0447109406173079E-2</v>
      </c>
      <c r="BA479" s="128">
        <f t="shared" si="103"/>
        <v>0.30074425914084058</v>
      </c>
      <c r="BB479" s="102">
        <f t="shared" si="104"/>
        <v>-0.62251853758597087</v>
      </c>
      <c r="BC479" s="60"/>
      <c r="BD479" s="60"/>
    </row>
    <row r="480" spans="1:56">
      <c r="A480" s="95">
        <v>479</v>
      </c>
      <c r="B480" s="128">
        <v>0.77658398753000024</v>
      </c>
      <c r="C480" s="128">
        <v>0.38315736189519978</v>
      </c>
      <c r="D480" s="128">
        <v>0.67074468212342508</v>
      </c>
      <c r="E480" s="128">
        <v>0.39394588543285325</v>
      </c>
      <c r="F480" s="128">
        <v>0.46363875655624187</v>
      </c>
      <c r="G480" s="128">
        <v>0.79384393177068424</v>
      </c>
      <c r="H480" s="128">
        <v>0.93929428540944748</v>
      </c>
      <c r="I480" s="128">
        <v>0.22731904289369509</v>
      </c>
      <c r="J480" s="128">
        <v>4.5223175687760353E-2</v>
      </c>
      <c r="K480" s="104">
        <v>0.12561595911601087</v>
      </c>
      <c r="L480" s="105"/>
      <c r="M480" s="106">
        <v>479</v>
      </c>
      <c r="N480" s="140">
        <v>0.76070711366392951</v>
      </c>
      <c r="O480" s="140">
        <v>-0.29719881857140451</v>
      </c>
      <c r="P480" s="140">
        <v>0.44197038590288151</v>
      </c>
      <c r="Q480" s="140">
        <v>-0.26904926633119775</v>
      </c>
      <c r="R480" s="140">
        <v>-9.1270681994132075E-2</v>
      </c>
      <c r="S480" s="140">
        <v>0.8198315606887363</v>
      </c>
      <c r="T480" s="140">
        <v>1.5488764248185438</v>
      </c>
      <c r="U480" s="128">
        <v>-0.74770504777239721</v>
      </c>
      <c r="V480" s="128">
        <v>-1.6930478929885766</v>
      </c>
      <c r="W480" s="98">
        <v>-1.1473622935893406</v>
      </c>
      <c r="X480" s="60"/>
      <c r="Y480" s="99">
        <v>479</v>
      </c>
      <c r="Z480" s="128">
        <f>(幕後結果!$AB$2+幕後結果!$AB$4*幕後結果_最佳化!$N1481)*12/3</f>
        <v>0.80463198676777237</v>
      </c>
      <c r="AA480" s="128">
        <f>(幕後結果!$AC$2+幕後結果!$AC$4*幕後結果_最佳化!$O1481)*12/3</f>
        <v>-5.5281074777907897E-2</v>
      </c>
      <c r="AB480" s="128">
        <f>(幕後結果!$AD$2+幕後結果!$AD$4*幕後結果_最佳化!$P1481)*12/3</f>
        <v>0.87697538894903071</v>
      </c>
      <c r="AC480" s="128">
        <f>(幕後結果!$AE$2+幕後結果!$AE$4*幕後結果_最佳化!$Q1481)*12/3</f>
        <v>0.68512461946564918</v>
      </c>
      <c r="AD480" s="128">
        <f>(幕後結果!$AF$2+幕後結果!$AF$4*幕後結果_最佳化!$R1481)*12/3</f>
        <v>5.7221259109846184E-2</v>
      </c>
      <c r="AE480" s="128">
        <f>(幕後結果!$AG$2+幕後結果!$AG$4*幕後結果_最佳化!$S1481)*12/3</f>
        <v>1.1186911383264997</v>
      </c>
      <c r="AF480" s="128">
        <f>(幕後結果!$AH$2+幕後結果!$AH$4*幕後結果_最佳化!$T1481)*12/3</f>
        <v>1.42164219585957</v>
      </c>
      <c r="AG480" s="128">
        <f>(幕後結果!$AI$2+幕後結果!$AI$4*幕後結果_最佳化!$U1481)*12/3</f>
        <v>0.20831196270311336</v>
      </c>
      <c r="AH480" s="128">
        <f>(幕後結果!$AJ$2+幕後結果!$AJ$4*幕後結果_最佳化!$V1481)*12/3</f>
        <v>-1.5388335371384649</v>
      </c>
      <c r="AI480" s="100">
        <f>(幕後結果!$AK$2+幕後結果!$AK$4*幕後結果_最佳化!$W1481)*12/3</f>
        <v>-1.1712058380985297</v>
      </c>
      <c r="AJ480" s="60"/>
      <c r="AK480" s="60"/>
      <c r="AL480" s="60"/>
      <c r="AM480" s="108">
        <v>479</v>
      </c>
      <c r="AN480" s="128">
        <f t="shared" si="92"/>
        <v>5.6123272233243537E-2</v>
      </c>
      <c r="AO480" s="128">
        <f t="shared" si="93"/>
        <v>0.12891659005940695</v>
      </c>
      <c r="AP480" s="128">
        <f t="shared" si="94"/>
        <v>7.9132818234465441E-2</v>
      </c>
      <c r="AQ480" s="128">
        <f t="shared" si="95"/>
        <v>0.12676542343198202</v>
      </c>
      <c r="AR480" s="128">
        <f t="shared" si="96"/>
        <v>0.24846627060082893</v>
      </c>
      <c r="AS480" s="128">
        <f t="shared" si="97"/>
        <v>0.16570524526985494</v>
      </c>
      <c r="AT480" s="128">
        <f t="shared" si="98"/>
        <v>2.9598179234669564E-2</v>
      </c>
      <c r="AU480" s="128">
        <f t="shared" si="99"/>
        <v>0.1294108022883132</v>
      </c>
      <c r="AV480" s="128">
        <f t="shared" si="100"/>
        <v>8.6631085376556657E-3</v>
      </c>
      <c r="AW480" s="128">
        <f t="shared" si="101"/>
        <v>2.7218290109579813E-2</v>
      </c>
      <c r="AX480" s="128">
        <f t="shared" si="102"/>
        <v>1.0000000000000002</v>
      </c>
      <c r="AY480" s="128">
        <f>SUMPRODUCT(AN480:AW480,幕後結果_最佳化!$Z$1005:$AI$1005)</f>
        <v>0.20881220910974027</v>
      </c>
      <c r="AZ480" s="128">
        <f>(SUMPRODUCT(AN480:AW480,MMULT(AN480:AW480,幕後結果!$AB$9:$AK$18)))*252</f>
        <v>4.8562622515562551E-2</v>
      </c>
      <c r="BA480" s="128">
        <f t="shared" si="103"/>
        <v>0.22036928668841888</v>
      </c>
      <c r="BB480" s="102">
        <f t="shared" si="104"/>
        <v>0.75288263443137748</v>
      </c>
      <c r="BC480" s="60"/>
      <c r="BD480" s="60"/>
    </row>
    <row r="481" spans="1:56">
      <c r="A481" s="95">
        <v>480</v>
      </c>
      <c r="B481" s="128">
        <v>0.8845088442663287</v>
      </c>
      <c r="C481" s="128">
        <v>0.18029829451741075</v>
      </c>
      <c r="D481" s="128">
        <v>0.25692665017566996</v>
      </c>
      <c r="E481" s="128">
        <v>0.84287539163129721</v>
      </c>
      <c r="F481" s="128">
        <v>5.1942146037367243E-2</v>
      </c>
      <c r="G481" s="128">
        <v>0.91896256051417091</v>
      </c>
      <c r="H481" s="128">
        <v>0.5080838640093297</v>
      </c>
      <c r="I481" s="128">
        <v>0.32802956154273177</v>
      </c>
      <c r="J481" s="128">
        <v>0.18949774261646857</v>
      </c>
      <c r="K481" s="104">
        <v>0.24355404426290539</v>
      </c>
      <c r="L481" s="105"/>
      <c r="M481" s="106">
        <v>480</v>
      </c>
      <c r="N481" s="140">
        <v>1.1978322960109433</v>
      </c>
      <c r="O481" s="140">
        <v>-0.91422888559629734</v>
      </c>
      <c r="P481" s="140">
        <v>-0.65284951208665698</v>
      </c>
      <c r="Q481" s="140">
        <v>1.0063458818827091</v>
      </c>
      <c r="R481" s="140">
        <v>-1.626307335487563</v>
      </c>
      <c r="S481" s="140">
        <v>1.3981271807394424</v>
      </c>
      <c r="T481" s="140">
        <v>2.02646289711285E-2</v>
      </c>
      <c r="U481" s="128">
        <v>-0.44536067954988506</v>
      </c>
      <c r="V481" s="128">
        <v>-0.8797486549785799</v>
      </c>
      <c r="W481" s="98">
        <v>-0.69491577103278768</v>
      </c>
      <c r="X481" s="60"/>
      <c r="Y481" s="99">
        <v>480</v>
      </c>
      <c r="Z481" s="128">
        <f>(幕後結果!$AB$2+幕後結果!$AB$4*幕後結果_最佳化!$N1482)*12/3</f>
        <v>1.2669977220427155</v>
      </c>
      <c r="AA481" s="128">
        <f>(幕後結果!$AC$2+幕後結果!$AC$4*幕後結果_最佳化!$O1482)*12/3</f>
        <v>-0.57673214726270716</v>
      </c>
      <c r="AB481" s="128">
        <f>(幕後結果!$AD$2+幕後結果!$AD$4*幕後結果_最佳化!$P1482)*12/3</f>
        <v>-0.47283096724679136</v>
      </c>
      <c r="AC481" s="128">
        <f>(幕後結果!$AE$2+幕後結果!$AE$4*幕後結果_最佳化!$Q1482)*12/3</f>
        <v>2.4666712650443663</v>
      </c>
      <c r="AD481" s="128">
        <f>(幕後結果!$AF$2+幕後結果!$AF$4*幕後結果_最佳化!$R1482)*12/3</f>
        <v>-1.1266026339720314</v>
      </c>
      <c r="AE481" s="128">
        <f>(幕後結果!$AG$2+幕後結果!$AG$4*幕後結果_最佳化!$S1482)*12/3</f>
        <v>1.8155896834656717</v>
      </c>
      <c r="AF481" s="128">
        <f>(幕後結果!$AH$2+幕後結果!$AH$4*幕後結果_最佳化!$T1482)*12/3</f>
        <v>0.22606455965731542</v>
      </c>
      <c r="AG481" s="128">
        <f>(幕後結果!$AI$2+幕後結果!$AI$4*幕後結果_最佳化!$U1482)*12/3</f>
        <v>0.18551722216526512</v>
      </c>
      <c r="AH481" s="128">
        <f>(幕後結果!$AJ$2+幕後結果!$AJ$4*幕後結果_最佳化!$V1482)*12/3</f>
        <v>-1.3591013580464779</v>
      </c>
      <c r="AI481" s="100">
        <f>(幕後結果!$AK$2+幕後結果!$AK$4*幕後結果_最佳化!$W1482)*12/3</f>
        <v>-1.490278462051023</v>
      </c>
      <c r="AJ481" s="60"/>
      <c r="AK481" s="60"/>
      <c r="AL481" s="60"/>
      <c r="AM481" s="108">
        <v>480</v>
      </c>
      <c r="AN481" s="128">
        <f t="shared" si="92"/>
        <v>1.1178514268370477E-2</v>
      </c>
      <c r="AO481" s="128">
        <f t="shared" si="93"/>
        <v>7.7574881659327397E-2</v>
      </c>
      <c r="AP481" s="128">
        <f t="shared" si="94"/>
        <v>8.4666703299552074E-2</v>
      </c>
      <c r="AQ481" s="128">
        <f t="shared" si="95"/>
        <v>0.12461648784762097</v>
      </c>
      <c r="AR481" s="128">
        <f t="shared" si="96"/>
        <v>0.10274878228241911</v>
      </c>
      <c r="AS481" s="128">
        <f t="shared" si="97"/>
        <v>0.1718544244558104</v>
      </c>
      <c r="AT481" s="128">
        <f t="shared" si="98"/>
        <v>0.12740325213493622</v>
      </c>
      <c r="AU481" s="128">
        <f t="shared" si="99"/>
        <v>0.12737508643856799</v>
      </c>
      <c r="AV481" s="128">
        <f t="shared" si="100"/>
        <v>7.6960764368020088E-2</v>
      </c>
      <c r="AW481" s="128">
        <f t="shared" si="101"/>
        <v>9.5621103245375233E-2</v>
      </c>
      <c r="AX481" s="128">
        <f t="shared" si="102"/>
        <v>1</v>
      </c>
      <c r="AY481" s="128">
        <f>SUMPRODUCT(AN481:AW481,幕後結果_最佳化!$Z$1005:$AI$1005)</f>
        <v>1.9112074736453211E-2</v>
      </c>
      <c r="AZ481" s="128">
        <f>(SUMPRODUCT(AN481:AW481,MMULT(AN481:AW481,幕後結果!$AB$9:$AK$18)))*252</f>
        <v>6.1021979598365812E-2</v>
      </c>
      <c r="BA481" s="128">
        <f t="shared" si="103"/>
        <v>0.24702627309330036</v>
      </c>
      <c r="BB481" s="102">
        <f t="shared" si="104"/>
        <v>-9.6297146719135543E-2</v>
      </c>
      <c r="BC481" s="60"/>
      <c r="BD481" s="60"/>
    </row>
    <row r="482" spans="1:56">
      <c r="A482" s="95">
        <v>481</v>
      </c>
      <c r="B482" s="128">
        <v>0.91827763443746435</v>
      </c>
      <c r="C482" s="128">
        <v>0.71418525941264943</v>
      </c>
      <c r="D482" s="128">
        <v>0.85141030495126691</v>
      </c>
      <c r="E482" s="128">
        <v>0.42220809343386834</v>
      </c>
      <c r="F482" s="128">
        <v>0.1466037658317938</v>
      </c>
      <c r="G482" s="128">
        <v>0.55187963789289873</v>
      </c>
      <c r="H482" s="128">
        <v>0.36175151138257178</v>
      </c>
      <c r="I482" s="128">
        <v>0.47585153345552378</v>
      </c>
      <c r="J482" s="128">
        <v>0.20846056753076159</v>
      </c>
      <c r="K482" s="104">
        <v>0.86865869812744179</v>
      </c>
      <c r="L482" s="105"/>
      <c r="M482" s="106">
        <v>481</v>
      </c>
      <c r="N482" s="140">
        <v>1.3935791407199465</v>
      </c>
      <c r="O482" s="140">
        <v>0.56565330901210786</v>
      </c>
      <c r="P482" s="140">
        <v>1.0425011553460475</v>
      </c>
      <c r="Q482" s="140">
        <v>-0.19624783773104784</v>
      </c>
      <c r="R482" s="140">
        <v>-1.0511111761577239</v>
      </c>
      <c r="S482" s="140">
        <v>0.13041168251455582</v>
      </c>
      <c r="T482" s="140">
        <v>-0.35378098779692485</v>
      </c>
      <c r="U482" s="128">
        <v>-6.0568241211812403E-2</v>
      </c>
      <c r="V482" s="128">
        <v>-0.81177432855190734</v>
      </c>
      <c r="W482" s="98">
        <v>1.1200731209016519</v>
      </c>
      <c r="X482" s="60"/>
      <c r="Y482" s="99">
        <v>481</v>
      </c>
      <c r="Z482" s="128">
        <f>(幕後結果!$AB$2+幕後結果!$AB$4*幕後結果_最佳化!$N1483)*12/3</f>
        <v>1.4740474126958139</v>
      </c>
      <c r="AA482" s="128">
        <f>(幕後結果!$AC$2+幕後結果!$AC$4*幕後結果_最佳化!$O1483)*12/3</f>
        <v>1.2260881266754911</v>
      </c>
      <c r="AB482" s="128">
        <f>(幕後結果!$AD$2+幕後結果!$AD$4*幕後結果_最佳化!$P1483)*12/3</f>
        <v>2.205569257655549</v>
      </c>
      <c r="AC482" s="128">
        <f>(幕後結果!$AE$2+幕後結果!$AE$4*幕後結果_最佳化!$Q1483)*12/3</f>
        <v>1.3781431316149764</v>
      </c>
      <c r="AD482" s="128">
        <f>(幕後結果!$AF$2+幕後結果!$AF$4*幕後結果_最佳化!$R1483)*12/3</f>
        <v>-0.46882792906110832</v>
      </c>
      <c r="AE482" s="128">
        <f>(幕後結果!$AG$2+幕後結果!$AG$4*幕後結果_最佳化!$S1483)*12/3</f>
        <v>0.77255606516960373</v>
      </c>
      <c r="AF482" s="128">
        <f>(幕後結果!$AH$2+幕後結果!$AH$4*幕後結果_最佳化!$T1483)*12/3</f>
        <v>0.17583785548307507</v>
      </c>
      <c r="AG482" s="128">
        <f>(幕後結果!$AI$2+幕後結果!$AI$4*幕後結果_最佳化!$U1483)*12/3</f>
        <v>0.69252073752639332</v>
      </c>
      <c r="AH482" s="128">
        <f>(幕後結果!$AJ$2+幕後結果!$AJ$4*幕後結果_最佳化!$V1483)*12/3</f>
        <v>-1.0609029405946837</v>
      </c>
      <c r="AI482" s="100">
        <f>(幕後結果!$AK$2+幕後結果!$AK$4*幕後結果_最佳化!$W1483)*12/3</f>
        <v>-7.6170073047472364E-3</v>
      </c>
      <c r="AJ482" s="60"/>
      <c r="AK482" s="60"/>
      <c r="AL482" s="60"/>
      <c r="AM482" s="108">
        <v>481</v>
      </c>
      <c r="AN482" s="128">
        <f t="shared" si="92"/>
        <v>7.675494317871813E-2</v>
      </c>
      <c r="AO482" s="128">
        <f t="shared" si="93"/>
        <v>0.17096684478763371</v>
      </c>
      <c r="AP482" s="128">
        <f t="shared" si="94"/>
        <v>3.3873844812525429E-2</v>
      </c>
      <c r="AQ482" s="128">
        <f t="shared" si="95"/>
        <v>0.17673677389193523</v>
      </c>
      <c r="AR482" s="128">
        <f t="shared" si="96"/>
        <v>0.11027789516549023</v>
      </c>
      <c r="AS482" s="128">
        <f t="shared" si="97"/>
        <v>7.247778721730834E-2</v>
      </c>
      <c r="AT482" s="128">
        <f t="shared" si="98"/>
        <v>3.7746945556908204E-2</v>
      </c>
      <c r="AU482" s="128">
        <f t="shared" si="99"/>
        <v>9.2881201743107406E-2</v>
      </c>
      <c r="AV482" s="128">
        <f t="shared" si="100"/>
        <v>0.18724634668012147</v>
      </c>
      <c r="AW482" s="128">
        <f t="shared" si="101"/>
        <v>4.103741696625185E-2</v>
      </c>
      <c r="AX482" s="128">
        <f t="shared" si="102"/>
        <v>1</v>
      </c>
      <c r="AY482" s="128">
        <f>SUMPRODUCT(AN482:AW482,幕後結果_最佳化!$Z$1005:$AI$1005)</f>
        <v>3.0633229699640441E-2</v>
      </c>
      <c r="AZ482" s="128">
        <f>(SUMPRODUCT(AN482:AW482,MMULT(AN482:AW482,幕後結果!$AB$9:$AK$18)))*252</f>
        <v>7.5362722862673537E-2</v>
      </c>
      <c r="BA482" s="128">
        <f t="shared" si="103"/>
        <v>0.27452271829973113</v>
      </c>
      <c r="BB482" s="102">
        <f t="shared" si="104"/>
        <v>-4.4683989639671198E-2</v>
      </c>
      <c r="BC482" s="60"/>
      <c r="BD482" s="60"/>
    </row>
    <row r="483" spans="1:56">
      <c r="A483" s="95">
        <v>482</v>
      </c>
      <c r="B483" s="128">
        <v>0.87301094550332436</v>
      </c>
      <c r="C483" s="128">
        <v>0.73883359491396461</v>
      </c>
      <c r="D483" s="128">
        <v>7.266103302016802E-2</v>
      </c>
      <c r="E483" s="128">
        <v>0.4576494081588387</v>
      </c>
      <c r="F483" s="128">
        <v>0.11511331092020916</v>
      </c>
      <c r="G483" s="128">
        <v>0.76650535623284743</v>
      </c>
      <c r="H483" s="128">
        <v>0.24205317698969697</v>
      </c>
      <c r="I483" s="128">
        <v>0.56568874167719629</v>
      </c>
      <c r="J483" s="128">
        <v>0.86727189788361492</v>
      </c>
      <c r="K483" s="104">
        <v>0.2141785810789516</v>
      </c>
      <c r="L483" s="105"/>
      <c r="M483" s="106">
        <v>482</v>
      </c>
      <c r="N483" s="140">
        <v>1.1407400639824266</v>
      </c>
      <c r="O483" s="140">
        <v>0.63975358850732356</v>
      </c>
      <c r="P483" s="140">
        <v>-1.4562552688921084</v>
      </c>
      <c r="Q483" s="140">
        <v>-0.10635736831814736</v>
      </c>
      <c r="R483" s="140">
        <v>-1.1997752937751671</v>
      </c>
      <c r="S483" s="140">
        <v>0.72738639321233667</v>
      </c>
      <c r="T483" s="140">
        <v>-0.69971332375362938</v>
      </c>
      <c r="U483" s="128">
        <v>0.16540843285292228</v>
      </c>
      <c r="V483" s="128">
        <v>1.1135874701179049</v>
      </c>
      <c r="W483" s="98">
        <v>-0.79200602671520948</v>
      </c>
      <c r="X483" s="60"/>
      <c r="Y483" s="99">
        <v>482</v>
      </c>
      <c r="Z483" s="128">
        <f>(幕後結果!$AB$2+幕後結果!$AB$4*幕後結果_最佳化!$N1484)*12/3</f>
        <v>1.2066088611250734</v>
      </c>
      <c r="AA483" s="128">
        <f>(幕後結果!$AC$2+幕後結果!$AC$4*幕後結果_最佳化!$O1484)*12/3</f>
        <v>1.1997939245272322</v>
      </c>
      <c r="AB483" s="128">
        <f>(幕後結果!$AD$2+幕後結果!$AD$4*幕後結果_最佳化!$P1484)*12/3</f>
        <v>-0.52570285283123663</v>
      </c>
      <c r="AC483" s="128">
        <f>(幕後結果!$AE$2+幕後結果!$AE$4*幕後結果_最佳化!$Q1484)*12/3</f>
        <v>0.87936280898308661</v>
      </c>
      <c r="AD483" s="128">
        <f>(幕後結果!$AF$2+幕後結果!$AF$4*幕後結果_最佳化!$R1484)*12/3</f>
        <v>-1.0649209895461456</v>
      </c>
      <c r="AE483" s="128">
        <f>(幕後結果!$AG$2+幕後結果!$AG$4*幕後結果_最佳化!$S1484)*12/3</f>
        <v>1.1293585562799935</v>
      </c>
      <c r="AF483" s="128">
        <f>(幕後結果!$AH$2+幕後結果!$AH$4*幕後結果_最佳化!$T1484)*12/3</f>
        <v>-0.30402241307323125</v>
      </c>
      <c r="AG483" s="128">
        <f>(幕後結果!$AI$2+幕後結果!$AI$4*幕後結果_最佳化!$U1484)*12/3</f>
        <v>0.93465690077848462</v>
      </c>
      <c r="AH483" s="128">
        <f>(幕後結果!$AJ$2+幕後結果!$AJ$4*幕後結果_最佳化!$V1484)*12/3</f>
        <v>0.2309028593320287</v>
      </c>
      <c r="AI483" s="100">
        <f>(幕後結果!$AK$2+幕後結果!$AK$4*幕後結果_最佳化!$W1484)*12/3</f>
        <v>-2.6663480330039766</v>
      </c>
      <c r="AJ483" s="60"/>
      <c r="AK483" s="60"/>
      <c r="AL483" s="60"/>
      <c r="AM483" s="108">
        <v>482</v>
      </c>
      <c r="AN483" s="128">
        <f t="shared" si="92"/>
        <v>8.690285819084527E-2</v>
      </c>
      <c r="AO483" s="128">
        <f t="shared" si="93"/>
        <v>7.6819024221938384E-2</v>
      </c>
      <c r="AP483" s="128">
        <f t="shared" si="94"/>
        <v>0.17145492183418085</v>
      </c>
      <c r="AQ483" s="128">
        <f t="shared" si="95"/>
        <v>0.15809094508815627</v>
      </c>
      <c r="AR483" s="128">
        <f t="shared" si="96"/>
        <v>2.7406733510893816E-2</v>
      </c>
      <c r="AS483" s="128">
        <f t="shared" si="97"/>
        <v>9.9768092304911751E-2</v>
      </c>
      <c r="AT483" s="128">
        <f t="shared" si="98"/>
        <v>4.1607406709167273E-2</v>
      </c>
      <c r="AU483" s="128">
        <f t="shared" si="99"/>
        <v>3.681624938773792E-2</v>
      </c>
      <c r="AV483" s="128">
        <f t="shared" si="100"/>
        <v>0.19645253495943457</v>
      </c>
      <c r="AW483" s="128">
        <f t="shared" si="101"/>
        <v>0.10468123379273385</v>
      </c>
      <c r="AX483" s="128">
        <f t="shared" si="102"/>
        <v>1</v>
      </c>
      <c r="AY483" s="128">
        <f>SUMPRODUCT(AN483:AW483,幕後結果_最佳化!$Z$1005:$AI$1005)</f>
        <v>-0.11296525750430203</v>
      </c>
      <c r="AZ483" s="128">
        <f>(SUMPRODUCT(AN483:AW483,MMULT(AN483:AW483,幕後結果!$AB$9:$AK$18)))*252</f>
        <v>8.9800717496089935E-2</v>
      </c>
      <c r="BA483" s="128">
        <f t="shared" si="103"/>
        <v>0.2996676784307743</v>
      </c>
      <c r="BB483" s="102">
        <f t="shared" si="104"/>
        <v>-0.52012702310939474</v>
      </c>
      <c r="BC483" s="60"/>
      <c r="BD483" s="60"/>
    </row>
    <row r="484" spans="1:56">
      <c r="A484" s="95">
        <v>483</v>
      </c>
      <c r="B484" s="128">
        <v>0.25922969912893179</v>
      </c>
      <c r="C484" s="128">
        <v>0.88010294339039841</v>
      </c>
      <c r="D484" s="128">
        <v>0.78402877568278906</v>
      </c>
      <c r="E484" s="128">
        <v>0.43592980634046974</v>
      </c>
      <c r="F484" s="128">
        <v>0.66537378304120853</v>
      </c>
      <c r="G484" s="128">
        <v>0.95525690855150502</v>
      </c>
      <c r="H484" s="128">
        <v>0.45365389595867622</v>
      </c>
      <c r="I484" s="128">
        <v>0.37641510478744244</v>
      </c>
      <c r="J484" s="128">
        <v>0.9810722797943392</v>
      </c>
      <c r="K484" s="104">
        <v>0.47180362943289778</v>
      </c>
      <c r="L484" s="105"/>
      <c r="M484" s="106">
        <v>483</v>
      </c>
      <c r="N484" s="140">
        <v>-0.6457220185356235</v>
      </c>
      <c r="O484" s="140">
        <v>1.1755015605199</v>
      </c>
      <c r="P484" s="140">
        <v>0.78587205331250132</v>
      </c>
      <c r="Q484" s="140">
        <v>-0.1612968391213539</v>
      </c>
      <c r="R484" s="140">
        <v>0.42717422427080476</v>
      </c>
      <c r="S484" s="140">
        <v>1.6981143436223163</v>
      </c>
      <c r="T484" s="140">
        <v>-0.1164350077206788</v>
      </c>
      <c r="U484" s="128">
        <v>-0.31490970913166388</v>
      </c>
      <c r="V484" s="128">
        <v>2.076416565961134</v>
      </c>
      <c r="W484" s="98">
        <v>-7.0736766265605322E-2</v>
      </c>
      <c r="X484" s="60"/>
      <c r="Y484" s="99">
        <v>483</v>
      </c>
      <c r="Z484" s="128">
        <f>(幕後結果!$AB$2+幕後結果!$AB$4*幕後結果_最佳化!$N1485)*12/3</f>
        <v>-0.68300740369249968</v>
      </c>
      <c r="AA484" s="128">
        <f>(幕後結果!$AC$2+幕後結果!$AC$4*幕後結果_最佳化!$O1485)*12/3</f>
        <v>1.0281373109618457</v>
      </c>
      <c r="AB484" s="128">
        <f>(幕後結果!$AD$2+幕後結果!$AD$4*幕後結果_最佳化!$P1485)*12/3</f>
        <v>1.5352306572512393</v>
      </c>
      <c r="AC484" s="128">
        <f>(幕後結果!$AE$2+幕後結果!$AE$4*幕後結果_最佳化!$Q1485)*12/3</f>
        <v>1.506517864479352</v>
      </c>
      <c r="AD484" s="128">
        <f>(幕後結果!$AF$2+幕後結果!$AF$4*幕後結果_最佳化!$R1485)*12/3</f>
        <v>0.19519087298658597</v>
      </c>
      <c r="AE484" s="128">
        <f>(幕後結果!$AG$2+幕後結果!$AG$4*幕後結果_最佳化!$S1485)*12/3</f>
        <v>1.6784795983253564</v>
      </c>
      <c r="AF484" s="128">
        <f>(幕後結果!$AH$2+幕後結果!$AH$4*幕後結果_最佳化!$T1485)*12/3</f>
        <v>-0.91160438884456019</v>
      </c>
      <c r="AG484" s="128">
        <f>(幕後結果!$AI$2+幕後結果!$AI$4*幕後結果_最佳化!$U1485)*12/3</f>
        <v>0.93709775807739126</v>
      </c>
      <c r="AH484" s="128">
        <f>(幕後結果!$AJ$2+幕後結果!$AJ$4*幕後結果_最佳化!$V1485)*12/3</f>
        <v>1.2150364075566844</v>
      </c>
      <c r="AI484" s="100">
        <f>(幕後結果!$AK$2+幕後結果!$AK$4*幕後結果_最佳化!$W1485)*12/3</f>
        <v>-2.6853683128304393</v>
      </c>
      <c r="AJ484" s="60"/>
      <c r="AK484" s="60"/>
      <c r="AL484" s="60"/>
      <c r="AM484" s="108">
        <v>483</v>
      </c>
      <c r="AN484" s="128">
        <f t="shared" si="92"/>
        <v>0.14255668498448648</v>
      </c>
      <c r="AO484" s="128">
        <f t="shared" si="93"/>
        <v>0.10383899292970256</v>
      </c>
      <c r="AP484" s="128">
        <f t="shared" si="94"/>
        <v>1.0984257559796519E-2</v>
      </c>
      <c r="AQ484" s="128">
        <f t="shared" si="95"/>
        <v>0.10393532478545417</v>
      </c>
      <c r="AR484" s="128">
        <f t="shared" si="96"/>
        <v>0.14500709801294526</v>
      </c>
      <c r="AS484" s="128">
        <f t="shared" si="97"/>
        <v>0.14026927845157466</v>
      </c>
      <c r="AT484" s="128">
        <f t="shared" si="98"/>
        <v>0.10576193161809155</v>
      </c>
      <c r="AU484" s="128">
        <f t="shared" si="99"/>
        <v>2.5585401956321703E-2</v>
      </c>
      <c r="AV484" s="128">
        <f t="shared" si="100"/>
        <v>2.4110995463149737E-2</v>
      </c>
      <c r="AW484" s="128">
        <f t="shared" si="101"/>
        <v>0.19795003423847723</v>
      </c>
      <c r="AX484" s="128">
        <f t="shared" si="102"/>
        <v>1</v>
      </c>
      <c r="AY484" s="128">
        <f>SUMPRODUCT(AN484:AW484,幕後結果_最佳化!$Z$1005:$AI$1005)</f>
        <v>-0.24394769882536232</v>
      </c>
      <c r="AZ484" s="128">
        <f>(SUMPRODUCT(AN484:AW484,MMULT(AN484:AW484,幕後結果!$AB$9:$AK$18)))*252</f>
        <v>8.0828039569362561E-2</v>
      </c>
      <c r="BA484" s="128">
        <f t="shared" si="103"/>
        <v>0.28430272522324257</v>
      </c>
      <c r="BB484" s="102">
        <f t="shared" si="104"/>
        <v>-1.0089516328066197</v>
      </c>
      <c r="BC484" s="60"/>
      <c r="BD484" s="60"/>
    </row>
    <row r="485" spans="1:56">
      <c r="A485" s="95">
        <v>484</v>
      </c>
      <c r="B485" s="128">
        <v>0.20984640115167963</v>
      </c>
      <c r="C485" s="128">
        <v>0.72348253125532658</v>
      </c>
      <c r="D485" s="128">
        <v>0.27113572934116248</v>
      </c>
      <c r="E485" s="128">
        <v>0.625535590171163</v>
      </c>
      <c r="F485" s="128">
        <v>0.82115096199227078</v>
      </c>
      <c r="G485" s="128">
        <v>0.99166244573365314</v>
      </c>
      <c r="H485" s="128">
        <v>0.50901925493441191</v>
      </c>
      <c r="I485" s="128">
        <v>0.30642522471345779</v>
      </c>
      <c r="J485" s="128">
        <v>0.89325340731886782</v>
      </c>
      <c r="K485" s="104">
        <v>0.30908167983668378</v>
      </c>
      <c r="L485" s="105"/>
      <c r="M485" s="106">
        <v>484</v>
      </c>
      <c r="N485" s="140">
        <v>-0.80695431845854182</v>
      </c>
      <c r="O485" s="140">
        <v>0.59321849370055391</v>
      </c>
      <c r="P485" s="140">
        <v>-0.60938170932584512</v>
      </c>
      <c r="Q485" s="140">
        <v>0.32005212142885187</v>
      </c>
      <c r="R485" s="140">
        <v>0.91976021902893912</v>
      </c>
      <c r="S485" s="140">
        <v>2.3937940608968029</v>
      </c>
      <c r="T485" s="140">
        <v>2.2609845665143086E-2</v>
      </c>
      <c r="U485" s="128">
        <v>-0.50600883215834347</v>
      </c>
      <c r="V485" s="128">
        <v>1.2440173285730718</v>
      </c>
      <c r="W485" s="98">
        <v>-0.49845502768350697</v>
      </c>
      <c r="X485" s="60"/>
      <c r="Y485" s="99">
        <v>484</v>
      </c>
      <c r="Z485" s="128">
        <f>(幕後結果!$AB$2+幕後結果!$AB$4*幕後結果_最佳化!$N1486)*12/3</f>
        <v>-0.85354960513618094</v>
      </c>
      <c r="AA485" s="128">
        <f>(幕後結果!$AC$2+幕後結果!$AC$4*幕後結果_最佳化!$O1486)*12/3</f>
        <v>0.28141407964321441</v>
      </c>
      <c r="AB485" s="128">
        <f>(幕後結果!$AD$2+幕後結果!$AD$4*幕後結果_最佳化!$P1486)*12/3</f>
        <v>-0.32982594111026148</v>
      </c>
      <c r="AC485" s="128">
        <f>(幕後結果!$AE$2+幕後結果!$AE$4*幕後結果_最佳化!$Q1486)*12/3</f>
        <v>1.7471476833420105</v>
      </c>
      <c r="AD485" s="128">
        <f>(幕後結果!$AF$2+幕後結果!$AF$4*幕後結果_最佳化!$R1486)*12/3</f>
        <v>0.26325479423098874</v>
      </c>
      <c r="AE485" s="128">
        <f>(幕後結果!$AG$2+幕後結果!$AG$4*幕後結果_最佳化!$S1486)*12/3</f>
        <v>2.1620763088032291</v>
      </c>
      <c r="AF485" s="128">
        <f>(幕後結果!$AH$2+幕後結果!$AH$4*幕後結果_最佳化!$T1486)*12/3</f>
        <v>-0.94757447102373205</v>
      </c>
      <c r="AG485" s="128">
        <f>(幕後結果!$AI$2+幕後結果!$AI$4*幕後結果_最佳化!$U1486)*12/3</f>
        <v>0.897248226554344</v>
      </c>
      <c r="AH485" s="128">
        <f>(幕後結果!$AJ$2+幕後結果!$AJ$4*幕後結果_最佳化!$V1486)*12/3</f>
        <v>0.5544077904532686</v>
      </c>
      <c r="AI485" s="100">
        <f>(幕後結果!$AK$2+幕後結果!$AK$4*幕後結果_最佳化!$W1486)*12/3</f>
        <v>-2.5979113181721223</v>
      </c>
      <c r="AJ485" s="60"/>
      <c r="AK485" s="60"/>
      <c r="AL485" s="60"/>
      <c r="AM485" s="108">
        <v>484</v>
      </c>
      <c r="AN485" s="128">
        <f t="shared" si="92"/>
        <v>0.16432025406037601</v>
      </c>
      <c r="AO485" s="128">
        <f t="shared" si="93"/>
        <v>0.15227872161016981</v>
      </c>
      <c r="AP485" s="128">
        <f t="shared" si="94"/>
        <v>0.12478198906341183</v>
      </c>
      <c r="AQ485" s="128">
        <f t="shared" si="95"/>
        <v>5.1550918019029064E-2</v>
      </c>
      <c r="AR485" s="128">
        <f t="shared" si="96"/>
        <v>0.1166204108021764</v>
      </c>
      <c r="AS485" s="128">
        <f t="shared" si="97"/>
        <v>9.3254908390995039E-2</v>
      </c>
      <c r="AT485" s="128">
        <f t="shared" si="98"/>
        <v>7.1319031299558661E-2</v>
      </c>
      <c r="AU485" s="128">
        <f t="shared" si="99"/>
        <v>8.7266034875377554E-2</v>
      </c>
      <c r="AV485" s="128">
        <f t="shared" si="100"/>
        <v>6.6021962150089402E-4</v>
      </c>
      <c r="AW485" s="128">
        <f t="shared" si="101"/>
        <v>0.13794751225740476</v>
      </c>
      <c r="AX485" s="128">
        <f t="shared" si="102"/>
        <v>1</v>
      </c>
      <c r="AY485" s="128">
        <f>SUMPRODUCT(AN485:AW485,幕後結果_最佳化!$Z$1005:$AI$1005)</f>
        <v>-8.956271252237466E-2</v>
      </c>
      <c r="AZ485" s="128">
        <f>(SUMPRODUCT(AN485:AW485,MMULT(AN485:AW485,幕後結果!$AB$9:$AK$18)))*252</f>
        <v>6.9370282007955045E-2</v>
      </c>
      <c r="BA485" s="128">
        <f t="shared" si="103"/>
        <v>0.2633823874292946</v>
      </c>
      <c r="BB485" s="102">
        <f t="shared" si="104"/>
        <v>-0.50292927258826092</v>
      </c>
      <c r="BC485" s="60"/>
      <c r="BD485" s="60"/>
    </row>
    <row r="486" spans="1:56">
      <c r="A486" s="95">
        <v>485</v>
      </c>
      <c r="B486" s="128">
        <v>0.87939554875867842</v>
      </c>
      <c r="C486" s="128">
        <v>0.14721693769199873</v>
      </c>
      <c r="D486" s="128">
        <v>0.79284403866333419</v>
      </c>
      <c r="E486" s="128">
        <v>2.7495474822935462E-2</v>
      </c>
      <c r="F486" s="128">
        <v>0.6868177419581647</v>
      </c>
      <c r="G486" s="128">
        <v>0.17471951947517761</v>
      </c>
      <c r="H486" s="128">
        <v>0.98059250953591981</v>
      </c>
      <c r="I486" s="128">
        <v>0.87234006032256328</v>
      </c>
      <c r="J486" s="128">
        <v>0.58110216925370373</v>
      </c>
      <c r="K486" s="104">
        <v>0.89156462656208646</v>
      </c>
      <c r="L486" s="105"/>
      <c r="M486" s="106">
        <v>485</v>
      </c>
      <c r="N486" s="140">
        <v>1.1719704942774389</v>
      </c>
      <c r="O486" s="140">
        <v>-1.0484444669196729</v>
      </c>
      <c r="P486" s="140">
        <v>0.81632912188715168</v>
      </c>
      <c r="Q486" s="140">
        <v>-1.9189477268869977</v>
      </c>
      <c r="R486" s="140">
        <v>0.48685016667470771</v>
      </c>
      <c r="S486" s="140">
        <v>-0.93567792647408854</v>
      </c>
      <c r="T486" s="140">
        <v>2.0661429803735749</v>
      </c>
      <c r="U486" s="128">
        <v>1.1375226071901148</v>
      </c>
      <c r="V486" s="128">
        <v>0.20471389779506069</v>
      </c>
      <c r="W486" s="98">
        <v>1.2348918773091135</v>
      </c>
      <c r="X486" s="60"/>
      <c r="Y486" s="99">
        <v>485</v>
      </c>
      <c r="Z486" s="128">
        <f>(幕後結果!$AB$2+幕後結果!$AB$4*幕後結果_最佳化!$N1487)*12/3</f>
        <v>1.2396426039736907</v>
      </c>
      <c r="AA486" s="128">
        <f>(幕後結果!$AC$2+幕後結果!$AC$4*幕後結果_最佳化!$O1487)*12/3</f>
        <v>-0.74383494173927422</v>
      </c>
      <c r="AB486" s="128">
        <f>(幕後結果!$AD$2+幕後結果!$AD$4*幕後結果_最佳化!$P1487)*12/3</f>
        <v>1.0230180745967767</v>
      </c>
      <c r="AC486" s="128">
        <f>(幕後結果!$AE$2+幕後結果!$AE$4*幕後結果_最佳化!$Q1487)*12/3</f>
        <v>-2.4925131099276037</v>
      </c>
      <c r="AD486" s="128">
        <f>(幕後結果!$AF$2+幕後結果!$AF$4*幕後結果_最佳化!$R1487)*12/3</f>
        <v>0.69632740915995051</v>
      </c>
      <c r="AE486" s="128">
        <f>(幕後結果!$AG$2+幕後結果!$AG$4*幕後結果_最佳化!$S1487)*12/3</f>
        <v>-0.55227222714391844</v>
      </c>
      <c r="AF486" s="128">
        <f>(幕後結果!$AH$2+幕後結果!$AH$4*幕後結果_最佳化!$T1487)*12/3</f>
        <v>1.97652901962256</v>
      </c>
      <c r="AG486" s="128">
        <f>(幕後結果!$AI$2+幕後結果!$AI$4*幕後結果_最佳化!$U1487)*12/3</f>
        <v>2.0323983409363882</v>
      </c>
      <c r="AH486" s="128">
        <f>(幕後結果!$AJ$2+幕後結果!$AJ$4*幕後結果_最佳化!$V1487)*12/3</f>
        <v>-0.33098926629626602</v>
      </c>
      <c r="AI486" s="100">
        <f>(幕後結果!$AK$2+幕後結果!$AK$4*幕後結果_最佳化!$W1487)*12/3</f>
        <v>0.31682522981335737</v>
      </c>
      <c r="AJ486" s="60"/>
      <c r="AK486" s="60"/>
      <c r="AL486" s="60"/>
      <c r="AM486" s="108">
        <v>485</v>
      </c>
      <c r="AN486" s="128">
        <f t="shared" si="92"/>
        <v>0.13099202199107818</v>
      </c>
      <c r="AO486" s="128">
        <f t="shared" si="93"/>
        <v>5.2454969407642715E-2</v>
      </c>
      <c r="AP486" s="128">
        <f t="shared" si="94"/>
        <v>0.16551577849345089</v>
      </c>
      <c r="AQ486" s="128">
        <f t="shared" si="95"/>
        <v>0.14305789035950142</v>
      </c>
      <c r="AR486" s="128">
        <f t="shared" si="96"/>
        <v>0.12153560386638892</v>
      </c>
      <c r="AS486" s="128">
        <f t="shared" si="97"/>
        <v>0.12884106047905783</v>
      </c>
      <c r="AT486" s="128">
        <f t="shared" si="98"/>
        <v>0.13546694313733995</v>
      </c>
      <c r="AU486" s="128">
        <f t="shared" si="99"/>
        <v>3.2187093462081174E-3</v>
      </c>
      <c r="AV486" s="128">
        <f t="shared" si="100"/>
        <v>0.11202332602097913</v>
      </c>
      <c r="AW486" s="128">
        <f t="shared" si="101"/>
        <v>6.8936968983527303E-3</v>
      </c>
      <c r="AX486" s="128">
        <f t="shared" si="102"/>
        <v>1</v>
      </c>
      <c r="AY486" s="128">
        <f>SUMPRODUCT(AN486:AW486,幕後結果_最佳化!$Z$1005:$AI$1005)</f>
        <v>4.4516718619937438E-2</v>
      </c>
      <c r="AZ486" s="128">
        <f>(SUMPRODUCT(AN486:AW486,MMULT(AN486:AW486,幕後結果!$AB$9:$AK$18)))*252</f>
        <v>7.6464279735308158E-2</v>
      </c>
      <c r="BA486" s="128">
        <f t="shared" si="103"/>
        <v>0.27652175273440632</v>
      </c>
      <c r="BB486" s="102">
        <f t="shared" si="104"/>
        <v>5.8466236523904295E-3</v>
      </c>
      <c r="BC486" s="60"/>
      <c r="BD486" s="60"/>
    </row>
    <row r="487" spans="1:56">
      <c r="A487" s="95">
        <v>486</v>
      </c>
      <c r="B487" s="128">
        <v>0.12741062618684174</v>
      </c>
      <c r="C487" s="128">
        <v>0.17935614224062424</v>
      </c>
      <c r="D487" s="128">
        <v>0.54848503580414576</v>
      </c>
      <c r="E487" s="128">
        <v>0.60355075875012143</v>
      </c>
      <c r="F487" s="128">
        <v>0.90107406187280725</v>
      </c>
      <c r="G487" s="128">
        <v>0.66928981621246697</v>
      </c>
      <c r="H487" s="128">
        <v>0.94291485273839104</v>
      </c>
      <c r="I487" s="128">
        <v>0.13884420060560498</v>
      </c>
      <c r="J487" s="128">
        <v>0.48266413956398502</v>
      </c>
      <c r="K487" s="104">
        <v>0.19904289621694704</v>
      </c>
      <c r="L487" s="105"/>
      <c r="M487" s="106">
        <v>486</v>
      </c>
      <c r="N487" s="140">
        <v>-1.1387168980962974</v>
      </c>
      <c r="O487" s="140">
        <v>-0.91782157610340498</v>
      </c>
      <c r="P487" s="140">
        <v>0.12183470458605308</v>
      </c>
      <c r="Q487" s="140">
        <v>0.26254865078837908</v>
      </c>
      <c r="R487" s="140">
        <v>1.2876957997685201</v>
      </c>
      <c r="S487" s="140">
        <v>0.43795298176946124</v>
      </c>
      <c r="T487" s="140">
        <v>1.5797230938173354</v>
      </c>
      <c r="U487" s="128">
        <v>-1.0855267983852555</v>
      </c>
      <c r="V487" s="128">
        <v>-4.3468242843314214E-2</v>
      </c>
      <c r="W487" s="98">
        <v>-0.84504486066133744</v>
      </c>
      <c r="X487" s="60"/>
      <c r="Y487" s="99">
        <v>486</v>
      </c>
      <c r="Z487" s="128">
        <f>(幕後結果!$AB$2+幕後結果!$AB$4*幕後結果_最佳化!$N1488)*12/3</f>
        <v>-1.2044688732673614</v>
      </c>
      <c r="AA487" s="128">
        <f>(幕後結果!$AC$2+幕後結果!$AC$4*幕後結果_最佳化!$O1488)*12/3</f>
        <v>-1.6179004165445814</v>
      </c>
      <c r="AB487" s="128">
        <f>(幕後結果!$AD$2+幕後結果!$AD$4*幕後結果_最佳化!$P1488)*12/3</f>
        <v>-0.46887867077988205</v>
      </c>
      <c r="AC487" s="128">
        <f>(幕後結果!$AE$2+幕後結果!$AE$4*幕後結果_最佳化!$Q1488)*12/3</f>
        <v>1.1897202714897759</v>
      </c>
      <c r="AD487" s="128">
        <f>(幕後結果!$AF$2+幕後結果!$AF$4*幕後結果_最佳化!$R1488)*12/3</f>
        <v>0.72950231313771219</v>
      </c>
      <c r="AE487" s="128">
        <f>(幕後結果!$AG$2+幕後結果!$AG$4*幕後結果_最佳化!$S1488)*12/3</f>
        <v>0.19854683735187964</v>
      </c>
      <c r="AF487" s="128">
        <f>(幕後結果!$AH$2+幕後結果!$AH$4*幕後結果_最佳化!$T1488)*12/3</f>
        <v>0.36198080193889237</v>
      </c>
      <c r="AG487" s="128">
        <f>(幕後結果!$AI$2+幕後結果!$AI$4*幕後結果_最佳化!$U1488)*12/3</f>
        <v>0.18130617961873574</v>
      </c>
      <c r="AH487" s="128">
        <f>(幕後結果!$AJ$2+幕後結果!$AJ$4*幕後結果_最佳化!$V1488)*12/3</f>
        <v>-0.85962238359150822</v>
      </c>
      <c r="AI487" s="100">
        <f>(幕後結果!$AK$2+幕後結果!$AK$4*幕後結果_最佳化!$W1488)*12/3</f>
        <v>-1.7975963495103506</v>
      </c>
      <c r="AJ487" s="60"/>
      <c r="AK487" s="60"/>
      <c r="AL487" s="60"/>
      <c r="AM487" s="108">
        <v>486</v>
      </c>
      <c r="AN487" s="128">
        <f t="shared" si="92"/>
        <v>6.8858441945732971E-2</v>
      </c>
      <c r="AO487" s="128">
        <f t="shared" si="93"/>
        <v>6.3443937659446413E-3</v>
      </c>
      <c r="AP487" s="128">
        <f t="shared" si="94"/>
        <v>4.9004130559713352E-2</v>
      </c>
      <c r="AQ487" s="128">
        <f t="shared" si="95"/>
        <v>0.17644106574592119</v>
      </c>
      <c r="AR487" s="128">
        <f t="shared" si="96"/>
        <v>0.16319979139847551</v>
      </c>
      <c r="AS487" s="128">
        <f t="shared" si="97"/>
        <v>4.882414279176675E-2</v>
      </c>
      <c r="AT487" s="128">
        <f t="shared" si="98"/>
        <v>4.3334523286343019E-2</v>
      </c>
      <c r="AU487" s="128">
        <f t="shared" si="99"/>
        <v>0.1152789343778125</v>
      </c>
      <c r="AV487" s="128">
        <f t="shared" si="100"/>
        <v>0.12206828459751783</v>
      </c>
      <c r="AW487" s="128">
        <f t="shared" si="101"/>
        <v>0.20664629153077205</v>
      </c>
      <c r="AX487" s="128">
        <f t="shared" si="102"/>
        <v>0.99999999999999978</v>
      </c>
      <c r="AY487" s="128">
        <f>SUMPRODUCT(AN487:AW487,幕後結果_最佳化!$Z$1005:$AI$1005)</f>
        <v>-0.1606560538031257</v>
      </c>
      <c r="AZ487" s="128">
        <f>(SUMPRODUCT(AN487:AW487,MMULT(AN487:AW487,幕後結果!$AB$9:$AK$18)))*252</f>
        <v>7.8717750683556215E-2</v>
      </c>
      <c r="BA487" s="128">
        <f t="shared" si="103"/>
        <v>0.28056683817507055</v>
      </c>
      <c r="BB487" s="102">
        <f t="shared" si="104"/>
        <v>-0.72551715351373425</v>
      </c>
      <c r="BC487" s="60"/>
      <c r="BD487" s="60"/>
    </row>
    <row r="488" spans="1:56">
      <c r="A488" s="95">
        <v>487</v>
      </c>
      <c r="B488" s="128">
        <v>0.83319699064388342</v>
      </c>
      <c r="C488" s="128">
        <v>0.13501000940174901</v>
      </c>
      <c r="D488" s="128">
        <v>6.2448536259187559E-3</v>
      </c>
      <c r="E488" s="128">
        <v>0.14696682142086059</v>
      </c>
      <c r="F488" s="128">
        <v>0.5284804533998706</v>
      </c>
      <c r="G488" s="128">
        <v>0.154954614320439</v>
      </c>
      <c r="H488" s="128">
        <v>0.98615524574616154</v>
      </c>
      <c r="I488" s="128">
        <v>0.19046799558328464</v>
      </c>
      <c r="J488" s="128">
        <v>0.78225167991605193</v>
      </c>
      <c r="K488" s="104">
        <v>0.50860621105241877</v>
      </c>
      <c r="L488" s="105"/>
      <c r="M488" s="106">
        <v>487</v>
      </c>
      <c r="N488" s="140">
        <v>0.96687601394311007</v>
      </c>
      <c r="O488" s="140">
        <v>-1.1030164562694138</v>
      </c>
      <c r="P488" s="140">
        <v>-2.4979975059940811</v>
      </c>
      <c r="Q488" s="140">
        <v>-1.0495313314245884</v>
      </c>
      <c r="R488" s="140">
        <v>7.1450658181515719E-2</v>
      </c>
      <c r="S488" s="140">
        <v>-1.0154125175110535</v>
      </c>
      <c r="T488" s="140">
        <v>2.201657534635471</v>
      </c>
      <c r="U488" s="128">
        <v>-0.87617300199390968</v>
      </c>
      <c r="V488" s="128">
        <v>0.77982032657407219</v>
      </c>
      <c r="W488" s="98">
        <v>2.1574245459735637E-2</v>
      </c>
      <c r="X488" s="60"/>
      <c r="Y488" s="99">
        <v>487</v>
      </c>
      <c r="Z488" s="128">
        <f>(幕後結果!$AB$2+幕後結果!$AB$4*幕後結果_最佳化!$N1489)*12/3</f>
        <v>1.0227055250082098</v>
      </c>
      <c r="AA488" s="128">
        <f>(幕後結果!$AC$2+幕後結果!$AC$4*幕後結果_最佳化!$O1489)*12/3</f>
        <v>-0.89813654786941355</v>
      </c>
      <c r="AB488" s="128">
        <f>(幕後結果!$AD$2+幕後結果!$AD$4*幕後結果_最佳化!$P1489)*12/3</f>
        <v>-2.635283019837356</v>
      </c>
      <c r="AC488" s="128">
        <f>(幕後結果!$AE$2+幕後結果!$AE$4*幕後結果_最佳化!$Q1489)*12/3</f>
        <v>-1.8511566482927195</v>
      </c>
      <c r="AD488" s="128">
        <f>(幕後結果!$AF$2+幕後結果!$AF$4*幕後結果_最佳化!$R1489)*12/3</f>
        <v>-0.25279823479012287</v>
      </c>
      <c r="AE488" s="128">
        <f>(幕後結果!$AG$2+幕後結果!$AG$4*幕後結果_最佳化!$S1489)*12/3</f>
        <v>-0.82060778791011624</v>
      </c>
      <c r="AF488" s="128">
        <f>(幕後結果!$AH$2+幕後結果!$AH$4*幕後結果_最佳化!$T1489)*12/3</f>
        <v>2.2512556218659405</v>
      </c>
      <c r="AG488" s="128">
        <f>(幕後結果!$AI$2+幕後結果!$AI$4*幕後結果_最佳化!$U1489)*12/3</f>
        <v>2.2890657726746255E-3</v>
      </c>
      <c r="AH488" s="128">
        <f>(幕後結果!$AJ$2+幕後結果!$AJ$4*幕後結果_最佳化!$V1489)*12/3</f>
        <v>-0.14320560992227294</v>
      </c>
      <c r="AI488" s="100">
        <f>(幕後結果!$AK$2+幕後結果!$AK$4*幕後結果_最佳化!$W1489)*12/3</f>
        <v>0.10893322688478135</v>
      </c>
      <c r="AJ488" s="60"/>
      <c r="AK488" s="60"/>
      <c r="AL488" s="60"/>
      <c r="AM488" s="108">
        <v>487</v>
      </c>
      <c r="AN488" s="128">
        <f t="shared" si="92"/>
        <v>8.9206179531635663E-2</v>
      </c>
      <c r="AO488" s="128">
        <f t="shared" si="93"/>
        <v>7.9410128516694517E-2</v>
      </c>
      <c r="AP488" s="128">
        <f t="shared" si="94"/>
        <v>8.2866082316758363E-2</v>
      </c>
      <c r="AQ488" s="128">
        <f t="shared" si="95"/>
        <v>0.17548730056418854</v>
      </c>
      <c r="AR488" s="128">
        <f t="shared" si="96"/>
        <v>0.13004803895999234</v>
      </c>
      <c r="AS488" s="128">
        <f t="shared" si="97"/>
        <v>0.15310110995047355</v>
      </c>
      <c r="AT488" s="128">
        <f t="shared" si="98"/>
        <v>2.6803948032338737E-4</v>
      </c>
      <c r="AU488" s="128">
        <f t="shared" si="99"/>
        <v>5.0731927222104539E-2</v>
      </c>
      <c r="AV488" s="128">
        <f t="shared" si="100"/>
        <v>0.20107867412446248</v>
      </c>
      <c r="AW488" s="128">
        <f t="shared" si="101"/>
        <v>3.7802519333366508E-2</v>
      </c>
      <c r="AX488" s="128">
        <f t="shared" si="102"/>
        <v>0.99999999999999978</v>
      </c>
      <c r="AY488" s="128">
        <f>SUMPRODUCT(AN488:AW488,幕後結果_最佳化!$Z$1005:$AI$1005)</f>
        <v>1.9202159970713409E-2</v>
      </c>
      <c r="AZ488" s="128">
        <f>(SUMPRODUCT(AN488:AW488,MMULT(AN488:AW488,幕後結果!$AB$9:$AK$18)))*252</f>
        <v>7.1278834090794038E-2</v>
      </c>
      <c r="BA488" s="128">
        <f t="shared" si="103"/>
        <v>0.26698096203810867</v>
      </c>
      <c r="BB488" s="102">
        <f t="shared" si="104"/>
        <v>-8.8762284203260822E-2</v>
      </c>
      <c r="BC488" s="60"/>
      <c r="BD488" s="60"/>
    </row>
    <row r="489" spans="1:56">
      <c r="A489" s="95">
        <v>488</v>
      </c>
      <c r="B489" s="128">
        <v>0.25529153018326345</v>
      </c>
      <c r="C489" s="128">
        <v>0.45582720209033312</v>
      </c>
      <c r="D489" s="128">
        <v>0.45607910721478784</v>
      </c>
      <c r="E489" s="128">
        <v>9.5893585607940368E-2</v>
      </c>
      <c r="F489" s="128">
        <v>0.77504135917880856</v>
      </c>
      <c r="G489" s="128">
        <v>0.48343444992529605</v>
      </c>
      <c r="H489" s="128">
        <v>0.70269212497155631</v>
      </c>
      <c r="I489" s="128">
        <v>0.7736366841410014</v>
      </c>
      <c r="J489" s="128">
        <v>0.18554780409802296</v>
      </c>
      <c r="K489" s="104">
        <v>0.580712219501893</v>
      </c>
      <c r="L489" s="105"/>
      <c r="M489" s="106">
        <v>488</v>
      </c>
      <c r="N489" s="140">
        <v>-0.65793008092275695</v>
      </c>
      <c r="O489" s="140">
        <v>-0.11095200744025749</v>
      </c>
      <c r="P489" s="140">
        <v>-0.11031669871883321</v>
      </c>
      <c r="Q489" s="140">
        <v>-1.3053104086411065</v>
      </c>
      <c r="R489" s="140">
        <v>0.75555293768908449</v>
      </c>
      <c r="S489" s="140">
        <v>-4.1535616037455647E-2</v>
      </c>
      <c r="T489" s="140">
        <v>0.53215918306903276</v>
      </c>
      <c r="U489" s="128">
        <v>0.75087708593009339</v>
      </c>
      <c r="V489" s="128">
        <v>-0.89442300530425978</v>
      </c>
      <c r="W489" s="98">
        <v>0.20371584286102348</v>
      </c>
      <c r="X489" s="60"/>
      <c r="Y489" s="99">
        <v>488</v>
      </c>
      <c r="Z489" s="128">
        <f>(幕後結果!$AB$2+幕後結果!$AB$4*幕後結果_最佳化!$N1490)*12/3</f>
        <v>-0.69592038599107697</v>
      </c>
      <c r="AA489" s="128">
        <f>(幕後結果!$AC$2+幕後結果!$AC$4*幕後結果_最佳化!$O1490)*12/3</f>
        <v>-0.46894193035588511</v>
      </c>
      <c r="AB489" s="128">
        <f>(幕後結果!$AD$2+幕後結果!$AD$4*幕後結果_最佳化!$P1490)*12/3</f>
        <v>-0.11747511653584281</v>
      </c>
      <c r="AC489" s="128">
        <f>(幕後結果!$AE$2+幕後結果!$AE$4*幕後結果_最佳化!$Q1490)*12/3</f>
        <v>-1.3480088720137449</v>
      </c>
      <c r="AD489" s="128">
        <f>(幕後結果!$AF$2+幕後結果!$AF$4*幕後結果_最佳化!$R1490)*12/3</f>
        <v>0.40798548041270322</v>
      </c>
      <c r="AE489" s="128">
        <f>(幕後結果!$AG$2+幕後結果!$AG$4*幕後結果_最佳化!$S1490)*12/3</f>
        <v>-0.14726209038589033</v>
      </c>
      <c r="AF489" s="128">
        <f>(幕後結果!$AH$2+幕後結果!$AH$4*幕後結果_最佳化!$T1490)*12/3</f>
        <v>-0.45784970448204731</v>
      </c>
      <c r="AG489" s="128">
        <f>(幕後結果!$AI$2+幕後結果!$AI$4*幕後結果_最佳化!$U1490)*12/3</f>
        <v>1.9104882878310299</v>
      </c>
      <c r="AH489" s="128">
        <f>(幕後結果!$AJ$2+幕後結果!$AJ$4*幕後結果_最佳化!$V1490)*12/3</f>
        <v>-1.7810390666892217</v>
      </c>
      <c r="AI489" s="100">
        <f>(幕後結果!$AK$2+幕後結果!$AK$4*幕後結果_最佳化!$W1490)*12/3</f>
        <v>-1.865888361563907</v>
      </c>
      <c r="AJ489" s="60"/>
      <c r="AK489" s="60"/>
      <c r="AL489" s="60"/>
      <c r="AM489" s="108">
        <v>488</v>
      </c>
      <c r="AN489" s="128">
        <f t="shared" si="92"/>
        <v>0.12883562555233341</v>
      </c>
      <c r="AO489" s="128">
        <f t="shared" si="93"/>
        <v>0.13789081756917265</v>
      </c>
      <c r="AP489" s="128">
        <f t="shared" si="94"/>
        <v>4.9086572998150182E-2</v>
      </c>
      <c r="AQ489" s="128">
        <f t="shared" si="95"/>
        <v>0.1135173301387348</v>
      </c>
      <c r="AR489" s="128">
        <f t="shared" si="96"/>
        <v>0.15022726647969992</v>
      </c>
      <c r="AS489" s="128">
        <f t="shared" si="97"/>
        <v>4.5364780964896366E-3</v>
      </c>
      <c r="AT489" s="128">
        <f t="shared" si="98"/>
        <v>0.1351891015006694</v>
      </c>
      <c r="AU489" s="128">
        <f t="shared" si="99"/>
        <v>0.14170871435064789</v>
      </c>
      <c r="AV489" s="128">
        <f t="shared" si="100"/>
        <v>7.3067128291661954E-2</v>
      </c>
      <c r="AW489" s="128">
        <f t="shared" si="101"/>
        <v>6.5940965022440359E-2</v>
      </c>
      <c r="AX489" s="128">
        <f t="shared" si="102"/>
        <v>1.0000000000000002</v>
      </c>
      <c r="AY489" s="128">
        <f>SUMPRODUCT(AN489:AW489,幕後結果_最佳化!$Z$1005:$AI$1005)</f>
        <v>3.7008660506201191E-2</v>
      </c>
      <c r="AZ489" s="128">
        <f>(SUMPRODUCT(AN489:AW489,MMULT(AN489:AW489,幕後結果!$AB$9:$AK$18)))*252</f>
        <v>6.4862309268174628E-2</v>
      </c>
      <c r="BA489" s="128">
        <f t="shared" si="103"/>
        <v>0.25468079878187644</v>
      </c>
      <c r="BB489" s="102">
        <f t="shared" si="104"/>
        <v>-2.3132248375129758E-2</v>
      </c>
      <c r="BC489" s="60"/>
      <c r="BD489" s="60"/>
    </row>
    <row r="490" spans="1:56">
      <c r="A490" s="95">
        <v>489</v>
      </c>
      <c r="B490" s="128">
        <v>0.20676261840746957</v>
      </c>
      <c r="C490" s="128">
        <v>0.46369743085607862</v>
      </c>
      <c r="D490" s="128">
        <v>0.6081862992470628</v>
      </c>
      <c r="E490" s="128">
        <v>0.56443465760103306</v>
      </c>
      <c r="F490" s="128">
        <v>0.79011012897714039</v>
      </c>
      <c r="G490" s="128">
        <v>3.7066829150334657E-2</v>
      </c>
      <c r="H490" s="128">
        <v>8.109557422070468E-2</v>
      </c>
      <c r="I490" s="128">
        <v>0.4428678898775551</v>
      </c>
      <c r="J490" s="128">
        <v>0.87619420803924708</v>
      </c>
      <c r="K490" s="104">
        <v>0.62287993317331547</v>
      </c>
      <c r="L490" s="105"/>
      <c r="M490" s="106">
        <v>489</v>
      </c>
      <c r="N490" s="140">
        <v>-0.81770573173277517</v>
      </c>
      <c r="O490" s="140">
        <v>-9.1122994461704285E-2</v>
      </c>
      <c r="P490" s="140">
        <v>0.27459500864457703</v>
      </c>
      <c r="Q490" s="140">
        <v>0.16222244569654537</v>
      </c>
      <c r="R490" s="140">
        <v>0.80680343113230679</v>
      </c>
      <c r="S490" s="140">
        <v>-1.7857875809437238</v>
      </c>
      <c r="T490" s="140">
        <v>-1.3977400311934256</v>
      </c>
      <c r="U490" s="128">
        <v>-0.14370201527986839</v>
      </c>
      <c r="V490" s="128">
        <v>1.1561701082797555</v>
      </c>
      <c r="W490" s="98">
        <v>0.31305334549571073</v>
      </c>
      <c r="X490" s="60"/>
      <c r="Y490" s="99">
        <v>489</v>
      </c>
      <c r="Z490" s="128">
        <f>(幕後結果!$AB$2+幕後結果!$AB$4*幕後結果_最佳化!$N1491)*12/3</f>
        <v>-0.86492182825335517</v>
      </c>
      <c r="AA490" s="128">
        <f>(幕後結果!$AC$2+幕後結果!$AC$4*幕後結果_最佳化!$O1491)*12/3</f>
        <v>-0.51686121291373754</v>
      </c>
      <c r="AB490" s="128">
        <f>(幕後結果!$AD$2+幕後結果!$AD$4*幕後結果_最佳化!$P1491)*12/3</f>
        <v>0.24972413730404797</v>
      </c>
      <c r="AC490" s="128">
        <f>(幕後結果!$AE$2+幕後結果!$AE$4*幕後結果_最佳化!$Q1491)*12/3</f>
        <v>1.4140923995208121</v>
      </c>
      <c r="AD490" s="128">
        <f>(幕後結果!$AF$2+幕後結果!$AF$4*幕後結果_最佳化!$R1491)*12/3</f>
        <v>0.4149741313730802</v>
      </c>
      <c r="AE490" s="128">
        <f>(幕後結果!$AG$2+幕後結果!$AG$4*幕後結果_最佳化!$S1491)*12/3</f>
        <v>-1.7212817899668549</v>
      </c>
      <c r="AF490" s="128">
        <f>(幕後結果!$AH$2+幕後結果!$AH$4*幕後結果_最佳化!$T1491)*12/3</f>
        <v>-1.93091548572965</v>
      </c>
      <c r="AG490" s="128">
        <f>(幕後結果!$AI$2+幕後結果!$AI$4*幕後結果_最佳化!$U1491)*12/3</f>
        <v>1.011055206377462</v>
      </c>
      <c r="AH490" s="128">
        <f>(幕後結果!$AJ$2+幕後結果!$AJ$4*幕後結果_最佳化!$V1491)*12/3</f>
        <v>-0.72579297548555621</v>
      </c>
      <c r="AI490" s="100">
        <f>(幕後結果!$AK$2+幕後結果!$AK$4*幕後結果_最佳化!$W1491)*12/3</f>
        <v>-2.5997471443701881</v>
      </c>
      <c r="AJ490" s="60"/>
      <c r="AK490" s="60"/>
      <c r="AL490" s="60"/>
      <c r="AM490" s="108">
        <v>489</v>
      </c>
      <c r="AN490" s="128">
        <f t="shared" si="92"/>
        <v>7.0116680108807755E-2</v>
      </c>
      <c r="AO490" s="128">
        <f t="shared" si="93"/>
        <v>5.1459317062819275E-2</v>
      </c>
      <c r="AP490" s="128">
        <f t="shared" si="94"/>
        <v>0.15667619520682252</v>
      </c>
      <c r="AQ490" s="128">
        <f t="shared" si="95"/>
        <v>0.14129427470178968</v>
      </c>
      <c r="AR490" s="128">
        <f t="shared" si="96"/>
        <v>0.15550062399067865</v>
      </c>
      <c r="AS490" s="128">
        <f t="shared" si="97"/>
        <v>0.17578864430007718</v>
      </c>
      <c r="AT490" s="128">
        <f t="shared" si="98"/>
        <v>6.4249256677908623E-2</v>
      </c>
      <c r="AU490" s="128">
        <f t="shared" si="99"/>
        <v>8.3160765555197209E-3</v>
      </c>
      <c r="AV490" s="128">
        <f t="shared" si="100"/>
        <v>6.3374882547370948E-2</v>
      </c>
      <c r="AW490" s="128">
        <f t="shared" si="101"/>
        <v>0.11322404884820564</v>
      </c>
      <c r="AX490" s="128">
        <f t="shared" si="102"/>
        <v>1</v>
      </c>
      <c r="AY490" s="128">
        <f>SUMPRODUCT(AN490:AW490,幕後結果_最佳化!$Z$1005:$AI$1005)</f>
        <v>-6.5884397113614906E-2</v>
      </c>
      <c r="AZ490" s="128">
        <f>(SUMPRODUCT(AN490:AW490,MMULT(AN490:AW490,幕後結果!$AB$9:$AK$18)))*252</f>
        <v>7.2859112821186039E-2</v>
      </c>
      <c r="BA490" s="128">
        <f t="shared" si="103"/>
        <v>0.26992427238243327</v>
      </c>
      <c r="BB490" s="102">
        <f t="shared" si="104"/>
        <v>-0.40301821008333527</v>
      </c>
      <c r="BC490" s="60"/>
      <c r="BD490" s="60"/>
    </row>
    <row r="491" spans="1:56">
      <c r="A491" s="95">
        <v>490</v>
      </c>
      <c r="B491" s="128">
        <v>0.82693991384346144</v>
      </c>
      <c r="C491" s="128">
        <v>0.23745973240638585</v>
      </c>
      <c r="D491" s="128">
        <v>0.41229318004104409</v>
      </c>
      <c r="E491" s="128">
        <v>7.1582218376812667E-2</v>
      </c>
      <c r="F491" s="128">
        <v>0.86704805344997316</v>
      </c>
      <c r="G491" s="128">
        <v>0.60083004889376523</v>
      </c>
      <c r="H491" s="128">
        <v>0.82872754257345571</v>
      </c>
      <c r="I491" s="128">
        <v>0.7224560040659147</v>
      </c>
      <c r="J491" s="128">
        <v>1.1536340481721474E-2</v>
      </c>
      <c r="K491" s="104">
        <v>0.69633595826649963</v>
      </c>
      <c r="L491" s="105"/>
      <c r="M491" s="106">
        <v>490</v>
      </c>
      <c r="N491" s="140">
        <v>0.94214155375762776</v>
      </c>
      <c r="O491" s="140">
        <v>-0.71449772113041243</v>
      </c>
      <c r="P491" s="140">
        <v>-0.22164999486903073</v>
      </c>
      <c r="Q491" s="140">
        <v>-1.4641080184017725</v>
      </c>
      <c r="R491" s="140">
        <v>1.1125450002367838</v>
      </c>
      <c r="S491" s="140">
        <v>0.25549616891380189</v>
      </c>
      <c r="T491" s="140">
        <v>0.94914884477422823</v>
      </c>
      <c r="U491" s="128">
        <v>0.59015312982420065</v>
      </c>
      <c r="V491" s="128">
        <v>-2.2722290265459577</v>
      </c>
      <c r="W491" s="98">
        <v>0.51389116695234116</v>
      </c>
      <c r="X491" s="60"/>
      <c r="Y491" s="99">
        <v>490</v>
      </c>
      <c r="Z491" s="128">
        <f>(幕後結果!$AB$2+幕後結果!$AB$4*幕後結果_最佳化!$N1492)*12/3</f>
        <v>0.99654284362507572</v>
      </c>
      <c r="AA491" s="128">
        <f>(幕後結果!$AC$2+幕後結果!$AC$4*幕後結果_最佳化!$O1492)*12/3</f>
        <v>-0.45862118404315649</v>
      </c>
      <c r="AB491" s="128">
        <f>(幕後結果!$AD$2+幕後結果!$AD$4*幕後結果_最佳化!$P1492)*12/3</f>
        <v>6.1811267334883624E-3</v>
      </c>
      <c r="AC491" s="128">
        <f>(幕後結果!$AE$2+幕後結果!$AE$4*幕後結果_最佳化!$Q1492)*12/3</f>
        <v>-1.8238619020196978</v>
      </c>
      <c r="AD491" s="128">
        <f>(幕後結果!$AF$2+幕後結果!$AF$4*幕後結果_最佳化!$R1492)*12/3</f>
        <v>0.83917987286376616</v>
      </c>
      <c r="AE491" s="128">
        <f>(幕後結果!$AG$2+幕後結果!$AG$4*幕後結果_最佳化!$S1492)*12/3</f>
        <v>0.4393196639774461</v>
      </c>
      <c r="AF491" s="128">
        <f>(幕後結果!$AH$2+幕後結果!$AH$4*幕後結果_最佳化!$T1492)*12/3</f>
        <v>0.74447424612036606</v>
      </c>
      <c r="AG491" s="128">
        <f>(幕後結果!$AI$2+幕後結果!$AI$4*幕後結果_最佳化!$U1492)*12/3</f>
        <v>1.8585272242216473</v>
      </c>
      <c r="AH491" s="128">
        <f>(幕後結果!$AJ$2+幕後結果!$AJ$4*幕後結果_最佳化!$V1492)*12/3</f>
        <v>-2.2449519108996059</v>
      </c>
      <c r="AI491" s="100">
        <f>(幕後結果!$AK$2+幕後結果!$AK$4*幕後結果_最佳化!$W1492)*12/3</f>
        <v>-0.16022698060077545</v>
      </c>
      <c r="AJ491" s="60"/>
      <c r="AK491" s="60"/>
      <c r="AL491" s="60"/>
      <c r="AM491" s="108">
        <v>490</v>
      </c>
      <c r="AN491" s="128">
        <f t="shared" si="92"/>
        <v>0.11364425388191442</v>
      </c>
      <c r="AO491" s="128">
        <f t="shared" si="93"/>
        <v>3.8139337733349793E-2</v>
      </c>
      <c r="AP491" s="128">
        <f t="shared" si="94"/>
        <v>5.7876770876426481E-2</v>
      </c>
      <c r="AQ491" s="128">
        <f t="shared" si="95"/>
        <v>6.4626916515133054E-2</v>
      </c>
      <c r="AR491" s="128">
        <f t="shared" si="96"/>
        <v>0.12222998319124957</v>
      </c>
      <c r="AS491" s="128">
        <f t="shared" si="97"/>
        <v>0.14129915296929391</v>
      </c>
      <c r="AT491" s="128">
        <f t="shared" si="98"/>
        <v>7.9050672568439673E-2</v>
      </c>
      <c r="AU491" s="128">
        <f t="shared" si="99"/>
        <v>0.10225078242008558</v>
      </c>
      <c r="AV491" s="128">
        <f t="shared" si="100"/>
        <v>0.13187326345166858</v>
      </c>
      <c r="AW491" s="128">
        <f t="shared" si="101"/>
        <v>0.14900886639243907</v>
      </c>
      <c r="AX491" s="128">
        <f t="shared" si="102"/>
        <v>1.0000000000000002</v>
      </c>
      <c r="AY491" s="128">
        <f>SUMPRODUCT(AN491:AW491,幕後結果_最佳化!$Z$1005:$AI$1005)</f>
        <v>-0.19356681562645067</v>
      </c>
      <c r="AZ491" s="128">
        <f>(SUMPRODUCT(AN491:AW491,MMULT(AN491:AW491,幕後結果!$AB$9:$AK$18)))*252</f>
        <v>6.0064924846859415E-2</v>
      </c>
      <c r="BA491" s="128">
        <f t="shared" si="103"/>
        <v>0.24508146573508863</v>
      </c>
      <c r="BB491" s="102">
        <f t="shared" si="104"/>
        <v>-0.96484985071066276</v>
      </c>
      <c r="BC491" s="60"/>
      <c r="BD491" s="60"/>
    </row>
    <row r="492" spans="1:56">
      <c r="A492" s="95">
        <v>491</v>
      </c>
      <c r="B492" s="128">
        <v>2.3921139314874829E-2</v>
      </c>
      <c r="C492" s="128">
        <v>0.38522989629920423</v>
      </c>
      <c r="D492" s="128">
        <v>0.4557980119689633</v>
      </c>
      <c r="E492" s="128">
        <v>0.48502918257161043</v>
      </c>
      <c r="F492" s="128">
        <v>0.14488184014683303</v>
      </c>
      <c r="G492" s="128">
        <v>0.35668768454324162</v>
      </c>
      <c r="H492" s="128">
        <v>0.78207101759954667</v>
      </c>
      <c r="I492" s="128">
        <v>0.28981985829175372</v>
      </c>
      <c r="J492" s="128">
        <v>3.6691310008508227E-2</v>
      </c>
      <c r="K492" s="104">
        <v>0.58076729829960594</v>
      </c>
      <c r="L492" s="105"/>
      <c r="M492" s="106">
        <v>491</v>
      </c>
      <c r="N492" s="140">
        <v>-1.9787667061873087</v>
      </c>
      <c r="O492" s="140">
        <v>-0.29177352011261659</v>
      </c>
      <c r="P492" s="140">
        <v>-0.11102562828005325</v>
      </c>
      <c r="Q492" s="140">
        <v>-3.7535086153560972E-2</v>
      </c>
      <c r="R492" s="140">
        <v>-1.0586401809268409</v>
      </c>
      <c r="S492" s="140">
        <v>-0.36732666139333181</v>
      </c>
      <c r="T492" s="140">
        <v>0.77920669860458902</v>
      </c>
      <c r="U492" s="128">
        <v>-0.55391105847728539</v>
      </c>
      <c r="V492" s="128">
        <v>-1.7904436401876642</v>
      </c>
      <c r="W492" s="98">
        <v>0.20385680168401105</v>
      </c>
      <c r="X492" s="60"/>
      <c r="Y492" s="99">
        <v>491</v>
      </c>
      <c r="Z492" s="128">
        <f>(幕後結果!$AB$2+幕後結果!$AB$4*幕後結果_最佳化!$N1493)*12/3</f>
        <v>-2.0930249731473132</v>
      </c>
      <c r="AA492" s="128">
        <f>(幕後結果!$AC$2+幕後結果!$AC$4*幕後結果_最佳化!$O1493)*12/3</f>
        <v>-1.2648180434043548</v>
      </c>
      <c r="AB492" s="128">
        <f>(幕後結果!$AD$2+幕後結果!$AD$4*幕後結果_最佳化!$P1493)*12/3</f>
        <v>-0.68138479143751451</v>
      </c>
      <c r="AC492" s="128">
        <f>(幕後結果!$AE$2+幕後結果!$AE$4*幕後結果_最佳化!$Q1493)*12/3</f>
        <v>0.79511581293066103</v>
      </c>
      <c r="AD492" s="128">
        <f>(幕後結果!$AF$2+幕後結果!$AF$4*幕後結果_最佳化!$R1493)*12/3</f>
        <v>-0.96769671394104051</v>
      </c>
      <c r="AE492" s="128">
        <f>(幕後結果!$AG$2+幕後結果!$AG$4*幕後結果_最佳化!$S1493)*12/3</f>
        <v>-0.60024193898752698</v>
      </c>
      <c r="AF492" s="128">
        <f>(幕後結果!$AH$2+幕後結果!$AH$4*幕後結果_最佳化!$T1493)*12/3</f>
        <v>-0.78147238762539362</v>
      </c>
      <c r="AG492" s="128">
        <f>(幕後結果!$AI$2+幕後結果!$AI$4*幕後結果_最佳化!$U1493)*12/3</f>
        <v>0.11090693573023858</v>
      </c>
      <c r="AH492" s="128">
        <f>(幕後結果!$AJ$2+幕後結果!$AJ$4*幕後結果_最佳化!$V1493)*12/3</f>
        <v>-3.2313096535722345</v>
      </c>
      <c r="AI492" s="100">
        <f>(幕後結果!$AK$2+幕後結果!$AK$4*幕後結果_最佳化!$W1493)*12/3</f>
        <v>-1.595144522558307</v>
      </c>
      <c r="AJ492" s="60"/>
      <c r="AK492" s="60"/>
      <c r="AL492" s="60"/>
      <c r="AM492" s="108">
        <v>491</v>
      </c>
      <c r="AN492" s="128">
        <f t="shared" si="92"/>
        <v>0.1746828804608978</v>
      </c>
      <c r="AO492" s="128">
        <f t="shared" si="93"/>
        <v>0.17728357418787954</v>
      </c>
      <c r="AP492" s="128">
        <f t="shared" si="94"/>
        <v>5.9550456252694617E-2</v>
      </c>
      <c r="AQ492" s="128">
        <f t="shared" si="95"/>
        <v>0.16238736094258488</v>
      </c>
      <c r="AR492" s="128">
        <f t="shared" si="96"/>
        <v>0.11173645241539706</v>
      </c>
      <c r="AS492" s="128">
        <f t="shared" si="97"/>
        <v>1.3510368138108946E-2</v>
      </c>
      <c r="AT492" s="128">
        <f t="shared" si="98"/>
        <v>1.7562396991753489E-2</v>
      </c>
      <c r="AU492" s="128">
        <f t="shared" si="99"/>
        <v>8.5785918427238261E-2</v>
      </c>
      <c r="AV492" s="128">
        <f t="shared" si="100"/>
        <v>3.0269297317925578E-3</v>
      </c>
      <c r="AW492" s="128">
        <f t="shared" si="101"/>
        <v>0.1944736624516529</v>
      </c>
      <c r="AX492" s="128">
        <f t="shared" si="102"/>
        <v>0.99999999999999989</v>
      </c>
      <c r="AY492" s="128">
        <f>SUMPRODUCT(AN492:AW492,幕後結果_最佳化!$Z$1005:$AI$1005)</f>
        <v>-8.5919705037931615E-2</v>
      </c>
      <c r="AZ492" s="128">
        <f>(SUMPRODUCT(AN492:AW492,MMULT(AN492:AW492,幕後結果!$AB$9:$AK$18)))*252</f>
        <v>9.1537026645365935E-2</v>
      </c>
      <c r="BA492" s="128">
        <f t="shared" si="103"/>
        <v>0.30255086621156108</v>
      </c>
      <c r="BB492" s="102">
        <f t="shared" si="104"/>
        <v>-0.42577866872756998</v>
      </c>
      <c r="BC492" s="60"/>
      <c r="BD492" s="60"/>
    </row>
    <row r="493" spans="1:56">
      <c r="A493" s="95">
        <v>492</v>
      </c>
      <c r="B493" s="128">
        <v>0.1488154254106171</v>
      </c>
      <c r="C493" s="128">
        <v>0.48979815251221726</v>
      </c>
      <c r="D493" s="128">
        <v>0.72189688199956503</v>
      </c>
      <c r="E493" s="128">
        <v>0.46732274399744744</v>
      </c>
      <c r="F493" s="128">
        <v>9.7506425789056106E-2</v>
      </c>
      <c r="G493" s="128">
        <v>0.51667860391973131</v>
      </c>
      <c r="H493" s="128">
        <v>0.53350677208591435</v>
      </c>
      <c r="I493" s="128">
        <v>1.5264204093559552E-2</v>
      </c>
      <c r="J493" s="128">
        <v>0.30779092348991832</v>
      </c>
      <c r="K493" s="104">
        <v>0.44769081226953888</v>
      </c>
      <c r="L493" s="105"/>
      <c r="M493" s="106">
        <v>492</v>
      </c>
      <c r="N493" s="140">
        <v>-1.0415273839236483</v>
      </c>
      <c r="O493" s="140">
        <v>-2.5575027120364496E-2</v>
      </c>
      <c r="P493" s="140">
        <v>0.58848583929350529</v>
      </c>
      <c r="Q493" s="140">
        <v>-8.2001541061650057E-2</v>
      </c>
      <c r="R493" s="140">
        <v>-1.2958915478919122</v>
      </c>
      <c r="S493" s="140">
        <v>4.1819246229959528E-2</v>
      </c>
      <c r="T493" s="140">
        <v>8.4088012120924885E-2</v>
      </c>
      <c r="U493" s="128">
        <v>-2.1631660794091814</v>
      </c>
      <c r="V493" s="128">
        <v>-0.50212179914226596</v>
      </c>
      <c r="W493" s="98">
        <v>-0.13149767645032112</v>
      </c>
      <c r="X493" s="60"/>
      <c r="Y493" s="99">
        <v>492</v>
      </c>
      <c r="Z493" s="128">
        <f>(幕後結果!$AB$2+幕後結果!$AB$4*幕後結果_最佳化!$N1494)*12/3</f>
        <v>-1.1016674264594355</v>
      </c>
      <c r="AA493" s="128">
        <f>(幕後結果!$AC$2+幕後結果!$AC$4*幕後結果_最佳化!$O1494)*12/3</f>
        <v>-0.54019348768002395</v>
      </c>
      <c r="AB493" s="128">
        <f>(幕後結果!$AD$2+幕後結果!$AD$4*幕後結果_最佳化!$P1494)*12/3</f>
        <v>0.5424850775523985</v>
      </c>
      <c r="AC493" s="128">
        <f>(幕後結果!$AE$2+幕後結果!$AE$4*幕後結果_最佳化!$Q1494)*12/3</f>
        <v>1.0709440238525667</v>
      </c>
      <c r="AD493" s="128">
        <f>(幕後結果!$AF$2+幕後結果!$AF$4*幕後結果_最佳化!$R1494)*12/3</f>
        <v>-0.91779561639429186</v>
      </c>
      <c r="AE493" s="128">
        <f>(幕後結果!$AG$2+幕後結果!$AG$4*幕後結果_最佳化!$S1494)*12/3</f>
        <v>7.435104673080882E-2</v>
      </c>
      <c r="AF493" s="128">
        <f>(幕後結果!$AH$2+幕後結果!$AH$4*幕後結果_最佳化!$T1494)*12/3</f>
        <v>-0.94202003115030042</v>
      </c>
      <c r="AG493" s="128">
        <f>(幕後結果!$AI$2+幕後結果!$AI$4*幕後結果_最佳化!$U1494)*12/3</f>
        <v>-1.2971409804991669</v>
      </c>
      <c r="AH493" s="128">
        <f>(幕後結果!$AJ$2+幕後結果!$AJ$4*幕後結果_最佳化!$V1494)*12/3</f>
        <v>-1.9106582437241706</v>
      </c>
      <c r="AI493" s="100">
        <f>(幕後結果!$AK$2+幕後結果!$AK$4*幕後結果_最佳化!$W1494)*12/3</f>
        <v>-2.0134927306385602</v>
      </c>
      <c r="AJ493" s="60"/>
      <c r="AK493" s="60"/>
      <c r="AL493" s="60"/>
      <c r="AM493" s="108">
        <v>492</v>
      </c>
      <c r="AN493" s="128">
        <f t="shared" si="92"/>
        <v>0.15865416644010985</v>
      </c>
      <c r="AO493" s="128">
        <f t="shared" si="93"/>
        <v>0.16018273625125562</v>
      </c>
      <c r="AP493" s="128">
        <f t="shared" si="94"/>
        <v>5.1955495047126328E-2</v>
      </c>
      <c r="AQ493" s="128">
        <f t="shared" si="95"/>
        <v>4.0854854408203432E-2</v>
      </c>
      <c r="AR493" s="128">
        <f t="shared" si="96"/>
        <v>9.4088134422655373E-2</v>
      </c>
      <c r="AS493" s="128">
        <f t="shared" si="97"/>
        <v>8.203796370161541E-2</v>
      </c>
      <c r="AT493" s="128">
        <f t="shared" si="98"/>
        <v>6.7671408034604211E-2</v>
      </c>
      <c r="AU493" s="128">
        <f t="shared" si="99"/>
        <v>0.10508225711488629</v>
      </c>
      <c r="AV493" s="128">
        <f t="shared" si="100"/>
        <v>0.1352823291738878</v>
      </c>
      <c r="AW493" s="128">
        <f t="shared" si="101"/>
        <v>0.10419065540565586</v>
      </c>
      <c r="AX493" s="128">
        <f t="shared" si="102"/>
        <v>1.0000000000000002</v>
      </c>
      <c r="AY493" s="128">
        <f>SUMPRODUCT(AN493:AW493,幕後結果_最佳化!$Z$1005:$AI$1005)</f>
        <v>-0.15543520937939043</v>
      </c>
      <c r="AZ493" s="128">
        <f>(SUMPRODUCT(AN493:AW493,MMULT(AN493:AW493,幕後結果!$AB$9:$AK$18)))*252</f>
        <v>6.5652689319101398E-2</v>
      </c>
      <c r="BA493" s="128">
        <f t="shared" si="103"/>
        <v>0.25622780746652263</v>
      </c>
      <c r="BB493" s="102">
        <f t="shared" si="104"/>
        <v>-0.77405809830107475</v>
      </c>
      <c r="BC493" s="60"/>
      <c r="BD493" s="60"/>
    </row>
    <row r="494" spans="1:56">
      <c r="A494" s="95">
        <v>493</v>
      </c>
      <c r="B494" s="128">
        <v>0.55275683743058313</v>
      </c>
      <c r="C494" s="128">
        <v>0.51398164224351706</v>
      </c>
      <c r="D494" s="128">
        <v>0.7245357602361977</v>
      </c>
      <c r="E494" s="128">
        <v>0.87446024255000254</v>
      </c>
      <c r="F494" s="128">
        <v>0.77570865378551757</v>
      </c>
      <c r="G494" s="128">
        <v>0.30132520451545819</v>
      </c>
      <c r="H494" s="128">
        <v>0.53211577857533809</v>
      </c>
      <c r="I494" s="128">
        <v>1.0795919519082098E-2</v>
      </c>
      <c r="J494" s="128">
        <v>0.36410127372789081</v>
      </c>
      <c r="K494" s="104">
        <v>8.1532189685755041E-2</v>
      </c>
      <c r="L494" s="105"/>
      <c r="M494" s="106">
        <v>493</v>
      </c>
      <c r="N494" s="140">
        <v>0.13262959578243094</v>
      </c>
      <c r="O494" s="140">
        <v>3.5053957383575696E-2</v>
      </c>
      <c r="P494" s="140">
        <v>0.59636939766550834</v>
      </c>
      <c r="Q494" s="140">
        <v>1.1477312777323319</v>
      </c>
      <c r="R494" s="140">
        <v>0.7577800082138314</v>
      </c>
      <c r="S494" s="140">
        <v>-0.52059288186204788</v>
      </c>
      <c r="T494" s="140">
        <v>8.0589467283162047E-2</v>
      </c>
      <c r="U494" s="128">
        <v>-2.2974723428405395</v>
      </c>
      <c r="V494" s="128">
        <v>-0.34751753490972809</v>
      </c>
      <c r="W494" s="98">
        <v>-1.394839052881977</v>
      </c>
      <c r="X494" s="60"/>
      <c r="Y494" s="99">
        <v>493</v>
      </c>
      <c r="Z494" s="128">
        <f>(幕後結果!$AB$2+幕後結果!$AB$4*幕後結果_最佳化!$N1495)*12/3</f>
        <v>0.14028791533789997</v>
      </c>
      <c r="AA494" s="128">
        <f>(幕後結果!$AC$2+幕後結果!$AC$4*幕後結果_最佳化!$O1495)*12/3</f>
        <v>5.1218630280040568E-2</v>
      </c>
      <c r="AB494" s="128">
        <f>(幕後結果!$AD$2+幕後結果!$AD$4*幕後結果_最佳化!$P1495)*12/3</f>
        <v>0.99811980915932585</v>
      </c>
      <c r="AC494" s="128">
        <f>(幕後結果!$AE$2+幕後結果!$AE$4*幕後結果_最佳化!$Q1495)*12/3</f>
        <v>3.395771914009361</v>
      </c>
      <c r="AD494" s="128">
        <f>(幕後結果!$AF$2+幕後結果!$AF$4*幕後結果_最佳化!$R1495)*12/3</f>
        <v>0.47443010104158101</v>
      </c>
      <c r="AE494" s="128">
        <f>(幕後結果!$AG$2+幕後結果!$AG$4*幕後結果_最佳化!$S1495)*12/3</f>
        <v>-0.23947332861838311</v>
      </c>
      <c r="AF494" s="128">
        <f>(幕後結果!$AH$2+幕後結果!$AH$4*幕後結果_最佳化!$T1495)*12/3</f>
        <v>0.12931649461460204</v>
      </c>
      <c r="AG494" s="128">
        <f>(幕後結果!$AI$2+幕後結果!$AI$4*幕後結果_最佳化!$U1495)*12/3</f>
        <v>-1.0952249843517601</v>
      </c>
      <c r="AH494" s="128">
        <f>(幕後結果!$AJ$2+幕後結果!$AJ$4*幕後結果_最佳化!$V1495)*12/3</f>
        <v>-0.8278686984028063</v>
      </c>
      <c r="AI494" s="100">
        <f>(幕後結果!$AK$2+幕後結果!$AK$4*幕後結果_最佳化!$W1495)*12/3</f>
        <v>-1.7305301909602451</v>
      </c>
      <c r="AJ494" s="60"/>
      <c r="AK494" s="60"/>
      <c r="AL494" s="60"/>
      <c r="AM494" s="108">
        <v>493</v>
      </c>
      <c r="AN494" s="128">
        <f t="shared" si="92"/>
        <v>4.9693649748681602E-2</v>
      </c>
      <c r="AO494" s="128">
        <f t="shared" si="93"/>
        <v>0.2025365225016347</v>
      </c>
      <c r="AP494" s="128">
        <f t="shared" si="94"/>
        <v>0.10610227635172996</v>
      </c>
      <c r="AQ494" s="128">
        <f t="shared" si="95"/>
        <v>0.15403960245067541</v>
      </c>
      <c r="AR494" s="128">
        <f t="shared" si="96"/>
        <v>2.9241407023712199E-2</v>
      </c>
      <c r="AS494" s="128">
        <f t="shared" si="97"/>
        <v>0.17652602973648068</v>
      </c>
      <c r="AT494" s="128">
        <f t="shared" si="98"/>
        <v>6.934755869876065E-2</v>
      </c>
      <c r="AU494" s="128">
        <f t="shared" si="99"/>
        <v>6.5872987881538406E-2</v>
      </c>
      <c r="AV494" s="128">
        <f t="shared" si="100"/>
        <v>1.709551307124111E-2</v>
      </c>
      <c r="AW494" s="128">
        <f t="shared" si="101"/>
        <v>0.12954445253554531</v>
      </c>
      <c r="AX494" s="128">
        <f t="shared" si="102"/>
        <v>1</v>
      </c>
      <c r="AY494" s="128">
        <f>SUMPRODUCT(AN494:AW494,幕後結果_最佳化!$Z$1005:$AI$1005)</f>
        <v>5.1896698518183459E-5</v>
      </c>
      <c r="AZ494" s="128">
        <f>(SUMPRODUCT(AN494:AW494,MMULT(AN494:AW494,幕後結果!$AB$9:$AK$18)))*252</f>
        <v>8.7696702502549739E-2</v>
      </c>
      <c r="BA494" s="128">
        <f t="shared" si="103"/>
        <v>0.29613629041802653</v>
      </c>
      <c r="BB494" s="102">
        <f t="shared" si="104"/>
        <v>-0.14469048437460116</v>
      </c>
      <c r="BC494" s="60"/>
      <c r="BD494" s="60"/>
    </row>
    <row r="495" spans="1:56">
      <c r="A495" s="95">
        <v>494</v>
      </c>
      <c r="B495" s="128">
        <v>0.73419978812392572</v>
      </c>
      <c r="C495" s="128">
        <v>0.12418458268447785</v>
      </c>
      <c r="D495" s="128">
        <v>0.63094613679075962</v>
      </c>
      <c r="E495" s="128">
        <v>0.53697633329300243</v>
      </c>
      <c r="F495" s="128">
        <v>0.24294309196096875</v>
      </c>
      <c r="G495" s="128">
        <v>0.43220549080609261</v>
      </c>
      <c r="H495" s="128">
        <v>0.41086866917929243</v>
      </c>
      <c r="I495" s="128">
        <v>0.65794553914446818</v>
      </c>
      <c r="J495" s="128">
        <v>0.93973111165274337</v>
      </c>
      <c r="K495" s="104">
        <v>0.14713174749808111</v>
      </c>
      <c r="L495" s="105"/>
      <c r="M495" s="106">
        <v>494</v>
      </c>
      <c r="N495" s="140">
        <v>0.62556481395247132</v>
      </c>
      <c r="O495" s="140">
        <v>-1.154319596176766</v>
      </c>
      <c r="P495" s="140">
        <v>0.33436025592586133</v>
      </c>
      <c r="Q495" s="140">
        <v>9.2819028876746659E-2</v>
      </c>
      <c r="R495" s="140">
        <v>-0.69686675638157813</v>
      </c>
      <c r="S495" s="140">
        <v>-0.17076190860165588</v>
      </c>
      <c r="T495" s="140">
        <v>-0.22531100583936836</v>
      </c>
      <c r="U495" s="128">
        <v>0.40686257889952027</v>
      </c>
      <c r="V495" s="128">
        <v>1.5525203108181835</v>
      </c>
      <c r="W495" s="98">
        <v>-1.0488145164159342</v>
      </c>
      <c r="X495" s="60"/>
      <c r="Y495" s="99">
        <v>494</v>
      </c>
      <c r="Z495" s="128">
        <f>(幕後結果!$AB$2+幕後結果!$AB$4*幕後結果_最佳化!$N1496)*12/3</f>
        <v>0.66168627854446749</v>
      </c>
      <c r="AA495" s="128">
        <f>(幕後結果!$AC$2+幕後結果!$AC$4*幕後結果_最佳化!$O1496)*12/3</f>
        <v>-1.109103303364569</v>
      </c>
      <c r="AB495" s="128">
        <f>(幕後結果!$AD$2+幕後結果!$AD$4*幕後結果_最佳化!$P1496)*12/3</f>
        <v>0.25625132504150472</v>
      </c>
      <c r="AC495" s="128">
        <f>(幕後結果!$AE$2+幕後結果!$AE$4*幕後結果_最佳化!$Q1496)*12/3</f>
        <v>0.9451055037936803</v>
      </c>
      <c r="AD495" s="128">
        <f>(幕後結果!$AF$2+幕後結果!$AF$4*幕後結果_最佳化!$R1496)*12/3</f>
        <v>-0.32420606357612292</v>
      </c>
      <c r="AE495" s="128">
        <f>(幕後結果!$AG$2+幕後結果!$AG$4*幕後結果_最佳化!$S1496)*12/3</f>
        <v>0.16480995232706663</v>
      </c>
      <c r="AF495" s="128">
        <f>(幕後結果!$AH$2+幕後結果!$AH$4*幕後結果_最佳化!$T1496)*12/3</f>
        <v>-0.3735285002542354</v>
      </c>
      <c r="AG495" s="128">
        <f>(幕後結果!$AI$2+幕後結果!$AI$4*幕後結果_最佳化!$U1496)*12/3</f>
        <v>1.1785068867801054</v>
      </c>
      <c r="AH495" s="128">
        <f>(幕後結果!$AJ$2+幕後結果!$AJ$4*幕後結果_最佳化!$V1496)*12/3</f>
        <v>9.0216698816984797E-2</v>
      </c>
      <c r="AI495" s="100">
        <f>(幕後結果!$AK$2+幕後結果!$AK$4*幕後結果_最佳化!$W1496)*12/3</f>
        <v>-3.4423533691732957</v>
      </c>
      <c r="AJ495" s="60"/>
      <c r="AK495" s="60"/>
      <c r="AL495" s="60"/>
      <c r="AM495" s="108">
        <v>494</v>
      </c>
      <c r="AN495" s="128">
        <f t="shared" si="92"/>
        <v>4.5539553330001425E-2</v>
      </c>
      <c r="AO495" s="128">
        <f t="shared" si="93"/>
        <v>0.11486539681605076</v>
      </c>
      <c r="AP495" s="128">
        <f t="shared" si="94"/>
        <v>0.16761374733625015</v>
      </c>
      <c r="AQ495" s="128">
        <f t="shared" si="95"/>
        <v>4.028868225752006E-2</v>
      </c>
      <c r="AR495" s="128">
        <f t="shared" si="96"/>
        <v>1.4766892510211035E-2</v>
      </c>
      <c r="AS495" s="128">
        <f t="shared" si="97"/>
        <v>0.16504043126643034</v>
      </c>
      <c r="AT495" s="128">
        <f t="shared" si="98"/>
        <v>0.14437613286706796</v>
      </c>
      <c r="AU495" s="128">
        <f t="shared" si="99"/>
        <v>6.3199550495260534E-2</v>
      </c>
      <c r="AV495" s="128">
        <f t="shared" si="100"/>
        <v>7.5140609651105583E-2</v>
      </c>
      <c r="AW495" s="128">
        <f t="shared" si="101"/>
        <v>0.16916900347010222</v>
      </c>
      <c r="AX495" s="128">
        <f t="shared" si="102"/>
        <v>1</v>
      </c>
      <c r="AY495" s="128">
        <f>SUMPRODUCT(AN495:AW495,幕後結果_最佳化!$Z$1005:$AI$1005)</f>
        <v>-0.23467121241998207</v>
      </c>
      <c r="AZ495" s="128">
        <f>(SUMPRODUCT(AN495:AW495,MMULT(AN495:AW495,幕後結果!$AB$9:$AK$18)))*252</f>
        <v>8.1558993648905675E-2</v>
      </c>
      <c r="BA495" s="128">
        <f t="shared" si="103"/>
        <v>0.28558535265119195</v>
      </c>
      <c r="BB495" s="102">
        <f t="shared" si="104"/>
        <v>-0.97193784570247832</v>
      </c>
      <c r="BC495" s="60"/>
      <c r="BD495" s="60"/>
    </row>
    <row r="496" spans="1:56">
      <c r="A496" s="95">
        <v>495</v>
      </c>
      <c r="B496" s="128">
        <v>0.19032404916941537</v>
      </c>
      <c r="C496" s="128">
        <v>0.36520748079904397</v>
      </c>
      <c r="D496" s="128">
        <v>2.0840513861921872E-2</v>
      </c>
      <c r="E496" s="128">
        <v>0.36080083265076013</v>
      </c>
      <c r="F496" s="128">
        <v>0.84159928817796503</v>
      </c>
      <c r="G496" s="128">
        <v>0.36578093864405337</v>
      </c>
      <c r="H496" s="128">
        <v>0.47967413233421174</v>
      </c>
      <c r="I496" s="128">
        <v>0.5657062603753038</v>
      </c>
      <c r="J496" s="128">
        <v>0.32197691714129895</v>
      </c>
      <c r="K496" s="104">
        <v>0.44676409966263453</v>
      </c>
      <c r="L496" s="105"/>
      <c r="M496" s="106">
        <v>495</v>
      </c>
      <c r="N496" s="140">
        <v>-0.8767027764318418</v>
      </c>
      <c r="O496" s="140">
        <v>-0.34457359223739908</v>
      </c>
      <c r="P496" s="140">
        <v>-2.0366908930261811</v>
      </c>
      <c r="Q496" s="140">
        <v>-0.35631902220369138</v>
      </c>
      <c r="R496" s="140">
        <v>1.0010525080430424</v>
      </c>
      <c r="S496" s="140">
        <v>-0.34304862822933069</v>
      </c>
      <c r="T496" s="140">
        <v>-5.0971457399730198E-2</v>
      </c>
      <c r="U496" s="128">
        <v>0.16545295073549399</v>
      </c>
      <c r="V496" s="128">
        <v>-0.46217778274699006</v>
      </c>
      <c r="W496" s="98">
        <v>-0.13384113431172254</v>
      </c>
      <c r="X496" s="60"/>
      <c r="Y496" s="99">
        <v>495</v>
      </c>
      <c r="Z496" s="128">
        <f>(幕後結果!$AB$2+幕後結果!$AB$4*幕後結果_最佳化!$N1497)*12/3</f>
        <v>-0.92732548984262897</v>
      </c>
      <c r="AA496" s="128">
        <f>(幕後結果!$AC$2+幕後結果!$AC$4*幕後結果_最佳化!$O1497)*12/3</f>
        <v>-0.83692470913012729</v>
      </c>
      <c r="AB496" s="128">
        <f>(幕後結果!$AD$2+幕後結果!$AD$4*幕後結果_最佳化!$P1497)*12/3</f>
        <v>-2.3867202313440181</v>
      </c>
      <c r="AC496" s="128">
        <f>(幕後結果!$AE$2+幕後結果!$AE$4*幕後結果_最佳化!$Q1497)*12/3</f>
        <v>-0.26173665868181972</v>
      </c>
      <c r="AD496" s="128">
        <f>(幕後結果!$AF$2+幕後結果!$AF$4*幕後結果_最佳化!$R1497)*12/3</f>
        <v>0.15690186957769481</v>
      </c>
      <c r="AE496" s="128">
        <f>(幕後結果!$AG$2+幕後結果!$AG$4*幕後結果_最佳化!$S1497)*12/3</f>
        <v>-0.58520119329572429</v>
      </c>
      <c r="AF496" s="128">
        <f>(幕後結果!$AH$2+幕後結果!$AH$4*幕後結果_最佳化!$T1497)*12/3</f>
        <v>-0.92416716061240256</v>
      </c>
      <c r="AG496" s="128">
        <f>(幕後結果!$AI$2+幕後結果!$AI$4*幕後結果_最佳化!$U1497)*12/3</f>
        <v>1.3834515838664192</v>
      </c>
      <c r="AH496" s="128">
        <f>(幕後結果!$AJ$2+幕後結果!$AJ$4*幕後結果_最佳化!$V1497)*12/3</f>
        <v>-1.720815674253604</v>
      </c>
      <c r="AI496" s="100">
        <f>(幕後結果!$AK$2+幕後結果!$AK$4*幕後結果_最佳化!$W1497)*12/3</f>
        <v>-1.9845339788101926</v>
      </c>
      <c r="AJ496" s="60"/>
      <c r="AK496" s="60"/>
      <c r="AL496" s="60"/>
      <c r="AM496" s="108">
        <v>495</v>
      </c>
      <c r="AN496" s="128">
        <f t="shared" si="92"/>
        <v>5.5255330029390697E-2</v>
      </c>
      <c r="AO496" s="128">
        <f t="shared" si="93"/>
        <v>8.4184626444209404E-2</v>
      </c>
      <c r="AP496" s="128">
        <f t="shared" si="94"/>
        <v>0.10390217747662663</v>
      </c>
      <c r="AQ496" s="128">
        <f t="shared" si="95"/>
        <v>0.11806728480384503</v>
      </c>
      <c r="AR496" s="128">
        <f t="shared" si="96"/>
        <v>0.11259893850349365</v>
      </c>
      <c r="AS496" s="128">
        <f t="shared" si="97"/>
        <v>3.242110219267786E-2</v>
      </c>
      <c r="AT496" s="128">
        <f t="shared" si="98"/>
        <v>0.12622119514043451</v>
      </c>
      <c r="AU496" s="128">
        <f t="shared" si="99"/>
        <v>9.0084683641580329E-2</v>
      </c>
      <c r="AV496" s="128">
        <f t="shared" si="100"/>
        <v>0.14923603176105196</v>
      </c>
      <c r="AW496" s="128">
        <f t="shared" si="101"/>
        <v>0.12802863000668988</v>
      </c>
      <c r="AX496" s="128">
        <f t="shared" si="102"/>
        <v>0.99999999999999989</v>
      </c>
      <c r="AY496" s="128">
        <f>SUMPRODUCT(AN496:AW496,幕後結果_最佳化!$Z$1005:$AI$1005)</f>
        <v>-0.15380699516484903</v>
      </c>
      <c r="AZ496" s="128">
        <f>(SUMPRODUCT(AN496:AW496,MMULT(AN496:AW496,幕後結果!$AB$9:$AK$18)))*252</f>
        <v>7.5595609592896199E-2</v>
      </c>
      <c r="BA496" s="128">
        <f t="shared" si="103"/>
        <v>0.27494655770330384</v>
      </c>
      <c r="BB496" s="102">
        <f t="shared" si="104"/>
        <v>-0.71543719917059845</v>
      </c>
      <c r="BC496" s="60"/>
      <c r="BD496" s="60"/>
    </row>
    <row r="497" spans="1:56">
      <c r="A497" s="95">
        <v>496</v>
      </c>
      <c r="B497" s="128">
        <v>0.94329165422570127</v>
      </c>
      <c r="C497" s="128">
        <v>0.16370377072985209</v>
      </c>
      <c r="D497" s="128">
        <v>0.64468003031520404</v>
      </c>
      <c r="E497" s="128">
        <v>0.97268260029944176</v>
      </c>
      <c r="F497" s="128">
        <v>0.1808167814058308</v>
      </c>
      <c r="G497" s="128">
        <v>0.89973377110353869</v>
      </c>
      <c r="H497" s="128">
        <v>0.19546710607672302</v>
      </c>
      <c r="I497" s="128">
        <v>0.91635923064391256</v>
      </c>
      <c r="J497" s="128">
        <v>0.88248235943965714</v>
      </c>
      <c r="K497" s="104">
        <v>5.9100667784072192E-2</v>
      </c>
      <c r="L497" s="105"/>
      <c r="M497" s="106">
        <v>496</v>
      </c>
      <c r="N497" s="140">
        <v>1.5830209406894704</v>
      </c>
      <c r="O497" s="140">
        <v>-0.97934905194549304</v>
      </c>
      <c r="P497" s="140">
        <v>0.37099676746614124</v>
      </c>
      <c r="Q497" s="140">
        <v>1.9217692482223834</v>
      </c>
      <c r="R497" s="140">
        <v>-0.91225677516438253</v>
      </c>
      <c r="S497" s="140">
        <v>1.2800360494561966</v>
      </c>
      <c r="T497" s="140">
        <v>-0.85792439594885694</v>
      </c>
      <c r="U497" s="128">
        <v>1.3809916153663218</v>
      </c>
      <c r="V497" s="128">
        <v>1.1874877616261323</v>
      </c>
      <c r="W497" s="98">
        <v>-1.562367938467313</v>
      </c>
      <c r="X497" s="60"/>
      <c r="Y497" s="99">
        <v>496</v>
      </c>
      <c r="Z497" s="128">
        <f>(幕後結果!$AB$2+幕後結果!$AB$4*幕後結果_最佳化!$N1498)*12/3</f>
        <v>1.6744279916970548</v>
      </c>
      <c r="AA497" s="128">
        <f>(幕後結果!$AC$2+幕後結果!$AC$4*幕後結果_最佳化!$O1498)*12/3</f>
        <v>-0.48128626198466123</v>
      </c>
      <c r="AB497" s="128">
        <f>(幕後結果!$AD$2+幕後結果!$AD$4*幕後結果_最佳化!$P1498)*12/3</f>
        <v>0.72721587168814938</v>
      </c>
      <c r="AC497" s="128">
        <f>(幕後結果!$AE$2+幕後結果!$AE$4*幕後結果_最佳化!$Q1498)*12/3</f>
        <v>4.3984090927413542</v>
      </c>
      <c r="AD497" s="128">
        <f>(幕後結果!$AF$2+幕後結果!$AF$4*幕後結果_最佳化!$R1498)*12/3</f>
        <v>-0.47563431488872276</v>
      </c>
      <c r="AE497" s="128">
        <f>(幕後結果!$AG$2+幕後結果!$AG$4*幕後結果_最佳化!$S1498)*12/3</f>
        <v>1.8561757733750273</v>
      </c>
      <c r="AF497" s="128">
        <f>(幕後結果!$AH$2+幕後結果!$AH$4*幕後結果_最佳化!$T1498)*12/3</f>
        <v>-0.24990734688742056</v>
      </c>
      <c r="AG497" s="128">
        <f>(幕後結果!$AI$2+幕後結果!$AI$4*幕後結果_最佳化!$U1498)*12/3</f>
        <v>1.9924004928204653</v>
      </c>
      <c r="AH497" s="128">
        <f>(幕後結果!$AJ$2+幕後結果!$AJ$4*幕後結果_最佳化!$V1498)*12/3</f>
        <v>0.54388825838598398</v>
      </c>
      <c r="AI497" s="100">
        <f>(幕後結果!$AK$2+幕後結果!$AK$4*幕後結果_最佳化!$W1498)*12/3</f>
        <v>-3.3547590374493907</v>
      </c>
      <c r="AJ497" s="60"/>
      <c r="AK497" s="60"/>
      <c r="AL497" s="60"/>
      <c r="AM497" s="108">
        <v>496</v>
      </c>
      <c r="AN497" s="128">
        <f t="shared" si="92"/>
        <v>0.14973455871229757</v>
      </c>
      <c r="AO497" s="128">
        <f t="shared" si="93"/>
        <v>0.1066903443626776</v>
      </c>
      <c r="AP497" s="128">
        <f t="shared" si="94"/>
        <v>1.7126974340315099E-2</v>
      </c>
      <c r="AQ497" s="128">
        <f t="shared" si="95"/>
        <v>0.20327853527978476</v>
      </c>
      <c r="AR497" s="128">
        <f t="shared" si="96"/>
        <v>2.1760171004492363E-2</v>
      </c>
      <c r="AS497" s="128">
        <f t="shared" si="97"/>
        <v>0.14866638330578388</v>
      </c>
      <c r="AT497" s="128">
        <f t="shared" si="98"/>
        <v>0.12505909772272969</v>
      </c>
      <c r="AU497" s="128">
        <f t="shared" si="99"/>
        <v>0.15739399471209597</v>
      </c>
      <c r="AV497" s="128">
        <f t="shared" si="100"/>
        <v>2.8131108987443622E-2</v>
      </c>
      <c r="AW497" s="128">
        <f t="shared" si="101"/>
        <v>4.2158831572379485E-2</v>
      </c>
      <c r="AX497" s="128">
        <f t="shared" si="102"/>
        <v>1.0000000000000002</v>
      </c>
      <c r="AY497" s="128">
        <f>SUMPRODUCT(AN497:AW497,幕後結果_最佳化!$Z$1005:$AI$1005)</f>
        <v>0.24626669332897266</v>
      </c>
      <c r="AZ497" s="128">
        <f>(SUMPRODUCT(AN497:AW497,MMULT(AN497:AW497,幕後結果!$AB$9:$AK$18)))*252</f>
        <v>7.5337980936676083E-2</v>
      </c>
      <c r="BA497" s="128">
        <f t="shared" si="103"/>
        <v>0.27447765106958361</v>
      </c>
      <c r="BB497" s="102">
        <f t="shared" si="104"/>
        <v>0.74092259437697028</v>
      </c>
      <c r="BC497" s="60"/>
      <c r="BD497" s="60"/>
    </row>
    <row r="498" spans="1:56">
      <c r="A498" s="95">
        <v>497</v>
      </c>
      <c r="B498" s="128">
        <v>0.55992375155327068</v>
      </c>
      <c r="C498" s="128">
        <v>0.64121838154450761</v>
      </c>
      <c r="D498" s="128">
        <v>0.39901118982636197</v>
      </c>
      <c r="E498" s="128">
        <v>0.48048003208554579</v>
      </c>
      <c r="F498" s="128">
        <v>0.70829445828283566</v>
      </c>
      <c r="G498" s="128">
        <v>0.66918113538272661</v>
      </c>
      <c r="H498" s="128">
        <v>0.55588757922483389</v>
      </c>
      <c r="I498" s="128">
        <v>0.88017803939497474</v>
      </c>
      <c r="J498" s="128">
        <v>0.29742545832026179</v>
      </c>
      <c r="K498" s="104">
        <v>6.237792058897984E-2</v>
      </c>
      <c r="L498" s="105"/>
      <c r="M498" s="106">
        <v>497</v>
      </c>
      <c r="N498" s="140">
        <v>0.15077590129692722</v>
      </c>
      <c r="O498" s="140">
        <v>0.36171738136860315</v>
      </c>
      <c r="P498" s="140">
        <v>-0.25590734926302905</v>
      </c>
      <c r="Q498" s="140">
        <v>-4.894884328829828E-2</v>
      </c>
      <c r="R498" s="140">
        <v>0.54840902129048563</v>
      </c>
      <c r="S498" s="140">
        <v>0.43765315954322176</v>
      </c>
      <c r="T498" s="140">
        <v>0.14055077043307015</v>
      </c>
      <c r="U498" s="128">
        <v>1.1758772746982176</v>
      </c>
      <c r="V498" s="128">
        <v>-0.5318196430374349</v>
      </c>
      <c r="W498" s="98">
        <v>-1.5351139462028052</v>
      </c>
      <c r="X498" s="60"/>
      <c r="Y498" s="99">
        <v>497</v>
      </c>
      <c r="Z498" s="128">
        <f>(幕後結果!$AB$2+幕後結果!$AB$4*幕後結果_最佳化!$N1499)*12/3</f>
        <v>0.15948202775824827</v>
      </c>
      <c r="AA498" s="128">
        <f>(幕後結果!$AC$2+幕後結果!$AC$4*幕後結果_最佳化!$O1499)*12/3</f>
        <v>0.43804314098276748</v>
      </c>
      <c r="AB498" s="128">
        <f>(幕後結果!$AD$2+幕後結果!$AD$4*幕後結果_最佳化!$P1499)*12/3</f>
        <v>0.26428490323031401</v>
      </c>
      <c r="AC498" s="128">
        <f>(幕後結果!$AE$2+幕後結果!$AE$4*幕後結果_最佳化!$Q1499)*12/3</f>
        <v>1.1341927730551948</v>
      </c>
      <c r="AD498" s="128">
        <f>(幕後結果!$AF$2+幕後結果!$AF$4*幕後結果_最佳化!$R1499)*12/3</f>
        <v>0.22076442730468734</v>
      </c>
      <c r="AE498" s="128">
        <f>(幕後結果!$AG$2+幕後結果!$AG$4*幕後結果_最佳化!$S1499)*12/3</f>
        <v>0.57925545998830597</v>
      </c>
      <c r="AF498" s="128">
        <f>(幕後結果!$AH$2+幕後結果!$AH$4*幕後結果_最佳化!$T1499)*12/3</f>
        <v>-8.7832867576847676E-2</v>
      </c>
      <c r="AG498" s="128">
        <f>(幕後結果!$AI$2+幕後結果!$AI$4*幕後結果_最佳化!$U1499)*12/3</f>
        <v>2.1753144970852496</v>
      </c>
      <c r="AH498" s="128">
        <f>(幕後結果!$AJ$2+幕後結果!$AJ$4*幕後結果_最佳化!$V1499)*12/3</f>
        <v>-0.92673346699106141</v>
      </c>
      <c r="AI498" s="100">
        <f>(幕後結果!$AK$2+幕後結果!$AK$4*幕後結果_最佳化!$W1499)*12/3</f>
        <v>-3.1098635567798687</v>
      </c>
      <c r="AJ498" s="60"/>
      <c r="AK498" s="60"/>
      <c r="AL498" s="60"/>
      <c r="AM498" s="108">
        <v>497</v>
      </c>
      <c r="AN498" s="128">
        <f t="shared" si="92"/>
        <v>0.146357109551778</v>
      </c>
      <c r="AO498" s="128">
        <f t="shared" si="93"/>
        <v>6.6488065824228497E-4</v>
      </c>
      <c r="AP498" s="128">
        <f t="shared" si="94"/>
        <v>5.9728434854305845E-2</v>
      </c>
      <c r="AQ498" s="128">
        <f t="shared" si="95"/>
        <v>0.1837709841982105</v>
      </c>
      <c r="AR498" s="128">
        <f t="shared" si="96"/>
        <v>0.11812259769555937</v>
      </c>
      <c r="AS498" s="128">
        <f t="shared" si="97"/>
        <v>4.282969082308042E-2</v>
      </c>
      <c r="AT498" s="128">
        <f t="shared" si="98"/>
        <v>0.10258983192370892</v>
      </c>
      <c r="AU498" s="128">
        <f t="shared" si="99"/>
        <v>0.11226272123258396</v>
      </c>
      <c r="AV498" s="128">
        <f t="shared" si="100"/>
        <v>3.4619872898235593E-2</v>
      </c>
      <c r="AW498" s="128">
        <f t="shared" si="101"/>
        <v>0.19905387616429507</v>
      </c>
      <c r="AX498" s="128">
        <f t="shared" si="102"/>
        <v>1</v>
      </c>
      <c r="AY498" s="128">
        <f>SUMPRODUCT(AN498:AW498,幕後結果_最佳化!$Z$1005:$AI$1005)</f>
        <v>-8.1064975980011E-2</v>
      </c>
      <c r="AZ498" s="128">
        <f>(SUMPRODUCT(AN498:AW498,MMULT(AN498:AW498,幕後結果!$AB$9:$AK$18)))*252</f>
        <v>8.7542388536033883E-2</v>
      </c>
      <c r="BA498" s="128">
        <f t="shared" si="103"/>
        <v>0.2958756301827406</v>
      </c>
      <c r="BB498" s="102">
        <f t="shared" si="104"/>
        <v>-0.41897663522827799</v>
      </c>
      <c r="BC498" s="60"/>
      <c r="BD498" s="60"/>
    </row>
    <row r="499" spans="1:56">
      <c r="A499" s="95">
        <v>498</v>
      </c>
      <c r="B499" s="128">
        <v>0.10199121925700494</v>
      </c>
      <c r="C499" s="128">
        <v>0.68294893265036039</v>
      </c>
      <c r="D499" s="128">
        <v>0.55790660801930825</v>
      </c>
      <c r="E499" s="128">
        <v>0.88384218423294558</v>
      </c>
      <c r="F499" s="128">
        <v>0.68320874727543801</v>
      </c>
      <c r="G499" s="128">
        <v>0.50104887784268359</v>
      </c>
      <c r="H499" s="128">
        <v>0.57743266030724749</v>
      </c>
      <c r="I499" s="128">
        <v>0.1437377428686677</v>
      </c>
      <c r="J499" s="128">
        <v>0.65867292496102969</v>
      </c>
      <c r="K499" s="104">
        <v>0.64851235617547842</v>
      </c>
      <c r="L499" s="105"/>
      <c r="M499" s="106">
        <v>498</v>
      </c>
      <c r="N499" s="140">
        <v>-1.2702869400758565</v>
      </c>
      <c r="O499" s="140">
        <v>0.47596103940310713</v>
      </c>
      <c r="P499" s="140">
        <v>0.14566382020359808</v>
      </c>
      <c r="Q499" s="140">
        <v>1.1944151038157818</v>
      </c>
      <c r="R499" s="140">
        <v>0.47669053262305483</v>
      </c>
      <c r="S499" s="140">
        <v>2.6291498860702279E-3</v>
      </c>
      <c r="T499" s="140">
        <v>0.19532991490441981</v>
      </c>
      <c r="U499" s="128">
        <v>-1.0636760322164598</v>
      </c>
      <c r="V499" s="128">
        <v>0.40884399655534037</v>
      </c>
      <c r="W499" s="98">
        <v>0.38130723240073705</v>
      </c>
      <c r="X499" s="60"/>
      <c r="Y499" s="99">
        <v>498</v>
      </c>
      <c r="Z499" s="128">
        <f>(幕後結果!$AB$2+幕後結果!$AB$4*幕後結果_最佳化!$N1500)*12/3</f>
        <v>-1.3436360538754579</v>
      </c>
      <c r="AA499" s="128">
        <f>(幕後結果!$AC$2+幕後結果!$AC$4*幕後結果_最佳化!$O1500)*12/3</f>
        <v>-6.0182933304377774E-2</v>
      </c>
      <c r="AB499" s="128">
        <f>(幕後結果!$AD$2+幕後結果!$AD$4*幕後結果_最佳化!$P1500)*12/3</f>
        <v>0.25416219158166159</v>
      </c>
      <c r="AC499" s="128">
        <f>(幕後結果!$AE$2+幕後結果!$AE$4*幕後結果_最佳化!$Q1500)*12/3</f>
        <v>3.4596841474894955</v>
      </c>
      <c r="AD499" s="128">
        <f>(幕後結果!$AF$2+幕後結果!$AF$4*幕後結果_最佳化!$R1500)*12/3</f>
        <v>2.7858439955447387E-2</v>
      </c>
      <c r="AE499" s="128">
        <f>(幕後結果!$AG$2+幕後結果!$AG$4*幕後結果_最佳化!$S1500)*12/3</f>
        <v>-6.8293523537140854E-2</v>
      </c>
      <c r="AF499" s="128">
        <f>(幕後結果!$AH$2+幕後結果!$AH$4*幕後結果_最佳化!$T1500)*12/3</f>
        <v>-0.58372773898692298</v>
      </c>
      <c r="AG499" s="128">
        <f>(幕後結果!$AI$2+幕後結果!$AI$4*幕後結果_最佳化!$U1500)*12/3</f>
        <v>-2.7081744845693922E-2</v>
      </c>
      <c r="AH499" s="128">
        <f>(幕後結果!$AJ$2+幕後結果!$AJ$4*幕後結果_最佳化!$V1500)*12/3</f>
        <v>-0.58604326430450537</v>
      </c>
      <c r="AI499" s="100">
        <f>(幕後結果!$AK$2+幕後結果!$AK$4*幕後結果_最佳化!$W1500)*12/3</f>
        <v>-0.94909439242290761</v>
      </c>
      <c r="AJ499" s="60"/>
      <c r="AK499" s="60"/>
      <c r="AL499" s="60"/>
      <c r="AM499" s="108">
        <v>498</v>
      </c>
      <c r="AN499" s="128">
        <f t="shared" si="92"/>
        <v>0.13173620129483446</v>
      </c>
      <c r="AO499" s="128">
        <f t="shared" si="93"/>
        <v>9.6544297428921858E-2</v>
      </c>
      <c r="AP499" s="128">
        <f t="shared" si="94"/>
        <v>0.11267427065034692</v>
      </c>
      <c r="AQ499" s="128">
        <f t="shared" si="95"/>
        <v>0.12045721680417996</v>
      </c>
      <c r="AR499" s="128">
        <f t="shared" si="96"/>
        <v>7.396455738724822E-2</v>
      </c>
      <c r="AS499" s="128">
        <f t="shared" si="97"/>
        <v>0.10942998721489079</v>
      </c>
      <c r="AT499" s="128">
        <f t="shared" si="98"/>
        <v>0.11466866935129391</v>
      </c>
      <c r="AU499" s="128">
        <f t="shared" si="99"/>
        <v>4.0580508727197297E-2</v>
      </c>
      <c r="AV499" s="128">
        <f t="shared" si="100"/>
        <v>0.1200552445556482</v>
      </c>
      <c r="AW499" s="128">
        <f t="shared" si="101"/>
        <v>7.9889046585438356E-2</v>
      </c>
      <c r="AX499" s="128">
        <f t="shared" si="102"/>
        <v>1</v>
      </c>
      <c r="AY499" s="128">
        <f>SUMPRODUCT(AN499:AW499,幕後結果_最佳化!$Z$1005:$AI$1005)</f>
        <v>-7.7460192480817633E-2</v>
      </c>
      <c r="AZ499" s="128">
        <f>(SUMPRODUCT(AN499:AW499,MMULT(AN499:AW499,幕後結果!$AB$9:$AK$18)))*252</f>
        <v>7.6858892042452318E-2</v>
      </c>
      <c r="BA499" s="128">
        <f t="shared" si="103"/>
        <v>0.27723436302603671</v>
      </c>
      <c r="BB499" s="102">
        <f t="shared" si="104"/>
        <v>-0.43414600977698392</v>
      </c>
      <c r="BC499" s="60"/>
      <c r="BD499" s="60"/>
    </row>
    <row r="500" spans="1:56">
      <c r="A500" s="95">
        <v>499</v>
      </c>
      <c r="B500" s="128">
        <v>0.18039611935711153</v>
      </c>
      <c r="C500" s="128">
        <v>0.98080687628222596</v>
      </c>
      <c r="D500" s="128">
        <v>0.29780880528201581</v>
      </c>
      <c r="E500" s="128">
        <v>0.90676586489945121</v>
      </c>
      <c r="F500" s="128">
        <v>0.59885349614274652</v>
      </c>
      <c r="G500" s="128">
        <v>0.3460097694395301</v>
      </c>
      <c r="H500" s="128">
        <v>0.46902086757464367</v>
      </c>
      <c r="I500" s="128">
        <v>0.53848441151323057</v>
      </c>
      <c r="J500" s="128">
        <v>0.55883854809529088</v>
      </c>
      <c r="K500" s="104">
        <v>2.0149142698043576E-2</v>
      </c>
      <c r="L500" s="105"/>
      <c r="M500" s="106">
        <v>499</v>
      </c>
      <c r="N500" s="140">
        <v>-0.91385652821383478</v>
      </c>
      <c r="O500" s="140">
        <v>2.0707063395444214</v>
      </c>
      <c r="P500" s="140">
        <v>-0.53071309449191162</v>
      </c>
      <c r="Q500" s="140">
        <v>1.3210992587376658</v>
      </c>
      <c r="R500" s="140">
        <v>0.25038062994924459</v>
      </c>
      <c r="S500" s="140">
        <v>-0.39611588682042592</v>
      </c>
      <c r="T500" s="140">
        <v>-7.7731376023766771E-2</v>
      </c>
      <c r="U500" s="128">
        <v>9.6616217591712447E-2</v>
      </c>
      <c r="V500" s="128">
        <v>0.14802517058503761</v>
      </c>
      <c r="W500" s="98">
        <v>-2.050678301709921</v>
      </c>
      <c r="X500" s="60"/>
      <c r="Y500" s="99">
        <v>499</v>
      </c>
      <c r="Z500" s="128">
        <f>(幕後結果!$AB$2+幕後結果!$AB$4*幕後結果_最佳化!$N1501)*12/3</f>
        <v>-0.96662457956486458</v>
      </c>
      <c r="AA500" s="128">
        <f>(幕後結果!$AC$2+幕後結果!$AC$4*幕後結果_最佳化!$O1501)*12/3</f>
        <v>1.9471369867918569</v>
      </c>
      <c r="AB500" s="128">
        <f>(幕後結果!$AD$2+幕後結果!$AD$4*幕後結果_最佳化!$P1501)*12/3</f>
        <v>0.50545866329271494</v>
      </c>
      <c r="AC500" s="128">
        <f>(幕後結果!$AE$2+幕後結果!$AE$4*幕後結果_最佳化!$Q1501)*12/3</f>
        <v>4.1937903078339049</v>
      </c>
      <c r="AD500" s="128">
        <f>(幕後結果!$AF$2+幕後結果!$AF$4*幕後結果_最佳化!$R1501)*12/3</f>
        <v>-0.34349014701518343</v>
      </c>
      <c r="AE500" s="128">
        <f>(幕後結果!$AG$2+幕後結果!$AG$4*幕後結果_最佳化!$S1501)*12/3</f>
        <v>-0.2935571739626614</v>
      </c>
      <c r="AF500" s="128">
        <f>(幕後結果!$AH$2+幕後結果!$AH$4*幕後結果_最佳化!$T1501)*12/3</f>
        <v>-0.22391826884322177</v>
      </c>
      <c r="AG500" s="128">
        <f>(幕後結果!$AI$2+幕後結果!$AI$4*幕後結果_最佳化!$U1501)*12/3</f>
        <v>0.89910086725753491</v>
      </c>
      <c r="AH500" s="128">
        <f>(幕後結果!$AJ$2+幕後結果!$AJ$4*幕後結果_最佳化!$V1501)*12/3</f>
        <v>-0.39090904139751342</v>
      </c>
      <c r="AI500" s="100">
        <f>(幕後結果!$AK$2+幕後結果!$AK$4*幕後結果_最佳化!$W1501)*12/3</f>
        <v>-3.1892831037941476</v>
      </c>
      <c r="AJ500" s="60"/>
      <c r="AK500" s="60"/>
      <c r="AL500" s="60"/>
      <c r="AM500" s="108">
        <v>499</v>
      </c>
      <c r="AN500" s="128">
        <f t="shared" si="92"/>
        <v>7.5452796079587936E-2</v>
      </c>
      <c r="AO500" s="128">
        <f t="shared" si="93"/>
        <v>8.9904748962304049E-2</v>
      </c>
      <c r="AP500" s="128">
        <f t="shared" si="94"/>
        <v>9.0679388434667954E-2</v>
      </c>
      <c r="AQ500" s="128">
        <f t="shared" si="95"/>
        <v>3.611485625150692E-2</v>
      </c>
      <c r="AR500" s="128">
        <f t="shared" si="96"/>
        <v>0.11142763478346873</v>
      </c>
      <c r="AS500" s="128">
        <f t="shared" si="97"/>
        <v>0.13914746508903897</v>
      </c>
      <c r="AT500" s="128">
        <f t="shared" si="98"/>
        <v>0.10164933459682891</v>
      </c>
      <c r="AU500" s="128">
        <f t="shared" si="99"/>
        <v>0.13856147734816546</v>
      </c>
      <c r="AV500" s="128">
        <f t="shared" si="100"/>
        <v>0.11064569297009473</v>
      </c>
      <c r="AW500" s="128">
        <f t="shared" si="101"/>
        <v>0.1064166054843364</v>
      </c>
      <c r="AX500" s="128">
        <f t="shared" si="102"/>
        <v>1</v>
      </c>
      <c r="AY500" s="128">
        <f>SUMPRODUCT(AN500:AW500,幕後結果_最佳化!$Z$1005:$AI$1005)</f>
        <v>-0.10120587571894835</v>
      </c>
      <c r="AZ500" s="128">
        <f>(SUMPRODUCT(AN500:AW500,MMULT(AN500:AW500,幕後結果!$AB$9:$AK$18)))*252</f>
        <v>5.4764367398290853E-2</v>
      </c>
      <c r="BA500" s="128">
        <f t="shared" si="103"/>
        <v>0.23401787837319366</v>
      </c>
      <c r="BB500" s="102">
        <f t="shared" si="104"/>
        <v>-0.61579002732919152</v>
      </c>
      <c r="BC500" s="60"/>
      <c r="BD500" s="60"/>
    </row>
    <row r="501" spans="1:56">
      <c r="A501" s="95">
        <v>500</v>
      </c>
      <c r="B501" s="128">
        <v>0.52761421746105919</v>
      </c>
      <c r="C501" s="128">
        <v>0.12143947063097804</v>
      </c>
      <c r="D501" s="128">
        <v>0.53260801511948297</v>
      </c>
      <c r="E501" s="128">
        <v>0.54347886885841179</v>
      </c>
      <c r="F501" s="128">
        <v>0.70649269246599777</v>
      </c>
      <c r="G501" s="128">
        <v>4.3773709810747796E-2</v>
      </c>
      <c r="H501" s="128">
        <v>0.1114676058900137</v>
      </c>
      <c r="I501" s="128">
        <v>0.26663943676839019</v>
      </c>
      <c r="J501" s="128">
        <v>0.88694013799527327</v>
      </c>
      <c r="K501" s="104">
        <v>0.80647235490099711</v>
      </c>
      <c r="L501" s="105"/>
      <c r="M501" s="106">
        <v>500</v>
      </c>
      <c r="N501" s="140">
        <v>6.9273944626997125E-2</v>
      </c>
      <c r="O501" s="140">
        <v>-1.1678210848615043</v>
      </c>
      <c r="P501" s="140">
        <v>8.1827396632318722E-2</v>
      </c>
      <c r="Q501" s="140">
        <v>0.10920201480740438</v>
      </c>
      <c r="R501" s="140">
        <v>0.5431673054771704</v>
      </c>
      <c r="S501" s="140">
        <v>-1.7084794319636867</v>
      </c>
      <c r="T501" s="140">
        <v>-1.2187602259000225</v>
      </c>
      <c r="U501" s="128">
        <v>-0.62300859528436925</v>
      </c>
      <c r="V501" s="128">
        <v>1.2104149085597533</v>
      </c>
      <c r="W501" s="98">
        <v>0.86496993575039516</v>
      </c>
      <c r="X501" s="60"/>
      <c r="Y501" s="99">
        <v>500</v>
      </c>
      <c r="Z501" s="128">
        <f>(幕後結果!$AB$2+幕後結果!$AB$4*幕後結果_最佳化!$N1502)*12/3</f>
        <v>7.3273971933810716E-2</v>
      </c>
      <c r="AA501" s="128">
        <f>(幕後結果!$AC$2+幕後結果!$AC$4*幕後結果_最佳化!$O1502)*12/3</f>
        <v>-1.3716503483166276</v>
      </c>
      <c r="AB501" s="128">
        <f>(幕後結果!$AD$2+幕後結果!$AD$4*幕後結果_最佳化!$P1502)*12/3</f>
        <v>-0.21848649769087639</v>
      </c>
      <c r="AC501" s="128">
        <f>(幕後結果!$AE$2+幕後結果!$AE$4*幕後結果_最佳化!$Q1502)*12/3</f>
        <v>0.8678043563832456</v>
      </c>
      <c r="AD501" s="128">
        <f>(幕後結果!$AF$2+幕後結果!$AF$4*幕後結果_最佳化!$R1502)*12/3</f>
        <v>0.38484879869236116</v>
      </c>
      <c r="AE501" s="128">
        <f>(幕後結果!$AG$2+幕後結果!$AG$4*幕後結果_最佳化!$S1502)*12/3</f>
        <v>-1.494993903502315</v>
      </c>
      <c r="AF501" s="128">
        <f>(幕後結果!$AH$2+幕後結果!$AH$4*幕後結果_最佳化!$T1502)*12/3</f>
        <v>-1.4433280332615999</v>
      </c>
      <c r="AG501" s="128">
        <f>(幕後結果!$AI$2+幕後結果!$AI$4*幕後結果_最佳化!$U1502)*12/3</f>
        <v>0.52860136583088357</v>
      </c>
      <c r="AH501" s="128">
        <f>(幕後結果!$AJ$2+幕後結果!$AJ$4*幕後結果_最佳化!$V1502)*12/3</f>
        <v>-0.67158173375917984</v>
      </c>
      <c r="AI501" s="100">
        <f>(幕後結果!$AK$2+幕後結果!$AK$4*幕後結果_最佳化!$W1502)*12/3</f>
        <v>-1.6125896331332958</v>
      </c>
      <c r="AJ501" s="60"/>
      <c r="AK501" s="60"/>
      <c r="AL501" s="60"/>
      <c r="AM501" s="108">
        <v>500</v>
      </c>
      <c r="AN501" s="128">
        <f t="shared" si="92"/>
        <v>0.12832165365198492</v>
      </c>
      <c r="AO501" s="128">
        <f t="shared" si="93"/>
        <v>0.13035236827027735</v>
      </c>
      <c r="AP501" s="128">
        <f t="shared" si="94"/>
        <v>1.5852768207756576E-2</v>
      </c>
      <c r="AQ501" s="128">
        <f t="shared" si="95"/>
        <v>0.19441931847782892</v>
      </c>
      <c r="AR501" s="128">
        <f t="shared" si="96"/>
        <v>2.4796719615160927E-2</v>
      </c>
      <c r="AS501" s="128">
        <f t="shared" si="97"/>
        <v>1.9558958738256922E-2</v>
      </c>
      <c r="AT501" s="128">
        <f t="shared" si="98"/>
        <v>0.22889887085333996</v>
      </c>
      <c r="AU501" s="128">
        <f t="shared" si="99"/>
        <v>4.9808180667986049E-2</v>
      </c>
      <c r="AV501" s="128">
        <f t="shared" si="100"/>
        <v>9.3322674365534708E-2</v>
      </c>
      <c r="AW501" s="128">
        <f t="shared" si="101"/>
        <v>0.11466848715187362</v>
      </c>
      <c r="AX501" s="128">
        <f t="shared" si="102"/>
        <v>1.0000000000000002</v>
      </c>
      <c r="AY501" s="128">
        <f>SUMPRODUCT(AN501:AW501,幕後結果_最佳化!$Z$1005:$AI$1005)</f>
        <v>-9.4492642507425867E-2</v>
      </c>
      <c r="AZ501" s="128">
        <f>(SUMPRODUCT(AN501:AW501,MMULT(AN501:AW501,幕後結果!$AB$9:$AK$18)))*252</f>
        <v>0.11332965893331418</v>
      </c>
      <c r="BA501" s="128">
        <f t="shared" si="103"/>
        <v>0.33664470727060924</v>
      </c>
      <c r="BB501" s="102">
        <f t="shared" si="104"/>
        <v>-0.40812357818233524</v>
      </c>
      <c r="BC501" s="60"/>
      <c r="BD501" s="60"/>
    </row>
    <row r="502" spans="1:56">
      <c r="A502" s="95">
        <v>501</v>
      </c>
      <c r="B502" s="128">
        <v>0.52640463192584286</v>
      </c>
      <c r="C502" s="128">
        <v>0.42089776338855467</v>
      </c>
      <c r="D502" s="128">
        <v>0.2134314293482551</v>
      </c>
      <c r="E502" s="128">
        <v>0.83198718145364525</v>
      </c>
      <c r="F502" s="128">
        <v>0.86522629731696976</v>
      </c>
      <c r="G502" s="128">
        <v>0.86618778176742106</v>
      </c>
      <c r="H502" s="128">
        <v>0.38016765305804889</v>
      </c>
      <c r="I502" s="128">
        <v>0.46026206774782241</v>
      </c>
      <c r="J502" s="128">
        <v>0.96847612661162819</v>
      </c>
      <c r="K502" s="104">
        <v>0.34207702934375672</v>
      </c>
      <c r="L502" s="105"/>
      <c r="M502" s="106">
        <v>501</v>
      </c>
      <c r="N502" s="140">
        <v>6.6234994756597956E-2</v>
      </c>
      <c r="O502" s="140">
        <v>-0.19959731637171199</v>
      </c>
      <c r="P502" s="140">
        <v>-0.79457140291121864</v>
      </c>
      <c r="Q502" s="140">
        <v>0.96204771317797166</v>
      </c>
      <c r="R502" s="140">
        <v>1.1041054316526491</v>
      </c>
      <c r="S502" s="140">
        <v>1.1085498182873659</v>
      </c>
      <c r="T502" s="140">
        <v>-0.30504050088036183</v>
      </c>
      <c r="U502" s="128">
        <v>-9.977351447147545E-2</v>
      </c>
      <c r="V502" s="128">
        <v>1.8588546281185028</v>
      </c>
      <c r="W502" s="98">
        <v>-0.40680112733973661</v>
      </c>
      <c r="X502" s="60"/>
      <c r="Y502" s="99">
        <v>501</v>
      </c>
      <c r="Z502" s="128">
        <f>(幕後結果!$AB$2+幕後結果!$AB$4*幕後結果_最佳化!$N1503)*12/3</f>
        <v>7.0059546528835184E-2</v>
      </c>
      <c r="AA502" s="128">
        <f>(幕後結果!$AC$2+幕後結果!$AC$4*幕後結果_最佳化!$O1503)*12/3</f>
        <v>-0.25032995253162355</v>
      </c>
      <c r="AB502" s="128">
        <f>(幕後結果!$AD$2+幕後結果!$AD$4*幕後結果_最佳化!$P1503)*12/3</f>
        <v>-0.64325027841725557</v>
      </c>
      <c r="AC502" s="128">
        <f>(幕後結果!$AE$2+幕後結果!$AE$4*幕後結果_最佳化!$Q1503)*12/3</f>
        <v>2.5800472475015646</v>
      </c>
      <c r="AD502" s="128">
        <f>(幕後結果!$AF$2+幕後結果!$AF$4*幕後結果_最佳化!$R1503)*12/3</f>
        <v>0.46583008039349832</v>
      </c>
      <c r="AE502" s="128">
        <f>(幕後結果!$AG$2+幕後結果!$AG$4*幕後結果_最佳化!$S1503)*12/3</f>
        <v>1.1340979141564489</v>
      </c>
      <c r="AF502" s="128">
        <f>(幕後結果!$AH$2+幕後結果!$AH$4*幕後結果_最佳化!$T1503)*12/3</f>
        <v>-0.5716164428569821</v>
      </c>
      <c r="AG502" s="128">
        <f>(幕後結果!$AI$2+幕後結果!$AI$4*幕後結果_最佳化!$U1503)*12/3</f>
        <v>1.1768216953876547</v>
      </c>
      <c r="AH502" s="128">
        <f>(幕後結果!$AJ$2+幕後結果!$AJ$4*幕後結果_最佳化!$V1503)*12/3</f>
        <v>0.98637360340210678</v>
      </c>
      <c r="AI502" s="100">
        <f>(幕後結果!$AK$2+幕後結果!$AK$4*幕後結果_最佳化!$W1503)*12/3</f>
        <v>-2.1677031130090292</v>
      </c>
      <c r="AJ502" s="60"/>
      <c r="AK502" s="60"/>
      <c r="AL502" s="60"/>
      <c r="AM502" s="108">
        <v>501</v>
      </c>
      <c r="AN502" s="128">
        <f t="shared" si="92"/>
        <v>0.12525873666651724</v>
      </c>
      <c r="AO502" s="128">
        <f t="shared" si="93"/>
        <v>3.5341590374933896E-2</v>
      </c>
      <c r="AP502" s="128">
        <f t="shared" si="94"/>
        <v>2.9380891593089393E-2</v>
      </c>
      <c r="AQ502" s="128">
        <f t="shared" si="95"/>
        <v>0.17266386177945273</v>
      </c>
      <c r="AR502" s="128">
        <f t="shared" si="96"/>
        <v>2.8066671768002045E-2</v>
      </c>
      <c r="AS502" s="128">
        <f t="shared" si="97"/>
        <v>5.5036776894616946E-2</v>
      </c>
      <c r="AT502" s="128">
        <f t="shared" si="98"/>
        <v>0.13508549285242266</v>
      </c>
      <c r="AU502" s="128">
        <f t="shared" si="99"/>
        <v>0.14978170899558438</v>
      </c>
      <c r="AV502" s="128">
        <f t="shared" si="100"/>
        <v>0.17678194627268298</v>
      </c>
      <c r="AW502" s="128">
        <f t="shared" si="101"/>
        <v>9.2602322802697715E-2</v>
      </c>
      <c r="AX502" s="128">
        <f t="shared" si="102"/>
        <v>1</v>
      </c>
      <c r="AY502" s="128">
        <f>SUMPRODUCT(AN502:AW502,幕後結果_最佳化!$Z$1005:$AI$1005)</f>
        <v>-9.6851055390781982E-3</v>
      </c>
      <c r="AZ502" s="128">
        <f>(SUMPRODUCT(AN502:AW502,MMULT(AN502:AW502,幕後結果!$AB$9:$AK$18)))*252</f>
        <v>7.9159121251362416E-2</v>
      </c>
      <c r="BA502" s="128">
        <f t="shared" si="103"/>
        <v>0.28135230806119649</v>
      </c>
      <c r="BB502" s="102">
        <f t="shared" si="104"/>
        <v>-0.18690127655764777</v>
      </c>
      <c r="BC502" s="60"/>
      <c r="BD502" s="60"/>
    </row>
    <row r="503" spans="1:56">
      <c r="A503" s="95">
        <v>502</v>
      </c>
      <c r="B503" s="128">
        <v>0.91947908590204919</v>
      </c>
      <c r="C503" s="128">
        <v>0.12235340434094644</v>
      </c>
      <c r="D503" s="128">
        <v>7.651155714880975E-2</v>
      </c>
      <c r="E503" s="128">
        <v>4.7960260725560921E-2</v>
      </c>
      <c r="F503" s="128">
        <v>0.25295370949333096</v>
      </c>
      <c r="G503" s="128">
        <v>0.58440706783554375</v>
      </c>
      <c r="H503" s="128">
        <v>4.1122718367961442E-2</v>
      </c>
      <c r="I503" s="128">
        <v>0.8266062384018078</v>
      </c>
      <c r="J503" s="128">
        <v>0.71864547331335671</v>
      </c>
      <c r="K503" s="104">
        <v>0.38653651459111815</v>
      </c>
      <c r="L503" s="105"/>
      <c r="M503" s="106">
        <v>502</v>
      </c>
      <c r="N503" s="140">
        <v>1.4015762334633608</v>
      </c>
      <c r="O503" s="140">
        <v>-1.1633024581975748</v>
      </c>
      <c r="P503" s="140">
        <v>-1.4289343121672893</v>
      </c>
      <c r="Q503" s="140">
        <v>-1.6649610772569665</v>
      </c>
      <c r="R503" s="140">
        <v>-0.66522370782321838</v>
      </c>
      <c r="S503" s="140">
        <v>0.21318090143309143</v>
      </c>
      <c r="T503" s="140">
        <v>-1.7378035398345131</v>
      </c>
      <c r="U503" s="128">
        <v>0.94083870413530779</v>
      </c>
      <c r="V503" s="128">
        <v>0.57882234324847603</v>
      </c>
      <c r="W503" s="98">
        <v>-0.28835758823252639</v>
      </c>
      <c r="X503" s="60"/>
      <c r="Y503" s="99">
        <v>502</v>
      </c>
      <c r="Z503" s="128">
        <f>(幕後結果!$AB$2+幕後結果!$AB$4*幕後結果_最佳化!$N1504)*12/3</f>
        <v>1.4825062748609212</v>
      </c>
      <c r="AA503" s="128">
        <f>(幕後結果!$AC$2+幕後結果!$AC$4*幕後結果_最佳化!$O1504)*12/3</f>
        <v>-0.77511125457801855</v>
      </c>
      <c r="AB503" s="128">
        <f>(幕後結果!$AD$2+幕後結果!$AD$4*幕後結果_最佳化!$P1504)*12/3</f>
        <v>-1.3666403452342299</v>
      </c>
      <c r="AC503" s="128">
        <f>(幕後結果!$AE$2+幕後結果!$AE$4*幕後結果_最佳化!$Q1504)*12/3</f>
        <v>-2.6757796688857032</v>
      </c>
      <c r="AD503" s="128">
        <f>(幕後結果!$AF$2+幕後結果!$AF$4*幕後結果_最佳化!$R1504)*12/3</f>
        <v>-0.45491971214361704</v>
      </c>
      <c r="AE503" s="128">
        <f>(幕後結果!$AG$2+幕後結果!$AG$4*幕後結果_最佳化!$S1504)*12/3</f>
        <v>0.5099857183329517</v>
      </c>
      <c r="AF503" s="128">
        <f>(幕後結果!$AH$2+幕後結果!$AH$4*幕後結果_最佳化!$T1504)*12/3</f>
        <v>-1.7458316583966251</v>
      </c>
      <c r="AG503" s="128">
        <f>(幕後結果!$AI$2+幕後結果!$AI$4*幕後結果_最佳化!$U1504)*12/3</f>
        <v>2.0346650546198606</v>
      </c>
      <c r="AH503" s="128">
        <f>(幕後結果!$AJ$2+幕後結果!$AJ$4*幕後結果_最佳化!$V1504)*12/3</f>
        <v>-1.0493871270873614</v>
      </c>
      <c r="AI503" s="100">
        <f>(幕後結果!$AK$2+幕後結果!$AK$4*幕後結果_最佳化!$W1504)*12/3</f>
        <v>-3.7138191191756587</v>
      </c>
      <c r="AJ503" s="60"/>
      <c r="AK503" s="60"/>
      <c r="AL503" s="60"/>
      <c r="AM503" s="108">
        <v>502</v>
      </c>
      <c r="AN503" s="128">
        <f t="shared" si="92"/>
        <v>0.15184240115599112</v>
      </c>
      <c r="AO503" s="128">
        <f t="shared" si="93"/>
        <v>3.2181223437952614E-2</v>
      </c>
      <c r="AP503" s="128">
        <f t="shared" si="94"/>
        <v>9.0173452516557853E-2</v>
      </c>
      <c r="AQ503" s="128">
        <f t="shared" si="95"/>
        <v>0.1131821603735061</v>
      </c>
      <c r="AR503" s="128">
        <f t="shared" si="96"/>
        <v>3.4340451652913752E-2</v>
      </c>
      <c r="AS503" s="128">
        <f t="shared" si="97"/>
        <v>0.10190468657039786</v>
      </c>
      <c r="AT503" s="128">
        <f t="shared" si="98"/>
        <v>0.13439204595200696</v>
      </c>
      <c r="AU503" s="128">
        <f t="shared" si="99"/>
        <v>0.13670101635681833</v>
      </c>
      <c r="AV503" s="128">
        <f t="shared" si="100"/>
        <v>8.0766182738875675E-2</v>
      </c>
      <c r="AW503" s="128">
        <f t="shared" si="101"/>
        <v>0.12451637924497985</v>
      </c>
      <c r="AX503" s="128">
        <f t="shared" si="102"/>
        <v>1.0000000000000002</v>
      </c>
      <c r="AY503" s="128">
        <f>SUMPRODUCT(AN503:AW503,幕後結果_最佳化!$Z$1005:$AI$1005)</f>
        <v>-3.4729866577606211E-2</v>
      </c>
      <c r="AZ503" s="128">
        <f>(SUMPRODUCT(AN503:AW503,MMULT(AN503:AW503,幕後結果!$AB$9:$AK$18)))*252</f>
        <v>7.094746324391335E-2</v>
      </c>
      <c r="BA503" s="128">
        <f t="shared" si="103"/>
        <v>0.26635965017981489</v>
      </c>
      <c r="BB503" s="102">
        <f t="shared" si="104"/>
        <v>-0.29144754667307754</v>
      </c>
      <c r="BC503" s="60"/>
      <c r="BD503" s="60"/>
    </row>
    <row r="504" spans="1:56">
      <c r="A504" s="95">
        <v>503</v>
      </c>
      <c r="B504" s="128">
        <v>0.83394167074010439</v>
      </c>
      <c r="C504" s="128">
        <v>0.72426028454156399</v>
      </c>
      <c r="D504" s="128">
        <v>0.75728107664392774</v>
      </c>
      <c r="E504" s="128">
        <v>0.15367248241352738</v>
      </c>
      <c r="F504" s="128">
        <v>0.66370364920939839</v>
      </c>
      <c r="G504" s="128">
        <v>0.13294698383921655</v>
      </c>
      <c r="H504" s="128">
        <v>0.72018425622063487</v>
      </c>
      <c r="I504" s="128">
        <v>0.25371010703939167</v>
      </c>
      <c r="J504" s="128">
        <v>0.82052240686715194</v>
      </c>
      <c r="K504" s="104">
        <v>0.44366920218043004</v>
      </c>
      <c r="L504" s="105"/>
      <c r="M504" s="106">
        <v>503</v>
      </c>
      <c r="N504" s="140">
        <v>0.96985924193748507</v>
      </c>
      <c r="O504" s="140">
        <v>0.59554469711233127</v>
      </c>
      <c r="P504" s="140">
        <v>0.69758327080190674</v>
      </c>
      <c r="Q504" s="140">
        <v>-1.0208089466537251</v>
      </c>
      <c r="R504" s="140">
        <v>0.42259236019827845</v>
      </c>
      <c r="S504" s="140">
        <v>-1.1125680990605507</v>
      </c>
      <c r="T504" s="140">
        <v>0.58338896076868052</v>
      </c>
      <c r="U504" s="128">
        <v>-0.6628600123498275</v>
      </c>
      <c r="V504" s="128">
        <v>0.9173577851369159</v>
      </c>
      <c r="W504" s="98">
        <v>-0.14167287126244651</v>
      </c>
      <c r="X504" s="60"/>
      <c r="Y504" s="99">
        <v>503</v>
      </c>
      <c r="Z504" s="128">
        <f>(幕後結果!$AB$2+幕後結果!$AB$4*幕後結果_最佳化!$N1505)*12/3</f>
        <v>1.0258610110355899</v>
      </c>
      <c r="AA504" s="128">
        <f>(幕後結果!$AC$2+幕後結果!$AC$4*幕後結果_最佳化!$O1505)*12/3</f>
        <v>1.0726931128446682</v>
      </c>
      <c r="AB504" s="128">
        <f>(幕後結果!$AD$2+幕後結果!$AD$4*幕後結果_最佳化!$P1505)*12/3</f>
        <v>1.7016869530325416</v>
      </c>
      <c r="AC504" s="128">
        <f>(幕後結果!$AE$2+幕後結果!$AE$4*幕後結果_最佳化!$Q1505)*12/3</f>
        <v>-0.2218443890486097</v>
      </c>
      <c r="AD504" s="128">
        <f>(幕後結果!$AF$2+幕後結果!$AF$4*幕後結果_最佳化!$R1505)*12/3</f>
        <v>0.43190158898627146</v>
      </c>
      <c r="AE504" s="128">
        <f>(幕後結果!$AG$2+幕後結果!$AG$4*幕後結果_最佳化!$S1505)*12/3</f>
        <v>-0.63860331198667075</v>
      </c>
      <c r="AF504" s="128">
        <f>(幕後結果!$AH$2+幕後結果!$AH$4*幕後結果_最佳化!$T1505)*12/3</f>
        <v>0.90808622889688839</v>
      </c>
      <c r="AG504" s="128">
        <f>(幕後結果!$AI$2+幕後結果!$AI$4*幕後結果_最佳化!$U1505)*12/3</f>
        <v>0.39842433100360442</v>
      </c>
      <c r="AH504" s="128">
        <f>(幕後結果!$AJ$2+幕後結果!$AJ$4*幕後結果_最佳化!$V1505)*12/3</f>
        <v>0.31959498992596991</v>
      </c>
      <c r="AI504" s="100">
        <f>(幕後結果!$AK$2+幕後結果!$AK$4*幕後結果_最佳化!$W1505)*12/3</f>
        <v>-1.1916918707413582</v>
      </c>
      <c r="AJ504" s="60"/>
      <c r="AK504" s="60"/>
      <c r="AL504" s="60"/>
      <c r="AM504" s="108">
        <v>503</v>
      </c>
      <c r="AN504" s="128">
        <f t="shared" si="92"/>
        <v>0.16460516943540385</v>
      </c>
      <c r="AO504" s="128">
        <f t="shared" si="93"/>
        <v>7.9084488103330408E-2</v>
      </c>
      <c r="AP504" s="128">
        <f t="shared" si="94"/>
        <v>9.0453925598395463E-2</v>
      </c>
      <c r="AQ504" s="128">
        <f t="shared" si="95"/>
        <v>2.7541941033010893E-2</v>
      </c>
      <c r="AR504" s="128">
        <f t="shared" si="96"/>
        <v>0.12224135042146095</v>
      </c>
      <c r="AS504" s="128">
        <f t="shared" si="97"/>
        <v>3.5164386132632529E-2</v>
      </c>
      <c r="AT504" s="128">
        <f t="shared" si="98"/>
        <v>0.15273254685147913</v>
      </c>
      <c r="AU504" s="128">
        <f t="shared" si="99"/>
        <v>7.0804863172884022E-2</v>
      </c>
      <c r="AV504" s="128">
        <f t="shared" si="100"/>
        <v>0.1306815155407601</v>
      </c>
      <c r="AW504" s="128">
        <f t="shared" si="101"/>
        <v>0.12668981371064256</v>
      </c>
      <c r="AX504" s="128">
        <f t="shared" si="102"/>
        <v>1</v>
      </c>
      <c r="AY504" s="128">
        <f>SUMPRODUCT(AN504:AW504,幕後結果_最佳化!$Z$1005:$AI$1005)</f>
        <v>-0.25464667252769607</v>
      </c>
      <c r="AZ504" s="128">
        <f>(SUMPRODUCT(AN504:AW504,MMULT(AN504:AW504,幕後結果!$AB$9:$AK$18)))*252</f>
        <v>7.4066207956747065E-2</v>
      </c>
      <c r="BA504" s="128">
        <f t="shared" si="103"/>
        <v>0.27215107561196056</v>
      </c>
      <c r="BB504" s="102">
        <f t="shared" si="104"/>
        <v>-1.0933143360121977</v>
      </c>
      <c r="BC504" s="60"/>
      <c r="BD504" s="60"/>
    </row>
    <row r="505" spans="1:56">
      <c r="A505" s="95">
        <v>504</v>
      </c>
      <c r="B505" s="128">
        <v>0.72516592941492397</v>
      </c>
      <c r="C505" s="128">
        <v>0.15278935980212638</v>
      </c>
      <c r="D505" s="128">
        <v>0.24228236177924822</v>
      </c>
      <c r="E505" s="128">
        <v>0.77679683997796922</v>
      </c>
      <c r="F505" s="128">
        <v>0.26233657025725665</v>
      </c>
      <c r="G505" s="128">
        <v>0.87622741710272201</v>
      </c>
      <c r="H505" s="128">
        <v>0.53807802395263082</v>
      </c>
      <c r="I505" s="128">
        <v>0.45402636164131449</v>
      </c>
      <c r="J505" s="128">
        <v>0.67825637216606194</v>
      </c>
      <c r="K505" s="104">
        <v>0.23707570701534864</v>
      </c>
      <c r="L505" s="105"/>
      <c r="M505" s="106">
        <v>504</v>
      </c>
      <c r="N505" s="140">
        <v>0.59825748314868665</v>
      </c>
      <c r="O505" s="140">
        <v>-1.0245433218236133</v>
      </c>
      <c r="P505" s="140">
        <v>-0.69897968999882765</v>
      </c>
      <c r="Q505" s="140">
        <v>0.76141987494586783</v>
      </c>
      <c r="R505" s="140">
        <v>-0.6361584672855275</v>
      </c>
      <c r="S505" s="140">
        <v>1.1563325338595651</v>
      </c>
      <c r="T505" s="140">
        <v>9.559283989409198E-2</v>
      </c>
      <c r="U505" s="128">
        <v>-0.11549507582483654</v>
      </c>
      <c r="V505" s="128">
        <v>0.46282856329492866</v>
      </c>
      <c r="W505" s="98">
        <v>-0.71574079810406055</v>
      </c>
      <c r="X505" s="60"/>
      <c r="Y505" s="99">
        <v>504</v>
      </c>
      <c r="Z505" s="128">
        <f>(幕後結果!$AB$2+幕後結果!$AB$4*幕後結果_最佳化!$N1506)*12/3</f>
        <v>0.63280216343195761</v>
      </c>
      <c r="AA505" s="128">
        <f>(幕後結果!$AC$2+幕後結果!$AC$4*幕後結果_最佳化!$O1506)*12/3</f>
        <v>-0.97074536390005584</v>
      </c>
      <c r="AB505" s="128">
        <f>(幕後結果!$AD$2+幕後結果!$AD$4*幕後結果_最佳化!$P1506)*12/3</f>
        <v>-0.79303798273355275</v>
      </c>
      <c r="AC505" s="128">
        <f>(幕後結果!$AE$2+幕後結果!$AE$4*幕後結果_最佳化!$Q1506)*12/3</f>
        <v>1.9288690705747105</v>
      </c>
      <c r="AD505" s="128">
        <f>(幕後結果!$AF$2+幕後結果!$AF$4*幕後結果_最佳化!$R1506)*12/3</f>
        <v>-0.52530711430388366</v>
      </c>
      <c r="AE505" s="128">
        <f>(幕後結果!$AG$2+幕後結果!$AG$4*幕後結果_最佳化!$S1506)*12/3</f>
        <v>1.3659157437552991</v>
      </c>
      <c r="AF505" s="128">
        <f>(幕後結果!$AH$2+幕後結果!$AH$4*幕後結果_最佳化!$T1506)*12/3</f>
        <v>-8.3053715251730276E-2</v>
      </c>
      <c r="AG505" s="128">
        <f>(幕後結果!$AI$2+幕後結果!$AI$4*幕後結果_最佳化!$U1506)*12/3</f>
        <v>0.73174073113741445</v>
      </c>
      <c r="AH505" s="128">
        <f>(幕後結果!$AJ$2+幕後結果!$AJ$4*幕後結果_最佳化!$V1506)*12/3</f>
        <v>-0.41433284725661856</v>
      </c>
      <c r="AI505" s="100">
        <f>(幕後結果!$AK$2+幕後結果!$AK$4*幕後結果_最佳化!$W1506)*12/3</f>
        <v>-2.1570539883377555</v>
      </c>
      <c r="AJ505" s="60"/>
      <c r="AK505" s="60"/>
      <c r="AL505" s="60"/>
      <c r="AM505" s="108">
        <v>504</v>
      </c>
      <c r="AN505" s="128">
        <f t="shared" si="92"/>
        <v>7.1758215089703661E-2</v>
      </c>
      <c r="AO505" s="128">
        <f t="shared" si="93"/>
        <v>0.15907979025447241</v>
      </c>
      <c r="AP505" s="128">
        <f t="shared" si="94"/>
        <v>5.7283045327438047E-2</v>
      </c>
      <c r="AQ505" s="128">
        <f t="shared" si="95"/>
        <v>0.17360293145632821</v>
      </c>
      <c r="AR505" s="128">
        <f t="shared" si="96"/>
        <v>5.3107570439014783E-2</v>
      </c>
      <c r="AS505" s="128">
        <f t="shared" si="97"/>
        <v>9.4618394564507463E-2</v>
      </c>
      <c r="AT505" s="128">
        <f t="shared" si="98"/>
        <v>8.6766424148724514E-2</v>
      </c>
      <c r="AU505" s="128">
        <f t="shared" si="99"/>
        <v>8.571984824588598E-2</v>
      </c>
      <c r="AV505" s="128">
        <f t="shared" si="100"/>
        <v>4.5362441964139029E-2</v>
      </c>
      <c r="AW505" s="128">
        <f t="shared" si="101"/>
        <v>0.17270133850978597</v>
      </c>
      <c r="AX505" s="128">
        <f t="shared" si="102"/>
        <v>1</v>
      </c>
      <c r="AY505" s="128">
        <f>SUMPRODUCT(AN505:AW505,幕後結果_最佳化!$Z$1005:$AI$1005)</f>
        <v>-8.0600192003986243E-2</v>
      </c>
      <c r="AZ505" s="128">
        <f>(SUMPRODUCT(AN505:AW505,MMULT(AN505:AW505,幕後結果!$AB$9:$AK$18)))*252</f>
        <v>9.1362819434305534E-2</v>
      </c>
      <c r="BA505" s="128">
        <f t="shared" si="103"/>
        <v>0.3022628317115843</v>
      </c>
      <c r="BB505" s="102">
        <f t="shared" si="104"/>
        <v>-0.40858543971370154</v>
      </c>
      <c r="BC505" s="60"/>
      <c r="BD505" s="60"/>
    </row>
    <row r="506" spans="1:56">
      <c r="A506" s="95">
        <v>505</v>
      </c>
      <c r="B506" s="128">
        <v>0.47892804923525079</v>
      </c>
      <c r="C506" s="128">
        <v>0.34015731655765125</v>
      </c>
      <c r="D506" s="128">
        <v>0.51326309440804807</v>
      </c>
      <c r="E506" s="128">
        <v>0.87507833080976183</v>
      </c>
      <c r="F506" s="128">
        <v>0.99308527116524892</v>
      </c>
      <c r="G506" s="128">
        <v>0.86279086540094707</v>
      </c>
      <c r="H506" s="128">
        <v>0.33854094950818214</v>
      </c>
      <c r="I506" s="128">
        <v>0.88180439585928494</v>
      </c>
      <c r="J506" s="128">
        <v>0.10312185980737665</v>
      </c>
      <c r="K506" s="104">
        <v>0.45120428639302745</v>
      </c>
      <c r="L506" s="105"/>
      <c r="M506" s="106">
        <v>505</v>
      </c>
      <c r="N506" s="140">
        <v>-5.2844131849621362E-2</v>
      </c>
      <c r="O506" s="140">
        <v>-0.41203382212891404</v>
      </c>
      <c r="P506" s="140">
        <v>3.3251774075747947E-2</v>
      </c>
      <c r="Q506" s="140">
        <v>1.1507299808951081</v>
      </c>
      <c r="R506" s="140">
        <v>2.4616629083913963</v>
      </c>
      <c r="S506" s="140">
        <v>1.0929442704351291</v>
      </c>
      <c r="T506" s="140">
        <v>-0.41644842609986155</v>
      </c>
      <c r="U506" s="128">
        <v>1.1840552109096345</v>
      </c>
      <c r="V506" s="128">
        <v>-1.2639618519211353</v>
      </c>
      <c r="W506" s="98">
        <v>-0.12261929722336555</v>
      </c>
      <c r="X506" s="60"/>
      <c r="Y506" s="99">
        <v>505</v>
      </c>
      <c r="Z506" s="128">
        <f>(幕後結果!$AB$2+幕後結果!$AB$4*幕後結果_最佳化!$N1507)*12/3</f>
        <v>-5.5895466251633136E-2</v>
      </c>
      <c r="AA506" s="128">
        <f>(幕後結果!$AC$2+幕後結果!$AC$4*幕後結果_最佳化!$O1507)*12/3</f>
        <v>-0.54950253665415705</v>
      </c>
      <c r="AB506" s="128">
        <f>(幕後結果!$AD$2+幕後結果!$AD$4*幕後結果_最佳化!$P1507)*12/3</f>
        <v>8.9654747093743367E-2</v>
      </c>
      <c r="AC506" s="128">
        <f>(幕後結果!$AE$2+幕後結果!$AE$4*幕後結果_最佳化!$Q1507)*12/3</f>
        <v>3.05053796132538</v>
      </c>
      <c r="AD506" s="128">
        <f>(幕後結果!$AF$2+幕後結果!$AF$4*幕後結果_最佳化!$R1507)*12/3</f>
        <v>1.5023032107876719</v>
      </c>
      <c r="AE506" s="128">
        <f>(幕後結果!$AG$2+幕後結果!$AG$4*幕後結果_最佳化!$S1507)*12/3</f>
        <v>1.0563349111534122</v>
      </c>
      <c r="AF506" s="128">
        <f>(幕後結果!$AH$2+幕後結果!$AH$4*幕後結果_最佳化!$T1507)*12/3</f>
        <v>-0.76503168363278284</v>
      </c>
      <c r="AG506" s="128">
        <f>(幕後結果!$AI$2+幕後結果!$AI$4*幕後結果_最佳化!$U1507)*12/3</f>
        <v>2.6675243792394703</v>
      </c>
      <c r="AH506" s="128">
        <f>(幕後結果!$AJ$2+幕後結果!$AJ$4*幕後結果_最佳化!$V1507)*12/3</f>
        <v>-1.2547492776475675</v>
      </c>
      <c r="AI506" s="100">
        <f>(幕後結果!$AK$2+幕後結果!$AK$4*幕後結果_最佳化!$W1507)*12/3</f>
        <v>-1.3313404341706838</v>
      </c>
      <c r="AJ506" s="60"/>
      <c r="AK506" s="60"/>
      <c r="AL506" s="60"/>
      <c r="AM506" s="108">
        <v>505</v>
      </c>
      <c r="AN506" s="128">
        <f t="shared" si="92"/>
        <v>1.5512939055316586E-2</v>
      </c>
      <c r="AO506" s="128">
        <f t="shared" si="93"/>
        <v>7.9222772886844595E-2</v>
      </c>
      <c r="AP506" s="128">
        <f t="shared" si="94"/>
        <v>0.1809310119129908</v>
      </c>
      <c r="AQ506" s="128">
        <f t="shared" si="95"/>
        <v>3.2841353934174285E-3</v>
      </c>
      <c r="AR506" s="128">
        <f t="shared" si="96"/>
        <v>5.540540796440601E-2</v>
      </c>
      <c r="AS506" s="128">
        <f t="shared" si="97"/>
        <v>2.0215160227966357E-2</v>
      </c>
      <c r="AT506" s="128">
        <f t="shared" si="98"/>
        <v>5.2972797784771639E-2</v>
      </c>
      <c r="AU506" s="128">
        <f t="shared" si="99"/>
        <v>0.20057748681093546</v>
      </c>
      <c r="AV506" s="128">
        <f t="shared" si="100"/>
        <v>0.11462170119813926</v>
      </c>
      <c r="AW506" s="128">
        <f t="shared" si="101"/>
        <v>0.27725658676521181</v>
      </c>
      <c r="AX506" s="128">
        <f t="shared" si="102"/>
        <v>1</v>
      </c>
      <c r="AY506" s="128">
        <f>SUMPRODUCT(AN506:AW506,幕後結果_最佳化!$Z$1005:$AI$1005)</f>
        <v>-0.33942747681002877</v>
      </c>
      <c r="AZ506" s="128">
        <f>(SUMPRODUCT(AN506:AW506,MMULT(AN506:AW506,幕後結果!$AB$9:$AK$18)))*252</f>
        <v>7.6024123149051936E-2</v>
      </c>
      <c r="BA506" s="128">
        <f t="shared" si="103"/>
        <v>0.27572472349981952</v>
      </c>
      <c r="BB506" s="102">
        <f t="shared" si="104"/>
        <v>-1.3866274737973543</v>
      </c>
      <c r="BC506" s="60"/>
      <c r="BD506" s="60"/>
    </row>
    <row r="507" spans="1:56">
      <c r="A507" s="95">
        <v>506</v>
      </c>
      <c r="B507" s="128">
        <v>0.21411082598702302</v>
      </c>
      <c r="C507" s="128">
        <v>0.1582931028712613</v>
      </c>
      <c r="D507" s="128">
        <v>0.29258568038766741</v>
      </c>
      <c r="E507" s="128">
        <v>0.56477360227107054</v>
      </c>
      <c r="F507" s="128">
        <v>7.9076738805688551E-2</v>
      </c>
      <c r="G507" s="128">
        <v>0.35079162052508539</v>
      </c>
      <c r="H507" s="128">
        <v>0.90659746976662503</v>
      </c>
      <c r="I507" s="128">
        <v>0.86469599591003998</v>
      </c>
      <c r="J507" s="128">
        <v>0.59178755007342754</v>
      </c>
      <c r="K507" s="104">
        <v>0.19202630284687205</v>
      </c>
      <c r="L507" s="105"/>
      <c r="M507" s="106">
        <v>506</v>
      </c>
      <c r="N507" s="140">
        <v>-0.79223845157043749</v>
      </c>
      <c r="O507" s="140">
        <v>-1.0014977947355148</v>
      </c>
      <c r="P507" s="140">
        <v>-0.54584663914249987</v>
      </c>
      <c r="Q507" s="140">
        <v>0.16308336728167258</v>
      </c>
      <c r="R507" s="140">
        <v>-1.4113091502329427</v>
      </c>
      <c r="S507" s="140">
        <v>-0.38318413412192848</v>
      </c>
      <c r="T507" s="140">
        <v>1.3200897323150704</v>
      </c>
      <c r="U507" s="128">
        <v>1.1016634599494179</v>
      </c>
      <c r="V507" s="128">
        <v>0.23214563681543127</v>
      </c>
      <c r="W507" s="98">
        <v>-0.87045352692331557</v>
      </c>
      <c r="X507" s="60"/>
      <c r="Y507" s="99">
        <v>506</v>
      </c>
      <c r="Z507" s="128">
        <f>(幕後結果!$AB$2+幕後結果!$AB$4*幕後結果_最佳化!$N1508)*12/3</f>
        <v>-0.83798401228382258</v>
      </c>
      <c r="AA507" s="128">
        <f>(幕後結果!$AC$2+幕後結果!$AC$4*幕後結果_最佳化!$O1508)*12/3</f>
        <v>-1.5611508171317201</v>
      </c>
      <c r="AB507" s="128">
        <f>(幕後結果!$AD$2+幕後結果!$AD$4*幕後結果_最佳化!$P1508)*12/3</f>
        <v>-1.1076474246910051</v>
      </c>
      <c r="AC507" s="128">
        <f>(幕後結果!$AE$2+幕後結果!$AE$4*幕後結果_最佳化!$Q1508)*12/3</f>
        <v>0.81388540119408992</v>
      </c>
      <c r="AD507" s="128">
        <f>(幕後結果!$AF$2+幕後結果!$AF$4*幕後結果_最佳化!$R1508)*12/3</f>
        <v>-1.1137745938547587</v>
      </c>
      <c r="AE507" s="128">
        <f>(幕後結果!$AG$2+幕後結果!$AG$4*幕後結果_最佳化!$S1508)*12/3</f>
        <v>-0.36823276226199098</v>
      </c>
      <c r="AF507" s="128">
        <f>(幕後結果!$AH$2+幕後結果!$AH$4*幕後結果_最佳化!$T1508)*12/3</f>
        <v>0.38823212753316333</v>
      </c>
      <c r="AG507" s="128">
        <f>(幕後結果!$AI$2+幕後結果!$AI$4*幕後結果_最佳化!$U1508)*12/3</f>
        <v>1.4458417488018231</v>
      </c>
      <c r="AH507" s="128">
        <f>(幕後結果!$AJ$2+幕後結果!$AJ$4*幕後結果_最佳化!$V1508)*12/3</f>
        <v>-1.2924651644127967</v>
      </c>
      <c r="AI507" s="100">
        <f>(幕後結果!$AK$2+幕後結果!$AK$4*幕後結果_最佳化!$W1508)*12/3</f>
        <v>-2.7110577232548931</v>
      </c>
      <c r="AJ507" s="60"/>
      <c r="AK507" s="60"/>
      <c r="AL507" s="60"/>
      <c r="AM507" s="108">
        <v>506</v>
      </c>
      <c r="AN507" s="128">
        <f t="shared" si="92"/>
        <v>0.10750533944037786</v>
      </c>
      <c r="AO507" s="128">
        <f t="shared" si="93"/>
        <v>8.459888042165703E-2</v>
      </c>
      <c r="AP507" s="128">
        <f t="shared" si="94"/>
        <v>2.3192450086927781E-2</v>
      </c>
      <c r="AQ507" s="128">
        <f t="shared" si="95"/>
        <v>0.10817535483704678</v>
      </c>
      <c r="AR507" s="128">
        <f t="shared" si="96"/>
        <v>7.1816954600025254E-2</v>
      </c>
      <c r="AS507" s="128">
        <f t="shared" si="97"/>
        <v>0.16173070905877093</v>
      </c>
      <c r="AT507" s="128">
        <f t="shared" si="98"/>
        <v>7.1854953031542379E-2</v>
      </c>
      <c r="AU507" s="128">
        <f t="shared" si="99"/>
        <v>9.7863286406222189E-2</v>
      </c>
      <c r="AV507" s="128">
        <f t="shared" si="100"/>
        <v>0.13008578248197003</v>
      </c>
      <c r="AW507" s="128">
        <f t="shared" si="101"/>
        <v>0.14317628963545972</v>
      </c>
      <c r="AX507" s="128">
        <f t="shared" si="102"/>
        <v>0.99999999999999989</v>
      </c>
      <c r="AY507" s="128">
        <f>SUMPRODUCT(AN507:AW507,幕後結果_最佳化!$Z$1005:$AI$1005)</f>
        <v>-0.14586967200220752</v>
      </c>
      <c r="AZ507" s="128">
        <f>(SUMPRODUCT(AN507:AW507,MMULT(AN507:AW507,幕後結果!$AB$9:$AK$18)))*252</f>
        <v>6.7672423348614827E-2</v>
      </c>
      <c r="BA507" s="128">
        <f t="shared" si="103"/>
        <v>0.26013923838708919</v>
      </c>
      <c r="BB507" s="102">
        <f t="shared" si="104"/>
        <v>-0.72564859177959451</v>
      </c>
      <c r="BC507" s="60"/>
      <c r="BD507" s="60"/>
    </row>
    <row r="508" spans="1:56">
      <c r="A508" s="95">
        <v>507</v>
      </c>
      <c r="B508" s="128">
        <v>0.73271061782522073</v>
      </c>
      <c r="C508" s="128">
        <v>7.0353913688713909E-2</v>
      </c>
      <c r="D508" s="128">
        <v>3.8410845428318963E-2</v>
      </c>
      <c r="E508" s="128">
        <v>0.46678096832075577</v>
      </c>
      <c r="F508" s="128">
        <v>0.62681598619862533</v>
      </c>
      <c r="G508" s="128">
        <v>0.29767983953732235</v>
      </c>
      <c r="H508" s="128">
        <v>0.8068913721835369</v>
      </c>
      <c r="I508" s="128">
        <v>0.16553349308838539</v>
      </c>
      <c r="J508" s="128">
        <v>0.72210531488324259</v>
      </c>
      <c r="K508" s="104">
        <v>0.30580227836945983</v>
      </c>
      <c r="L508" s="105"/>
      <c r="M508" s="106">
        <v>507</v>
      </c>
      <c r="N508" s="140">
        <v>0.62103170260901419</v>
      </c>
      <c r="O508" s="140">
        <v>-1.473160261818294</v>
      </c>
      <c r="P508" s="140">
        <v>-1.7694327106490368</v>
      </c>
      <c r="Q508" s="140">
        <v>-8.336422139781241E-2</v>
      </c>
      <c r="R508" s="140">
        <v>0.32343209326950284</v>
      </c>
      <c r="S508" s="140">
        <v>-0.53108528741746408</v>
      </c>
      <c r="T508" s="140">
        <v>0.86649775744411373</v>
      </c>
      <c r="U508" s="128">
        <v>-0.9719669593121335</v>
      </c>
      <c r="V508" s="128">
        <v>0.58910719039329518</v>
      </c>
      <c r="W508" s="98">
        <v>-0.50778439209312465</v>
      </c>
      <c r="X508" s="60"/>
      <c r="Y508" s="99">
        <v>507</v>
      </c>
      <c r="Z508" s="128">
        <f>(幕後結果!$AB$2+幕後結果!$AB$4*幕後結果_最佳化!$N1509)*12/3</f>
        <v>0.65689141555316799</v>
      </c>
      <c r="AA508" s="128">
        <f>(幕後結果!$AC$2+幕後結果!$AC$4*幕後結果_最佳化!$O1509)*12/3</f>
        <v>-1.480815435217486</v>
      </c>
      <c r="AB508" s="128">
        <f>(幕後結果!$AD$2+幕後結果!$AD$4*幕後結果_最佳化!$P1509)*12/3</f>
        <v>-2.1731869064902694</v>
      </c>
      <c r="AC508" s="128">
        <f>(幕後結果!$AE$2+幕後結果!$AE$4*幕後結果_最佳化!$Q1509)*12/3</f>
        <v>-7.83028771886638E-2</v>
      </c>
      <c r="AD508" s="128">
        <f>(幕後結果!$AF$2+幕後結果!$AF$4*幕後結果_最佳化!$R1509)*12/3</f>
        <v>-1.1137693959387643E-2</v>
      </c>
      <c r="AE508" s="128">
        <f>(幕後結果!$AG$2+幕後結果!$AG$4*幕後結果_最佳化!$S1509)*12/3</f>
        <v>-0.39450007784119312</v>
      </c>
      <c r="AF508" s="128">
        <f>(幕後結果!$AH$2+幕後結果!$AH$4*幕後結果_最佳化!$T1509)*12/3</f>
        <v>0.74058272400544578</v>
      </c>
      <c r="AG508" s="128">
        <f>(幕後結果!$AI$2+幕後結果!$AI$4*幕後結果_最佳化!$U1509)*12/3</f>
        <v>6.968178562228855E-2</v>
      </c>
      <c r="AH508" s="128">
        <f>(幕後結果!$AJ$2+幕後結果!$AJ$4*幕後結果_最佳化!$V1509)*12/3</f>
        <v>-0.5368094149441951</v>
      </c>
      <c r="AI508" s="100">
        <f>(幕後結果!$AK$2+幕後結果!$AK$4*幕後結果_最佳化!$W1509)*12/3</f>
        <v>-1.2190742888868185</v>
      </c>
      <c r="AJ508" s="60"/>
      <c r="AK508" s="60"/>
      <c r="AL508" s="60"/>
      <c r="AM508" s="108">
        <v>507</v>
      </c>
      <c r="AN508" s="128">
        <f t="shared" si="92"/>
        <v>0.14425717199763738</v>
      </c>
      <c r="AO508" s="128">
        <f t="shared" si="93"/>
        <v>2.6131460016678425E-2</v>
      </c>
      <c r="AP508" s="128">
        <f t="shared" si="94"/>
        <v>0.12703043666956754</v>
      </c>
      <c r="AQ508" s="128">
        <f t="shared" si="95"/>
        <v>0.11929811790820739</v>
      </c>
      <c r="AR508" s="128">
        <f t="shared" si="96"/>
        <v>4.9853483126672794E-2</v>
      </c>
      <c r="AS508" s="128">
        <f t="shared" si="97"/>
        <v>8.3527608594359495E-2</v>
      </c>
      <c r="AT508" s="128">
        <f t="shared" si="98"/>
        <v>0.15232737680612932</v>
      </c>
      <c r="AU508" s="128">
        <f t="shared" si="99"/>
        <v>9.8608945350438081E-3</v>
      </c>
      <c r="AV508" s="128">
        <f t="shared" si="100"/>
        <v>0.15427118972818513</v>
      </c>
      <c r="AW508" s="128">
        <f t="shared" si="101"/>
        <v>0.13344226061751879</v>
      </c>
      <c r="AX508" s="128">
        <f t="shared" si="102"/>
        <v>1</v>
      </c>
      <c r="AY508" s="128">
        <f>SUMPRODUCT(AN508:AW508,幕後結果_最佳化!$Z$1005:$AI$1005)</f>
        <v>-0.23132461171377272</v>
      </c>
      <c r="AZ508" s="128">
        <f>(SUMPRODUCT(AN508:AW508,MMULT(AN508:AW508,幕後結果!$AB$9:$AK$18)))*252</f>
        <v>9.1992693156498176E-2</v>
      </c>
      <c r="BA508" s="128">
        <f t="shared" si="103"/>
        <v>0.30330297254807476</v>
      </c>
      <c r="BB508" s="102">
        <f t="shared" si="104"/>
        <v>-0.90412767606590794</v>
      </c>
      <c r="BC508" s="60"/>
      <c r="BD508" s="60"/>
    </row>
    <row r="509" spans="1:56">
      <c r="A509" s="95">
        <v>508</v>
      </c>
      <c r="B509" s="128">
        <v>0.52392463214122387</v>
      </c>
      <c r="C509" s="128">
        <v>0.32369649051701077</v>
      </c>
      <c r="D509" s="128">
        <v>0.90447651522071348</v>
      </c>
      <c r="E509" s="128">
        <v>0.77674052418541506</v>
      </c>
      <c r="F509" s="128">
        <v>0.77473302721675052</v>
      </c>
      <c r="G509" s="128">
        <v>0.58029812395637759</v>
      </c>
      <c r="H509" s="128">
        <v>0.51955769757055559</v>
      </c>
      <c r="I509" s="128">
        <v>0.63650514782986023</v>
      </c>
      <c r="J509" s="128">
        <v>0.88553536130438082</v>
      </c>
      <c r="K509" s="104">
        <v>0.38875366174496473</v>
      </c>
      <c r="L509" s="105"/>
      <c r="M509" s="106">
        <v>508</v>
      </c>
      <c r="N509" s="140">
        <v>6.0006151016670263E-2</v>
      </c>
      <c r="O509" s="140">
        <v>-0.45738689652187797</v>
      </c>
      <c r="P509" s="140">
        <v>1.3074881715155826</v>
      </c>
      <c r="Q509" s="140">
        <v>0.76123125731557528</v>
      </c>
      <c r="R509" s="140">
        <v>0.75452515653839691</v>
      </c>
      <c r="S509" s="140">
        <v>0.20265621018795052</v>
      </c>
      <c r="T509" s="140">
        <v>4.9043531097951718E-2</v>
      </c>
      <c r="U509" s="128">
        <v>0.34913267859803476</v>
      </c>
      <c r="V509" s="128">
        <v>1.2031215753779687</v>
      </c>
      <c r="W509" s="98">
        <v>-0.28256889975329852</v>
      </c>
      <c r="X509" s="60"/>
      <c r="Y509" s="99">
        <v>508</v>
      </c>
      <c r="Z509" s="128">
        <f>(幕後結果!$AB$2+幕後結果!$AB$4*幕後結果_最佳化!$N1510)*12/3</f>
        <v>6.3471035886961222E-2</v>
      </c>
      <c r="AA509" s="128">
        <f>(幕後結果!$AC$2+幕後結果!$AC$4*幕後結果_最佳化!$O1510)*12/3</f>
        <v>-0.55200508486442601</v>
      </c>
      <c r="AB509" s="128">
        <f>(幕後結果!$AD$2+幕後結果!$AD$4*幕後結果_最佳化!$P1510)*12/3</f>
        <v>1.472741325422066</v>
      </c>
      <c r="AC509" s="128">
        <f>(幕後結果!$AE$2+幕後結果!$AE$4*幕後結果_最佳化!$Q1510)*12/3</f>
        <v>2.678141057689674</v>
      </c>
      <c r="AD509" s="128">
        <f>(幕後結果!$AF$2+幕後結果!$AF$4*幕後結果_最佳化!$R1510)*12/3</f>
        <v>0.65692012128690791</v>
      </c>
      <c r="AE509" s="128">
        <f>(幕後結果!$AG$2+幕後結果!$AG$4*幕後結果_最佳化!$S1510)*12/3</f>
        <v>0.41884344505022536</v>
      </c>
      <c r="AF509" s="128">
        <f>(幕後結果!$AH$2+幕後結果!$AH$4*幕後結果_最佳化!$T1510)*12/3</f>
        <v>-0.24695681068577202</v>
      </c>
      <c r="AG509" s="128">
        <f>(幕後結果!$AI$2+幕後結果!$AI$4*幕後結果_最佳化!$U1510)*12/3</f>
        <v>1.4084414286256468</v>
      </c>
      <c r="AH509" s="128">
        <f>(幕後結果!$AJ$2+幕後結果!$AJ$4*幕後結果_最佳化!$V1510)*12/3</f>
        <v>0.37018946584151519</v>
      </c>
      <c r="AI509" s="100">
        <f>(幕後結果!$AK$2+幕後結果!$AK$4*幕後結果_最佳化!$W1510)*12/3</f>
        <v>-2.1168502987396769</v>
      </c>
      <c r="AJ509" s="60"/>
      <c r="AK509" s="60"/>
      <c r="AL509" s="60"/>
      <c r="AM509" s="108">
        <v>508</v>
      </c>
      <c r="AN509" s="128">
        <f t="shared" si="92"/>
        <v>0.16368675427096788</v>
      </c>
      <c r="AO509" s="128">
        <f t="shared" si="93"/>
        <v>5.2207857921751956E-2</v>
      </c>
      <c r="AP509" s="128">
        <f t="shared" si="94"/>
        <v>3.969749901225534E-2</v>
      </c>
      <c r="AQ509" s="128">
        <f t="shared" si="95"/>
        <v>9.7008519678419766E-2</v>
      </c>
      <c r="AR509" s="128">
        <f t="shared" si="96"/>
        <v>4.5959476503496875E-2</v>
      </c>
      <c r="AS509" s="128">
        <f t="shared" si="97"/>
        <v>0.15415539344502927</v>
      </c>
      <c r="AT509" s="128">
        <f t="shared" si="98"/>
        <v>3.6413964348520816E-2</v>
      </c>
      <c r="AU509" s="128">
        <f t="shared" si="99"/>
        <v>0.15889085824402185</v>
      </c>
      <c r="AV509" s="128">
        <f t="shared" si="100"/>
        <v>2.4893548534290922E-2</v>
      </c>
      <c r="AW509" s="128">
        <f t="shared" si="101"/>
        <v>0.22708612804124528</v>
      </c>
      <c r="AX509" s="128">
        <f t="shared" si="102"/>
        <v>1</v>
      </c>
      <c r="AY509" s="128">
        <f>SUMPRODUCT(AN509:AW509,幕後結果_最佳化!$Z$1005:$AI$1005)</f>
        <v>-0.12975900335313667</v>
      </c>
      <c r="AZ509" s="128">
        <f>(SUMPRODUCT(AN509:AW509,MMULT(AN509:AW509,幕後結果!$AB$9:$AK$18)))*252</f>
        <v>7.1175420303997483E-2</v>
      </c>
      <c r="BA509" s="128">
        <f t="shared" si="103"/>
        <v>0.26678721915413695</v>
      </c>
      <c r="BB509" s="102">
        <f t="shared" si="104"/>
        <v>-0.64717869132022598</v>
      </c>
      <c r="BC509" s="60"/>
      <c r="BD509" s="60"/>
    </row>
    <row r="510" spans="1:56">
      <c r="A510" s="95">
        <v>509</v>
      </c>
      <c r="B510" s="128">
        <v>0.1207343481648413</v>
      </c>
      <c r="C510" s="128">
        <v>0.10885854061168643</v>
      </c>
      <c r="D510" s="128">
        <v>0.9174649137542239</v>
      </c>
      <c r="E510" s="128">
        <v>6.1714169321515522E-2</v>
      </c>
      <c r="F510" s="128">
        <v>0.59096040889621326</v>
      </c>
      <c r="G510" s="128">
        <v>0.79540963484728744</v>
      </c>
      <c r="H510" s="128">
        <v>2.0465523898311133E-2</v>
      </c>
      <c r="I510" s="128">
        <v>0.91892975425300505</v>
      </c>
      <c r="J510" s="128">
        <v>0.15670723030082456</v>
      </c>
      <c r="K510" s="104">
        <v>0.7069272681278409</v>
      </c>
      <c r="L510" s="105"/>
      <c r="M510" s="106">
        <v>509</v>
      </c>
      <c r="N510" s="140">
        <v>-1.1713236806377552</v>
      </c>
      <c r="O510" s="140">
        <v>-1.2326213136212285</v>
      </c>
      <c r="P510" s="140">
        <v>1.3882196434243177</v>
      </c>
      <c r="Q510" s="140">
        <v>-1.5405418138323617</v>
      </c>
      <c r="R510" s="140">
        <v>0.23001619897781031</v>
      </c>
      <c r="S510" s="140">
        <v>0.8253362264109757</v>
      </c>
      <c r="T510" s="140">
        <v>-2.0442278024215299</v>
      </c>
      <c r="U510" s="128">
        <v>1.3979086809643573</v>
      </c>
      <c r="V510" s="128">
        <v>-1.0080833280780934</v>
      </c>
      <c r="W510" s="98">
        <v>0.54443020705072676</v>
      </c>
      <c r="X510" s="60"/>
      <c r="Y510" s="99">
        <v>509</v>
      </c>
      <c r="Z510" s="128">
        <f>(幕後結果!$AB$2+幕後結果!$AB$4*幕後結果_最佳化!$N1511)*12/3</f>
        <v>-1.2389584419162867</v>
      </c>
      <c r="AA510" s="128">
        <f>(幕後結果!$AC$2+幕後結果!$AC$4*幕後結果_最佳化!$O1511)*12/3</f>
        <v>-1.9973866346037206</v>
      </c>
      <c r="AB510" s="128">
        <f>(幕後結果!$AD$2+幕後結果!$AD$4*幕後結果_最佳化!$P1511)*12/3</f>
        <v>0.71057341197251089</v>
      </c>
      <c r="AC510" s="128">
        <f>(幕後結果!$AE$2+幕後結果!$AE$4*幕後結果_最佳化!$Q1511)*12/3</f>
        <v>-1.8672048611354652</v>
      </c>
      <c r="AD510" s="128">
        <f>(幕後結果!$AF$2+幕後結果!$AF$4*幕後結果_最佳化!$R1511)*12/3</f>
        <v>0.39175414345395315</v>
      </c>
      <c r="AE510" s="128">
        <f>(幕後結果!$AG$2+幕後結果!$AG$4*幕後結果_最佳化!$S1511)*12/3</f>
        <v>0.59675898343164213</v>
      </c>
      <c r="AF510" s="128">
        <f>(幕後結果!$AH$2+幕後結果!$AH$4*幕後結果_最佳化!$T1511)*12/3</f>
        <v>-3.7710816750858647</v>
      </c>
      <c r="AG510" s="128">
        <f>(幕後結果!$AI$2+幕後結果!$AI$4*幕後結果_最佳化!$U1511)*12/3</f>
        <v>2.7622190045371529</v>
      </c>
      <c r="AH510" s="128">
        <f>(幕後結果!$AJ$2+幕後結果!$AJ$4*幕後結果_最佳化!$V1511)*12/3</f>
        <v>-2.8997849690952102</v>
      </c>
      <c r="AI510" s="100">
        <f>(幕後結果!$AK$2+幕後結果!$AK$4*幕後結果_最佳化!$W1511)*12/3</f>
        <v>-4.3990027799519735</v>
      </c>
      <c r="AJ510" s="60"/>
      <c r="AK510" s="60"/>
      <c r="AL510" s="60"/>
      <c r="AM510" s="108">
        <v>509</v>
      </c>
      <c r="AN510" s="128">
        <f t="shared" si="92"/>
        <v>2.0101721324019845E-2</v>
      </c>
      <c r="AO510" s="128">
        <f t="shared" si="93"/>
        <v>0.14065004277646179</v>
      </c>
      <c r="AP510" s="128">
        <f t="shared" si="94"/>
        <v>2.8284965399341896E-3</v>
      </c>
      <c r="AQ510" s="128">
        <f t="shared" si="95"/>
        <v>0.17968313656080662</v>
      </c>
      <c r="AR510" s="128">
        <f t="shared" si="96"/>
        <v>0.13428373565448709</v>
      </c>
      <c r="AS510" s="128">
        <f t="shared" si="97"/>
        <v>5.0265313956682914E-3</v>
      </c>
      <c r="AT510" s="128">
        <f t="shared" si="98"/>
        <v>0.17387349174382755</v>
      </c>
      <c r="AU510" s="128">
        <f t="shared" si="99"/>
        <v>9.3267469997490776E-2</v>
      </c>
      <c r="AV510" s="128">
        <f t="shared" si="100"/>
        <v>0.1605141783831307</v>
      </c>
      <c r="AW510" s="128">
        <f t="shared" si="101"/>
        <v>8.9771195624173142E-2</v>
      </c>
      <c r="AX510" s="128">
        <f t="shared" si="102"/>
        <v>1</v>
      </c>
      <c r="AY510" s="128">
        <f>SUMPRODUCT(AN510:AW510,幕後結果_最佳化!$Z$1005:$AI$1005)</f>
        <v>-7.9759076649682792E-2</v>
      </c>
      <c r="AZ510" s="128">
        <f>(SUMPRODUCT(AN510:AW510,MMULT(AN510:AW510,幕後結果!$AB$9:$AK$18)))*252</f>
        <v>8.6442906383770612E-2</v>
      </c>
      <c r="BA510" s="128">
        <f t="shared" si="103"/>
        <v>0.29401174531601726</v>
      </c>
      <c r="BB510" s="102">
        <f t="shared" si="104"/>
        <v>-0.41719107690015311</v>
      </c>
      <c r="BC510" s="60"/>
      <c r="BD510" s="60"/>
    </row>
    <row r="511" spans="1:56">
      <c r="A511" s="95">
        <v>510</v>
      </c>
      <c r="B511" s="128">
        <v>0.35667526063653021</v>
      </c>
      <c r="C511" s="128">
        <v>0.22056923983434573</v>
      </c>
      <c r="D511" s="128">
        <v>0.89958999490881997</v>
      </c>
      <c r="E511" s="128">
        <v>0.75858655356317439</v>
      </c>
      <c r="F511" s="128">
        <v>0.48016447534861606</v>
      </c>
      <c r="G511" s="128">
        <v>0.53434884001428551</v>
      </c>
      <c r="H511" s="128">
        <v>0.20482277816009753</v>
      </c>
      <c r="I511" s="128">
        <v>0.62207911509790725</v>
      </c>
      <c r="J511" s="128">
        <v>0.40357063014434869</v>
      </c>
      <c r="K511" s="104">
        <v>0.77250389911797934</v>
      </c>
      <c r="L511" s="105"/>
      <c r="M511" s="106">
        <v>510</v>
      </c>
      <c r="N511" s="140">
        <v>-0.36735997719028346</v>
      </c>
      <c r="O511" s="140">
        <v>-0.77027213888356849</v>
      </c>
      <c r="P511" s="140">
        <v>1.2792188202605927</v>
      </c>
      <c r="Q511" s="140">
        <v>0.70176313446457028</v>
      </c>
      <c r="R511" s="140">
        <v>-4.974079032153346E-2</v>
      </c>
      <c r="S511" s="140">
        <v>8.6206429203135967E-2</v>
      </c>
      <c r="T511" s="140">
        <v>-0.82451753541793749</v>
      </c>
      <c r="U511" s="128">
        <v>0.3109458735506056</v>
      </c>
      <c r="V511" s="128">
        <v>-0.24411563956064142</v>
      </c>
      <c r="W511" s="98">
        <v>0.74711822203135803</v>
      </c>
      <c r="X511" s="60"/>
      <c r="Y511" s="99">
        <v>510</v>
      </c>
      <c r="Z511" s="128">
        <f>(幕後結果!$AB$2+幕後結果!$AB$4*幕後結果_最佳化!$N1512)*12/3</f>
        <v>-0.38857213636649329</v>
      </c>
      <c r="AA511" s="128">
        <f>(幕後結果!$AC$2+幕後結果!$AC$4*幕後結果_最佳化!$O1512)*12/3</f>
        <v>-1.1044727057445158</v>
      </c>
      <c r="AB511" s="128">
        <f>(幕後結果!$AD$2+幕後結果!$AD$4*幕後結果_最佳化!$P1512)*12/3</f>
        <v>1.1244152701992476</v>
      </c>
      <c r="AC511" s="128">
        <f>(幕後結果!$AE$2+幕後結果!$AE$4*幕後結果_最佳化!$Q1512)*12/3</f>
        <v>2.4066371307455592</v>
      </c>
      <c r="AD511" s="128">
        <f>(幕後結果!$AF$2+幕後結果!$AF$4*幕後結果_最佳化!$R1512)*12/3</f>
        <v>0.11029909775349606</v>
      </c>
      <c r="AE511" s="128">
        <f>(幕後結果!$AG$2+幕後結果!$AG$4*幕後結果_最佳化!$S1512)*12/3</f>
        <v>0.23810994049401754</v>
      </c>
      <c r="AF511" s="128">
        <f>(幕後結果!$AH$2+幕後結果!$AH$4*幕後結果_最佳化!$T1512)*12/3</f>
        <v>-1.4378579071596362</v>
      </c>
      <c r="AG511" s="128">
        <f>(幕後結果!$AI$2+幕後結果!$AI$4*幕後結果_最佳化!$U1512)*12/3</f>
        <v>1.2711266319691106</v>
      </c>
      <c r="AH511" s="128">
        <f>(幕後結果!$AJ$2+幕後結果!$AJ$4*幕後結果_最佳化!$V1512)*12/3</f>
        <v>-1.4295516384222562</v>
      </c>
      <c r="AI511" s="100">
        <f>(幕後結果!$AK$2+幕後結果!$AK$4*幕後結果_最佳化!$W1512)*12/3</f>
        <v>-1.6679313986703967</v>
      </c>
      <c r="AJ511" s="60"/>
      <c r="AK511" s="60"/>
      <c r="AL511" s="60"/>
      <c r="AM511" s="108">
        <v>510</v>
      </c>
      <c r="AN511" s="128">
        <f t="shared" si="92"/>
        <v>3.5321643195549965E-2</v>
      </c>
      <c r="AO511" s="128">
        <f t="shared" si="93"/>
        <v>8.2415667675466209E-2</v>
      </c>
      <c r="AP511" s="128">
        <f t="shared" si="94"/>
        <v>0.10885438809475557</v>
      </c>
      <c r="AQ511" s="128">
        <f t="shared" si="95"/>
        <v>5.4269639142660066E-2</v>
      </c>
      <c r="AR511" s="128">
        <f t="shared" si="96"/>
        <v>0.15059866007926473</v>
      </c>
      <c r="AS511" s="128">
        <f t="shared" si="97"/>
        <v>9.0757081883164767E-2</v>
      </c>
      <c r="AT511" s="128">
        <f t="shared" si="98"/>
        <v>0.18290626592233725</v>
      </c>
      <c r="AU511" s="128">
        <f t="shared" si="99"/>
        <v>3.9796212047193892E-2</v>
      </c>
      <c r="AV511" s="128">
        <f t="shared" si="100"/>
        <v>6.2602879633124248E-2</v>
      </c>
      <c r="AW511" s="128">
        <f t="shared" si="101"/>
        <v>0.19247756232648325</v>
      </c>
      <c r="AX511" s="128">
        <f t="shared" si="102"/>
        <v>1</v>
      </c>
      <c r="AY511" s="128">
        <f>SUMPRODUCT(AN511:AW511,幕後結果_最佳化!$Z$1005:$AI$1005)</f>
        <v>-0.31182560988694757</v>
      </c>
      <c r="AZ511" s="128">
        <f>(SUMPRODUCT(AN511:AW511,MMULT(AN511:AW511,幕後結果!$AB$9:$AK$18)))*252</f>
        <v>7.9775567596960334E-2</v>
      </c>
      <c r="BA511" s="128">
        <f t="shared" si="103"/>
        <v>0.28244568964131905</v>
      </c>
      <c r="BB511" s="102">
        <f t="shared" si="104"/>
        <v>-1.2559073227048272</v>
      </c>
      <c r="BC511" s="60"/>
      <c r="BD511" s="60"/>
    </row>
    <row r="512" spans="1:56">
      <c r="A512" s="95">
        <v>511</v>
      </c>
      <c r="B512" s="128">
        <v>0.29658057781183489</v>
      </c>
      <c r="C512" s="128">
        <v>0.40915478220358148</v>
      </c>
      <c r="D512" s="128">
        <v>0.55333855266251342</v>
      </c>
      <c r="E512" s="128">
        <v>0.68351441302766758</v>
      </c>
      <c r="F512" s="128">
        <v>0.60963320689558276</v>
      </c>
      <c r="G512" s="128">
        <v>0.81249723674118424</v>
      </c>
      <c r="H512" s="128">
        <v>0.56514380284134202</v>
      </c>
      <c r="I512" s="128">
        <v>0.44690876173496363</v>
      </c>
      <c r="J512" s="128">
        <v>0.84281114890414499</v>
      </c>
      <c r="K512" s="104">
        <v>0.51351514332694514</v>
      </c>
      <c r="L512" s="105"/>
      <c r="M512" s="106">
        <v>511</v>
      </c>
      <c r="N512" s="140">
        <v>-0.53426073279155872</v>
      </c>
      <c r="O512" s="140">
        <v>-0.22971972760496781</v>
      </c>
      <c r="P512" s="140">
        <v>0.13410076506400587</v>
      </c>
      <c r="Q512" s="140">
        <v>0.47754908905025401</v>
      </c>
      <c r="R512" s="140">
        <v>0.27836317327078114</v>
      </c>
      <c r="S512" s="140">
        <v>0.88713629279571626</v>
      </c>
      <c r="T512" s="140">
        <v>0.16402381720107728</v>
      </c>
      <c r="U512" s="128">
        <v>-0.13347526679825608</v>
      </c>
      <c r="V512" s="128">
        <v>1.0060787243074252</v>
      </c>
      <c r="W512" s="98">
        <v>3.3883923085540876E-2</v>
      </c>
      <c r="X512" s="60"/>
      <c r="Y512" s="99">
        <v>511</v>
      </c>
      <c r="Z512" s="128">
        <f>(幕後結果!$AB$2+幕後結果!$AB$4*幕後結果_最佳化!$N1513)*12/3</f>
        <v>-0.56511010237245574</v>
      </c>
      <c r="AA512" s="128">
        <f>(幕後結果!$AC$2+幕後結果!$AC$4*幕後結果_最佳化!$O1513)*12/3</f>
        <v>-0.55176810190334891</v>
      </c>
      <c r="AB512" s="128">
        <f>(幕後結果!$AD$2+幕後結果!$AD$4*幕後結果_最佳化!$P1513)*12/3</f>
        <v>0.12511420563959483</v>
      </c>
      <c r="AC512" s="128">
        <f>(幕後結果!$AE$2+幕後結果!$AE$4*幕後結果_最佳化!$Q1513)*12/3</f>
        <v>1.9060599216054273</v>
      </c>
      <c r="AD512" s="128">
        <f>(幕後結果!$AF$2+幕後結果!$AF$4*幕後結果_最佳化!$R1513)*12/3</f>
        <v>6.5474721431404759E-2</v>
      </c>
      <c r="AE512" s="128">
        <f>(幕後結果!$AG$2+幕後結果!$AG$4*幕後結果_最佳化!$S1513)*12/3</f>
        <v>0.87136462071326193</v>
      </c>
      <c r="AF512" s="128">
        <f>(幕後結果!$AH$2+幕後結果!$AH$4*幕後結果_最佳化!$T1513)*12/3</f>
        <v>-0.57770454695295115</v>
      </c>
      <c r="AG512" s="128">
        <f>(幕後結果!$AI$2+幕後結果!$AI$4*幕後結果_最佳化!$U1513)*12/3</f>
        <v>0.93017336599786804</v>
      </c>
      <c r="AH512" s="128">
        <f>(幕後結果!$AJ$2+幕後結果!$AJ$4*幕後結果_最佳化!$V1513)*12/3</f>
        <v>-2.6576673645338555E-2</v>
      </c>
      <c r="AI512" s="100">
        <f>(幕後結果!$AK$2+幕後結果!$AK$4*幕後結果_最佳化!$W1513)*12/3</f>
        <v>-1.9485450035866971</v>
      </c>
      <c r="AJ512" s="60"/>
      <c r="AK512" s="60"/>
      <c r="AL512" s="60"/>
      <c r="AM512" s="108">
        <v>511</v>
      </c>
      <c r="AN512" s="128">
        <f t="shared" si="92"/>
        <v>0.12543552114544451</v>
      </c>
      <c r="AO512" s="128">
        <f t="shared" si="93"/>
        <v>7.8874864012754967E-2</v>
      </c>
      <c r="AP512" s="128">
        <f t="shared" si="94"/>
        <v>3.0522389884610566E-2</v>
      </c>
      <c r="AQ512" s="128">
        <f t="shared" si="95"/>
        <v>0.14865797494617225</v>
      </c>
      <c r="AR512" s="128">
        <f t="shared" si="96"/>
        <v>3.1622992866077594E-2</v>
      </c>
      <c r="AS512" s="128">
        <f t="shared" si="97"/>
        <v>2.3209678538245185E-2</v>
      </c>
      <c r="AT512" s="128">
        <f t="shared" si="98"/>
        <v>0.13290324407516227</v>
      </c>
      <c r="AU512" s="128">
        <f t="shared" si="99"/>
        <v>0.1359864908726266</v>
      </c>
      <c r="AV512" s="128">
        <f t="shared" si="100"/>
        <v>0.1476653959649967</v>
      </c>
      <c r="AW512" s="128">
        <f t="shared" si="101"/>
        <v>0.14512144769390953</v>
      </c>
      <c r="AX512" s="128">
        <f t="shared" si="102"/>
        <v>1.0000000000000002</v>
      </c>
      <c r="AY512" s="128">
        <f>SUMPRODUCT(AN512:AW512,幕後結果_最佳化!$Z$1005:$AI$1005)</f>
        <v>-0.11698739388509752</v>
      </c>
      <c r="AZ512" s="128">
        <f>(SUMPRODUCT(AN512:AW512,MMULT(AN512:AW512,幕後結果!$AB$9:$AK$18)))*252</f>
        <v>8.5075824494529953E-2</v>
      </c>
      <c r="BA512" s="128">
        <f t="shared" si="103"/>
        <v>0.29167760369032442</v>
      </c>
      <c r="BB512" s="102">
        <f t="shared" si="104"/>
        <v>-0.54816479517862049</v>
      </c>
      <c r="BC512" s="60"/>
      <c r="BD512" s="60"/>
    </row>
    <row r="513" spans="1:56">
      <c r="A513" s="95">
        <v>512</v>
      </c>
      <c r="B513" s="128">
        <v>0.13675373279006697</v>
      </c>
      <c r="C513" s="128">
        <v>0.7136864402978369</v>
      </c>
      <c r="D513" s="128">
        <v>0.76516876201165074</v>
      </c>
      <c r="E513" s="128">
        <v>6.3185804103176091E-2</v>
      </c>
      <c r="F513" s="128">
        <v>0.29733849056935435</v>
      </c>
      <c r="G513" s="128">
        <v>0.79335198985713284</v>
      </c>
      <c r="H513" s="128">
        <v>0.53760724572316732</v>
      </c>
      <c r="I513" s="128">
        <v>0.95867019355513738</v>
      </c>
      <c r="J513" s="128">
        <v>0.17330811095737686</v>
      </c>
      <c r="K513" s="104">
        <v>0.71396537445645647</v>
      </c>
      <c r="L513" s="105"/>
      <c r="M513" s="106">
        <v>512</v>
      </c>
      <c r="N513" s="140">
        <v>-1.0950209335036782</v>
      </c>
      <c r="O513" s="140">
        <v>0.56418663957880666</v>
      </c>
      <c r="P513" s="140">
        <v>0.72302833531586364</v>
      </c>
      <c r="Q513" s="140">
        <v>-1.5285678621884948</v>
      </c>
      <c r="R513" s="140">
        <v>-0.53207077002987924</v>
      </c>
      <c r="S513" s="140">
        <v>0.81810712590482859</v>
      </c>
      <c r="T513" s="140">
        <v>9.4407436708033657E-2</v>
      </c>
      <c r="U513" s="128">
        <v>1.7354585743065054</v>
      </c>
      <c r="V513" s="128">
        <v>-0.94117297820914514</v>
      </c>
      <c r="W513" s="98">
        <v>0.56500663519744965</v>
      </c>
      <c r="X513" s="60"/>
      <c r="Y513" s="99">
        <v>512</v>
      </c>
      <c r="Z513" s="128">
        <f>(幕後結果!$AB$2+幕後結果!$AB$4*幕後結果_最佳化!$N1514)*12/3</f>
        <v>-1.1582498092250257</v>
      </c>
      <c r="AA513" s="128">
        <f>(幕後結果!$AC$2+幕後結果!$AC$4*幕後結果_最佳化!$O1514)*12/3</f>
        <v>0.1199020976178878</v>
      </c>
      <c r="AB513" s="128">
        <f>(幕後結果!$AD$2+幕後結果!$AD$4*幕後結果_最佳化!$P1514)*12/3</f>
        <v>0.98276214626889491</v>
      </c>
      <c r="AC513" s="128">
        <f>(幕後結果!$AE$2+幕後結果!$AE$4*幕後結果_最佳化!$Q1514)*12/3</f>
        <v>-1.2699242954167125</v>
      </c>
      <c r="AD513" s="128">
        <f>(幕後結果!$AF$2+幕後結果!$AF$4*幕後結果_最佳化!$R1514)*12/3</f>
        <v>-0.36632539253531132</v>
      </c>
      <c r="AE513" s="128">
        <f>(幕後結果!$AG$2+幕後結果!$AG$4*幕後結果_最佳化!$S1514)*12/3</f>
        <v>0.710132961076131</v>
      </c>
      <c r="AF513" s="128">
        <f>(幕後結果!$AH$2+幕後結果!$AH$4*幕後結果_最佳化!$T1514)*12/3</f>
        <v>-1.2393719282261078</v>
      </c>
      <c r="AG513" s="128">
        <f>(幕後結果!$AI$2+幕後結果!$AI$4*幕後結果_最佳化!$U1514)*12/3</f>
        <v>2.6084723266650478</v>
      </c>
      <c r="AH513" s="128">
        <f>(幕後結果!$AJ$2+幕後結果!$AJ$4*幕後結果_最佳化!$V1514)*12/3</f>
        <v>-1.9809543391332987</v>
      </c>
      <c r="AI513" s="100">
        <f>(幕後結果!$AK$2+幕後結果!$AK$4*幕後結果_最佳化!$W1514)*12/3</f>
        <v>-2.6145232207398448</v>
      </c>
      <c r="AJ513" s="60"/>
      <c r="AK513" s="60"/>
      <c r="AL513" s="60"/>
      <c r="AM513" s="108">
        <v>512</v>
      </c>
      <c r="AN513" s="128">
        <f t="shared" si="92"/>
        <v>0.10822875903782836</v>
      </c>
      <c r="AO513" s="128">
        <f t="shared" si="93"/>
        <v>0.16238221747350423</v>
      </c>
      <c r="AP513" s="128">
        <f t="shared" si="94"/>
        <v>0.13024853337854531</v>
      </c>
      <c r="AQ513" s="128">
        <f t="shared" si="95"/>
        <v>1.8856565206354502E-2</v>
      </c>
      <c r="AR513" s="128">
        <f t="shared" si="96"/>
        <v>0.1315805859822812</v>
      </c>
      <c r="AS513" s="128">
        <f t="shared" si="97"/>
        <v>0.16388121268454192</v>
      </c>
      <c r="AT513" s="128">
        <f t="shared" si="98"/>
        <v>1.6646518873912108E-2</v>
      </c>
      <c r="AU513" s="128">
        <f t="shared" si="99"/>
        <v>0.14752427907075064</v>
      </c>
      <c r="AV513" s="128">
        <f t="shared" si="100"/>
        <v>8.0966879889335042E-2</v>
      </c>
      <c r="AW513" s="128">
        <f t="shared" si="101"/>
        <v>3.9684448402946562E-2</v>
      </c>
      <c r="AX513" s="128">
        <f t="shared" si="102"/>
        <v>0.99999999999999989</v>
      </c>
      <c r="AY513" s="128">
        <f>SUMPRODUCT(AN513:AW513,幕後結果_最佳化!$Z$1005:$AI$1005)</f>
        <v>5.6600803928957832E-2</v>
      </c>
      <c r="AZ513" s="128">
        <f>(SUMPRODUCT(AN513:AW513,MMULT(AN513:AW513,幕後結果!$AB$9:$AK$18)))*252</f>
        <v>5.3920165944080216E-2</v>
      </c>
      <c r="BA513" s="128">
        <f t="shared" si="103"/>
        <v>0.23220716169851482</v>
      </c>
      <c r="BB513" s="102">
        <f t="shared" si="104"/>
        <v>5.9002503750277144E-2</v>
      </c>
      <c r="BC513" s="60"/>
      <c r="BD513" s="60"/>
    </row>
    <row r="514" spans="1:56">
      <c r="A514" s="95">
        <v>513</v>
      </c>
      <c r="B514" s="128">
        <v>0.47420930463734745</v>
      </c>
      <c r="C514" s="128">
        <v>0.44225889571453703</v>
      </c>
      <c r="D514" s="128">
        <v>0.46210035743810596</v>
      </c>
      <c r="E514" s="128">
        <v>0.32982410227350889</v>
      </c>
      <c r="F514" s="128">
        <v>0.54348687252656158</v>
      </c>
      <c r="G514" s="128">
        <v>0.76970414401861831</v>
      </c>
      <c r="H514" s="128">
        <v>0.56592835336885416</v>
      </c>
      <c r="I514" s="128">
        <v>0.50404193904131223</v>
      </c>
      <c r="J514" s="128">
        <v>0.78444337484557769</v>
      </c>
      <c r="K514" s="104">
        <v>0.9015731029853431</v>
      </c>
      <c r="L514" s="105"/>
      <c r="M514" s="106">
        <v>513</v>
      </c>
      <c r="N514" s="140">
        <v>-6.4692782803917326E-2</v>
      </c>
      <c r="O514" s="140">
        <v>-0.14524455202646883</v>
      </c>
      <c r="P514" s="140">
        <v>-9.5143666048809375E-2</v>
      </c>
      <c r="Q514" s="140">
        <v>-0.44039892337305964</v>
      </c>
      <c r="R514" s="140">
        <v>0.1092221970296606</v>
      </c>
      <c r="S514" s="140">
        <v>0.73787286119265905</v>
      </c>
      <c r="T514" s="140">
        <v>0.16601735388514766</v>
      </c>
      <c r="U514" s="128">
        <v>1.0131812027140781E-2</v>
      </c>
      <c r="V514" s="128">
        <v>0.78728807252658228</v>
      </c>
      <c r="W514" s="98">
        <v>1.2905672049615657</v>
      </c>
      <c r="X514" s="60"/>
      <c r="Y514" s="99">
        <v>513</v>
      </c>
      <c r="Z514" s="128">
        <f>(幕後結果!$AB$2+幕後結果!$AB$4*幕後結果_最佳化!$N1515)*12/3</f>
        <v>-6.8428283924329356E-2</v>
      </c>
      <c r="AA514" s="128">
        <f>(幕後結果!$AC$2+幕後結果!$AC$4*幕後結果_最佳化!$O1515)*12/3</f>
        <v>-0.24541525349042645</v>
      </c>
      <c r="AB514" s="128">
        <f>(幕後結果!$AD$2+幕後結果!$AD$4*幕後結果_最佳化!$P1515)*12/3</f>
        <v>9.0085800433132898E-2</v>
      </c>
      <c r="AC514" s="128">
        <f>(幕後結果!$AE$2+幕後結果!$AE$4*幕後結果_最佳化!$Q1515)*12/3</f>
        <v>0.24382049760808644</v>
      </c>
      <c r="AD514" s="128">
        <f>(幕後結果!$AF$2+幕後結果!$AF$4*幕後結果_最佳化!$R1515)*12/3</f>
        <v>3.0596473965799204E-3</v>
      </c>
      <c r="AE514" s="128">
        <f>(幕後結果!$AG$2+幕後結果!$AG$4*幕後結果_最佳化!$S1515)*12/3</f>
        <v>0.80055052969701457</v>
      </c>
      <c r="AF514" s="128">
        <f>(幕後結果!$AH$2+幕後結果!$AH$4*幕後結果_最佳化!$T1515)*12/3</f>
        <v>-0.4240098408461983</v>
      </c>
      <c r="AG514" s="128">
        <f>(幕後結果!$AI$2+幕後結果!$AI$4*幕後結果_最佳化!$U1515)*12/3</f>
        <v>1.0951650092551748</v>
      </c>
      <c r="AH514" s="128">
        <f>(幕後結果!$AJ$2+幕後結果!$AJ$4*幕後結果_最佳化!$V1515)*12/3</f>
        <v>-0.20268739590659013</v>
      </c>
      <c r="AI514" s="100">
        <f>(幕後結果!$AK$2+幕後結果!$AK$4*幕後結果_最佳化!$W1515)*12/3</f>
        <v>-0.71755201730493534</v>
      </c>
      <c r="AJ514" s="60"/>
      <c r="AK514" s="60"/>
      <c r="AL514" s="60"/>
      <c r="AM514" s="108">
        <v>513</v>
      </c>
      <c r="AN514" s="128">
        <f t="shared" si="92"/>
        <v>4.0491165686581475E-2</v>
      </c>
      <c r="AO514" s="128">
        <f t="shared" si="93"/>
        <v>0.13559131812984482</v>
      </c>
      <c r="AP514" s="128">
        <f t="shared" si="94"/>
        <v>7.9766828907625681E-2</v>
      </c>
      <c r="AQ514" s="128">
        <f t="shared" si="95"/>
        <v>8.4533134520003578E-2</v>
      </c>
      <c r="AR514" s="128">
        <f t="shared" si="96"/>
        <v>0.13417627348869257</v>
      </c>
      <c r="AS514" s="128">
        <f t="shared" si="97"/>
        <v>0.12833057605596923</v>
      </c>
      <c r="AT514" s="128">
        <f t="shared" si="98"/>
        <v>0.14368323040131004</v>
      </c>
      <c r="AU514" s="128">
        <f t="shared" si="99"/>
        <v>6.4197465230649148E-2</v>
      </c>
      <c r="AV514" s="128">
        <f t="shared" si="100"/>
        <v>4.627979487470784E-2</v>
      </c>
      <c r="AW514" s="128">
        <f t="shared" si="101"/>
        <v>0.14295021270461544</v>
      </c>
      <c r="AX514" s="128">
        <f t="shared" si="102"/>
        <v>0.99999999999999978</v>
      </c>
      <c r="AY514" s="128">
        <f>SUMPRODUCT(AN514:AW514,幕後結果_最佳化!$Z$1005:$AI$1005)</f>
        <v>-0.15378393149362377</v>
      </c>
      <c r="AZ514" s="128">
        <f>(SUMPRODUCT(AN514:AW514,MMULT(AN514:AW514,幕後結果!$AB$9:$AK$18)))*252</f>
        <v>7.0145079507067276E-2</v>
      </c>
      <c r="BA514" s="128">
        <f t="shared" si="103"/>
        <v>0.26484916368957495</v>
      </c>
      <c r="BB514" s="102">
        <f t="shared" si="104"/>
        <v>-0.74262621317601563</v>
      </c>
      <c r="BC514" s="60"/>
      <c r="BD514" s="60"/>
    </row>
    <row r="515" spans="1:56">
      <c r="A515" s="95">
        <v>514</v>
      </c>
      <c r="B515" s="128">
        <v>0.40427247909841046</v>
      </c>
      <c r="C515" s="128">
        <v>0.47967883742445516</v>
      </c>
      <c r="D515" s="128">
        <v>9.5447477118644208E-3</v>
      </c>
      <c r="E515" s="128">
        <v>0.29150780981180224</v>
      </c>
      <c r="F515" s="128">
        <v>0.97616812698230748</v>
      </c>
      <c r="G515" s="128">
        <v>0.67052417407827147</v>
      </c>
      <c r="H515" s="128">
        <v>0.17982037491817793</v>
      </c>
      <c r="I515" s="128">
        <v>0.3337135509150948</v>
      </c>
      <c r="J515" s="128">
        <v>0.57194340216650663</v>
      </c>
      <c r="K515" s="104">
        <v>0.59496661279123009</v>
      </c>
      <c r="L515" s="105"/>
      <c r="M515" s="106">
        <v>514</v>
      </c>
      <c r="N515" s="140">
        <v>-0.24230355648699356</v>
      </c>
      <c r="O515" s="140">
        <v>-5.0959648160270161E-2</v>
      </c>
      <c r="P515" s="140">
        <v>-2.3437786762375317</v>
      </c>
      <c r="Q515" s="140">
        <v>-0.54898518100081628</v>
      </c>
      <c r="R515" s="140">
        <v>1.9803541685068584</v>
      </c>
      <c r="S515" s="140">
        <v>0.44136102724471887</v>
      </c>
      <c r="T515" s="140">
        <v>-0.91604984921803845</v>
      </c>
      <c r="U515" s="128">
        <v>-0.42968183096545365</v>
      </c>
      <c r="V515" s="128">
        <v>0.18132409341024572</v>
      </c>
      <c r="W515" s="98">
        <v>0.24033988860172298</v>
      </c>
      <c r="X515" s="60"/>
      <c r="Y515" s="99">
        <v>514</v>
      </c>
      <c r="Z515" s="128">
        <f>(幕後結果!$AB$2+幕後結果!$AB$4*幕後結果_最佳化!$N1516)*12/3</f>
        <v>-0.2562946876071418</v>
      </c>
      <c r="AA515" s="128">
        <f>(幕後結果!$AC$2+幕後結果!$AC$4*幕後結果_最佳化!$O1516)*12/3</f>
        <v>-0.21491742665722816</v>
      </c>
      <c r="AB515" s="128">
        <f>(幕後結果!$AD$2+幕後結果!$AD$4*幕後結果_最佳化!$P1516)*12/3</f>
        <v>-2.335421674895803</v>
      </c>
      <c r="AC515" s="128">
        <f>(幕後結果!$AE$2+幕後結果!$AE$4*幕後結果_最佳化!$Q1516)*12/3</f>
        <v>-0.53383517328911179</v>
      </c>
      <c r="AD515" s="128">
        <f>(幕後結果!$AF$2+幕後結果!$AF$4*幕後結果_最佳化!$R1516)*12/3</f>
        <v>0.79220850690709443</v>
      </c>
      <c r="AE515" s="128">
        <f>(幕後結果!$AG$2+幕後結果!$AG$4*幕後結果_最佳化!$S1516)*12/3</f>
        <v>0.22271498516902444</v>
      </c>
      <c r="AF515" s="128">
        <f>(幕後結果!$AH$2+幕後結果!$AH$4*幕後結果_最佳化!$T1516)*12/3</f>
        <v>-1.4706566411656441</v>
      </c>
      <c r="AG515" s="128">
        <f>(幕後結果!$AI$2+幕後結果!$AI$4*幕後結果_最佳化!$U1516)*12/3</f>
        <v>1.2569072994876271</v>
      </c>
      <c r="AH515" s="128">
        <f>(幕後結果!$AJ$2+幕後結果!$AJ$4*幕後結果_最佳化!$V1516)*12/3</f>
        <v>-0.82874980136682941</v>
      </c>
      <c r="AI515" s="100">
        <f>(幕後結果!$AK$2+幕後結果!$AK$4*幕後結果_最佳化!$W1516)*12/3</f>
        <v>-1.7670809920841102</v>
      </c>
      <c r="AJ515" s="60"/>
      <c r="AK515" s="60"/>
      <c r="AL515" s="60"/>
      <c r="AM515" s="108">
        <v>514</v>
      </c>
      <c r="AN515" s="128">
        <f t="shared" si="92"/>
        <v>3.1834823247209723E-2</v>
      </c>
      <c r="AO515" s="128">
        <f t="shared" si="93"/>
        <v>4.4797812409010263E-2</v>
      </c>
      <c r="AP515" s="128">
        <f t="shared" si="94"/>
        <v>0.19387404035412262</v>
      </c>
      <c r="AQ515" s="128">
        <f t="shared" si="95"/>
        <v>9.415611760338212E-2</v>
      </c>
      <c r="AR515" s="128">
        <f t="shared" si="96"/>
        <v>0.14864806816162213</v>
      </c>
      <c r="AS515" s="128">
        <f t="shared" si="97"/>
        <v>0.10033790582295884</v>
      </c>
      <c r="AT515" s="128">
        <f t="shared" si="98"/>
        <v>0.15122823920179049</v>
      </c>
      <c r="AU515" s="128">
        <f t="shared" si="99"/>
        <v>7.9231051687752976E-2</v>
      </c>
      <c r="AV515" s="128">
        <f t="shared" si="100"/>
        <v>2.8501879357497113E-2</v>
      </c>
      <c r="AW515" s="128">
        <f t="shared" si="101"/>
        <v>0.12739006215465376</v>
      </c>
      <c r="AX515" s="128">
        <f t="shared" si="102"/>
        <v>1</v>
      </c>
      <c r="AY515" s="128">
        <f>SUMPRODUCT(AN515:AW515,幕後結果_最佳化!$Z$1005:$AI$1005)</f>
        <v>-6.4335957971071972E-2</v>
      </c>
      <c r="AZ515" s="128">
        <f>(SUMPRODUCT(AN515:AW515,MMULT(AN515:AW515,幕後結果!$AB$9:$AK$18)))*252</f>
        <v>6.9186778830049464E-2</v>
      </c>
      <c r="BA515" s="128">
        <f t="shared" si="103"/>
        <v>0.26303379788546083</v>
      </c>
      <c r="BB515" s="102">
        <f t="shared" si="104"/>
        <v>-0.40768889334049885</v>
      </c>
      <c r="BC515" s="60"/>
      <c r="BD515" s="60"/>
    </row>
    <row r="516" spans="1:56">
      <c r="A516" s="95">
        <v>515</v>
      </c>
      <c r="B516" s="128">
        <v>0.9098168296759459</v>
      </c>
      <c r="C516" s="128">
        <v>0.31459207589771299</v>
      </c>
      <c r="D516" s="128">
        <v>1.7850639182956263E-2</v>
      </c>
      <c r="E516" s="128">
        <v>9.006912195805139E-2</v>
      </c>
      <c r="F516" s="128">
        <v>0.77866368872755132</v>
      </c>
      <c r="G516" s="128">
        <v>0.67809477438907972</v>
      </c>
      <c r="H516" s="128">
        <v>0.55889620456486577</v>
      </c>
      <c r="I516" s="128">
        <v>0.71100557400916364</v>
      </c>
      <c r="J516" s="128">
        <v>0.12830971343797359</v>
      </c>
      <c r="K516" s="104">
        <v>0.45666397089765454</v>
      </c>
      <c r="L516" s="105"/>
      <c r="M516" s="106">
        <v>515</v>
      </c>
      <c r="N516" s="140">
        <v>1.3396279243323865</v>
      </c>
      <c r="O516" s="140">
        <v>-0.48287548154773435</v>
      </c>
      <c r="P516" s="140">
        <v>-2.1003134331287447</v>
      </c>
      <c r="Q516" s="140">
        <v>-1.3403295027050399</v>
      </c>
      <c r="R516" s="140">
        <v>0.76768790668417819</v>
      </c>
      <c r="S516" s="140">
        <v>0.46237775157937505</v>
      </c>
      <c r="T516" s="140">
        <v>0.14817128756577488</v>
      </c>
      <c r="U516" s="128">
        <v>0.55632477726524998</v>
      </c>
      <c r="V516" s="128">
        <v>-1.1344175833051009</v>
      </c>
      <c r="W516" s="98">
        <v>-0.10884183446989247</v>
      </c>
      <c r="X516" s="60"/>
      <c r="Y516" s="99">
        <v>515</v>
      </c>
      <c r="Z516" s="128">
        <f>(幕後結果!$AB$2+幕後結果!$AB$4*幕後結果_最佳化!$N1517)*12/3</f>
        <v>1.4169809364519244</v>
      </c>
      <c r="AA516" s="128">
        <f>(幕後結果!$AC$2+幕後結果!$AC$4*幕後結果_最佳化!$O1517)*12/3</f>
        <v>-1.3640335815457094E-2</v>
      </c>
      <c r="AB516" s="128">
        <f>(幕後結果!$AD$2+幕後結果!$AD$4*幕後結果_最佳化!$P1517)*12/3</f>
        <v>-1.7458179891464709</v>
      </c>
      <c r="AC516" s="128">
        <f>(幕後結果!$AE$2+幕後結果!$AE$4*幕後結果_最佳化!$Q1517)*12/3</f>
        <v>-1.9887855711405971</v>
      </c>
      <c r="AD516" s="128">
        <f>(幕後結果!$AF$2+幕後結果!$AF$4*幕後結果_最佳化!$R1517)*12/3</f>
        <v>0.28061217747422185</v>
      </c>
      <c r="AE516" s="128">
        <f>(幕後結果!$AG$2+幕後結果!$AG$4*幕後結果_最佳化!$S1517)*12/3</f>
        <v>0.64741860744509694</v>
      </c>
      <c r="AF516" s="128">
        <f>(幕後結果!$AH$2+幕後結果!$AH$4*幕後結果_最佳化!$T1517)*12/3</f>
        <v>0.28358979301206722</v>
      </c>
      <c r="AG516" s="128">
        <f>(幕後結果!$AI$2+幕後結果!$AI$4*幕後結果_最佳化!$U1517)*12/3</f>
        <v>1.8198136728920815</v>
      </c>
      <c r="AH516" s="128">
        <f>(幕後結果!$AJ$2+幕後結果!$AJ$4*幕後結果_最佳化!$V1517)*12/3</f>
        <v>-1.4567961335557238</v>
      </c>
      <c r="AI516" s="100">
        <f>(幕後結果!$AK$2+幕後結果!$AK$4*幕後結果_最佳化!$W1517)*12/3</f>
        <v>-1.1488045515850847</v>
      </c>
      <c r="AJ516" s="60"/>
      <c r="AK516" s="60"/>
      <c r="AL516" s="60"/>
      <c r="AM516" s="108">
        <v>515</v>
      </c>
      <c r="AN516" s="128">
        <f t="shared" ref="AN516:AN579" si="105">B1517/SUM($B1517:$K1517)</f>
        <v>0.12330061484134824</v>
      </c>
      <c r="AO516" s="128">
        <f t="shared" ref="AO516:AO579" si="106">C1517/SUM($B1517:$K1517)</f>
        <v>3.5275244824091029E-2</v>
      </c>
      <c r="AP516" s="128">
        <f t="shared" ref="AP516:AP579" si="107">D1517/SUM($B1517:$K1517)</f>
        <v>2.8988319517853048E-3</v>
      </c>
      <c r="AQ516" s="128">
        <f t="shared" ref="AQ516:AQ579" si="108">E1517/SUM($B1517:$K1517)</f>
        <v>0.18224976941478691</v>
      </c>
      <c r="AR516" s="128">
        <f t="shared" ref="AR516:AR579" si="109">F1517/SUM($B1517:$K1517)</f>
        <v>2.0771691367041357E-2</v>
      </c>
      <c r="AS516" s="128">
        <f t="shared" ref="AS516:AS579" si="110">G1517/SUM($B1517:$K1517)</f>
        <v>0.19367650794810329</v>
      </c>
      <c r="AT516" s="128">
        <f t="shared" ref="AT516:AT579" si="111">H1517/SUM($B1517:$K1517)</f>
        <v>0.19195801412868616</v>
      </c>
      <c r="AU516" s="128">
        <f t="shared" ref="AU516:AU579" si="112">I1517/SUM($B1517:$K1517)</f>
        <v>6.1745734731933344E-2</v>
      </c>
      <c r="AV516" s="128">
        <f t="shared" ref="AV516:AV579" si="113">J1517/SUM($B1517:$K1517)</f>
        <v>5.0305511493070262E-2</v>
      </c>
      <c r="AW516" s="128">
        <f t="shared" ref="AW516:AW579" si="114">K1517/SUM($B1517:$K1517)</f>
        <v>0.13781807929915404</v>
      </c>
      <c r="AX516" s="128">
        <f t="shared" ref="AX516:AX579" si="115">SUM(AN516:AW516)</f>
        <v>1</v>
      </c>
      <c r="AY516" s="128">
        <f>SUMPRODUCT(AN516:AW516,幕後結果_最佳化!$Z$1005:$AI$1005)</f>
        <v>-5.8690801623542482E-2</v>
      </c>
      <c r="AZ516" s="128">
        <f>(SUMPRODUCT(AN516:AW516,MMULT(AN516:AW516,幕後結果!$AB$9:$AK$18)))*252</f>
        <v>9.3546926736683883E-2</v>
      </c>
      <c r="BA516" s="128">
        <f t="shared" ref="BA516:BA579" si="116">AZ516^0.5</f>
        <v>0.30585442082252773</v>
      </c>
      <c r="BB516" s="102">
        <f t="shared" ref="BB516:BB579" si="117">(AY516-$BC$2)/$BA516</f>
        <v>-0.33215410570276055</v>
      </c>
      <c r="BC516" s="60"/>
      <c r="BD516" s="60"/>
    </row>
    <row r="517" spans="1:56">
      <c r="A517" s="95">
        <v>516</v>
      </c>
      <c r="B517" s="128">
        <v>0.14723695574848361</v>
      </c>
      <c r="C517" s="128">
        <v>0.80864367707559293</v>
      </c>
      <c r="D517" s="128">
        <v>0.24678243786234044</v>
      </c>
      <c r="E517" s="128">
        <v>0.62714879716758642</v>
      </c>
      <c r="F517" s="128">
        <v>0.13555986771461037</v>
      </c>
      <c r="G517" s="128">
        <v>0.44304012054714415</v>
      </c>
      <c r="H517" s="128">
        <v>0.66740194537491138</v>
      </c>
      <c r="I517" s="128">
        <v>0.28027380929185308</v>
      </c>
      <c r="J517" s="128">
        <v>0.69833941246566855</v>
      </c>
      <c r="K517" s="104">
        <v>0.35501145648731725</v>
      </c>
      <c r="L517" s="105"/>
      <c r="M517" s="106">
        <v>516</v>
      </c>
      <c r="N517" s="140">
        <v>-1.0483575332376649</v>
      </c>
      <c r="O517" s="140">
        <v>0.87290906324934969</v>
      </c>
      <c r="P517" s="140">
        <v>-0.68464989192339343</v>
      </c>
      <c r="Q517" s="140">
        <v>0.32431124689846991</v>
      </c>
      <c r="R517" s="140">
        <v>-1.1004875862067043</v>
      </c>
      <c r="S517" s="140">
        <v>-0.14326583002935891</v>
      </c>
      <c r="T517" s="140">
        <v>0.43275040181267826</v>
      </c>
      <c r="U517" s="128">
        <v>-0.58202830033689645</v>
      </c>
      <c r="V517" s="128">
        <v>0.5196304436672905</v>
      </c>
      <c r="W517" s="98">
        <v>-0.37182531670041036</v>
      </c>
      <c r="X517" s="60"/>
      <c r="Y517" s="99">
        <v>516</v>
      </c>
      <c r="Z517" s="128">
        <f>(幕後結果!$AB$2+幕後結果!$AB$4*幕後結果_最佳化!$N1518)*12/3</f>
        <v>-1.1088919633590413</v>
      </c>
      <c r="AA517" s="128">
        <f>(幕後結果!$AC$2+幕後結果!$AC$4*幕後結果_最佳化!$O1518)*12/3</f>
        <v>0.49858016381104836</v>
      </c>
      <c r="AB517" s="128">
        <f>(幕後結果!$AD$2+幕後結果!$AD$4*幕後結果_最佳化!$P1518)*12/3</f>
        <v>-0.34659437071546689</v>
      </c>
      <c r="AC517" s="128">
        <f>(幕後結果!$AE$2+幕後結果!$AE$4*幕後結果_最佳化!$Q1518)*12/3</f>
        <v>1.837173989174411</v>
      </c>
      <c r="AD517" s="128">
        <f>(幕後結果!$AF$2+幕後結果!$AF$4*幕後結果_最佳化!$R1518)*12/3</f>
        <v>-1.1199691335841861</v>
      </c>
      <c r="AE517" s="128">
        <f>(幕後結果!$AG$2+幕後結果!$AG$4*幕後結果_最佳化!$S1518)*12/3</f>
        <v>-0.12554774609664709</v>
      </c>
      <c r="AF517" s="128">
        <f>(幕後結果!$AH$2+幕後結果!$AH$4*幕後結果_最佳化!$T1518)*12/3</f>
        <v>-0.27728845289343085</v>
      </c>
      <c r="AG517" s="128">
        <f>(幕後結果!$AI$2+幕後結果!$AI$4*幕後結果_最佳化!$U1518)*12/3</f>
        <v>5.69815000898094E-2</v>
      </c>
      <c r="AH517" s="128">
        <f>(幕後結果!$AJ$2+幕後結果!$AJ$4*幕後結果_最佳化!$V1518)*12/3</f>
        <v>-0.75584822965083054</v>
      </c>
      <c r="AI517" s="100">
        <f>(幕後結果!$AK$2+幕後結果!$AK$4*幕後結果_最佳化!$W1518)*12/3</f>
        <v>-2.0517840122881505</v>
      </c>
      <c r="AJ517" s="60"/>
      <c r="AK517" s="60"/>
      <c r="AL517" s="60"/>
      <c r="AM517" s="108">
        <v>516</v>
      </c>
      <c r="AN517" s="128">
        <f t="shared" si="105"/>
        <v>7.1882377072848544E-2</v>
      </c>
      <c r="AO517" s="128">
        <f t="shared" si="106"/>
        <v>0.11279401498468224</v>
      </c>
      <c r="AP517" s="128">
        <f t="shared" si="107"/>
        <v>0.14887595794966599</v>
      </c>
      <c r="AQ517" s="128">
        <f t="shared" si="108"/>
        <v>3.5382414042963085E-2</v>
      </c>
      <c r="AR517" s="128">
        <f t="shared" si="109"/>
        <v>1.2243153269417542E-2</v>
      </c>
      <c r="AS517" s="128">
        <f t="shared" si="110"/>
        <v>0.18768911219050841</v>
      </c>
      <c r="AT517" s="128">
        <f t="shared" si="111"/>
        <v>0.11019296083796111</v>
      </c>
      <c r="AU517" s="128">
        <f t="shared" si="112"/>
        <v>0.13916626667123572</v>
      </c>
      <c r="AV517" s="128">
        <f t="shared" si="113"/>
        <v>6.6084542665582988E-2</v>
      </c>
      <c r="AW517" s="128">
        <f t="shared" si="114"/>
        <v>0.11568920031513438</v>
      </c>
      <c r="AX517" s="128">
        <f t="shared" si="115"/>
        <v>1</v>
      </c>
      <c r="AY517" s="128">
        <f>SUMPRODUCT(AN517:AW517,幕後結果_最佳化!$Z$1005:$AI$1005)</f>
        <v>-5.8267541357657299E-2</v>
      </c>
      <c r="AZ517" s="128">
        <f>(SUMPRODUCT(AN517:AW517,MMULT(AN517:AW517,幕後結果!$AB$9:$AK$18)))*252</f>
        <v>6.4633731375980219E-2</v>
      </c>
      <c r="BA517" s="128">
        <f t="shared" si="116"/>
        <v>0.25423164904468565</v>
      </c>
      <c r="BB517" s="102">
        <f t="shared" si="117"/>
        <v>-0.397934489029237</v>
      </c>
      <c r="BC517" s="60"/>
      <c r="BD517" s="60"/>
    </row>
    <row r="518" spans="1:56">
      <c r="A518" s="95">
        <v>517</v>
      </c>
      <c r="B518" s="128">
        <v>0.78638792411947445</v>
      </c>
      <c r="C518" s="128">
        <v>0.38319872855511727</v>
      </c>
      <c r="D518" s="128">
        <v>9.7105819308280328E-2</v>
      </c>
      <c r="E518" s="128">
        <v>0.60995274954832679</v>
      </c>
      <c r="F518" s="128">
        <v>0.74130898105352427</v>
      </c>
      <c r="G518" s="128">
        <v>0.393085313779308</v>
      </c>
      <c r="H518" s="128">
        <v>0.35111305578679519</v>
      </c>
      <c r="I518" s="128">
        <v>0.99603868246144334</v>
      </c>
      <c r="J518" s="128">
        <v>0.72108109126616693</v>
      </c>
      <c r="K518" s="104">
        <v>4.4199659468380226E-4</v>
      </c>
      <c r="L518" s="105"/>
      <c r="M518" s="106">
        <v>517</v>
      </c>
      <c r="N518" s="140">
        <v>0.79395066677114468</v>
      </c>
      <c r="O518" s="140">
        <v>-0.29709044749392249</v>
      </c>
      <c r="P518" s="140">
        <v>-1.2982203167634045</v>
      </c>
      <c r="Q518" s="140">
        <v>0.27919588568056902</v>
      </c>
      <c r="R518" s="140">
        <v>0.64738618015441307</v>
      </c>
      <c r="S518" s="140">
        <v>-0.271286579533559</v>
      </c>
      <c r="T518" s="140">
        <v>-0.3823171819994583</v>
      </c>
      <c r="U518" s="128">
        <v>2.6553491863240826</v>
      </c>
      <c r="V518" s="128">
        <v>0.58605609778032219</v>
      </c>
      <c r="W518" s="98">
        <v>-3.3250605992539297</v>
      </c>
      <c r="X518" s="60"/>
      <c r="Y518" s="99">
        <v>517</v>
      </c>
      <c r="Z518" s="128">
        <f>(幕後結果!$AB$2+幕後結果!$AB$4*幕後結果_最佳化!$N1519)*12/3</f>
        <v>0.83979509449137868</v>
      </c>
      <c r="AA518" s="128">
        <f>(幕後結果!$AC$2+幕後結果!$AC$4*幕後結果_最佳化!$O1519)*12/3</f>
        <v>-4.0401331100516774E-2</v>
      </c>
      <c r="AB518" s="128">
        <f>(幕後結果!$AD$2+幕後結果!$AD$4*幕後結果_最佳化!$P1519)*12/3</f>
        <v>-0.97867955527576678</v>
      </c>
      <c r="AC518" s="128">
        <f>(幕後結果!$AE$2+幕後結果!$AE$4*幕後結果_最佳化!$Q1519)*12/3</f>
        <v>1.2084633898532515</v>
      </c>
      <c r="AD518" s="128">
        <f>(幕後結果!$AF$2+幕後結果!$AF$4*幕後結果_最佳化!$R1519)*12/3</f>
        <v>0.19208083109070076</v>
      </c>
      <c r="AE518" s="128">
        <f>(幕後結果!$AG$2+幕後結果!$AG$4*幕後結果_最佳化!$S1519)*12/3</f>
        <v>-2.1848024695992313E-2</v>
      </c>
      <c r="AF518" s="128">
        <f>(幕後結果!$AH$2+幕後結果!$AH$4*幕後結果_最佳化!$T1519)*12/3</f>
        <v>-0.1410180723620986</v>
      </c>
      <c r="AG518" s="128">
        <f>(幕後結果!$AI$2+幕後結果!$AI$4*幕後結果_最佳化!$U1519)*12/3</f>
        <v>3.5010744989856435</v>
      </c>
      <c r="AH518" s="128">
        <f>(幕後結果!$AJ$2+幕後結果!$AJ$4*幕後結果_最佳化!$V1519)*12/3</f>
        <v>-0.20168545421754736</v>
      </c>
      <c r="AI518" s="100">
        <f>(幕後結果!$AK$2+幕後結果!$AK$4*幕後結果_最佳化!$W1519)*12/3</f>
        <v>-5.3998750645164968</v>
      </c>
      <c r="AJ518" s="60"/>
      <c r="AK518" s="60"/>
      <c r="AL518" s="60"/>
      <c r="AM518" s="108">
        <v>517</v>
      </c>
      <c r="AN518" s="128">
        <f t="shared" si="105"/>
        <v>0.15171904422024846</v>
      </c>
      <c r="AO518" s="128">
        <f t="shared" si="106"/>
        <v>1.9516824949727084E-2</v>
      </c>
      <c r="AP518" s="128">
        <f t="shared" si="107"/>
        <v>8.0069831361898394E-2</v>
      </c>
      <c r="AQ518" s="128">
        <f t="shared" si="108"/>
        <v>3.9212586818299339E-2</v>
      </c>
      <c r="AR518" s="128">
        <f t="shared" si="109"/>
        <v>9.9042422073831141E-2</v>
      </c>
      <c r="AS518" s="128">
        <f t="shared" si="110"/>
        <v>0.10923063496137247</v>
      </c>
      <c r="AT518" s="128">
        <f t="shared" si="111"/>
        <v>6.1991823118878069E-2</v>
      </c>
      <c r="AU518" s="128">
        <f t="shared" si="112"/>
        <v>0.18279323138185613</v>
      </c>
      <c r="AV518" s="128">
        <f t="shared" si="113"/>
        <v>0.16293843178241524</v>
      </c>
      <c r="AW518" s="128">
        <f t="shared" si="114"/>
        <v>9.3485169331473592E-2</v>
      </c>
      <c r="AX518" s="128">
        <f t="shared" si="115"/>
        <v>0.99999999999999978</v>
      </c>
      <c r="AY518" s="128">
        <f>SUMPRODUCT(AN518:AW518,幕後結果_最佳化!$Z$1005:$AI$1005)</f>
        <v>-6.457262766310462E-2</v>
      </c>
      <c r="AZ518" s="128">
        <f>(SUMPRODUCT(AN518:AW518,MMULT(AN518:AW518,幕後結果!$AB$9:$AK$18)))*252</f>
        <v>5.2454822751256E-2</v>
      </c>
      <c r="BA518" s="128">
        <f t="shared" si="116"/>
        <v>0.22903017869105372</v>
      </c>
      <c r="BB518" s="102">
        <f t="shared" si="117"/>
        <v>-0.46925094447085047</v>
      </c>
      <c r="BC518" s="60"/>
      <c r="BD518" s="60"/>
    </row>
    <row r="519" spans="1:56">
      <c r="A519" s="95">
        <v>518</v>
      </c>
      <c r="B519" s="128">
        <v>0.76192572133933378</v>
      </c>
      <c r="C519" s="128">
        <v>0.13233188390363826</v>
      </c>
      <c r="D519" s="128">
        <v>0.96153535967146331</v>
      </c>
      <c r="E519" s="128">
        <v>0.27806401970201011</v>
      </c>
      <c r="F519" s="128">
        <v>0.99162490965349082</v>
      </c>
      <c r="G519" s="128">
        <v>0.32646476057711493</v>
      </c>
      <c r="H519" s="128">
        <v>0.17542064558535708</v>
      </c>
      <c r="I519" s="128">
        <v>0.24780455147190006</v>
      </c>
      <c r="J519" s="128">
        <v>0.84916077119727973</v>
      </c>
      <c r="K519" s="104">
        <v>0.89733407256300457</v>
      </c>
      <c r="L519" s="105"/>
      <c r="M519" s="106">
        <v>518</v>
      </c>
      <c r="N519" s="140">
        <v>0.71251074951271376</v>
      </c>
      <c r="O519" s="140">
        <v>-1.1154356777940597</v>
      </c>
      <c r="P519" s="140">
        <v>1.7687878767368741</v>
      </c>
      <c r="Q519" s="140">
        <v>-0.5886023763803675</v>
      </c>
      <c r="R519" s="140">
        <v>2.3921459362983697</v>
      </c>
      <c r="S519" s="140">
        <v>-0.44969618693050278</v>
      </c>
      <c r="T519" s="140">
        <v>-0.93295870281216575</v>
      </c>
      <c r="U519" s="128">
        <v>-0.68141473321862589</v>
      </c>
      <c r="V519" s="128">
        <v>1.0328406913325596</v>
      </c>
      <c r="W519" s="98">
        <v>1.2665063572206339</v>
      </c>
      <c r="X519" s="60"/>
      <c r="Y519" s="99">
        <v>518</v>
      </c>
      <c r="Z519" s="128">
        <f>(幕後結果!$AB$2+幕後結果!$AB$4*幕後結果_最佳化!$N1520)*12/3</f>
        <v>0.75365266036816603</v>
      </c>
      <c r="AA519" s="128">
        <f>(幕後結果!$AC$2+幕後結果!$AC$4*幕後結果_最佳化!$O1520)*12/3</f>
        <v>-1.0254286830973038</v>
      </c>
      <c r="AB519" s="128">
        <f>(幕後結果!$AD$2+幕後結果!$AD$4*幕後結果_最佳化!$P1520)*12/3</f>
        <v>1.847055529455039</v>
      </c>
      <c r="AC519" s="128">
        <f>(幕後結果!$AE$2+幕後結果!$AE$4*幕後結果_最佳化!$Q1520)*12/3</f>
        <v>0.12095696115135146</v>
      </c>
      <c r="AD519" s="128">
        <f>(幕後結果!$AF$2+幕後結果!$AF$4*幕後結果_最佳化!$R1520)*12/3</f>
        <v>2.0061790380759645</v>
      </c>
      <c r="AE519" s="128">
        <f>(幕後結果!$AG$2+幕後結果!$AG$4*幕後結果_最佳化!$S1520)*12/3</f>
        <v>-0.2074084003796739</v>
      </c>
      <c r="AF519" s="128">
        <f>(幕後結果!$AH$2+幕後結果!$AH$4*幕後結果_最佳化!$T1520)*12/3</f>
        <v>-1.1089248344863882</v>
      </c>
      <c r="AG519" s="128">
        <f>(幕後結果!$AI$2+幕後結果!$AI$4*幕後結果_最佳化!$U1520)*12/3</f>
        <v>1.085274260406953</v>
      </c>
      <c r="AH519" s="128">
        <f>(幕後結果!$AJ$2+幕後結果!$AJ$4*幕後結果_最佳化!$V1520)*12/3</f>
        <v>9.4441277009617131E-2</v>
      </c>
      <c r="AI519" s="100">
        <f>(幕後結果!$AK$2+幕後結果!$AK$4*幕後結果_最佳化!$W1520)*12/3</f>
        <v>-0.97605671039730701</v>
      </c>
      <c r="AJ519" s="60"/>
      <c r="AK519" s="60"/>
      <c r="AL519" s="60"/>
      <c r="AM519" s="108">
        <v>518</v>
      </c>
      <c r="AN519" s="128">
        <f t="shared" si="105"/>
        <v>7.3527538919333141E-2</v>
      </c>
      <c r="AO519" s="128">
        <f t="shared" si="106"/>
        <v>1.2740912776342924E-2</v>
      </c>
      <c r="AP519" s="128">
        <f t="shared" si="107"/>
        <v>0.18086098156638603</v>
      </c>
      <c r="AQ519" s="128">
        <f t="shared" si="108"/>
        <v>2.6972096060889152E-2</v>
      </c>
      <c r="AR519" s="128">
        <f t="shared" si="109"/>
        <v>6.5779668174215919E-2</v>
      </c>
      <c r="AS519" s="128">
        <f t="shared" si="110"/>
        <v>0.11027420257064376</v>
      </c>
      <c r="AT519" s="128">
        <f t="shared" si="111"/>
        <v>9.1369005731984712E-2</v>
      </c>
      <c r="AU519" s="128">
        <f t="shared" si="112"/>
        <v>0.16625759652239111</v>
      </c>
      <c r="AV519" s="128">
        <f t="shared" si="113"/>
        <v>0.15582742524994794</v>
      </c>
      <c r="AW519" s="128">
        <f t="shared" si="114"/>
        <v>0.11639057242786539</v>
      </c>
      <c r="AX519" s="128">
        <f t="shared" si="115"/>
        <v>1</v>
      </c>
      <c r="AY519" s="128">
        <f>SUMPRODUCT(AN519:AW519,幕後結果_最佳化!$Z$1005:$AI$1005)</f>
        <v>-0.11086454787992062</v>
      </c>
      <c r="AZ519" s="128">
        <f>(SUMPRODUCT(AN519:AW519,MMULT(AN519:AW519,幕後結果!$AB$9:$AK$18)))*252</f>
        <v>5.8272621611849998E-2</v>
      </c>
      <c r="BA519" s="128">
        <f t="shared" si="116"/>
        <v>0.24139722784624101</v>
      </c>
      <c r="BB519" s="102">
        <f t="shared" si="117"/>
        <v>-0.63697727290332262</v>
      </c>
      <c r="BC519" s="60"/>
      <c r="BD519" s="60"/>
    </row>
    <row r="520" spans="1:56">
      <c r="A520" s="95">
        <v>519</v>
      </c>
      <c r="B520" s="128">
        <v>0.15037914275634412</v>
      </c>
      <c r="C520" s="128">
        <v>0.74141534909156559</v>
      </c>
      <c r="D520" s="128">
        <v>0.26703016194706963</v>
      </c>
      <c r="E520" s="128">
        <v>0.23427677030202387</v>
      </c>
      <c r="F520" s="128">
        <v>0.87915514803389283</v>
      </c>
      <c r="G520" s="128">
        <v>8.0865905688721318E-2</v>
      </c>
      <c r="H520" s="128">
        <v>2.2514934253095475E-2</v>
      </c>
      <c r="I520" s="128">
        <v>0.98436589646111328</v>
      </c>
      <c r="J520" s="128">
        <v>0.67752577376300094</v>
      </c>
      <c r="K520" s="104">
        <v>0.25155003685404065</v>
      </c>
      <c r="L520" s="105"/>
      <c r="M520" s="106">
        <v>519</v>
      </c>
      <c r="N520" s="140">
        <v>-1.0348086435014927</v>
      </c>
      <c r="O520" s="140">
        <v>0.6477149982036754</v>
      </c>
      <c r="P520" s="140">
        <v>-0.62181986295292702</v>
      </c>
      <c r="Q520" s="140">
        <v>-0.7248345443877785</v>
      </c>
      <c r="R520" s="140">
        <v>1.1707738193529778</v>
      </c>
      <c r="S520" s="140">
        <v>-1.3992707369681547</v>
      </c>
      <c r="T520" s="140">
        <v>-2.0043753433940541</v>
      </c>
      <c r="U520" s="128">
        <v>2.153642647056869</v>
      </c>
      <c r="V520" s="128">
        <v>0.46079114902225476</v>
      </c>
      <c r="W520" s="98">
        <v>-0.6696199804618278</v>
      </c>
      <c r="X520" s="60"/>
      <c r="Y520" s="99">
        <v>519</v>
      </c>
      <c r="Z520" s="128">
        <f>(幕後結果!$AB$2+幕後結果!$AB$4*幕後結果_最佳化!$N1521)*12/3</f>
        <v>-1.0945607314419306</v>
      </c>
      <c r="AA520" s="128">
        <f>(幕後結果!$AC$2+幕後結果!$AC$4*幕後結果_最佳化!$O1521)*12/3</f>
        <v>0.24347770497379381</v>
      </c>
      <c r="AB520" s="128">
        <f>(幕後結果!$AD$2+幕後結果!$AD$4*幕後結果_最佳化!$P1521)*12/3</f>
        <v>-0.39458318554102118</v>
      </c>
      <c r="AC520" s="128">
        <f>(幕後結果!$AE$2+幕後結果!$AE$4*幕後結果_最佳化!$Q1521)*12/3</f>
        <v>-0.13999180334936523</v>
      </c>
      <c r="AD520" s="128">
        <f>(幕後結果!$AF$2+幕後結果!$AF$4*幕後結果_最佳化!$R1521)*12/3</f>
        <v>0.45497888989831842</v>
      </c>
      <c r="AE520" s="128">
        <f>(幕後結果!$AG$2+幕後結果!$AG$4*幕後結果_最佳化!$S1521)*12/3</f>
        <v>-1.4937224177296671</v>
      </c>
      <c r="AF520" s="128">
        <f>(幕後結果!$AH$2+幕後結果!$AH$4*幕後結果_最佳化!$T1521)*12/3</f>
        <v>-2.7175165497723679</v>
      </c>
      <c r="AG520" s="128">
        <f>(幕後結果!$AI$2+幕後結果!$AI$4*幕後結果_最佳化!$U1521)*12/3</f>
        <v>3.3421724117672675</v>
      </c>
      <c r="AH520" s="128">
        <f>(幕後結果!$AJ$2+幕後結果!$AJ$4*幕後結果_最佳化!$V1521)*12/3</f>
        <v>-1.3180385273146271</v>
      </c>
      <c r="AI520" s="100">
        <f>(幕後結果!$AK$2+幕後結果!$AK$4*幕後結果_最佳化!$W1521)*12/3</f>
        <v>-4.6276872352161078</v>
      </c>
      <c r="AJ520" s="60"/>
      <c r="AK520" s="60"/>
      <c r="AL520" s="60"/>
      <c r="AM520" s="108">
        <v>519</v>
      </c>
      <c r="AN520" s="128">
        <f t="shared" si="105"/>
        <v>9.3304587753025664E-2</v>
      </c>
      <c r="AO520" s="128">
        <f t="shared" si="106"/>
        <v>0.13612328178547717</v>
      </c>
      <c r="AP520" s="128">
        <f t="shared" si="107"/>
        <v>0.11162523490511539</v>
      </c>
      <c r="AQ520" s="128">
        <f t="shared" si="108"/>
        <v>0.14194443570496224</v>
      </c>
      <c r="AR520" s="128">
        <f t="shared" si="109"/>
        <v>9.0723228559865032E-2</v>
      </c>
      <c r="AS520" s="128">
        <f t="shared" si="110"/>
        <v>0.14181766820874736</v>
      </c>
      <c r="AT520" s="128">
        <f t="shared" si="111"/>
        <v>2.0332772503027709E-2</v>
      </c>
      <c r="AU520" s="128">
        <f t="shared" si="112"/>
        <v>9.4468392752958222E-2</v>
      </c>
      <c r="AV520" s="128">
        <f t="shared" si="113"/>
        <v>0.10174937177946343</v>
      </c>
      <c r="AW520" s="128">
        <f t="shared" si="114"/>
        <v>6.7911026047357798E-2</v>
      </c>
      <c r="AX520" s="128">
        <f t="shared" si="115"/>
        <v>1</v>
      </c>
      <c r="AY520" s="128">
        <f>SUMPRODUCT(AN520:AW520,幕後結果_最佳化!$Z$1005:$AI$1005)</f>
        <v>5.9668909987615676E-2</v>
      </c>
      <c r="AZ520" s="128">
        <f>(SUMPRODUCT(AN520:AW520,MMULT(AN520:AW520,幕後結果!$AB$9:$AK$18)))*252</f>
        <v>6.7757558145045985E-2</v>
      </c>
      <c r="BA520" s="128">
        <f t="shared" si="116"/>
        <v>0.26030282008661754</v>
      </c>
      <c r="BB520" s="102">
        <f t="shared" si="117"/>
        <v>6.4420777239507843E-2</v>
      </c>
      <c r="BC520" s="60"/>
      <c r="BD520" s="60"/>
    </row>
    <row r="521" spans="1:56">
      <c r="A521" s="95">
        <v>520</v>
      </c>
      <c r="B521" s="128">
        <v>0.40835290530120516</v>
      </c>
      <c r="C521" s="128">
        <v>0.60972448750410035</v>
      </c>
      <c r="D521" s="128">
        <v>0.7834353355462893</v>
      </c>
      <c r="E521" s="128">
        <v>0.11825051122977337</v>
      </c>
      <c r="F521" s="128">
        <v>0.8539350227411564</v>
      </c>
      <c r="G521" s="128">
        <v>0.70964293370659881</v>
      </c>
      <c r="H521" s="128">
        <v>0.49750303088262737</v>
      </c>
      <c r="I521" s="128">
        <v>0.43169065229388459</v>
      </c>
      <c r="J521" s="128">
        <v>0.5069244988982784</v>
      </c>
      <c r="K521" s="104">
        <v>0.12029747383458433</v>
      </c>
      <c r="L521" s="105"/>
      <c r="M521" s="106">
        <v>520</v>
      </c>
      <c r="N521" s="140">
        <v>-0.23178396681572122</v>
      </c>
      <c r="O521" s="140">
        <v>0.27860102632110334</v>
      </c>
      <c r="P521" s="140">
        <v>0.78384795914008731</v>
      </c>
      <c r="Q521" s="140">
        <v>-1.1837778248759208</v>
      </c>
      <c r="R521" s="140">
        <v>1.053460574444526</v>
      </c>
      <c r="S521" s="140">
        <v>0.55234189425598412</v>
      </c>
      <c r="T521" s="140">
        <v>-6.2590142566644165E-3</v>
      </c>
      <c r="U521" s="128">
        <v>-0.17207151738152995</v>
      </c>
      <c r="V521" s="128">
        <v>1.7358016350519975E-2</v>
      </c>
      <c r="W521" s="98">
        <v>-1.1735010210124557</v>
      </c>
      <c r="X521" s="60"/>
      <c r="Y521" s="99">
        <v>520</v>
      </c>
      <c r="Z521" s="128">
        <f>(幕後結果!$AB$2+幕後結果!$AB$4*幕後結果_最佳化!$N1522)*12/3</f>
        <v>-0.24516767408887852</v>
      </c>
      <c r="AA521" s="128">
        <f>(幕後結果!$AC$2+幕後結果!$AC$4*幕後結果_最佳化!$O1522)*12/3</f>
        <v>0.17188161346379263</v>
      </c>
      <c r="AB521" s="128">
        <f>(幕後結果!$AD$2+幕後結果!$AD$4*幕後結果_最佳化!$P1522)*12/3</f>
        <v>1.2005638492272106</v>
      </c>
      <c r="AC521" s="128">
        <f>(幕後結果!$AE$2+幕後結果!$AE$4*幕後結果_最佳化!$Q1522)*12/3</f>
        <v>-0.69721899873177529</v>
      </c>
      <c r="AD521" s="128">
        <f>(幕後結果!$AF$2+幕後結果!$AF$4*幕後結果_最佳化!$R1522)*12/3</f>
        <v>0.77379085179693707</v>
      </c>
      <c r="AE521" s="128">
        <f>(幕後結果!$AG$2+幕後結果!$AG$4*幕後結果_最佳化!$S1522)*12/3</f>
        <v>0.57203679853868483</v>
      </c>
      <c r="AF521" s="128">
        <f>(幕後結果!$AH$2+幕後結果!$AH$4*幕後結果_最佳化!$T1522)*12/3</f>
        <v>-0.74457820977833844</v>
      </c>
      <c r="AG521" s="128">
        <f>(幕後結果!$AI$2+幕後結果!$AI$4*幕後結果_最佳化!$U1522)*12/3</f>
        <v>1.2364824590508512</v>
      </c>
      <c r="AH521" s="128">
        <f>(幕後結果!$AJ$2+幕後結果!$AJ$4*幕後結果_最佳化!$V1522)*12/3</f>
        <v>-0.69781765332317625</v>
      </c>
      <c r="AI521" s="100">
        <f>(幕後結果!$AK$2+幕後結果!$AK$4*幕後結果_最佳化!$W1522)*12/3</f>
        <v>-3.4804498779136686</v>
      </c>
      <c r="AJ521" s="60"/>
      <c r="AK521" s="60"/>
      <c r="AL521" s="60"/>
      <c r="AM521" s="108">
        <v>520</v>
      </c>
      <c r="AN521" s="128">
        <f t="shared" si="105"/>
        <v>8.9986793560560149E-2</v>
      </c>
      <c r="AO521" s="128">
        <f t="shared" si="106"/>
        <v>0.10259725223103408</v>
      </c>
      <c r="AP521" s="128">
        <f t="shared" si="107"/>
        <v>0.10870965411485768</v>
      </c>
      <c r="AQ521" s="128">
        <f t="shared" si="108"/>
        <v>0.15235357301829516</v>
      </c>
      <c r="AR521" s="128">
        <f t="shared" si="109"/>
        <v>0.14737489276870505</v>
      </c>
      <c r="AS521" s="128">
        <f t="shared" si="110"/>
        <v>1.4095334718869876E-2</v>
      </c>
      <c r="AT521" s="128">
        <f t="shared" si="111"/>
        <v>2.3140535476620105E-2</v>
      </c>
      <c r="AU521" s="128">
        <f t="shared" si="112"/>
        <v>8.4984636294120619E-2</v>
      </c>
      <c r="AV521" s="128">
        <f t="shared" si="113"/>
        <v>0.13581569077738992</v>
      </c>
      <c r="AW521" s="128">
        <f t="shared" si="114"/>
        <v>0.14094163703954746</v>
      </c>
      <c r="AX521" s="128">
        <f t="shared" si="115"/>
        <v>1.0000000000000002</v>
      </c>
      <c r="AY521" s="128">
        <f>SUMPRODUCT(AN521:AW521,幕後結果_最佳化!$Z$1005:$AI$1005)</f>
        <v>-0.10903000159034482</v>
      </c>
      <c r="AZ521" s="128">
        <f>(SUMPRODUCT(AN521:AW521,MMULT(AN521:AW521,幕後結果!$AB$9:$AK$18)))*252</f>
        <v>7.6463451407414465E-2</v>
      </c>
      <c r="BA521" s="128">
        <f t="shared" si="116"/>
        <v>0.27652025496772287</v>
      </c>
      <c r="BB521" s="102">
        <f t="shared" si="117"/>
        <v>-0.54943534464800425</v>
      </c>
      <c r="BC521" s="60"/>
      <c r="BD521" s="60"/>
    </row>
    <row r="522" spans="1:56">
      <c r="A522" s="95">
        <v>521</v>
      </c>
      <c r="B522" s="128">
        <v>0.69727367564805331</v>
      </c>
      <c r="C522" s="128">
        <v>0.61759635933234458</v>
      </c>
      <c r="D522" s="128">
        <v>0.85271188852563951</v>
      </c>
      <c r="E522" s="128">
        <v>0.433097214721335</v>
      </c>
      <c r="F522" s="128">
        <v>0.93220436102370718</v>
      </c>
      <c r="G522" s="128">
        <v>0.51894073669695406</v>
      </c>
      <c r="H522" s="128">
        <v>0.57833383199250599</v>
      </c>
      <c r="I522" s="128">
        <v>0.87684985326746312</v>
      </c>
      <c r="J522" s="128">
        <v>0.55846780906949745</v>
      </c>
      <c r="K522" s="104">
        <v>0.8930138704162649</v>
      </c>
      <c r="L522" s="105"/>
      <c r="M522" s="106">
        <v>521</v>
      </c>
      <c r="N522" s="140">
        <v>0.51657531862269301</v>
      </c>
      <c r="O522" s="140">
        <v>0.29917400649603143</v>
      </c>
      <c r="P522" s="140">
        <v>1.0481354120117101</v>
      </c>
      <c r="Q522" s="140">
        <v>-0.16849429753998349</v>
      </c>
      <c r="R522" s="140">
        <v>1.4924115921662588</v>
      </c>
      <c r="S522" s="140">
        <v>4.7495236712536984E-2</v>
      </c>
      <c r="T522" s="140">
        <v>0.19763284374552459</v>
      </c>
      <c r="U522" s="128">
        <v>1.1593825327669873</v>
      </c>
      <c r="V522" s="128">
        <v>0.1470856936648276</v>
      </c>
      <c r="W522" s="98">
        <v>1.242716669065367</v>
      </c>
      <c r="X522" s="60"/>
      <c r="Y522" s="99">
        <v>521</v>
      </c>
      <c r="Z522" s="128">
        <f>(幕後結果!$AB$2+幕後結果!$AB$4*幕後結果_最佳化!$N1523)*12/3</f>
        <v>0.5464034941603062</v>
      </c>
      <c r="AA522" s="128">
        <f>(幕後結果!$AC$2+幕後結果!$AC$4*幕後結果_最佳化!$O1523)*12/3</f>
        <v>0.52787156507091182</v>
      </c>
      <c r="AB522" s="128">
        <f>(幕後結果!$AD$2+幕後結果!$AD$4*幕後結果_最佳化!$P1523)*12/3</f>
        <v>1.7595454843688316</v>
      </c>
      <c r="AC522" s="128">
        <f>(幕後結果!$AE$2+幕後結果!$AE$4*幕後結果_最佳化!$Q1523)*12/3</f>
        <v>1.266721335204184</v>
      </c>
      <c r="AD522" s="128">
        <f>(幕後結果!$AF$2+幕後結果!$AF$4*幕後結果_最佳化!$R1523)*12/3</f>
        <v>1.1284494144312147</v>
      </c>
      <c r="AE522" s="128">
        <f>(幕後結果!$AG$2+幕後結果!$AG$4*幕後結果_最佳化!$S1523)*12/3</f>
        <v>0.31614399137876353</v>
      </c>
      <c r="AF522" s="128">
        <f>(幕後結果!$AH$2+幕後結果!$AH$4*幕後結果_最佳化!$T1523)*12/3</f>
        <v>0.18668164750468441</v>
      </c>
      <c r="AG522" s="128">
        <f>(幕後結果!$AI$2+幕後結果!$AI$4*幕後結果_最佳化!$U1523)*12/3</f>
        <v>2.3679634708741952</v>
      </c>
      <c r="AH522" s="128">
        <f>(幕後結果!$AJ$2+幕後結果!$AJ$4*幕後結果_最佳化!$V1523)*12/3</f>
        <v>-6.4153144079880486E-2</v>
      </c>
      <c r="AI522" s="100">
        <f>(幕後結果!$AK$2+幕後結果!$AK$4*幕後結果_最佳化!$W1523)*12/3</f>
        <v>-0.14038554068916609</v>
      </c>
      <c r="AJ522" s="60"/>
      <c r="AK522" s="60"/>
      <c r="AL522" s="60"/>
      <c r="AM522" s="108">
        <v>521</v>
      </c>
      <c r="AN522" s="128">
        <f t="shared" si="105"/>
        <v>8.4302747216209686E-2</v>
      </c>
      <c r="AO522" s="128">
        <f t="shared" si="106"/>
        <v>0.15903953797646464</v>
      </c>
      <c r="AP522" s="128">
        <f t="shared" si="107"/>
        <v>0.1056364555797598</v>
      </c>
      <c r="AQ522" s="128">
        <f t="shared" si="108"/>
        <v>2.7817340771598885E-2</v>
      </c>
      <c r="AR522" s="128">
        <f t="shared" si="109"/>
        <v>3.2097604639294064E-2</v>
      </c>
      <c r="AS522" s="128">
        <f t="shared" si="110"/>
        <v>0.19301586662768419</v>
      </c>
      <c r="AT522" s="128">
        <f t="shared" si="111"/>
        <v>9.4585895613783819E-2</v>
      </c>
      <c r="AU522" s="128">
        <f t="shared" si="112"/>
        <v>6.2034952684272213E-2</v>
      </c>
      <c r="AV522" s="128">
        <f t="shared" si="113"/>
        <v>0.16251410443779221</v>
      </c>
      <c r="AW522" s="128">
        <f t="shared" si="114"/>
        <v>7.895549445314036E-2</v>
      </c>
      <c r="AX522" s="128">
        <f t="shared" si="115"/>
        <v>0.99999999999999978</v>
      </c>
      <c r="AY522" s="128">
        <f>SUMPRODUCT(AN522:AW522,幕後結果_最佳化!$Z$1005:$AI$1005)</f>
        <v>-0.17089533991993944</v>
      </c>
      <c r="AZ522" s="128">
        <f>(SUMPRODUCT(AN522:AW522,MMULT(AN522:AW522,幕後結果!$AB$9:$AK$18)))*252</f>
        <v>7.1071427480299029E-2</v>
      </c>
      <c r="BA522" s="128">
        <f t="shared" si="116"/>
        <v>0.26659224947529708</v>
      </c>
      <c r="BB522" s="102">
        <f t="shared" si="117"/>
        <v>-0.80195632221389879</v>
      </c>
      <c r="BC522" s="60"/>
      <c r="BD522" s="60"/>
    </row>
    <row r="523" spans="1:56">
      <c r="A523" s="95">
        <v>522</v>
      </c>
      <c r="B523" s="128">
        <v>0.23727520070871311</v>
      </c>
      <c r="C523" s="128">
        <v>0.52646916074680772</v>
      </c>
      <c r="D523" s="128">
        <v>0.21433216208659989</v>
      </c>
      <c r="E523" s="128">
        <v>2.8287832490777154E-2</v>
      </c>
      <c r="F523" s="128">
        <v>0.41497549252697086</v>
      </c>
      <c r="G523" s="128">
        <v>0.93607215412528411</v>
      </c>
      <c r="H523" s="128">
        <v>0.71701592062188957</v>
      </c>
      <c r="I523" s="128">
        <v>0.59267544333079814</v>
      </c>
      <c r="J523" s="128">
        <v>0.13856884466553465</v>
      </c>
      <c r="K523" s="104">
        <v>0.57155563429178358</v>
      </c>
      <c r="L523" s="105"/>
      <c r="M523" s="106">
        <v>522</v>
      </c>
      <c r="N523" s="140">
        <v>-0.71509490596863301</v>
      </c>
      <c r="O523" s="140">
        <v>6.6397100588300118E-2</v>
      </c>
      <c r="P523" s="140">
        <v>-0.79147934577266921</v>
      </c>
      <c r="Q523" s="140">
        <v>-1.9065748459567</v>
      </c>
      <c r="R523" s="140">
        <v>-0.21476443188191432</v>
      </c>
      <c r="S523" s="140">
        <v>1.5226124554862237</v>
      </c>
      <c r="T523" s="140">
        <v>0.57399947172588039</v>
      </c>
      <c r="U523" s="128">
        <v>0.23443265050919163</v>
      </c>
      <c r="V523" s="128">
        <v>-1.0867717640629793</v>
      </c>
      <c r="W523" s="98">
        <v>0.18033608102599039</v>
      </c>
      <c r="X523" s="60"/>
      <c r="Y523" s="99">
        <v>522</v>
      </c>
      <c r="Z523" s="128">
        <f>(幕後結果!$AB$2+幕後結果!$AB$4*幕後結果_最佳化!$N1524)*12/3</f>
        <v>-0.75638603160381945</v>
      </c>
      <c r="AA523" s="128">
        <f>(幕後結果!$AC$2+幕後結果!$AC$4*幕後結果_最佳化!$O1524)*12/3</f>
        <v>-0.28867391039799772</v>
      </c>
      <c r="AB523" s="128">
        <f>(幕後結果!$AD$2+幕後結果!$AD$4*幕後結果_最佳化!$P1524)*12/3</f>
        <v>-0.77398666919146419</v>
      </c>
      <c r="AC523" s="128">
        <f>(幕後結果!$AE$2+幕後結果!$AE$4*幕後結果_最佳化!$Q1524)*12/3</f>
        <v>-2.5513120116295522</v>
      </c>
      <c r="AD523" s="128">
        <f>(幕後結果!$AF$2+幕後結果!$AF$4*幕後結果_最佳化!$R1524)*12/3</f>
        <v>-0.34031779533711637</v>
      </c>
      <c r="AE523" s="128">
        <f>(幕後結果!$AG$2+幕後結果!$AG$4*幕後結果_最佳化!$S1524)*12/3</f>
        <v>1.2974480112550786</v>
      </c>
      <c r="AF523" s="128">
        <f>(幕後結果!$AH$2+幕後結果!$AH$4*幕後結果_最佳化!$T1524)*12/3</f>
        <v>-0.75812739352550462</v>
      </c>
      <c r="AG523" s="128">
        <f>(幕後結果!$AI$2+幕後結果!$AI$4*幕後結果_最佳化!$U1524)*12/3</f>
        <v>1.395259778689476</v>
      </c>
      <c r="AH523" s="128">
        <f>(幕後結果!$AJ$2+幕後結果!$AJ$4*幕後結果_最佳化!$V1524)*12/3</f>
        <v>-1.970972815394336</v>
      </c>
      <c r="AI523" s="100">
        <f>(幕後結果!$AK$2+幕後結果!$AK$4*幕後結果_最佳化!$W1524)*12/3</f>
        <v>-2.2257218896197482</v>
      </c>
      <c r="AJ523" s="60"/>
      <c r="AK523" s="60"/>
      <c r="AL523" s="60"/>
      <c r="AM523" s="108">
        <v>522</v>
      </c>
      <c r="AN523" s="128">
        <f t="shared" si="105"/>
        <v>2.1659291558950119E-2</v>
      </c>
      <c r="AO523" s="128">
        <f t="shared" si="106"/>
        <v>4.5764514631433169E-2</v>
      </c>
      <c r="AP523" s="128">
        <f t="shared" si="107"/>
        <v>8.8587719401096762E-2</v>
      </c>
      <c r="AQ523" s="128">
        <f t="shared" si="108"/>
        <v>4.0482688226744695E-2</v>
      </c>
      <c r="AR523" s="128">
        <f t="shared" si="109"/>
        <v>1.1021956705124198E-2</v>
      </c>
      <c r="AS523" s="128">
        <f t="shared" si="110"/>
        <v>0.23661616765361831</v>
      </c>
      <c r="AT523" s="128">
        <f t="shared" si="111"/>
        <v>0.16019078839549483</v>
      </c>
      <c r="AU523" s="128">
        <f t="shared" si="112"/>
        <v>2.99066767507409E-2</v>
      </c>
      <c r="AV523" s="128">
        <f t="shared" si="113"/>
        <v>0.14989908982204742</v>
      </c>
      <c r="AW523" s="128">
        <f t="shared" si="114"/>
        <v>0.21587110685474953</v>
      </c>
      <c r="AX523" s="128">
        <f t="shared" si="115"/>
        <v>0.99999999999999989</v>
      </c>
      <c r="AY523" s="128">
        <f>SUMPRODUCT(AN523:AW523,幕後結果_最佳化!$Z$1005:$AI$1005)</f>
        <v>-0.41504429810096016</v>
      </c>
      <c r="AZ523" s="128">
        <f>(SUMPRODUCT(AN523:AW523,MMULT(AN523:AW523,幕後結果!$AB$9:$AK$18)))*252</f>
        <v>8.7172695284460602E-2</v>
      </c>
      <c r="BA523" s="128">
        <f t="shared" si="116"/>
        <v>0.29525022486775621</v>
      </c>
      <c r="BB523" s="102">
        <f t="shared" si="117"/>
        <v>-1.5510379316597482</v>
      </c>
      <c r="BC523" s="60"/>
      <c r="BD523" s="60"/>
    </row>
    <row r="524" spans="1:56">
      <c r="A524" s="95">
        <v>523</v>
      </c>
      <c r="B524" s="128">
        <v>0.2878945133425046</v>
      </c>
      <c r="C524" s="128">
        <v>0.37452507678669855</v>
      </c>
      <c r="D524" s="128">
        <v>0.48280325052273754</v>
      </c>
      <c r="E524" s="128">
        <v>0.32877797349553206</v>
      </c>
      <c r="F524" s="128">
        <v>4.9003562820109758E-2</v>
      </c>
      <c r="G524" s="128">
        <v>0.21082815964762092</v>
      </c>
      <c r="H524" s="128">
        <v>0.6543986977615659</v>
      </c>
      <c r="I524" s="128">
        <v>5.4302385704303013E-2</v>
      </c>
      <c r="J524" s="128">
        <v>0.8294688198074589</v>
      </c>
      <c r="K524" s="104">
        <v>0.6607063959602375</v>
      </c>
      <c r="L524" s="105"/>
      <c r="M524" s="106">
        <v>523</v>
      </c>
      <c r="N524" s="140">
        <v>-0.55954617580709809</v>
      </c>
      <c r="O524" s="140">
        <v>-0.31989206462078551</v>
      </c>
      <c r="P524" s="140">
        <v>-4.3119216433947366E-2</v>
      </c>
      <c r="Q524" s="140">
        <v>-0.44329005665093379</v>
      </c>
      <c r="R524" s="140">
        <v>-1.65459279682225</v>
      </c>
      <c r="S524" s="140">
        <v>-0.80355102134033918</v>
      </c>
      <c r="T524" s="140">
        <v>0.39722356750229076</v>
      </c>
      <c r="U524" s="128">
        <v>-1.6044959729819652</v>
      </c>
      <c r="V524" s="128">
        <v>0.95206826864640692</v>
      </c>
      <c r="W524" s="98">
        <v>0.41439177976348718</v>
      </c>
      <c r="X524" s="60"/>
      <c r="Y524" s="99">
        <v>523</v>
      </c>
      <c r="Z524" s="128">
        <f>(幕後結果!$AB$2+幕後結果!$AB$4*幕後結果_最佳化!$N1525)*12/3</f>
        <v>-0.59185558152527074</v>
      </c>
      <c r="AA524" s="128">
        <f>(幕後結果!$AC$2+幕後結果!$AC$4*幕後結果_最佳化!$O1525)*12/3</f>
        <v>-0.66754633411797482</v>
      </c>
      <c r="AB524" s="128">
        <f>(幕後結果!$AD$2+幕後結果!$AD$4*幕後結果_最佳化!$P1525)*12/3</f>
        <v>-0.12213025600969507</v>
      </c>
      <c r="AC524" s="128">
        <f>(幕後結果!$AE$2+幕後結果!$AE$4*幕後結果_最佳化!$Q1525)*12/3</f>
        <v>0.15043017906822576</v>
      </c>
      <c r="AD524" s="128">
        <f>(幕後結果!$AF$2+幕後結果!$AF$4*幕後結果_最佳化!$R1525)*12/3</f>
        <v>-1.177718871804591</v>
      </c>
      <c r="AE524" s="128">
        <f>(幕後結果!$AG$2+幕後結果!$AG$4*幕後結果_最佳化!$S1525)*12/3</f>
        <v>-0.6506128738157998</v>
      </c>
      <c r="AF524" s="128">
        <f>(幕後結果!$AH$2+幕後結果!$AH$4*幕後結果_最佳化!$T1525)*12/3</f>
        <v>-0.32483169955190189</v>
      </c>
      <c r="AG524" s="128">
        <f>(幕後結果!$AI$2+幕後結果!$AI$4*幕後結果_最佳化!$U1525)*12/3</f>
        <v>-0.94787498653629065</v>
      </c>
      <c r="AH524" s="128">
        <f>(幕後結果!$AJ$2+幕後結果!$AJ$4*幕後結果_最佳化!$V1525)*12/3</f>
        <v>-0.8772212798855471</v>
      </c>
      <c r="AI524" s="100">
        <f>(幕後結果!$AK$2+幕後結果!$AK$4*幕後結果_最佳化!$W1525)*12/3</f>
        <v>-1.576595179290166</v>
      </c>
      <c r="AJ524" s="60"/>
      <c r="AK524" s="60"/>
      <c r="AL524" s="60"/>
      <c r="AM524" s="108">
        <v>523</v>
      </c>
      <c r="AN524" s="128">
        <f t="shared" si="105"/>
        <v>7.7980510381481224E-2</v>
      </c>
      <c r="AO524" s="128">
        <f t="shared" si="106"/>
        <v>0.12426928802353313</v>
      </c>
      <c r="AP524" s="128">
        <f t="shared" si="107"/>
        <v>0.16755226164197359</v>
      </c>
      <c r="AQ524" s="128">
        <f t="shared" si="108"/>
        <v>5.989467567354826E-2</v>
      </c>
      <c r="AR524" s="128">
        <f t="shared" si="109"/>
        <v>0.15915503948608217</v>
      </c>
      <c r="AS524" s="128">
        <f t="shared" si="110"/>
        <v>0.1575795635412581</v>
      </c>
      <c r="AT524" s="128">
        <f t="shared" si="111"/>
        <v>1.8625205186192633E-2</v>
      </c>
      <c r="AU524" s="128">
        <f t="shared" si="112"/>
        <v>0.15203933084028023</v>
      </c>
      <c r="AV524" s="128">
        <f t="shared" si="113"/>
        <v>1.9641505419662978E-2</v>
      </c>
      <c r="AW524" s="128">
        <f t="shared" si="114"/>
        <v>6.326261980598788E-2</v>
      </c>
      <c r="AX524" s="128">
        <f t="shared" si="115"/>
        <v>1.0000000000000002</v>
      </c>
      <c r="AY524" s="128">
        <f>SUMPRODUCT(AN524:AW524,幕後結果_最佳化!$Z$1005:$AI$1005)</f>
        <v>0.12201621837930797</v>
      </c>
      <c r="AZ524" s="128">
        <f>(SUMPRODUCT(AN524:AW524,MMULT(AN524:AW524,幕後結果!$AB$9:$AK$18)))*252</f>
        <v>5.230865117025351E-2</v>
      </c>
      <c r="BA524" s="128">
        <f t="shared" si="116"/>
        <v>0.22871084620160345</v>
      </c>
      <c r="BB524" s="102">
        <f t="shared" si="117"/>
        <v>0.34592245926792997</v>
      </c>
      <c r="BC524" s="60"/>
      <c r="BD524" s="60"/>
    </row>
    <row r="525" spans="1:56">
      <c r="A525" s="95">
        <v>524</v>
      </c>
      <c r="B525" s="128">
        <v>0.99928030848303839</v>
      </c>
      <c r="C525" s="128">
        <v>0.61788810687113682</v>
      </c>
      <c r="D525" s="128">
        <v>0.68188389299612573</v>
      </c>
      <c r="E525" s="128">
        <v>0.87078165523533912</v>
      </c>
      <c r="F525" s="128">
        <v>0.31158403574201143</v>
      </c>
      <c r="G525" s="128">
        <v>0.28325306361093938</v>
      </c>
      <c r="H525" s="128">
        <v>0.28565890802170157</v>
      </c>
      <c r="I525" s="128">
        <v>0.9373124098000214</v>
      </c>
      <c r="J525" s="128">
        <v>0.11766984071755826</v>
      </c>
      <c r="K525" s="104">
        <v>0.45534239413147204</v>
      </c>
      <c r="L525" s="105"/>
      <c r="M525" s="106">
        <v>524</v>
      </c>
      <c r="N525" s="140">
        <v>3.1866349856065121</v>
      </c>
      <c r="O525" s="140">
        <v>0.29993886772705347</v>
      </c>
      <c r="P525" s="140">
        <v>0.47297331984690533</v>
      </c>
      <c r="Q525" s="140">
        <v>1.1300938295160166</v>
      </c>
      <c r="R525" s="140">
        <v>-0.49136534339319171</v>
      </c>
      <c r="S525" s="140">
        <v>-0.57320466340427201</v>
      </c>
      <c r="T525" s="140">
        <v>-0.56611175028196103</v>
      </c>
      <c r="U525" s="128">
        <v>1.5325970029664657</v>
      </c>
      <c r="V525" s="128">
        <v>-1.1867159500796032</v>
      </c>
      <c r="W525" s="98">
        <v>-0.11217482707144694</v>
      </c>
      <c r="X525" s="60"/>
      <c r="Y525" s="99">
        <v>524</v>
      </c>
      <c r="Z525" s="128">
        <f>(幕後結果!$AB$2+幕後結果!$AB$4*幕後結果_最佳化!$N1526)*12/3</f>
        <v>3.3706381779742798</v>
      </c>
      <c r="AA525" s="128">
        <f>(幕後結果!$AC$2+幕後結果!$AC$4*幕後結果_最佳化!$O1526)*12/3</f>
        <v>1.7137788636622269</v>
      </c>
      <c r="AB525" s="128">
        <f>(幕後結果!$AD$2+幕後結果!$AD$4*幕後結果_最佳化!$P1526)*12/3</f>
        <v>2.0860222412346983</v>
      </c>
      <c r="AC525" s="128">
        <f>(幕後結果!$AE$2+幕後結果!$AE$4*幕後結果_最佳化!$Q1526)*12/3</f>
        <v>3.6214543706075815</v>
      </c>
      <c r="AD525" s="128">
        <f>(幕後結果!$AF$2+幕後結果!$AF$4*幕後結果_最佳化!$R1526)*12/3</f>
        <v>-7.8236265858567786E-2</v>
      </c>
      <c r="AE525" s="128">
        <f>(幕後結果!$AG$2+幕後結果!$AG$4*幕後結果_最佳化!$S1526)*12/3</f>
        <v>0.5174357890625344</v>
      </c>
      <c r="AF525" s="128">
        <f>(幕後結果!$AH$2+幕後結果!$AH$4*幕後結果_最佳化!$T1526)*12/3</f>
        <v>1.3913439892552635</v>
      </c>
      <c r="AG525" s="128">
        <f>(幕後結果!$AI$2+幕後結果!$AI$4*幕後結果_最佳化!$U1526)*12/3</f>
        <v>2.0821145793288447</v>
      </c>
      <c r="AH525" s="128">
        <f>(幕後結果!$AJ$2+幕後結果!$AJ$4*幕後結果_最佳化!$V1526)*12/3</f>
        <v>-0.62224127246139127</v>
      </c>
      <c r="AI525" s="100">
        <f>(幕後結果!$AK$2+幕後結果!$AK$4*幕後結果_最佳化!$W1526)*12/3</f>
        <v>6.048333318928889E-2</v>
      </c>
      <c r="AJ525" s="60"/>
      <c r="AK525" s="60"/>
      <c r="AL525" s="60"/>
      <c r="AM525" s="108">
        <v>524</v>
      </c>
      <c r="AN525" s="128">
        <f t="shared" si="105"/>
        <v>0.1166932029028917</v>
      </c>
      <c r="AO525" s="128">
        <f t="shared" si="106"/>
        <v>0.10457547259688529</v>
      </c>
      <c r="AP525" s="128">
        <f t="shared" si="107"/>
        <v>0.14785121540595506</v>
      </c>
      <c r="AQ525" s="128">
        <f t="shared" si="108"/>
        <v>0.14430200574156404</v>
      </c>
      <c r="AR525" s="128">
        <f t="shared" si="109"/>
        <v>0.13148081386063304</v>
      </c>
      <c r="AS525" s="128">
        <f t="shared" si="110"/>
        <v>0.13652301031691766</v>
      </c>
      <c r="AT525" s="128">
        <f t="shared" si="111"/>
        <v>2.5514407567303402E-2</v>
      </c>
      <c r="AU525" s="128">
        <f t="shared" si="112"/>
        <v>4.5994334739054177E-2</v>
      </c>
      <c r="AV525" s="128">
        <f t="shared" si="113"/>
        <v>1.9910911652968086E-2</v>
      </c>
      <c r="AW525" s="128">
        <f t="shared" si="114"/>
        <v>0.1271546252158276</v>
      </c>
      <c r="AX525" s="128">
        <f t="shared" si="115"/>
        <v>1</v>
      </c>
      <c r="AY525" s="128">
        <f>SUMPRODUCT(AN525:AW525,幕後結果_最佳化!$Z$1005:$AI$1005)</f>
        <v>-9.63869627736888E-3</v>
      </c>
      <c r="AZ525" s="128">
        <f>(SUMPRODUCT(AN525:AW525,MMULT(AN525:AW525,幕後結果!$AB$9:$AK$18)))*252</f>
        <v>7.4118092538396865E-2</v>
      </c>
      <c r="BA525" s="128">
        <f t="shared" si="116"/>
        <v>0.27224638204831458</v>
      </c>
      <c r="BB525" s="102">
        <f t="shared" si="117"/>
        <v>-0.19298216520668043</v>
      </c>
      <c r="BC525" s="60"/>
      <c r="BD525" s="60"/>
    </row>
    <row r="526" spans="1:56">
      <c r="A526" s="95">
        <v>525</v>
      </c>
      <c r="B526" s="128">
        <v>0.6282245435231304</v>
      </c>
      <c r="C526" s="128">
        <v>0.25349532774049877</v>
      </c>
      <c r="D526" s="128">
        <v>0.9764670307450356</v>
      </c>
      <c r="E526" s="128">
        <v>0.61724021307094623</v>
      </c>
      <c r="F526" s="128">
        <v>0.52559785912986112</v>
      </c>
      <c r="G526" s="128">
        <v>6.3581235663736413E-2</v>
      </c>
      <c r="H526" s="128">
        <v>0.10276425294443703</v>
      </c>
      <c r="I526" s="128">
        <v>0.43430900845352682</v>
      </c>
      <c r="J526" s="128">
        <v>0.67548220287737637</v>
      </c>
      <c r="K526" s="104">
        <v>0.25032075634453954</v>
      </c>
      <c r="L526" s="105"/>
      <c r="M526" s="106">
        <v>525</v>
      </c>
      <c r="N526" s="140">
        <v>0.32715465826702728</v>
      </c>
      <c r="O526" s="140">
        <v>-0.66353080736828995</v>
      </c>
      <c r="P526" s="140">
        <v>1.9857063590557373</v>
      </c>
      <c r="Q526" s="140">
        <v>0.29824055119504017</v>
      </c>
      <c r="R526" s="140">
        <v>6.4208409074708955E-2</v>
      </c>
      <c r="S526" s="140">
        <v>-1.5253875134739368</v>
      </c>
      <c r="T526" s="140">
        <v>-1.2659569206772556</v>
      </c>
      <c r="U526" s="128">
        <v>-0.16541415012107852</v>
      </c>
      <c r="V526" s="128">
        <v>0.45510236837597107</v>
      </c>
      <c r="W526" s="98">
        <v>-0.67348071652819264</v>
      </c>
      <c r="X526" s="60"/>
      <c r="Y526" s="99">
        <v>525</v>
      </c>
      <c r="Z526" s="128">
        <f>(幕後結果!$AB$2+幕後結果!$AB$4*幕後結果_最佳化!$N1527)*12/3</f>
        <v>0.34604527541992347</v>
      </c>
      <c r="AA526" s="128">
        <f>(幕後結果!$AC$2+幕後結果!$AC$4*幕後結果_最佳化!$O1527)*12/3</f>
        <v>-0.67246655622310725</v>
      </c>
      <c r="AB526" s="128">
        <f>(幕後結果!$AD$2+幕後結果!$AD$4*幕後結果_最佳化!$P1527)*12/3</f>
        <v>2.1849077177771581</v>
      </c>
      <c r="AC526" s="128">
        <f>(幕後結果!$AE$2+幕後結果!$AE$4*幕後結果_最佳化!$Q1527)*12/3</f>
        <v>1.9528041934893288</v>
      </c>
      <c r="AD526" s="128">
        <f>(幕後結果!$AF$2+幕後結果!$AF$4*幕後結果_最佳化!$R1527)*12/3</f>
        <v>0.39920856669223359</v>
      </c>
      <c r="AE526" s="128">
        <f>(幕後結果!$AG$2+幕後結果!$AG$4*幕後結果_最佳化!$S1527)*12/3</f>
        <v>-1.0771049139564097</v>
      </c>
      <c r="AF526" s="128">
        <f>(幕後結果!$AH$2+幕後結果!$AH$4*幕後結果_最佳化!$T1527)*12/3</f>
        <v>-1.2894179987710017</v>
      </c>
      <c r="AG526" s="128">
        <f>(幕後結果!$AI$2+幕後結果!$AI$4*幕後結果_最佳化!$U1527)*12/3</f>
        <v>0.81086679926555927</v>
      </c>
      <c r="AH526" s="128">
        <f>(幕後結果!$AJ$2+幕後結果!$AJ$4*幕後結果_最佳化!$V1527)*12/3</f>
        <v>-0.95001004222574392</v>
      </c>
      <c r="AI526" s="100">
        <f>(幕後結果!$AK$2+幕後結果!$AK$4*幕後結果_最佳化!$W1527)*12/3</f>
        <v>-3.2016279478370353</v>
      </c>
      <c r="AJ526" s="60"/>
      <c r="AK526" s="60"/>
      <c r="AL526" s="60"/>
      <c r="AM526" s="108">
        <v>525</v>
      </c>
      <c r="AN526" s="128">
        <f t="shared" si="105"/>
        <v>8.7099044638048614E-2</v>
      </c>
      <c r="AO526" s="128">
        <f t="shared" si="106"/>
        <v>0.11551590591168455</v>
      </c>
      <c r="AP526" s="128">
        <f t="shared" si="107"/>
        <v>4.8357660491040302E-2</v>
      </c>
      <c r="AQ526" s="128">
        <f t="shared" si="108"/>
        <v>9.7162784681364758E-2</v>
      </c>
      <c r="AR526" s="128">
        <f t="shared" si="109"/>
        <v>0.14782031214099958</v>
      </c>
      <c r="AS526" s="128">
        <f t="shared" si="110"/>
        <v>2.3924684088500674E-2</v>
      </c>
      <c r="AT526" s="128">
        <f t="shared" si="111"/>
        <v>9.8880140031458869E-2</v>
      </c>
      <c r="AU526" s="128">
        <f t="shared" si="112"/>
        <v>0.15758701922733923</v>
      </c>
      <c r="AV526" s="128">
        <f t="shared" si="113"/>
        <v>8.9655647241422443E-2</v>
      </c>
      <c r="AW526" s="128">
        <f t="shared" si="114"/>
        <v>0.13399680154814111</v>
      </c>
      <c r="AX526" s="128">
        <f t="shared" si="115"/>
        <v>1.0000000000000002</v>
      </c>
      <c r="AY526" s="128">
        <f>SUMPRODUCT(AN526:AW526,幕後結果_最佳化!$Z$1005:$AI$1005)</f>
        <v>-7.6758437644415256E-2</v>
      </c>
      <c r="AZ526" s="128">
        <f>(SUMPRODUCT(AN526:AW526,MMULT(AN526:AW526,幕後結果!$AB$9:$AK$18)))*252</f>
        <v>6.2894088595303585E-2</v>
      </c>
      <c r="BA526" s="128">
        <f t="shared" si="116"/>
        <v>0.25078693864574286</v>
      </c>
      <c r="BB526" s="102">
        <f t="shared" si="117"/>
        <v>-0.47713185658940005</v>
      </c>
      <c r="BC526" s="60"/>
      <c r="BD526" s="60"/>
    </row>
    <row r="527" spans="1:56">
      <c r="A527" s="95">
        <v>526</v>
      </c>
      <c r="B527" s="128">
        <v>0.13246922417705531</v>
      </c>
      <c r="C527" s="128">
        <v>0.92324198237741562</v>
      </c>
      <c r="D527" s="128">
        <v>0.43330859000199573</v>
      </c>
      <c r="E527" s="128">
        <v>0.85893247582934618</v>
      </c>
      <c r="F527" s="128">
        <v>0.61709510680243551</v>
      </c>
      <c r="G527" s="128">
        <v>0.90178672020298589</v>
      </c>
      <c r="H527" s="128">
        <v>0.50843462387552907</v>
      </c>
      <c r="I527" s="128">
        <v>0.2630451186527123</v>
      </c>
      <c r="J527" s="128">
        <v>0.58836428067003688</v>
      </c>
      <c r="K527" s="104">
        <v>0.82516184320656083</v>
      </c>
      <c r="L527" s="105"/>
      <c r="M527" s="106">
        <v>526</v>
      </c>
      <c r="N527" s="140">
        <v>-1.114794606282604</v>
      </c>
      <c r="O527" s="140">
        <v>1.4272215830552932</v>
      </c>
      <c r="P527" s="140">
        <v>-0.16795690779862801</v>
      </c>
      <c r="Q527" s="140">
        <v>1.0755354975800335</v>
      </c>
      <c r="R527" s="140">
        <v>0.29786030385811152</v>
      </c>
      <c r="S527" s="140">
        <v>1.291799583658378</v>
      </c>
      <c r="T527" s="140">
        <v>2.1144042066260863E-2</v>
      </c>
      <c r="U527" s="128">
        <v>-0.63398557317433712</v>
      </c>
      <c r="V527" s="128">
        <v>0.2233393051183678</v>
      </c>
      <c r="W527" s="98">
        <v>0.93521732151380832</v>
      </c>
      <c r="X527" s="60"/>
      <c r="Y527" s="99">
        <v>526</v>
      </c>
      <c r="Z527" s="128">
        <f>(幕後結果!$AB$2+幕後結果!$AB$4*幕後結果_最佳化!$N1528)*12/3</f>
        <v>-1.1791652566134039</v>
      </c>
      <c r="AA527" s="128">
        <f>(幕後結果!$AC$2+幕後結果!$AC$4*幕後結果_最佳化!$O1528)*12/3</f>
        <v>1.111827394382048</v>
      </c>
      <c r="AB527" s="128">
        <f>(幕後結果!$AD$2+幕後結果!$AD$4*幕後結果_最佳化!$P1528)*12/3</f>
        <v>0.48028702118764494</v>
      </c>
      <c r="AC527" s="128">
        <f>(幕後結果!$AE$2+幕後結果!$AE$4*幕後結果_最佳化!$Q1528)*12/3</f>
        <v>3.5662747754617783</v>
      </c>
      <c r="AD527" s="128">
        <f>(幕後結果!$AF$2+幕後結果!$AF$4*幕後結果_最佳化!$R1528)*12/3</f>
        <v>-0.20086443743457014</v>
      </c>
      <c r="AE527" s="128">
        <f>(幕後結果!$AG$2+幕後結果!$AG$4*幕後結果_最佳化!$S1528)*12/3</f>
        <v>1.2078867763950927</v>
      </c>
      <c r="AF527" s="128">
        <f>(幕後結果!$AH$2+幕後結果!$AH$4*幕後結果_最佳化!$T1528)*12/3</f>
        <v>-0.68400181425531448</v>
      </c>
      <c r="AG527" s="128">
        <f>(幕後結果!$AI$2+幕後結果!$AI$4*幕後結果_最佳化!$U1528)*12/3</f>
        <v>0.4337946464846878</v>
      </c>
      <c r="AH527" s="128">
        <f>(幕後結果!$AJ$2+幕後結果!$AJ$4*幕後結果_最佳化!$V1528)*12/3</f>
        <v>-0.30299147218284905</v>
      </c>
      <c r="AI527" s="100">
        <f>(幕後結果!$AK$2+幕後結果!$AK$4*幕後結果_最佳化!$W1528)*12/3</f>
        <v>-0.42953849832104596</v>
      </c>
      <c r="AJ527" s="60"/>
      <c r="AK527" s="60"/>
      <c r="AL527" s="60"/>
      <c r="AM527" s="108">
        <v>526</v>
      </c>
      <c r="AN527" s="128">
        <f t="shared" si="105"/>
        <v>6.3892001144863458E-2</v>
      </c>
      <c r="AO527" s="128">
        <f t="shared" si="106"/>
        <v>0.10379818877593779</v>
      </c>
      <c r="AP527" s="128">
        <f t="shared" si="107"/>
        <v>0.14385046325757053</v>
      </c>
      <c r="AQ527" s="128">
        <f t="shared" si="108"/>
        <v>0.10265653194892661</v>
      </c>
      <c r="AR527" s="128">
        <f t="shared" si="109"/>
        <v>7.1727600241256864E-2</v>
      </c>
      <c r="AS527" s="128">
        <f t="shared" si="110"/>
        <v>3.9323664756530437E-2</v>
      </c>
      <c r="AT527" s="128">
        <f t="shared" si="111"/>
        <v>0.17254529381342187</v>
      </c>
      <c r="AU527" s="128">
        <f t="shared" si="112"/>
        <v>0.11703852131347621</v>
      </c>
      <c r="AV527" s="128">
        <f t="shared" si="113"/>
        <v>0.13001399815796819</v>
      </c>
      <c r="AW527" s="128">
        <f t="shared" si="114"/>
        <v>5.5153736590048248E-2</v>
      </c>
      <c r="AX527" s="128">
        <f t="shared" si="115"/>
        <v>1.0000000000000002</v>
      </c>
      <c r="AY527" s="128">
        <f>SUMPRODUCT(AN527:AW527,幕後結果_最佳化!$Z$1005:$AI$1005)</f>
        <v>-8.0315140043051986E-3</v>
      </c>
      <c r="AZ527" s="128">
        <f>(SUMPRODUCT(AN527:AW527,MMULT(AN527:AW527,幕後結果!$AB$9:$AK$18)))*252</f>
        <v>7.2884296486181319E-2</v>
      </c>
      <c r="BA527" s="128">
        <f t="shared" si="116"/>
        <v>0.26997091785261113</v>
      </c>
      <c r="BB527" s="102">
        <f t="shared" si="117"/>
        <v>-0.18865555745567725</v>
      </c>
      <c r="BC527" s="60"/>
      <c r="BD527" s="60"/>
    </row>
    <row r="528" spans="1:56">
      <c r="A528" s="95">
        <v>527</v>
      </c>
      <c r="B528" s="128">
        <v>4.8879513491915993E-2</v>
      </c>
      <c r="C528" s="128">
        <v>0.90430872812891194</v>
      </c>
      <c r="D528" s="128">
        <v>0.92866321822050835</v>
      </c>
      <c r="E528" s="128">
        <v>0.84532285069187907</v>
      </c>
      <c r="F528" s="128">
        <v>0.92379143380058837</v>
      </c>
      <c r="G528" s="128">
        <v>2.5838792398196642E-2</v>
      </c>
      <c r="H528" s="128">
        <v>0.57535250562766604</v>
      </c>
      <c r="I528" s="128">
        <v>0.17489925318497579</v>
      </c>
      <c r="J528" s="128">
        <v>0.78306569004298154</v>
      </c>
      <c r="K528" s="104">
        <v>0.13776908567326118</v>
      </c>
      <c r="L528" s="105"/>
      <c r="M528" s="106">
        <v>527</v>
      </c>
      <c r="N528" s="140">
        <v>-1.6558162942285433</v>
      </c>
      <c r="O528" s="140">
        <v>1.3065001038257988</v>
      </c>
      <c r="P528" s="140">
        <v>1.4659072243351516</v>
      </c>
      <c r="Q528" s="140">
        <v>1.0165778438878041</v>
      </c>
      <c r="R528" s="140">
        <v>1.4310456497414636</v>
      </c>
      <c r="S528" s="140">
        <v>-1.9458098516223969</v>
      </c>
      <c r="T528" s="140">
        <v>0.19001804695567151</v>
      </c>
      <c r="U528" s="128">
        <v>-0.93498019443778202</v>
      </c>
      <c r="V528" s="128">
        <v>0.78258880114154628</v>
      </c>
      <c r="W528" s="98">
        <v>-1.0903972985292225</v>
      </c>
      <c r="X528" s="60"/>
      <c r="Y528" s="99">
        <v>527</v>
      </c>
      <c r="Z528" s="128">
        <f>(幕後結果!$AB$2+幕後結果!$AB$4*幕後結果_最佳化!$N1529)*12/3</f>
        <v>-1.7514267063054796</v>
      </c>
      <c r="AA528" s="128">
        <f>(幕後結果!$AC$2+幕後結果!$AC$4*幕後結果_最佳化!$O1529)*12/3</f>
        <v>0.73173399275771833</v>
      </c>
      <c r="AB528" s="128">
        <f>(幕後結果!$AD$2+幕後結果!$AD$4*幕後結果_最佳化!$P1529)*12/3</f>
        <v>1.9780695817388043</v>
      </c>
      <c r="AC528" s="128">
        <f>(幕後結果!$AE$2+幕後結果!$AE$4*幕後結果_最佳化!$Q1529)*12/3</f>
        <v>3.8201538773520483</v>
      </c>
      <c r="AD528" s="128">
        <f>(幕後結果!$AF$2+幕後結果!$AF$4*幕後結果_最佳化!$R1529)*12/3</f>
        <v>0.80157792369650771</v>
      </c>
      <c r="AE528" s="128">
        <f>(幕後結果!$AG$2+幕後結果!$AG$4*幕後結果_最佳化!$S1529)*12/3</f>
        <v>-1.9177943022460553</v>
      </c>
      <c r="AF528" s="128">
        <f>(幕後結果!$AH$2+幕後結果!$AH$4*幕後結果_最佳化!$T1529)*12/3</f>
        <v>-0.43286788485862498</v>
      </c>
      <c r="AG528" s="128">
        <f>(幕後結果!$AI$2+幕後結果!$AI$4*幕後結果_最佳化!$U1529)*12/3</f>
        <v>0.1577370726458075</v>
      </c>
      <c r="AH528" s="128">
        <f>(幕後結果!$AJ$2+幕後結果!$AJ$4*幕後結果_最佳化!$V1529)*12/3</f>
        <v>-0.27386675616275991</v>
      </c>
      <c r="AI528" s="100">
        <f>(幕後結果!$AK$2+幕後結果!$AK$4*幕後結果_最佳化!$W1529)*12/3</f>
        <v>-2.5201515264311229</v>
      </c>
      <c r="AJ528" s="60"/>
      <c r="AK528" s="60"/>
      <c r="AL528" s="60"/>
      <c r="AM528" s="108">
        <v>527</v>
      </c>
      <c r="AN528" s="128">
        <f t="shared" si="105"/>
        <v>5.2125036825121714E-2</v>
      </c>
      <c r="AO528" s="128">
        <f t="shared" si="106"/>
        <v>0.18054117635596131</v>
      </c>
      <c r="AP528" s="128">
        <f t="shared" si="107"/>
        <v>7.9522550640392889E-2</v>
      </c>
      <c r="AQ528" s="128">
        <f t="shared" si="108"/>
        <v>5.5599576317578142E-2</v>
      </c>
      <c r="AR528" s="128">
        <f t="shared" si="109"/>
        <v>0.14704517306184015</v>
      </c>
      <c r="AS528" s="128">
        <f t="shared" si="110"/>
        <v>2.6637954416219651E-2</v>
      </c>
      <c r="AT528" s="128">
        <f t="shared" si="111"/>
        <v>7.1224600882167713E-2</v>
      </c>
      <c r="AU528" s="128">
        <f t="shared" si="112"/>
        <v>0.16521535328604911</v>
      </c>
      <c r="AV528" s="128">
        <f t="shared" si="113"/>
        <v>0.17382094862984687</v>
      </c>
      <c r="AW528" s="128">
        <f t="shared" si="114"/>
        <v>4.826762958482253E-2</v>
      </c>
      <c r="AX528" s="128">
        <f t="shared" si="115"/>
        <v>1</v>
      </c>
      <c r="AY528" s="128">
        <f>SUMPRODUCT(AN528:AW528,幕後結果_最佳化!$Z$1005:$AI$1005)</f>
        <v>-2.9801150221930264E-2</v>
      </c>
      <c r="AZ528" s="128">
        <f>(SUMPRODUCT(AN528:AW528,MMULT(AN528:AW528,幕後結果!$AB$9:$AK$18)))*252</f>
        <v>5.8832889258380587E-2</v>
      </c>
      <c r="BA528" s="128">
        <f t="shared" si="116"/>
        <v>0.24255492008693741</v>
      </c>
      <c r="BB528" s="102">
        <f t="shared" si="117"/>
        <v>-0.29973067623560251</v>
      </c>
      <c r="BC528" s="60"/>
      <c r="BD528" s="60"/>
    </row>
    <row r="529" spans="1:56">
      <c r="A529" s="95">
        <v>528</v>
      </c>
      <c r="B529" s="128">
        <v>0.9281765554844581</v>
      </c>
      <c r="C529" s="128">
        <v>0.83726937029514303</v>
      </c>
      <c r="D529" s="128">
        <v>0.93569920717336097</v>
      </c>
      <c r="E529" s="128">
        <v>0.66354782093562625</v>
      </c>
      <c r="F529" s="128">
        <v>0.45580348132025961</v>
      </c>
      <c r="G529" s="128">
        <v>0.12441732914575221</v>
      </c>
      <c r="H529" s="128">
        <v>0.72746452786618843</v>
      </c>
      <c r="I529" s="128">
        <v>0.90628890788398442</v>
      </c>
      <c r="J529" s="128">
        <v>0.94339087913160991</v>
      </c>
      <c r="K529" s="104">
        <v>0.84411000164300876</v>
      </c>
      <c r="L529" s="105"/>
      <c r="M529" s="106">
        <v>528</v>
      </c>
      <c r="N529" s="140">
        <v>1.4623442841070045</v>
      </c>
      <c r="O529" s="140">
        <v>0.98329705444878679</v>
      </c>
      <c r="P529" s="140">
        <v>1.519639575612425</v>
      </c>
      <c r="Q529" s="140">
        <v>0.42216531277356495</v>
      </c>
      <c r="R529" s="140">
        <v>-0.11101183390190027</v>
      </c>
      <c r="S529" s="140">
        <v>-1.1531845142267869</v>
      </c>
      <c r="T529" s="140">
        <v>0.60516262869126369</v>
      </c>
      <c r="U529" s="128">
        <v>1.3182433914432385</v>
      </c>
      <c r="V529" s="128">
        <v>1.583892248165178</v>
      </c>
      <c r="W529" s="98">
        <v>1.0114941142953129</v>
      </c>
      <c r="X529" s="60"/>
      <c r="Y529" s="99">
        <v>528</v>
      </c>
      <c r="Z529" s="128">
        <f>(幕後結果!$AB$2+幕後結果!$AB$4*幕後結果_最佳化!$N1530)*12/3</f>
        <v>1.5467832041062561</v>
      </c>
      <c r="AA529" s="128">
        <f>(幕後結果!$AC$2+幕後結果!$AC$4*幕後結果_最佳化!$O1530)*12/3</f>
        <v>1.7408711545535749</v>
      </c>
      <c r="AB529" s="128">
        <f>(幕後結果!$AD$2+幕後結果!$AD$4*幕後結果_最佳化!$P1530)*12/3</f>
        <v>2.9648194849469243</v>
      </c>
      <c r="AC529" s="128">
        <f>(幕後結果!$AE$2+幕後結果!$AE$4*幕後結果_最佳化!$Q1530)*12/3</f>
        <v>2.8067143564156161</v>
      </c>
      <c r="AD529" s="128">
        <f>(幕後結果!$AF$2+幕後結果!$AF$4*幕後結果_最佳化!$R1530)*12/3</f>
        <v>0.17476432816778528</v>
      </c>
      <c r="AE529" s="128">
        <f>(幕後結果!$AG$2+幕後結果!$AG$4*幕後結果_最佳化!$S1530)*12/3</f>
        <v>-0.38608303513067382</v>
      </c>
      <c r="AF529" s="128">
        <f>(幕後結果!$AH$2+幕後結果!$AH$4*幕後結果_最佳化!$T1530)*12/3</f>
        <v>1.5588712599371408</v>
      </c>
      <c r="AG529" s="128">
        <f>(幕後結果!$AI$2+幕後結果!$AI$4*幕後結果_最佳化!$U1530)*12/3</f>
        <v>1.8813379149941631</v>
      </c>
      <c r="AH529" s="128">
        <f>(幕後結果!$AJ$2+幕後結果!$AJ$4*幕後結果_最佳化!$V1530)*12/3</f>
        <v>1.3314761833400306</v>
      </c>
      <c r="AI529" s="100">
        <f>(幕後結果!$AK$2+幕後結果!$AK$4*幕後結果_最佳化!$W1530)*12/3</f>
        <v>0.24117666423660022</v>
      </c>
      <c r="AJ529" s="60"/>
      <c r="AK529" s="60"/>
      <c r="AL529" s="60"/>
      <c r="AM529" s="108">
        <v>528</v>
      </c>
      <c r="AN529" s="128">
        <f t="shared" si="105"/>
        <v>7.8524997685325823E-2</v>
      </c>
      <c r="AO529" s="128">
        <f t="shared" si="106"/>
        <v>0.13910135450307287</v>
      </c>
      <c r="AP529" s="128">
        <f t="shared" si="107"/>
        <v>8.065247291801611E-2</v>
      </c>
      <c r="AQ529" s="128">
        <f t="shared" si="108"/>
        <v>6.4863849332514781E-2</v>
      </c>
      <c r="AR529" s="128">
        <f t="shared" si="109"/>
        <v>0.14604887288845164</v>
      </c>
      <c r="AS529" s="128">
        <f t="shared" si="110"/>
        <v>9.9875337162237121E-2</v>
      </c>
      <c r="AT529" s="128">
        <f t="shared" si="111"/>
        <v>6.9800449782655621E-2</v>
      </c>
      <c r="AU529" s="128">
        <f t="shared" si="112"/>
        <v>5.9644220034981932E-2</v>
      </c>
      <c r="AV529" s="128">
        <f t="shared" si="113"/>
        <v>0.12296929126288077</v>
      </c>
      <c r="AW529" s="128">
        <f t="shared" si="114"/>
        <v>0.13851915442986321</v>
      </c>
      <c r="AX529" s="128">
        <f t="shared" si="115"/>
        <v>0.99999999999999989</v>
      </c>
      <c r="AY529" s="128">
        <f>SUMPRODUCT(AN529:AW529,幕後結果_最佳化!$Z$1005:$AI$1005)</f>
        <v>-0.21799762651134558</v>
      </c>
      <c r="AZ529" s="128">
        <f>(SUMPRODUCT(AN529:AW529,MMULT(AN529:AW529,幕後結果!$AB$9:$AK$18)))*252</f>
        <v>6.6413435306218058E-2</v>
      </c>
      <c r="BA529" s="128">
        <f t="shared" si="116"/>
        <v>0.257708042765875</v>
      </c>
      <c r="BB529" s="102">
        <f t="shared" si="117"/>
        <v>-1.0123767334198734</v>
      </c>
      <c r="BC529" s="60"/>
      <c r="BD529" s="60"/>
    </row>
    <row r="530" spans="1:56">
      <c r="A530" s="95">
        <v>529</v>
      </c>
      <c r="B530" s="128">
        <v>0.49361869188885699</v>
      </c>
      <c r="C530" s="128">
        <v>0.10469660379366608</v>
      </c>
      <c r="D530" s="128">
        <v>0.10807267062910619</v>
      </c>
      <c r="E530" s="128">
        <v>0.90923172283054887</v>
      </c>
      <c r="F530" s="128">
        <v>0.26930521753351644</v>
      </c>
      <c r="G530" s="128">
        <v>0.91766711391987266</v>
      </c>
      <c r="H530" s="128">
        <v>0.42986087708934395</v>
      </c>
      <c r="I530" s="128">
        <v>0.35567767897120439</v>
      </c>
      <c r="J530" s="128">
        <v>0.30069700415406087</v>
      </c>
      <c r="K530" s="104">
        <v>0.85041122347231068</v>
      </c>
      <c r="L530" s="105"/>
      <c r="M530" s="106">
        <v>529</v>
      </c>
      <c r="N530" s="140">
        <v>-1.5996249501055656E-2</v>
      </c>
      <c r="O530" s="140">
        <v>-1.2552357048921652</v>
      </c>
      <c r="P530" s="140">
        <v>-1.2368430902100447</v>
      </c>
      <c r="Q530" s="140">
        <v>1.3360389142139477</v>
      </c>
      <c r="R530" s="140">
        <v>-0.61491563767757962</v>
      </c>
      <c r="S530" s="140">
        <v>1.389549327488879</v>
      </c>
      <c r="T530" s="140">
        <v>-0.17672837178694414</v>
      </c>
      <c r="U530" s="128">
        <v>-0.37003641492644035</v>
      </c>
      <c r="V530" s="128">
        <v>-0.52239690812208228</v>
      </c>
      <c r="W530" s="98">
        <v>1.0381987101219867</v>
      </c>
      <c r="X530" s="60"/>
      <c r="Y530" s="99">
        <v>529</v>
      </c>
      <c r="Z530" s="128">
        <f>(幕後結果!$AB$2+幕後結果!$AB$4*幕後結果_最佳化!$N1531)*12/3</f>
        <v>-1.691990752508479E-2</v>
      </c>
      <c r="AA530" s="128">
        <f>(幕後結果!$AC$2+幕後結果!$AC$4*幕後結果_最佳化!$O1531)*12/3</f>
        <v>-1.5108532785285043</v>
      </c>
      <c r="AB530" s="128">
        <f>(幕後結果!$AD$2+幕後結果!$AD$4*幕後結果_最佳化!$P1531)*12/3</f>
        <v>-1.7103797437998296</v>
      </c>
      <c r="AC530" s="128">
        <f>(幕後結果!$AE$2+幕後結果!$AE$4*幕後結果_最佳化!$Q1531)*12/3</f>
        <v>2.6913228661101534</v>
      </c>
      <c r="AD530" s="128">
        <f>(幕後結果!$AF$2+幕後結果!$AF$4*幕後結果_最佳化!$R1531)*12/3</f>
        <v>-0.6858823045607837</v>
      </c>
      <c r="AE530" s="128">
        <f>(幕後結果!$AG$2+幕後結果!$AG$4*幕後結果_最佳化!$S1531)*12/3</f>
        <v>1.4176529906214441</v>
      </c>
      <c r="AF530" s="128">
        <f>(幕後結果!$AH$2+幕後結果!$AH$4*幕後結果_最佳化!$T1531)*12/3</f>
        <v>-0.67893650854670939</v>
      </c>
      <c r="AG530" s="128">
        <f>(幕後結果!$AI$2+幕後結果!$AI$4*幕後結果_最佳化!$U1531)*12/3</f>
        <v>0.50508583475506963</v>
      </c>
      <c r="AH530" s="128">
        <f>(幕後結果!$AJ$2+幕後結果!$AJ$4*幕後結果_最佳化!$V1531)*12/3</f>
        <v>-1.4711236423166234</v>
      </c>
      <c r="AI530" s="100">
        <f>(幕後結果!$AK$2+幕後結果!$AK$4*幕後結果_最佳化!$W1531)*12/3</f>
        <v>-0.23469320221715018</v>
      </c>
      <c r="AJ530" s="60"/>
      <c r="AK530" s="60"/>
      <c r="AL530" s="60"/>
      <c r="AM530" s="108">
        <v>529</v>
      </c>
      <c r="AN530" s="128">
        <f t="shared" si="105"/>
        <v>6.0221604130034204E-2</v>
      </c>
      <c r="AO530" s="128">
        <f t="shared" si="106"/>
        <v>0.11505693261616103</v>
      </c>
      <c r="AP530" s="128">
        <f t="shared" si="107"/>
        <v>0.1551009736593002</v>
      </c>
      <c r="AQ530" s="128">
        <f t="shared" si="108"/>
        <v>2.8045858531756812E-2</v>
      </c>
      <c r="AR530" s="128">
        <f t="shared" si="109"/>
        <v>0.21932141853042664</v>
      </c>
      <c r="AS530" s="128">
        <f t="shared" si="110"/>
        <v>3.0134960596442308E-2</v>
      </c>
      <c r="AT530" s="128">
        <f t="shared" si="111"/>
        <v>7.9388835785146786E-2</v>
      </c>
      <c r="AU530" s="128">
        <f t="shared" si="112"/>
        <v>3.7840948816674769E-3</v>
      </c>
      <c r="AV530" s="128">
        <f t="shared" si="113"/>
        <v>0.24519632445991249</v>
      </c>
      <c r="AW530" s="128">
        <f t="shared" si="114"/>
        <v>6.3748996809152123E-2</v>
      </c>
      <c r="AX530" s="128">
        <f t="shared" si="115"/>
        <v>0.99999999999999989</v>
      </c>
      <c r="AY530" s="128">
        <f>SUMPRODUCT(AN530:AW530,幕後結果_最佳化!$Z$1005:$AI$1005)</f>
        <v>-0.28845284260026122</v>
      </c>
      <c r="AZ530" s="128">
        <f>(SUMPRODUCT(AN530:AW530,MMULT(AN530:AW530,幕後結果!$AB$9:$AK$18)))*252</f>
        <v>7.1451174053277375E-2</v>
      </c>
      <c r="BA530" s="128">
        <f t="shared" si="116"/>
        <v>0.26730352420661679</v>
      </c>
      <c r="BB530" s="102">
        <f t="shared" si="117"/>
        <v>-1.2396126971529804</v>
      </c>
      <c r="BC530" s="60"/>
      <c r="BD530" s="60"/>
    </row>
    <row r="531" spans="1:56">
      <c r="A531" s="95">
        <v>530</v>
      </c>
      <c r="B531" s="128">
        <v>0.72012184853714922</v>
      </c>
      <c r="C531" s="128">
        <v>0.68912366086064747</v>
      </c>
      <c r="D531" s="128">
        <v>0.29596453782850651</v>
      </c>
      <c r="E531" s="128">
        <v>0.85944724600744249</v>
      </c>
      <c r="F531" s="128">
        <v>0.50922178158291675</v>
      </c>
      <c r="G531" s="128">
        <v>7.2894160609012326E-2</v>
      </c>
      <c r="H531" s="128">
        <v>0.29368425346044491</v>
      </c>
      <c r="I531" s="128">
        <v>0.30803381897154192</v>
      </c>
      <c r="J531" s="128">
        <v>0.68617180869343142</v>
      </c>
      <c r="K531" s="104">
        <v>0.73129978700597897</v>
      </c>
      <c r="L531" s="105"/>
      <c r="M531" s="106">
        <v>530</v>
      </c>
      <c r="N531" s="140">
        <v>0.58320351839379225</v>
      </c>
      <c r="O531" s="140">
        <v>0.49336787321837516</v>
      </c>
      <c r="P531" s="140">
        <v>-0.53604264824647785</v>
      </c>
      <c r="Q531" s="140">
        <v>1.0778392323174233</v>
      </c>
      <c r="R531" s="140">
        <v>2.3117637400995848E-2</v>
      </c>
      <c r="S531" s="140">
        <v>-1.4545700726211488</v>
      </c>
      <c r="T531" s="140">
        <v>-0.54265333874730592</v>
      </c>
      <c r="U531" s="128">
        <v>-0.50143126899829227</v>
      </c>
      <c r="V531" s="128">
        <v>0.48502814265122002</v>
      </c>
      <c r="W531" s="98">
        <v>0.61674880264634846</v>
      </c>
      <c r="X531" s="60"/>
      <c r="Y531" s="99">
        <v>530</v>
      </c>
      <c r="Z531" s="128">
        <f>(幕後結果!$AB$2+幕後結果!$AB$4*幕後結果_最佳化!$N1532)*12/3</f>
        <v>0.61687895021114103</v>
      </c>
      <c r="AA531" s="128">
        <f>(幕後結果!$AC$2+幕後結果!$AC$4*幕後結果_最佳化!$O1532)*12/3</f>
        <v>0.78261288826070141</v>
      </c>
      <c r="AB531" s="128">
        <f>(幕後結果!$AD$2+幕後結果!$AD$4*幕後結果_最佳化!$P1532)*12/3</f>
        <v>0.18670312065335506</v>
      </c>
      <c r="AC531" s="128">
        <f>(幕後結果!$AE$2+幕後結果!$AE$4*幕後結果_最佳化!$Q1532)*12/3</f>
        <v>3.1803011697263579</v>
      </c>
      <c r="AD531" s="128">
        <f>(幕後結果!$AF$2+幕後結果!$AF$4*幕後結果_最佳化!$R1532)*12/3</f>
        <v>-0.20331888561015918</v>
      </c>
      <c r="AE531" s="128">
        <f>(幕後結果!$AG$2+幕後結果!$AG$4*幕後結果_最佳化!$S1532)*12/3</f>
        <v>-1.0087957560398808</v>
      </c>
      <c r="AF531" s="128">
        <f>(幕後結果!$AH$2+幕後結果!$AH$4*幕後結果_最佳化!$T1532)*12/3</f>
        <v>2.634498392034762E-2</v>
      </c>
      <c r="AG531" s="128">
        <f>(幕後結果!$AI$2+幕後結果!$AI$4*幕後結果_最佳化!$U1532)*12/3</f>
        <v>0.31449143369870314</v>
      </c>
      <c r="AH531" s="128">
        <f>(幕後結果!$AJ$2+幕後結果!$AJ$4*幕後結果_最佳化!$V1532)*12/3</f>
        <v>-0.37385437622570833</v>
      </c>
      <c r="AI531" s="100">
        <f>(幕後結果!$AK$2+幕後結果!$AK$4*幕後結果_最佳化!$W1532)*12/3</f>
        <v>-0.18245460388913504</v>
      </c>
      <c r="AJ531" s="60"/>
      <c r="AK531" s="60"/>
      <c r="AL531" s="60"/>
      <c r="AM531" s="108">
        <v>530</v>
      </c>
      <c r="AN531" s="128">
        <f t="shared" si="105"/>
        <v>0.13255867153116543</v>
      </c>
      <c r="AO531" s="128">
        <f t="shared" si="106"/>
        <v>7.6873991576274281E-2</v>
      </c>
      <c r="AP531" s="128">
        <f t="shared" si="107"/>
        <v>1.0190194656668197E-2</v>
      </c>
      <c r="AQ531" s="128">
        <f t="shared" si="108"/>
        <v>0.13642763829365687</v>
      </c>
      <c r="AR531" s="128">
        <f t="shared" si="109"/>
        <v>0.1657203201696251</v>
      </c>
      <c r="AS531" s="128">
        <f t="shared" si="110"/>
        <v>7.2870212725049704E-2</v>
      </c>
      <c r="AT531" s="128">
        <f t="shared" si="111"/>
        <v>6.738634289813869E-2</v>
      </c>
      <c r="AU531" s="128">
        <f t="shared" si="112"/>
        <v>0.11114463143102782</v>
      </c>
      <c r="AV531" s="128">
        <f t="shared" si="113"/>
        <v>0.15470598962740134</v>
      </c>
      <c r="AW531" s="128">
        <f t="shared" si="114"/>
        <v>7.2122007090992715E-2</v>
      </c>
      <c r="AX531" s="128">
        <f t="shared" si="115"/>
        <v>1.0000000000000002</v>
      </c>
      <c r="AY531" s="128">
        <f>SUMPRODUCT(AN531:AW531,幕後結果_最佳化!$Z$1005:$AI$1005)</f>
        <v>-2.526839930542811E-2</v>
      </c>
      <c r="AZ531" s="128">
        <f>(SUMPRODUCT(AN531:AW531,MMULT(AN531:AW531,幕後結果!$AB$9:$AK$18)))*252</f>
        <v>6.055086722444928E-2</v>
      </c>
      <c r="BA531" s="128">
        <f t="shared" si="116"/>
        <v>0.24607085813734483</v>
      </c>
      <c r="BB531" s="102">
        <f t="shared" si="117"/>
        <v>-0.27702751890831306</v>
      </c>
      <c r="BC531" s="60"/>
      <c r="BD531" s="60"/>
    </row>
    <row r="532" spans="1:56">
      <c r="A532" s="95">
        <v>531</v>
      </c>
      <c r="B532" s="128">
        <v>0.20979754486518476</v>
      </c>
      <c r="C532" s="128">
        <v>0.53342354562626504</v>
      </c>
      <c r="D532" s="128">
        <v>0.708338737492058</v>
      </c>
      <c r="E532" s="128">
        <v>0.27660989335867847</v>
      </c>
      <c r="F532" s="128">
        <v>0.24454344609383338</v>
      </c>
      <c r="G532" s="128">
        <v>0.9487956043326029</v>
      </c>
      <c r="H532" s="128">
        <v>0.2768059386867403</v>
      </c>
      <c r="I532" s="128">
        <v>0.5901562037496062</v>
      </c>
      <c r="J532" s="128">
        <v>0.59474763355375226</v>
      </c>
      <c r="K532" s="104">
        <v>0.4506244477338075</v>
      </c>
      <c r="L532" s="105"/>
      <c r="M532" s="106">
        <v>531</v>
      </c>
      <c r="N532" s="140">
        <v>-0.80712392438480673</v>
      </c>
      <c r="O532" s="140">
        <v>8.3878657313208232E-2</v>
      </c>
      <c r="P532" s="140">
        <v>0.54853802812535579</v>
      </c>
      <c r="Q532" s="140">
        <v>-0.59294227193705817</v>
      </c>
      <c r="R532" s="140">
        <v>-0.6917618597009263</v>
      </c>
      <c r="S532" s="140">
        <v>1.6332863258770769</v>
      </c>
      <c r="T532" s="140">
        <v>-0.59235651724186689</v>
      </c>
      <c r="U532" s="128">
        <v>0.22794680855549404</v>
      </c>
      <c r="V532" s="128">
        <v>0.23977494311293218</v>
      </c>
      <c r="W532" s="98">
        <v>-0.12408383698593675</v>
      </c>
      <c r="X532" s="60"/>
      <c r="Y532" s="99">
        <v>531</v>
      </c>
      <c r="Z532" s="128">
        <f>(幕後結果!$AB$2+幕後結果!$AB$4*幕後結果_最佳化!$N1533)*12/3</f>
        <v>-0.85372900447525224</v>
      </c>
      <c r="AA532" s="128">
        <f>(幕後結果!$AC$2+幕後結果!$AC$4*幕後結果_最佳化!$O1533)*12/3</f>
        <v>-0.30924792953874886</v>
      </c>
      <c r="AB532" s="128">
        <f>(幕後結果!$AD$2+幕後結果!$AD$4*幕後結果_最佳化!$P1533)*12/3</f>
        <v>0.64084959032132227</v>
      </c>
      <c r="AC532" s="128">
        <f>(幕後結果!$AE$2+幕後結果!$AE$4*幕後結果_最佳化!$Q1533)*12/3</f>
        <v>0.19401480346725797</v>
      </c>
      <c r="AD532" s="128">
        <f>(幕後結果!$AF$2+幕後結果!$AF$4*幕後結果_最佳化!$R1533)*12/3</f>
        <v>-0.48692352210492079</v>
      </c>
      <c r="AE532" s="128">
        <f>(幕後結果!$AG$2+幕後結果!$AG$4*幕後結果_最佳化!$S1533)*12/3</f>
        <v>1.5562121690181197</v>
      </c>
      <c r="AF532" s="128">
        <f>(幕後結果!$AH$2+幕後結果!$AH$4*幕後結果_最佳化!$T1533)*12/3</f>
        <v>-1.7760777029263692</v>
      </c>
      <c r="AG532" s="128">
        <f>(幕後結果!$AI$2+幕後結果!$AI$4*幕後結果_最佳化!$U1533)*12/3</f>
        <v>1.2649701933619484</v>
      </c>
      <c r="AH532" s="128">
        <f>(幕後結果!$AJ$2+幕後結果!$AJ$4*幕後結果_最佳化!$V1533)*12/3</f>
        <v>-1.0294978125462404</v>
      </c>
      <c r="AI532" s="100">
        <f>(幕後結果!$AK$2+幕後結果!$AK$4*幕後結果_最佳化!$W1533)*12/3</f>
        <v>-3.389696979628146</v>
      </c>
      <c r="AJ532" s="60"/>
      <c r="AK532" s="60"/>
      <c r="AL532" s="60"/>
      <c r="AM532" s="108">
        <v>531</v>
      </c>
      <c r="AN532" s="128">
        <f t="shared" si="105"/>
        <v>0.1358010114363884</v>
      </c>
      <c r="AO532" s="128">
        <f t="shared" si="106"/>
        <v>7.6377879947068419E-2</v>
      </c>
      <c r="AP532" s="128">
        <f t="shared" si="107"/>
        <v>8.9916473353051835E-2</v>
      </c>
      <c r="AQ532" s="128">
        <f t="shared" si="108"/>
        <v>7.0106443393085971E-2</v>
      </c>
      <c r="AR532" s="128">
        <f t="shared" si="109"/>
        <v>0.12895995032261154</v>
      </c>
      <c r="AS532" s="128">
        <f t="shared" si="110"/>
        <v>2.4264007518544954E-2</v>
      </c>
      <c r="AT532" s="128">
        <f t="shared" si="111"/>
        <v>0.12465553227143182</v>
      </c>
      <c r="AU532" s="128">
        <f t="shared" si="112"/>
        <v>5.2957051615208476E-4</v>
      </c>
      <c r="AV532" s="128">
        <f t="shared" si="113"/>
        <v>0.15730549467340657</v>
      </c>
      <c r="AW532" s="128">
        <f t="shared" si="114"/>
        <v>0.1920836365682585</v>
      </c>
      <c r="AX532" s="128">
        <f t="shared" si="115"/>
        <v>1</v>
      </c>
      <c r="AY532" s="128">
        <f>SUMPRODUCT(AN532:AW532,幕後結果_最佳化!$Z$1005:$AI$1005)</f>
        <v>-0.40663208537347573</v>
      </c>
      <c r="AZ532" s="128">
        <f>(SUMPRODUCT(AN532:AW532,MMULT(AN532:AW532,幕後結果!$AB$9:$AK$18)))*252</f>
        <v>9.1672220618569722E-2</v>
      </c>
      <c r="BA532" s="128">
        <f t="shared" si="116"/>
        <v>0.30277420732052079</v>
      </c>
      <c r="BB532" s="102">
        <f t="shared" si="117"/>
        <v>-1.4847106342106449</v>
      </c>
      <c r="BC532" s="60"/>
      <c r="BD532" s="60"/>
    </row>
    <row r="533" spans="1:56">
      <c r="A533" s="95">
        <v>532</v>
      </c>
      <c r="B533" s="128">
        <v>0.83976638362132627</v>
      </c>
      <c r="C533" s="128">
        <v>0.62329222724072864</v>
      </c>
      <c r="D533" s="128">
        <v>6.7971925306985481E-2</v>
      </c>
      <c r="E533" s="128">
        <v>0.73117308890445409</v>
      </c>
      <c r="F533" s="128">
        <v>0.27231702259835844</v>
      </c>
      <c r="G533" s="128">
        <v>0.95052781567426692</v>
      </c>
      <c r="H533" s="128">
        <v>0.9712930899354506</v>
      </c>
      <c r="I533" s="128">
        <v>0.25060436251430374</v>
      </c>
      <c r="J533" s="128">
        <v>0.74978324076295944</v>
      </c>
      <c r="K533" s="104">
        <v>0.24274110588935471</v>
      </c>
      <c r="L533" s="105"/>
      <c r="M533" s="106">
        <v>532</v>
      </c>
      <c r="N533" s="140">
        <v>0.99349818865250472</v>
      </c>
      <c r="O533" s="140">
        <v>0.31413890053515631</v>
      </c>
      <c r="P533" s="140">
        <v>-1.4910672081428686</v>
      </c>
      <c r="Q533" s="140">
        <v>0.61636473574294282</v>
      </c>
      <c r="R533" s="140">
        <v>-0.6058203646351672</v>
      </c>
      <c r="S533" s="140">
        <v>1.6499929957612645</v>
      </c>
      <c r="T533" s="140">
        <v>1.9001470849664803</v>
      </c>
      <c r="U533" s="128">
        <v>-0.67258912054022391</v>
      </c>
      <c r="V533" s="128">
        <v>0.67380779493342968</v>
      </c>
      <c r="W533" s="98">
        <v>-0.69751235238220277</v>
      </c>
      <c r="X533" s="60"/>
      <c r="Y533" s="99">
        <v>532</v>
      </c>
      <c r="Z533" s="128">
        <f>(幕後結果!$AB$2+幕後結果!$AB$4*幕後結果_最佳化!$N1534)*12/3</f>
        <v>1.0508649216323913</v>
      </c>
      <c r="AA533" s="128">
        <f>(幕後結果!$AC$2+幕後結果!$AC$4*幕後結果_最佳化!$O1534)*12/3</f>
        <v>0.75689050576396222</v>
      </c>
      <c r="AB533" s="128">
        <f>(幕後結果!$AD$2+幕後結果!$AD$4*幕後結果_最佳化!$P1534)*12/3</f>
        <v>-0.78888056158060982</v>
      </c>
      <c r="AC533" s="128">
        <f>(幕後結果!$AE$2+幕後結果!$AE$4*幕後結果_最佳化!$Q1534)*12/3</f>
        <v>2.0344569791725489</v>
      </c>
      <c r="AD533" s="128">
        <f>(幕後結果!$AF$2+幕後結果!$AF$4*幕後結果_最佳化!$R1534)*12/3</f>
        <v>-0.71092468036260337</v>
      </c>
      <c r="AE533" s="128">
        <f>(幕後結果!$AG$2+幕後結果!$AG$4*幕後結果_最佳化!$S1534)*12/3</f>
        <v>1.9326806041263254</v>
      </c>
      <c r="AF533" s="128">
        <f>(幕後結果!$AH$2+幕後結果!$AH$4*幕後結果_最佳化!$T1534)*12/3</f>
        <v>2.1309065077114662</v>
      </c>
      <c r="AG533" s="128">
        <f>(幕後結果!$AI$2+幕後結果!$AI$4*幕後結果_最佳化!$U1534)*12/3</f>
        <v>7.2868374416632076E-2</v>
      </c>
      <c r="AH533" s="128">
        <f>(幕後結果!$AJ$2+幕後結果!$AJ$4*幕後結果_最佳化!$V1534)*12/3</f>
        <v>0.7256722709170319</v>
      </c>
      <c r="AI533" s="100">
        <f>(幕後結果!$AK$2+幕後結果!$AK$4*幕後結果_最佳化!$W1534)*12/3</f>
        <v>-0.34666186038281999</v>
      </c>
      <c r="AJ533" s="60"/>
      <c r="AK533" s="60"/>
      <c r="AL533" s="60"/>
      <c r="AM533" s="108">
        <v>532</v>
      </c>
      <c r="AN533" s="128">
        <f t="shared" si="105"/>
        <v>0.18624384195313651</v>
      </c>
      <c r="AO533" s="128">
        <f t="shared" si="106"/>
        <v>4.9170800692065111E-3</v>
      </c>
      <c r="AP533" s="128">
        <f t="shared" si="107"/>
        <v>9.8317384121834911E-2</v>
      </c>
      <c r="AQ533" s="128">
        <f t="shared" si="108"/>
        <v>0.16449353271983655</v>
      </c>
      <c r="AR533" s="128">
        <f t="shared" si="109"/>
        <v>2.7751938562603461E-3</v>
      </c>
      <c r="AS533" s="128">
        <f t="shared" si="110"/>
        <v>0.13979052056073299</v>
      </c>
      <c r="AT533" s="128">
        <f t="shared" si="111"/>
        <v>0.10620284415182965</v>
      </c>
      <c r="AU533" s="128">
        <f t="shared" si="112"/>
        <v>8.6442557056432695E-2</v>
      </c>
      <c r="AV533" s="128">
        <f t="shared" si="113"/>
        <v>3.0612106026158964E-2</v>
      </c>
      <c r="AW533" s="128">
        <f t="shared" si="114"/>
        <v>0.18020493948457078</v>
      </c>
      <c r="AX533" s="128">
        <f t="shared" si="115"/>
        <v>0.99999999999999978</v>
      </c>
      <c r="AY533" s="128">
        <f>SUMPRODUCT(AN533:AW533,幕後結果_最佳化!$Z$1005:$AI$1005)</f>
        <v>-6.3575927759960321E-2</v>
      </c>
      <c r="AZ533" s="128">
        <f>(SUMPRODUCT(AN533:AW533,MMULT(AN533:AW533,幕後結果!$AB$9:$AK$18)))*252</f>
        <v>9.0952796952444029E-2</v>
      </c>
      <c r="BA533" s="128">
        <f t="shared" si="116"/>
        <v>0.30158381414201263</v>
      </c>
      <c r="BB533" s="102">
        <f t="shared" si="117"/>
        <v>-0.35305584307592158</v>
      </c>
      <c r="BC533" s="60"/>
      <c r="BD533" s="60"/>
    </row>
    <row r="534" spans="1:56">
      <c r="A534" s="95">
        <v>533</v>
      </c>
      <c r="B534" s="128">
        <v>4.2359346448427315E-2</v>
      </c>
      <c r="C534" s="128">
        <v>0.26752733811958751</v>
      </c>
      <c r="D534" s="128">
        <v>0.39223130447907772</v>
      </c>
      <c r="E534" s="128">
        <v>0.44724419101871127</v>
      </c>
      <c r="F534" s="128">
        <v>0.67120430158322764</v>
      </c>
      <c r="G534" s="128">
        <v>0.46488880366350394</v>
      </c>
      <c r="H534" s="128">
        <v>0.38598845258218373</v>
      </c>
      <c r="I534" s="128">
        <v>0.36202702134022813</v>
      </c>
      <c r="J534" s="128">
        <v>0.71644611401852387</v>
      </c>
      <c r="K534" s="104">
        <v>0.42903529370106419</v>
      </c>
      <c r="L534" s="105"/>
      <c r="M534" s="106">
        <v>533</v>
      </c>
      <c r="N534" s="140">
        <v>-1.7239399025079887</v>
      </c>
      <c r="O534" s="140">
        <v>-0.62030853588508472</v>
      </c>
      <c r="P534" s="140">
        <v>-0.27350817517283238</v>
      </c>
      <c r="Q534" s="140">
        <v>-0.13262699506902595</v>
      </c>
      <c r="R534" s="140">
        <v>0.44324104037839945</v>
      </c>
      <c r="S534" s="140">
        <v>-8.8124646728666101E-2</v>
      </c>
      <c r="T534" s="140">
        <v>-0.28978999143673467</v>
      </c>
      <c r="U534" s="128">
        <v>-0.35304588315945884</v>
      </c>
      <c r="V534" s="128">
        <v>0.57231620682849449</v>
      </c>
      <c r="W534" s="98">
        <v>-0.17883076536307868</v>
      </c>
      <c r="X534" s="60"/>
      <c r="Y534" s="99">
        <v>533</v>
      </c>
      <c r="Z534" s="128">
        <f>(幕後結果!$AB$2+幕後結果!$AB$4*幕後結果_最佳化!$N1535)*12/3</f>
        <v>-1.8234839189844401</v>
      </c>
      <c r="AA534" s="128">
        <f>(幕後結果!$AC$2+幕後結果!$AC$4*幕後結果_最佳化!$O1535)*12/3</f>
        <v>-1.5326623231010075</v>
      </c>
      <c r="AB534" s="128">
        <f>(幕後結果!$AD$2+幕後結果!$AD$4*幕後結果_最佳化!$P1535)*12/3</f>
        <v>-0.94108371782243549</v>
      </c>
      <c r="AC534" s="128">
        <f>(幕後結果!$AE$2+幕後結果!$AE$4*幕後結果_最佳化!$Q1535)*12/3</f>
        <v>0.45640243310339362</v>
      </c>
      <c r="AD534" s="128">
        <f>(幕後結果!$AF$2+幕後結果!$AF$4*幕後結果_最佳化!$R1535)*12/3</f>
        <v>4.2410396299557562E-2</v>
      </c>
      <c r="AE534" s="128">
        <f>(幕後結果!$AG$2+幕後結果!$AG$4*幕後結果_最佳化!$S1535)*12/3</f>
        <v>-0.40564201653259135</v>
      </c>
      <c r="AF534" s="128">
        <f>(幕後結果!$AH$2+幕後結果!$AH$4*幕後結果_最佳化!$T1535)*12/3</f>
        <v>-1.7861962939469587</v>
      </c>
      <c r="AG534" s="128">
        <f>(幕後結果!$AI$2+幕後結果!$AI$4*幕後結果_最佳化!$U1535)*12/3</f>
        <v>0.81576060236064407</v>
      </c>
      <c r="AH534" s="128">
        <f>(幕後結果!$AJ$2+幕後結果!$AJ$4*幕後結果_最佳化!$V1535)*12/3</f>
        <v>-1.2908258572749083</v>
      </c>
      <c r="AI534" s="100">
        <f>(幕後結果!$AK$2+幕後結果!$AK$4*幕後結果_最佳化!$W1535)*12/3</f>
        <v>-3.1298359950099566</v>
      </c>
      <c r="AJ534" s="60"/>
      <c r="AK534" s="60"/>
      <c r="AL534" s="60"/>
      <c r="AM534" s="108">
        <v>533</v>
      </c>
      <c r="AN534" s="128">
        <f t="shared" si="105"/>
        <v>0.14835286285759469</v>
      </c>
      <c r="AO534" s="128">
        <f t="shared" si="106"/>
        <v>0.11859702599875198</v>
      </c>
      <c r="AP534" s="128">
        <f t="shared" si="107"/>
        <v>0.10116039121576584</v>
      </c>
      <c r="AQ534" s="128">
        <f t="shared" si="108"/>
        <v>8.5543182773061499E-2</v>
      </c>
      <c r="AR534" s="128">
        <f t="shared" si="109"/>
        <v>7.6114421941607183E-2</v>
      </c>
      <c r="AS534" s="128">
        <f t="shared" si="110"/>
        <v>7.3795907846367775E-2</v>
      </c>
      <c r="AT534" s="128">
        <f t="shared" si="111"/>
        <v>0.14092121503794</v>
      </c>
      <c r="AU534" s="128">
        <f t="shared" si="112"/>
        <v>7.1177924020622937E-2</v>
      </c>
      <c r="AV534" s="128">
        <f t="shared" si="113"/>
        <v>9.9054111281849849E-2</v>
      </c>
      <c r="AW534" s="128">
        <f t="shared" si="114"/>
        <v>8.5282957026438233E-2</v>
      </c>
      <c r="AX534" s="128">
        <f t="shared" si="115"/>
        <v>1</v>
      </c>
      <c r="AY534" s="128">
        <f>SUMPRODUCT(AN534:AW534,幕後結果_最佳化!$Z$1005:$AI$1005)</f>
        <v>-8.9866806955072029E-2</v>
      </c>
      <c r="AZ534" s="128">
        <f>(SUMPRODUCT(AN534:AW534,MMULT(AN534:AW534,幕後結果!$AB$9:$AK$18)))*252</f>
        <v>7.4301254581607842E-2</v>
      </c>
      <c r="BA534" s="128">
        <f t="shared" si="116"/>
        <v>0.2725825647058297</v>
      </c>
      <c r="BB534" s="102">
        <f t="shared" si="117"/>
        <v>-0.48707006296735661</v>
      </c>
      <c r="BC534" s="60"/>
      <c r="BD534" s="60"/>
    </row>
    <row r="535" spans="1:56">
      <c r="A535" s="95">
        <v>534</v>
      </c>
      <c r="B535" s="128">
        <v>0.46518154827727298</v>
      </c>
      <c r="C535" s="128">
        <v>0.69268725774623574</v>
      </c>
      <c r="D535" s="128">
        <v>0.57796782082613785</v>
      </c>
      <c r="E535" s="128">
        <v>0.17856300466483099</v>
      </c>
      <c r="F535" s="128">
        <v>0.49241034875274625</v>
      </c>
      <c r="G535" s="128">
        <v>0.54959089323862775</v>
      </c>
      <c r="H535" s="128">
        <v>0.95462564103643954</v>
      </c>
      <c r="I535" s="128">
        <v>0.95066610079337055</v>
      </c>
      <c r="J535" s="128">
        <v>0.12712569840591681</v>
      </c>
      <c r="K535" s="104">
        <v>0.56859058283308173</v>
      </c>
      <c r="L535" s="105"/>
      <c r="M535" s="106">
        <v>534</v>
      </c>
      <c r="N535" s="140">
        <v>-8.7388013771010117E-2</v>
      </c>
      <c r="O535" s="140">
        <v>0.50348192601488506</v>
      </c>
      <c r="P535" s="140">
        <v>0.196697382749809</v>
      </c>
      <c r="Q535" s="140">
        <v>-0.9208552414168143</v>
      </c>
      <c r="R535" s="140">
        <v>-1.9025582139099835E-2</v>
      </c>
      <c r="S535" s="140">
        <v>0.12462780661737848</v>
      </c>
      <c r="T535" s="140">
        <v>1.6914613795800972</v>
      </c>
      <c r="U535" s="128">
        <v>1.6513467156049728</v>
      </c>
      <c r="V535" s="128">
        <v>-1.14008378462648</v>
      </c>
      <c r="W535" s="98">
        <v>0.1727870273643369</v>
      </c>
      <c r="X535" s="60"/>
      <c r="Y535" s="99">
        <v>534</v>
      </c>
      <c r="Z535" s="128">
        <f>(幕後結果!$AB$2+幕後結果!$AB$4*幕後結果_最佳化!$N1536)*12/3</f>
        <v>-9.2433986585962358E-2</v>
      </c>
      <c r="AA535" s="128">
        <f>(幕後結果!$AC$2+幕後結果!$AC$4*幕後結果_最佳化!$O1536)*12/3</f>
        <v>0.49671971037283819</v>
      </c>
      <c r="AB535" s="128">
        <f>(幕後結果!$AD$2+幕後結果!$AD$4*幕後結果_最佳化!$P1536)*12/3</f>
        <v>0.74151914431563204</v>
      </c>
      <c r="AC535" s="128">
        <f>(幕後結果!$AE$2+幕後結果!$AE$4*幕後結果_最佳化!$Q1536)*12/3</f>
        <v>-0.27752691155466347</v>
      </c>
      <c r="AD535" s="128">
        <f>(幕後結果!$AF$2+幕後結果!$AF$4*幕後結果_最佳化!$R1536)*12/3</f>
        <v>-5.4623305233389624E-2</v>
      </c>
      <c r="AE535" s="128">
        <f>(幕後結果!$AG$2+幕後結果!$AG$4*幕後結果_最佳化!$S1536)*12/3</f>
        <v>0.2614508384499547</v>
      </c>
      <c r="AF535" s="128">
        <f>(幕後結果!$AH$2+幕後結果!$AH$4*幕後結果_最佳化!$T1536)*12/3</f>
        <v>1.1892026725246625</v>
      </c>
      <c r="AG535" s="128">
        <f>(幕後結果!$AI$2+幕後結果!$AI$4*幕後結果_最佳化!$U1536)*12/3</f>
        <v>2.3652067224619748</v>
      </c>
      <c r="AH535" s="128">
        <f>(幕後結果!$AJ$2+幕後結果!$AJ$4*幕後結果_最佳化!$V1536)*12/3</f>
        <v>-1.3412863887710929</v>
      </c>
      <c r="AI535" s="100">
        <f>(幕後結果!$AK$2+幕後結果!$AK$4*幕後結果_最佳化!$W1536)*12/3</f>
        <v>-0.8274687767086607</v>
      </c>
      <c r="AJ535" s="60"/>
      <c r="AK535" s="60"/>
      <c r="AL535" s="60"/>
      <c r="AM535" s="108">
        <v>534</v>
      </c>
      <c r="AN535" s="128">
        <f t="shared" si="105"/>
        <v>8.2655864828844849E-2</v>
      </c>
      <c r="AO535" s="128">
        <f t="shared" si="106"/>
        <v>1.5931997492983459E-2</v>
      </c>
      <c r="AP535" s="128">
        <f t="shared" si="107"/>
        <v>5.3177590359899704E-2</v>
      </c>
      <c r="AQ535" s="128">
        <f t="shared" si="108"/>
        <v>0.12262597408786464</v>
      </c>
      <c r="AR535" s="128">
        <f t="shared" si="109"/>
        <v>9.0720295009586976E-2</v>
      </c>
      <c r="AS535" s="128">
        <f t="shared" si="110"/>
        <v>6.138451853909823E-2</v>
      </c>
      <c r="AT535" s="128">
        <f t="shared" si="111"/>
        <v>0.14700593217403579</v>
      </c>
      <c r="AU535" s="128">
        <f t="shared" si="112"/>
        <v>0.14891312495483749</v>
      </c>
      <c r="AV535" s="128">
        <f t="shared" si="113"/>
        <v>0.11391397201308306</v>
      </c>
      <c r="AW535" s="128">
        <f t="shared" si="114"/>
        <v>0.16367073053976591</v>
      </c>
      <c r="AX535" s="128">
        <f t="shared" si="115"/>
        <v>1.0000000000000002</v>
      </c>
      <c r="AY535" s="128">
        <f>SUMPRODUCT(AN535:AW535,幕後結果_最佳化!$Z$1005:$AI$1005)</f>
        <v>-0.12662249978379098</v>
      </c>
      <c r="AZ535" s="128">
        <f>(SUMPRODUCT(AN535:AW535,MMULT(AN535:AW535,幕後結果!$AB$9:$AK$18)))*252</f>
        <v>7.2364916087123643E-2</v>
      </c>
      <c r="BA535" s="128">
        <f t="shared" si="116"/>
        <v>0.26900727887386922</v>
      </c>
      <c r="BB535" s="102">
        <f t="shared" si="117"/>
        <v>-0.63017811448617278</v>
      </c>
      <c r="BC535" s="60"/>
      <c r="BD535" s="60"/>
    </row>
    <row r="536" spans="1:56">
      <c r="A536" s="95">
        <v>535</v>
      </c>
      <c r="B536" s="128">
        <v>0.10117153257019562</v>
      </c>
      <c r="C536" s="128">
        <v>0.49571329934560482</v>
      </c>
      <c r="D536" s="128">
        <v>0.39867137695425803</v>
      </c>
      <c r="E536" s="128">
        <v>0.50701554111291891</v>
      </c>
      <c r="F536" s="128">
        <v>0.89219907776873209</v>
      </c>
      <c r="G536" s="128">
        <v>0.48694402523651026</v>
      </c>
      <c r="H536" s="128">
        <v>6.9884851744909326E-2</v>
      </c>
      <c r="I536" s="128">
        <v>0.17431678986125632</v>
      </c>
      <c r="J536" s="128">
        <v>0.36425252165270439</v>
      </c>
      <c r="K536" s="104">
        <v>0.56857356393446512</v>
      </c>
      <c r="L536" s="105"/>
      <c r="M536" s="106">
        <v>535</v>
      </c>
      <c r="N536" s="140">
        <v>-1.2749044462998893</v>
      </c>
      <c r="O536" s="140">
        <v>-1.0745371843778502E-2</v>
      </c>
      <c r="P536" s="140">
        <v>-0.25678758580175032</v>
      </c>
      <c r="Q536" s="140">
        <v>1.7586260176396622E-2</v>
      </c>
      <c r="R536" s="140">
        <v>1.2383080920652774</v>
      </c>
      <c r="S536" s="140">
        <v>-3.2732319482843504E-2</v>
      </c>
      <c r="T536" s="140">
        <v>-1.4766491721313648</v>
      </c>
      <c r="U536" s="128">
        <v>-0.93724299211511997</v>
      </c>
      <c r="V536" s="128">
        <v>-0.34711484243397767</v>
      </c>
      <c r="W536" s="98">
        <v>0.17274372588146514</v>
      </c>
      <c r="X536" s="60"/>
      <c r="Y536" s="99">
        <v>535</v>
      </c>
      <c r="Z536" s="128">
        <f>(幕後結果!$AB$2+幕後結果!$AB$4*幕後結果_最佳化!$N1537)*12/3</f>
        <v>-1.3485201848901671</v>
      </c>
      <c r="AA536" s="128">
        <f>(幕後結果!$AC$2+幕後結果!$AC$4*幕後結果_最佳化!$O1537)*12/3</f>
        <v>-0.62657522435604673</v>
      </c>
      <c r="AB536" s="128">
        <f>(幕後結果!$AD$2+幕後結果!$AD$4*幕後結果_最佳化!$P1537)*12/3</f>
        <v>-0.43913959082906456</v>
      </c>
      <c r="AC536" s="128">
        <f>(幕後結果!$AE$2+幕後結果!$AE$4*幕後結果_最佳化!$Q1537)*12/3</f>
        <v>1.0145456398846029</v>
      </c>
      <c r="AD536" s="128">
        <f>(幕後結果!$AF$2+幕後結果!$AF$4*幕後結果_最佳化!$R1537)*12/3</f>
        <v>0.5544678358124695</v>
      </c>
      <c r="AE536" s="128">
        <f>(幕後結果!$AG$2+幕後結果!$AG$4*幕後結果_最佳化!$S1537)*12/3</f>
        <v>-0.25680383938019391</v>
      </c>
      <c r="AF536" s="128">
        <f>(幕後結果!$AH$2+幕後結果!$AH$4*幕後結果_最佳化!$T1537)*12/3</f>
        <v>-2.5397526410094673</v>
      </c>
      <c r="AG536" s="128">
        <f>(幕後結果!$AI$2+幕後結果!$AI$4*幕後結果_最佳化!$U1537)*12/3</f>
        <v>0.58048463731049504</v>
      </c>
      <c r="AH536" s="128">
        <f>(幕後結果!$AJ$2+幕後結果!$AJ$4*幕後結果_最佳化!$V1537)*12/3</f>
        <v>-1.7813714702701346</v>
      </c>
      <c r="AI536" s="100">
        <f>(幕後結果!$AK$2+幕後結果!$AK$4*幕後結果_最佳化!$W1537)*12/3</f>
        <v>-2.5959464224129034</v>
      </c>
      <c r="AJ536" s="60"/>
      <c r="AK536" s="60"/>
      <c r="AL536" s="60"/>
      <c r="AM536" s="108">
        <v>535</v>
      </c>
      <c r="AN536" s="128">
        <f t="shared" si="105"/>
        <v>6.2678205471181955E-2</v>
      </c>
      <c r="AO536" s="128">
        <f t="shared" si="106"/>
        <v>6.6149184343600002E-3</v>
      </c>
      <c r="AP536" s="128">
        <f t="shared" si="107"/>
        <v>8.0433294862804719E-2</v>
      </c>
      <c r="AQ536" s="128">
        <f t="shared" si="108"/>
        <v>0.14244003063000107</v>
      </c>
      <c r="AR536" s="128">
        <f t="shared" si="109"/>
        <v>3.1895443399626772E-2</v>
      </c>
      <c r="AS536" s="128">
        <f t="shared" si="110"/>
        <v>6.404654230753927E-2</v>
      </c>
      <c r="AT536" s="128">
        <f t="shared" si="111"/>
        <v>0.15310157901266613</v>
      </c>
      <c r="AU536" s="128">
        <f t="shared" si="112"/>
        <v>0.15451150463757893</v>
      </c>
      <c r="AV536" s="128">
        <f t="shared" si="113"/>
        <v>0.13219112423514137</v>
      </c>
      <c r="AW536" s="128">
        <f t="shared" si="114"/>
        <v>0.17208735700909977</v>
      </c>
      <c r="AX536" s="128">
        <f t="shared" si="115"/>
        <v>1</v>
      </c>
      <c r="AY536" s="128">
        <f>SUMPRODUCT(AN536:AW536,幕後結果_最佳化!$Z$1005:$AI$1005)</f>
        <v>-0.12214019772524728</v>
      </c>
      <c r="AZ536" s="128">
        <f>(SUMPRODUCT(AN536:AW536,MMULT(AN536:AW536,幕後結果!$AB$9:$AK$18)))*252</f>
        <v>8.0967460559892637E-2</v>
      </c>
      <c r="BA536" s="128">
        <f t="shared" si="116"/>
        <v>0.28454781770362014</v>
      </c>
      <c r="BB536" s="102">
        <f t="shared" si="117"/>
        <v>-0.58000865744523178</v>
      </c>
      <c r="BC536" s="60"/>
      <c r="BD536" s="60"/>
    </row>
    <row r="537" spans="1:56">
      <c r="A537" s="95">
        <v>536</v>
      </c>
      <c r="B537" s="128">
        <v>0.37339753003908416</v>
      </c>
      <c r="C537" s="128">
        <v>0.28268389056452947</v>
      </c>
      <c r="D537" s="128">
        <v>0.54240979436437708</v>
      </c>
      <c r="E537" s="128">
        <v>0.72734012169129825</v>
      </c>
      <c r="F537" s="128">
        <v>0.73383842806863564</v>
      </c>
      <c r="G537" s="128">
        <v>0.83158605264520391</v>
      </c>
      <c r="H537" s="128">
        <v>0.82368876567995297</v>
      </c>
      <c r="I537" s="128">
        <v>0.10371037495720747</v>
      </c>
      <c r="J537" s="128">
        <v>0.63007344024986733</v>
      </c>
      <c r="K537" s="104">
        <v>0.92822896976320601</v>
      </c>
      <c r="L537" s="105"/>
      <c r="M537" s="106">
        <v>536</v>
      </c>
      <c r="N537" s="140">
        <v>-0.32286820031394309</v>
      </c>
      <c r="O537" s="140">
        <v>-0.5748869133124116</v>
      </c>
      <c r="P537" s="140">
        <v>0.10650660993484228</v>
      </c>
      <c r="Q537" s="140">
        <v>0.60478816757486142</v>
      </c>
      <c r="R537" s="140">
        <v>0.62446363704867136</v>
      </c>
      <c r="S537" s="140">
        <v>0.96045176761859186</v>
      </c>
      <c r="T537" s="140">
        <v>0.92951458804972431</v>
      </c>
      <c r="U537" s="128">
        <v>-1.2606894681709468</v>
      </c>
      <c r="V537" s="128">
        <v>0.33204786085404464</v>
      </c>
      <c r="W537" s="98">
        <v>1.4627271263170796</v>
      </c>
      <c r="X537" s="60"/>
      <c r="Y537" s="99">
        <v>536</v>
      </c>
      <c r="Z537" s="128">
        <f>(幕後結果!$AB$2+幕後結果!$AB$4*幕後結果_最佳化!$N1538)*12/3</f>
        <v>-0.34151130811892944</v>
      </c>
      <c r="AA537" s="128">
        <f>(幕後結果!$AC$2+幕後結果!$AC$4*幕後結果_最佳化!$O1538)*12/3</f>
        <v>-0.85817452716443865</v>
      </c>
      <c r="AB537" s="128">
        <f>(幕後結果!$AD$2+幕後結果!$AD$4*幕後結果_最佳化!$P1538)*12/3</f>
        <v>-1.4053809411100182E-2</v>
      </c>
      <c r="AC537" s="128">
        <f>(幕後結果!$AE$2+幕後結果!$AE$4*幕後結果_最佳化!$Q1538)*12/3</f>
        <v>1.9972247577307474</v>
      </c>
      <c r="AD537" s="128">
        <f>(幕後結果!$AF$2+幕後結果!$AF$4*幕後結果_最佳化!$R1538)*12/3</f>
        <v>0.32879406282707235</v>
      </c>
      <c r="AE537" s="128">
        <f>(幕後結果!$AG$2+幕後結果!$AG$4*幕後結果_最佳化!$S1538)*12/3</f>
        <v>0.95395922973155434</v>
      </c>
      <c r="AF537" s="128">
        <f>(幕後結果!$AH$2+幕後結果!$AH$4*幕後結果_最佳化!$T1538)*12/3</f>
        <v>0.26133437314785068</v>
      </c>
      <c r="AG537" s="128">
        <f>(幕後結果!$AI$2+幕後結果!$AI$4*幕後結果_最佳化!$U1538)*12/3</f>
        <v>-7.7972492238506441E-2</v>
      </c>
      <c r="AH537" s="128">
        <f>(幕後結果!$AJ$2+幕後結果!$AJ$4*幕後結果_最佳化!$V1538)*12/3</f>
        <v>-0.31030434029509379</v>
      </c>
      <c r="AI537" s="100">
        <f>(幕後結果!$AK$2+幕後結果!$AK$4*幕後結果_最佳化!$W1538)*12/3</f>
        <v>0.66726197561029332</v>
      </c>
      <c r="AJ537" s="60"/>
      <c r="AK537" s="60"/>
      <c r="AL537" s="60"/>
      <c r="AM537" s="108">
        <v>536</v>
      </c>
      <c r="AN537" s="128">
        <f t="shared" si="105"/>
        <v>2.8096348655961639E-2</v>
      </c>
      <c r="AO537" s="128">
        <f t="shared" si="106"/>
        <v>0.16044636698976833</v>
      </c>
      <c r="AP537" s="128">
        <f t="shared" si="107"/>
        <v>0.1452381039544601</v>
      </c>
      <c r="AQ537" s="128">
        <f t="shared" si="108"/>
        <v>0.11349494273496631</v>
      </c>
      <c r="AR537" s="128">
        <f t="shared" si="109"/>
        <v>3.15388787338646E-2</v>
      </c>
      <c r="AS537" s="128">
        <f t="shared" si="110"/>
        <v>0.11274461541740273</v>
      </c>
      <c r="AT537" s="128">
        <f t="shared" si="111"/>
        <v>0.12678182843685826</v>
      </c>
      <c r="AU537" s="128">
        <f t="shared" si="112"/>
        <v>0.17024973656253767</v>
      </c>
      <c r="AV537" s="128">
        <f t="shared" si="113"/>
        <v>8.9976684728788822E-2</v>
      </c>
      <c r="AW537" s="128">
        <f t="shared" si="114"/>
        <v>2.1432493785391561E-2</v>
      </c>
      <c r="AX537" s="128">
        <f t="shared" si="115"/>
        <v>1</v>
      </c>
      <c r="AY537" s="128">
        <f>SUMPRODUCT(AN537:AW537,幕後結果_最佳化!$Z$1005:$AI$1005)</f>
        <v>0.16647412179818841</v>
      </c>
      <c r="AZ537" s="128">
        <f>(SUMPRODUCT(AN537:AW537,MMULT(AN537:AW537,幕後結果!$AB$9:$AK$18)))*252</f>
        <v>6.7830612872920526E-2</v>
      </c>
      <c r="BA537" s="128">
        <f t="shared" si="116"/>
        <v>0.26044310870691229</v>
      </c>
      <c r="BB537" s="102">
        <f t="shared" si="117"/>
        <v>0.47447645058350013</v>
      </c>
      <c r="BC537" s="60"/>
      <c r="BD537" s="60"/>
    </row>
    <row r="538" spans="1:56">
      <c r="A538" s="95">
        <v>537</v>
      </c>
      <c r="B538" s="128">
        <v>0.18547595976832865</v>
      </c>
      <c r="C538" s="128">
        <v>0.98845611407417899</v>
      </c>
      <c r="D538" s="128">
        <v>0.21719339246085778</v>
      </c>
      <c r="E538" s="128">
        <v>0.55233779490591073</v>
      </c>
      <c r="F538" s="128">
        <v>0.69864569280197464</v>
      </c>
      <c r="G538" s="128">
        <v>0.99460019677408962</v>
      </c>
      <c r="H538" s="128">
        <v>7.8254039186300473E-2</v>
      </c>
      <c r="I538" s="128">
        <v>0.75589219313750489</v>
      </c>
      <c r="J538" s="128">
        <v>0.48377118674947672</v>
      </c>
      <c r="K538" s="104">
        <v>0.26465221590453991</v>
      </c>
      <c r="L538" s="105"/>
      <c r="M538" s="106">
        <v>537</v>
      </c>
      <c r="N538" s="140">
        <v>-0.89469169486149969</v>
      </c>
      <c r="O538" s="140">
        <v>2.2719791140285936</v>
      </c>
      <c r="P538" s="140">
        <v>-0.78170700334430943</v>
      </c>
      <c r="Q538" s="140">
        <v>0.13157000700759136</v>
      </c>
      <c r="R538" s="140">
        <v>0.52050934770460899</v>
      </c>
      <c r="S538" s="140">
        <v>2.5491169915838903</v>
      </c>
      <c r="T538" s="140">
        <v>-1.4169139809682916</v>
      </c>
      <c r="U538" s="128">
        <v>0.69314969507375324</v>
      </c>
      <c r="V538" s="128">
        <v>-4.0690828298312519E-2</v>
      </c>
      <c r="W538" s="98">
        <v>-0.62906816383743214</v>
      </c>
      <c r="X538" s="60"/>
      <c r="Y538" s="99">
        <v>537</v>
      </c>
      <c r="Z538" s="128">
        <f>(幕後結果!$AB$2+幕後結果!$AB$4*幕後結果_最佳化!$N1539)*12/3</f>
        <v>-0.94635312730764898</v>
      </c>
      <c r="AA538" s="128">
        <f>(幕後結果!$AC$2+幕後結果!$AC$4*幕後結果_最佳化!$O1539)*12/3</f>
        <v>2.1890213091251245</v>
      </c>
      <c r="AB538" s="128">
        <f>(幕後結果!$AD$2+幕後結果!$AD$4*幕後結果_最佳化!$P1539)*12/3</f>
        <v>0.35031145373474343</v>
      </c>
      <c r="AC538" s="128">
        <f>(幕後結果!$AE$2+幕後結果!$AE$4*幕後結果_最佳化!$Q1539)*12/3</f>
        <v>2.0558621329011713</v>
      </c>
      <c r="AD538" s="128">
        <f>(幕後結果!$AF$2+幕後結果!$AF$4*幕後結果_最佳化!$R1539)*12/3</f>
        <v>-0.16229249835244774</v>
      </c>
      <c r="AE538" s="128">
        <f>(幕後結果!$AG$2+幕後結果!$AG$4*幕後結果_最佳化!$S1539)*12/3</f>
        <v>2.3810370571009214</v>
      </c>
      <c r="AF538" s="128">
        <f>(幕後結果!$AH$2+幕後結果!$AH$4*幕後結果_最佳化!$T1539)*12/3</f>
        <v>-2.1594072945490845</v>
      </c>
      <c r="AG538" s="128">
        <f>(幕後結果!$AI$2+幕後結果!$AI$4*幕後結果_最佳化!$U1539)*12/3</f>
        <v>2.0187995032346508</v>
      </c>
      <c r="AH538" s="128">
        <f>(幕後結果!$AJ$2+幕後結果!$AJ$4*幕後結果_最佳化!$V1539)*12/3</f>
        <v>-0.44741468591862454</v>
      </c>
      <c r="AI538" s="100">
        <f>(幕後結果!$AK$2+幕後結果!$AK$4*幕後結果_最佳化!$W1539)*12/3</f>
        <v>-3.4533668364143484</v>
      </c>
      <c r="AJ538" s="60"/>
      <c r="AK538" s="60"/>
      <c r="AL538" s="60"/>
      <c r="AM538" s="108">
        <v>537</v>
      </c>
      <c r="AN538" s="128">
        <f t="shared" si="105"/>
        <v>0.12632555795284905</v>
      </c>
      <c r="AO538" s="128">
        <f t="shared" si="106"/>
        <v>0.1104923975257552</v>
      </c>
      <c r="AP538" s="128">
        <f t="shared" si="107"/>
        <v>0.15806479433659179</v>
      </c>
      <c r="AQ538" s="128">
        <f t="shared" si="108"/>
        <v>0.10462092684845502</v>
      </c>
      <c r="AR538" s="128">
        <f t="shared" si="109"/>
        <v>0.11516241486634593</v>
      </c>
      <c r="AS538" s="128">
        <f t="shared" si="110"/>
        <v>8.6838448072706576E-2</v>
      </c>
      <c r="AT538" s="128">
        <f t="shared" si="111"/>
        <v>7.1093334408731626E-2</v>
      </c>
      <c r="AU538" s="128">
        <f t="shared" si="112"/>
        <v>8.0450081480121421E-2</v>
      </c>
      <c r="AV538" s="128">
        <f t="shared" si="113"/>
        <v>0.1067059539998873</v>
      </c>
      <c r="AW538" s="128">
        <f t="shared" si="114"/>
        <v>4.0246090508555973E-2</v>
      </c>
      <c r="AX538" s="128">
        <f t="shared" si="115"/>
        <v>1</v>
      </c>
      <c r="AY538" s="128">
        <f>SUMPRODUCT(AN538:AW538,幕後結果_最佳化!$Z$1005:$AI$1005)</f>
        <v>3.8809602585939074E-2</v>
      </c>
      <c r="AZ538" s="128">
        <f>(SUMPRODUCT(AN538:AW538,MMULT(AN538:AW538,幕後結果!$AB$9:$AK$18)))*252</f>
        <v>6.6560396699255869E-2</v>
      </c>
      <c r="BA538" s="128">
        <f t="shared" si="116"/>
        <v>0.25799301676451608</v>
      </c>
      <c r="BB538" s="102">
        <f t="shared" si="117"/>
        <v>-1.5854682678463541E-2</v>
      </c>
      <c r="BC538" s="60"/>
      <c r="BD538" s="60"/>
    </row>
    <row r="539" spans="1:56">
      <c r="A539" s="95">
        <v>538</v>
      </c>
      <c r="B539" s="128">
        <v>0.64595268564349029</v>
      </c>
      <c r="C539" s="128">
        <v>0.90952922324560337</v>
      </c>
      <c r="D539" s="128">
        <v>0.70445479863390026</v>
      </c>
      <c r="E539" s="128">
        <v>0.4497362718715856</v>
      </c>
      <c r="F539" s="128">
        <v>0.55102539922896088</v>
      </c>
      <c r="G539" s="128">
        <v>0.29644246824883735</v>
      </c>
      <c r="H539" s="128">
        <v>0.11066406807210605</v>
      </c>
      <c r="I539" s="128">
        <v>0.3248417650670572</v>
      </c>
      <c r="J539" s="128">
        <v>0.41584261050957827</v>
      </c>
      <c r="K539" s="104">
        <v>0.75500826047587188</v>
      </c>
      <c r="L539" s="105"/>
      <c r="M539" s="106">
        <v>538</v>
      </c>
      <c r="N539" s="140">
        <v>0.37441628530240628</v>
      </c>
      <c r="O539" s="140">
        <v>1.3378616102932672</v>
      </c>
      <c r="P539" s="140">
        <v>0.53725656644556585</v>
      </c>
      <c r="Q539" s="140">
        <v>-0.12632768323382304</v>
      </c>
      <c r="R539" s="140">
        <v>0.12825244003346184</v>
      </c>
      <c r="S539" s="140">
        <v>-0.53466007144148431</v>
      </c>
      <c r="T539" s="140">
        <v>-1.2230041306763697</v>
      </c>
      <c r="U539" s="128">
        <v>-0.45420187986057031</v>
      </c>
      <c r="V539" s="128">
        <v>-0.21254071023370233</v>
      </c>
      <c r="W539" s="98">
        <v>0.69033510090425443</v>
      </c>
      <c r="X539" s="60"/>
      <c r="Y539" s="99">
        <v>538</v>
      </c>
      <c r="Z539" s="128">
        <f>(幕後結果!$AB$2+幕後結果!$AB$4*幕後結果_最佳化!$N1540)*12/3</f>
        <v>0.39603589096207664</v>
      </c>
      <c r="AA539" s="128">
        <f>(幕後結果!$AC$2+幕後結果!$AC$4*幕後結果_最佳化!$O1540)*12/3</f>
        <v>1.6691517817790313</v>
      </c>
      <c r="AB539" s="128">
        <f>(幕後結果!$AD$2+幕後結果!$AD$4*幕後結果_最佳化!$P1540)*12/3</f>
        <v>1.7154953746750643</v>
      </c>
      <c r="AC539" s="128">
        <f>(幕後結果!$AE$2+幕後結果!$AE$4*幕後結果_最佳化!$Q1540)*12/3</f>
        <v>1.6305834159560533</v>
      </c>
      <c r="AD539" s="128">
        <f>(幕後結果!$AF$2+幕後結果!$AF$4*幕後結果_最佳化!$R1540)*12/3</f>
        <v>4.1540627771132918E-2</v>
      </c>
      <c r="AE539" s="128">
        <f>(幕後結果!$AG$2+幕後結果!$AG$4*幕後結果_最佳化!$S1540)*12/3</f>
        <v>-0.15023160941275937</v>
      </c>
      <c r="AF539" s="128">
        <f>(幕後結果!$AH$2+幕後結果!$AH$4*幕後結果_最佳化!$T1540)*12/3</f>
        <v>-1.0119800820451741</v>
      </c>
      <c r="AG539" s="128">
        <f>(幕後結果!$AI$2+幕後結果!$AI$4*幕後結果_最佳化!$U1540)*12/3</f>
        <v>0.64170120990661128</v>
      </c>
      <c r="AH539" s="128">
        <f>(幕後結果!$AJ$2+幕後結果!$AJ$4*幕後結果_最佳化!$V1540)*12/3</f>
        <v>-0.86967945809344516</v>
      </c>
      <c r="AI539" s="100">
        <f>(幕後結果!$AK$2+幕後結果!$AK$4*幕後結果_最佳化!$W1540)*12/3</f>
        <v>-1.1094139522345254</v>
      </c>
      <c r="AJ539" s="60"/>
      <c r="AK539" s="60"/>
      <c r="AL539" s="60"/>
      <c r="AM539" s="108">
        <v>538</v>
      </c>
      <c r="AN539" s="128">
        <f t="shared" si="105"/>
        <v>7.2452077482662122E-2</v>
      </c>
      <c r="AO539" s="128">
        <f t="shared" si="106"/>
        <v>8.9914126671223046E-2</v>
      </c>
      <c r="AP539" s="128">
        <f t="shared" si="107"/>
        <v>0.16446008360122991</v>
      </c>
      <c r="AQ539" s="128">
        <f t="shared" si="108"/>
        <v>1.6473191532711321E-2</v>
      </c>
      <c r="AR539" s="128">
        <f t="shared" si="109"/>
        <v>0.1156446626180291</v>
      </c>
      <c r="AS539" s="128">
        <f t="shared" si="110"/>
        <v>2.8463233105279557E-2</v>
      </c>
      <c r="AT539" s="128">
        <f t="shared" si="111"/>
        <v>0.12942429133384381</v>
      </c>
      <c r="AU539" s="128">
        <f t="shared" si="112"/>
        <v>0.14811849957557841</v>
      </c>
      <c r="AV539" s="128">
        <f t="shared" si="113"/>
        <v>4.07216966458901E-2</v>
      </c>
      <c r="AW539" s="128">
        <f t="shared" si="114"/>
        <v>0.19432813743355273</v>
      </c>
      <c r="AX539" s="128">
        <f t="shared" si="115"/>
        <v>1.0000000000000002</v>
      </c>
      <c r="AY539" s="128">
        <f>SUMPRODUCT(AN539:AW539,幕後結果_最佳化!$Z$1005:$AI$1005)</f>
        <v>-0.20605021356879488</v>
      </c>
      <c r="AZ539" s="128">
        <f>(SUMPRODUCT(AN539:AW539,MMULT(AN539:AW539,幕後結果!$AB$9:$AK$18)))*252</f>
        <v>7.1200006469749569E-2</v>
      </c>
      <c r="BA539" s="128">
        <f t="shared" si="116"/>
        <v>0.2668332934057322</v>
      </c>
      <c r="BB539" s="102">
        <f t="shared" si="117"/>
        <v>-0.93298032787180996</v>
      </c>
      <c r="BC539" s="60"/>
      <c r="BD539" s="60"/>
    </row>
    <row r="540" spans="1:56">
      <c r="A540" s="95">
        <v>539</v>
      </c>
      <c r="B540" s="128">
        <v>0.52169096325368192</v>
      </c>
      <c r="C540" s="128">
        <v>0.28338635016238856</v>
      </c>
      <c r="D540" s="128">
        <v>0.19535912825196311</v>
      </c>
      <c r="E540" s="128">
        <v>0.66321702993033904</v>
      </c>
      <c r="F540" s="128">
        <v>0.60499986690396002</v>
      </c>
      <c r="G540" s="128">
        <v>0.46316513989292862</v>
      </c>
      <c r="H540" s="128">
        <v>0.48632968466114934</v>
      </c>
      <c r="I540" s="128">
        <v>0.89041338121144498</v>
      </c>
      <c r="J540" s="128">
        <v>0.51978726435028255</v>
      </c>
      <c r="K540" s="104">
        <v>0.40140864705937318</v>
      </c>
      <c r="L540" s="105"/>
      <c r="M540" s="106">
        <v>539</v>
      </c>
      <c r="N540" s="140">
        <v>5.4397998460559961E-2</v>
      </c>
      <c r="O540" s="140">
        <v>-0.57281095566908191</v>
      </c>
      <c r="P540" s="140">
        <v>-0.858315529611551</v>
      </c>
      <c r="Q540" s="140">
        <v>0.42125903494586653</v>
      </c>
      <c r="R540" s="140">
        <v>0.26631026753908349</v>
      </c>
      <c r="S540" s="140">
        <v>-9.2462883178374297E-2</v>
      </c>
      <c r="T540" s="140">
        <v>-3.4273107563630514E-2</v>
      </c>
      <c r="U540" s="128">
        <v>1.2287295114119576</v>
      </c>
      <c r="V540" s="128">
        <v>4.961967030868325E-2</v>
      </c>
      <c r="W540" s="98">
        <v>-0.24970266886271247</v>
      </c>
      <c r="X540" s="60"/>
      <c r="Y540" s="99">
        <v>539</v>
      </c>
      <c r="Z540" s="128">
        <f>(幕後結果!$AB$2+幕後結果!$AB$4*幕後結果_最佳化!$N1541)*12/3</f>
        <v>5.7539056479557711E-2</v>
      </c>
      <c r="AA540" s="128">
        <f>(幕後結果!$AC$2+幕後結果!$AC$4*幕後結果_最佳化!$O1541)*12/3</f>
        <v>-0.68832991070053051</v>
      </c>
      <c r="AB540" s="128">
        <f>(幕後結果!$AD$2+幕後結果!$AD$4*幕後結果_最佳化!$P1541)*12/3</f>
        <v>-0.91504606619089746</v>
      </c>
      <c r="AC540" s="128">
        <f>(幕後結果!$AE$2+幕後結果!$AE$4*幕後結果_最佳化!$Q1541)*12/3</f>
        <v>1.4261776351171385</v>
      </c>
      <c r="AD540" s="128">
        <f>(幕後結果!$AF$2+幕後結果!$AF$4*幕後結果_最佳化!$R1541)*12/3</f>
        <v>-3.6319708573851459E-2</v>
      </c>
      <c r="AE540" s="128">
        <f>(幕後結果!$AG$2+幕後結果!$AG$4*幕後結果_最佳化!$S1541)*12/3</f>
        <v>1.3671836339546217E-2</v>
      </c>
      <c r="AF540" s="128">
        <f>(幕後結果!$AH$2+幕後結果!$AH$4*幕後結果_最佳化!$T1541)*12/3</f>
        <v>-0.31757626985319626</v>
      </c>
      <c r="AG540" s="128">
        <f>(幕後結果!$AI$2+幕後結果!$AI$4*幕後結果_最佳化!$U1541)*12/3</f>
        <v>2.0984298934666326</v>
      </c>
      <c r="AH540" s="128">
        <f>(幕後結果!$AJ$2+幕後結果!$AJ$4*幕後結果_最佳化!$V1541)*12/3</f>
        <v>-0.92008228158971084</v>
      </c>
      <c r="AI540" s="100">
        <f>(幕後結果!$AK$2+幕後結果!$AK$4*幕後結果_最佳化!$W1541)*12/3</f>
        <v>-1.9764276083730445</v>
      </c>
      <c r="AJ540" s="60"/>
      <c r="AK540" s="60"/>
      <c r="AL540" s="60"/>
      <c r="AM540" s="108">
        <v>539</v>
      </c>
      <c r="AN540" s="128">
        <f t="shared" si="105"/>
        <v>0.11463222125185062</v>
      </c>
      <c r="AO540" s="128">
        <f t="shared" si="106"/>
        <v>4.446118668300849E-2</v>
      </c>
      <c r="AP540" s="128">
        <f t="shared" si="107"/>
        <v>6.273776231790365E-2</v>
      </c>
      <c r="AQ540" s="128">
        <f t="shared" si="108"/>
        <v>0.1631776807470828</v>
      </c>
      <c r="AR540" s="128">
        <f t="shared" si="109"/>
        <v>0.12788696299615473</v>
      </c>
      <c r="AS540" s="128">
        <f t="shared" si="110"/>
        <v>8.54633017712014E-2</v>
      </c>
      <c r="AT540" s="128">
        <f t="shared" si="111"/>
        <v>0.15169467307552156</v>
      </c>
      <c r="AU540" s="128">
        <f t="shared" si="112"/>
        <v>7.8400011066119425E-3</v>
      </c>
      <c r="AV540" s="128">
        <f t="shared" si="113"/>
        <v>0.14164160779089902</v>
      </c>
      <c r="AW540" s="128">
        <f t="shared" si="114"/>
        <v>0.10046460225976582</v>
      </c>
      <c r="AX540" s="128">
        <f t="shared" si="115"/>
        <v>1</v>
      </c>
      <c r="AY540" s="128">
        <f>SUMPRODUCT(AN540:AW540,幕後結果_最佳化!$Z$1005:$AI$1005)</f>
        <v>-0.14371097227978913</v>
      </c>
      <c r="AZ540" s="128">
        <f>(SUMPRODUCT(AN540:AW540,MMULT(AN540:AW540,幕後結果!$AB$9:$AK$18)))*252</f>
        <v>8.5169619019376364E-2</v>
      </c>
      <c r="BA540" s="128">
        <f t="shared" si="116"/>
        <v>0.29183834398409053</v>
      </c>
      <c r="BB540" s="102">
        <f t="shared" si="117"/>
        <v>-0.63943267266470705</v>
      </c>
      <c r="BC540" s="60"/>
      <c r="BD540" s="60"/>
    </row>
    <row r="541" spans="1:56">
      <c r="A541" s="95">
        <v>540</v>
      </c>
      <c r="B541" s="128">
        <v>0.44279149977373589</v>
      </c>
      <c r="C541" s="128">
        <v>0.31928400270927004</v>
      </c>
      <c r="D541" s="128">
        <v>0.74915436780979916</v>
      </c>
      <c r="E541" s="128">
        <v>0.8050427814159844</v>
      </c>
      <c r="F541" s="128">
        <v>0.47748824001935541</v>
      </c>
      <c r="G541" s="128">
        <v>0.69686545653598198</v>
      </c>
      <c r="H541" s="128">
        <v>2.3954616993841604E-2</v>
      </c>
      <c r="I541" s="128">
        <v>5.5011718622846706E-2</v>
      </c>
      <c r="J541" s="128">
        <v>0.21575924987670581</v>
      </c>
      <c r="K541" s="104">
        <v>2.8892931256969678E-3</v>
      </c>
      <c r="L541" s="105"/>
      <c r="M541" s="106">
        <v>540</v>
      </c>
      <c r="N541" s="140">
        <v>-0.1438954868798851</v>
      </c>
      <c r="O541" s="140">
        <v>-0.46970190672149542</v>
      </c>
      <c r="P541" s="140">
        <v>0.67183104196765298</v>
      </c>
      <c r="Q541" s="140">
        <v>0.85977254335880215</v>
      </c>
      <c r="R541" s="140">
        <v>-5.6458594056798941E-2</v>
      </c>
      <c r="S541" s="140">
        <v>0.51540636309402643</v>
      </c>
      <c r="T541" s="140">
        <v>-1.9781726413111158</v>
      </c>
      <c r="U541" s="128">
        <v>-1.5980878050763399</v>
      </c>
      <c r="V541" s="128">
        <v>-0.78659583235198283</v>
      </c>
      <c r="W541" s="98">
        <v>-2.7600876107186827</v>
      </c>
      <c r="X541" s="60"/>
      <c r="Y541" s="99">
        <v>540</v>
      </c>
      <c r="Z541" s="128">
        <f>(幕後結果!$AB$2+幕後結果!$AB$4*幕後結果_最佳化!$N1542)*12/3</f>
        <v>-0.15220432333991524</v>
      </c>
      <c r="AA541" s="128">
        <f>(幕後結果!$AC$2+幕後結果!$AC$4*幕後結果_最佳化!$O1542)*12/3</f>
        <v>-0.65677972186861178</v>
      </c>
      <c r="AB541" s="128">
        <f>(幕後結果!$AD$2+幕後結果!$AD$4*幕後結果_最佳化!$P1542)*12/3</f>
        <v>0.71198737286066238</v>
      </c>
      <c r="AC541" s="128">
        <f>(幕後結果!$AE$2+幕後結果!$AE$4*幕後結果_最佳化!$Q1542)*12/3</f>
        <v>2.6670855313877464</v>
      </c>
      <c r="AD541" s="128">
        <f>(幕後結果!$AF$2+幕後結果!$AF$4*幕後結果_最佳化!$R1542)*12/3</f>
        <v>-1.6549586766637078E-2</v>
      </c>
      <c r="AE541" s="128">
        <f>(幕後結果!$AG$2+幕後結果!$AG$4*幕後結果_最佳化!$S1542)*12/3</f>
        <v>0.67695478121261743</v>
      </c>
      <c r="AF541" s="128">
        <f>(幕後結果!$AH$2+幕後結果!$AH$4*幕後結果_最佳化!$T1542)*12/3</f>
        <v>-2.4017817685851175</v>
      </c>
      <c r="AG541" s="128">
        <f>(幕後結果!$AI$2+幕後結果!$AI$4*幕後結果_最佳化!$U1542)*12/3</f>
        <v>-0.31958685551218313</v>
      </c>
      <c r="AH541" s="128">
        <f>(幕後結果!$AJ$2+幕後結果!$AJ$4*幕後結果_最佳化!$V1542)*12/3</f>
        <v>-1.9420454645407557</v>
      </c>
      <c r="AI541" s="100">
        <f>(幕後結果!$AK$2+幕後結果!$AK$4*幕後結果_最佳化!$W1542)*12/3</f>
        <v>-5.2824551441640573</v>
      </c>
      <c r="AJ541" s="60"/>
      <c r="AK541" s="60"/>
      <c r="AL541" s="60"/>
      <c r="AM541" s="108">
        <v>540</v>
      </c>
      <c r="AN541" s="128">
        <f t="shared" si="105"/>
        <v>0.17462730742986227</v>
      </c>
      <c r="AO541" s="128">
        <f t="shared" si="106"/>
        <v>9.7436694158700723E-2</v>
      </c>
      <c r="AP541" s="128">
        <f t="shared" si="107"/>
        <v>4.5317146632257839E-2</v>
      </c>
      <c r="AQ541" s="128">
        <f t="shared" si="108"/>
        <v>7.7171934212851401E-2</v>
      </c>
      <c r="AR541" s="128">
        <f t="shared" si="109"/>
        <v>1.506853750712318E-2</v>
      </c>
      <c r="AS541" s="128">
        <f t="shared" si="110"/>
        <v>0.1812833166125111</v>
      </c>
      <c r="AT541" s="128">
        <f t="shared" si="111"/>
        <v>0.13886008631096455</v>
      </c>
      <c r="AU541" s="128">
        <f t="shared" si="112"/>
        <v>8.6674453978773408E-2</v>
      </c>
      <c r="AV541" s="128">
        <f t="shared" si="113"/>
        <v>1.7300050907156833E-2</v>
      </c>
      <c r="AW541" s="128">
        <f t="shared" si="114"/>
        <v>0.1662604722497987</v>
      </c>
      <c r="AX541" s="128">
        <f t="shared" si="115"/>
        <v>0.99999999999999989</v>
      </c>
      <c r="AY541" s="128">
        <f>SUMPRODUCT(AN541:AW541,幕後結果_最佳化!$Z$1005:$AI$1005)</f>
        <v>-0.13970158571336719</v>
      </c>
      <c r="AZ541" s="128">
        <f>(SUMPRODUCT(AN541:AW541,MMULT(AN541:AW541,幕後結果!$AB$9:$AK$18)))*252</f>
        <v>7.9879999509719024E-2</v>
      </c>
      <c r="BA541" s="128">
        <f t="shared" si="116"/>
        <v>0.28263049996367878</v>
      </c>
      <c r="BB541" s="102">
        <f t="shared" si="117"/>
        <v>-0.64607884052440745</v>
      </c>
      <c r="BC541" s="60"/>
      <c r="BD541" s="60"/>
    </row>
    <row r="542" spans="1:56">
      <c r="A542" s="95">
        <v>541</v>
      </c>
      <c r="B542" s="128">
        <v>0.21792377658140238</v>
      </c>
      <c r="C542" s="128">
        <v>0.68860578291743324</v>
      </c>
      <c r="D542" s="128">
        <v>0.94511487867003741</v>
      </c>
      <c r="E542" s="128">
        <v>0.76841215148235187</v>
      </c>
      <c r="F542" s="128">
        <v>0.35736275941485429</v>
      </c>
      <c r="G542" s="128">
        <v>0.66256935398616834</v>
      </c>
      <c r="H542" s="128">
        <v>0.23562646680690724</v>
      </c>
      <c r="I542" s="128">
        <v>0.75237488970020983</v>
      </c>
      <c r="J542" s="128">
        <v>0.8683010660460353</v>
      </c>
      <c r="K542" s="104">
        <v>0.81365353395857931</v>
      </c>
      <c r="L542" s="105"/>
      <c r="M542" s="106">
        <v>541</v>
      </c>
      <c r="N542" s="140">
        <v>-0.77922437630547436</v>
      </c>
      <c r="O542" s="140">
        <v>0.49190226904528983</v>
      </c>
      <c r="P542" s="140">
        <v>1.5992266867482403</v>
      </c>
      <c r="Q542" s="140">
        <v>0.73362766205478369</v>
      </c>
      <c r="R542" s="140">
        <v>-0.36551700053418051</v>
      </c>
      <c r="S542" s="140">
        <v>0.41948557876819392</v>
      </c>
      <c r="T542" s="140">
        <v>-0.72044194271011042</v>
      </c>
      <c r="U542" s="128">
        <v>0.68198217738234923</v>
      </c>
      <c r="V542" s="128">
        <v>1.1183960797485171</v>
      </c>
      <c r="W542" s="98">
        <v>0.89144043747996138</v>
      </c>
      <c r="X542" s="60"/>
      <c r="Y542" s="99">
        <v>541</v>
      </c>
      <c r="Z542" s="128">
        <f>(幕後結果!$AB$2+幕後結果!$AB$4*幕後結果_最佳化!$N1543)*12/3</f>
        <v>-0.82421847618155508</v>
      </c>
      <c r="AA542" s="128">
        <f>(幕後結果!$AC$2+幕後結果!$AC$4*幕後結果_最佳化!$O1543)*12/3</f>
        <v>0.17624353232529863</v>
      </c>
      <c r="AB542" s="128">
        <f>(幕後結果!$AD$2+幕後結果!$AD$4*幕後結果_最佳化!$P1543)*12/3</f>
        <v>1.9960237828116025</v>
      </c>
      <c r="AC542" s="128">
        <f>(幕後結果!$AE$2+幕後結果!$AE$4*幕後結果_最佳化!$Q1543)*12/3</f>
        <v>3.054730765625342</v>
      </c>
      <c r="AD542" s="128">
        <f>(幕後結果!$AF$2+幕後結果!$AF$4*幕後結果_最佳化!$R1543)*12/3</f>
        <v>-0.18101092238150832</v>
      </c>
      <c r="AE542" s="128">
        <f>(幕後結果!$AG$2+幕後結果!$AG$4*幕後結果_最佳化!$S1543)*12/3</f>
        <v>0.56047679857351551</v>
      </c>
      <c r="AF542" s="128">
        <f>(幕後結果!$AH$2+幕後結果!$AH$4*幕後結果_最佳化!$T1543)*12/3</f>
        <v>-1.3960498324131416</v>
      </c>
      <c r="AG542" s="128">
        <f>(幕後結果!$AI$2+幕後結果!$AI$4*幕後結果_最佳化!$U1543)*12/3</f>
        <v>1.5136226520886489</v>
      </c>
      <c r="AH542" s="128">
        <f>(幕後結果!$AJ$2+幕後結果!$AJ$4*幕後結果_最佳化!$V1543)*12/3</f>
        <v>-0.10316702036853487</v>
      </c>
      <c r="AI542" s="100">
        <f>(幕後結果!$AK$2+幕後結果!$AK$4*幕後結果_最佳化!$W1543)*12/3</f>
        <v>-1.9465803590865249</v>
      </c>
      <c r="AJ542" s="60"/>
      <c r="AK542" s="60"/>
      <c r="AL542" s="60"/>
      <c r="AM542" s="108">
        <v>541</v>
      </c>
      <c r="AN542" s="128">
        <f t="shared" si="105"/>
        <v>3.4595846664652069E-2</v>
      </c>
      <c r="AO542" s="128">
        <f t="shared" si="106"/>
        <v>0.13808097842319109</v>
      </c>
      <c r="AP542" s="128">
        <f t="shared" si="107"/>
        <v>0.15089790645078374</v>
      </c>
      <c r="AQ542" s="128">
        <f t="shared" si="108"/>
        <v>0.10818841511881599</v>
      </c>
      <c r="AR542" s="128">
        <f t="shared" si="109"/>
        <v>0.16665462777730608</v>
      </c>
      <c r="AS542" s="128">
        <f t="shared" si="110"/>
        <v>7.0398667431962589E-2</v>
      </c>
      <c r="AT542" s="128">
        <f t="shared" si="111"/>
        <v>2.1927643506712252E-2</v>
      </c>
      <c r="AU542" s="128">
        <f t="shared" si="112"/>
        <v>0.19857746522090786</v>
      </c>
      <c r="AV542" s="128">
        <f t="shared" si="113"/>
        <v>6.0588162317739204E-2</v>
      </c>
      <c r="AW542" s="128">
        <f t="shared" si="114"/>
        <v>5.0090287087929002E-2</v>
      </c>
      <c r="AX542" s="128">
        <f t="shared" si="115"/>
        <v>0.99999999999999989</v>
      </c>
      <c r="AY542" s="128">
        <f>SUMPRODUCT(AN542:AW542,幕後結果_最佳化!$Z$1005:$AI$1005)</f>
        <v>0.18557061709066131</v>
      </c>
      <c r="AZ542" s="128">
        <f>(SUMPRODUCT(AN542:AW542,MMULT(AN542:AW542,幕後結果!$AB$9:$AK$18)))*252</f>
        <v>5.5316801632883703E-2</v>
      </c>
      <c r="BA542" s="128">
        <f t="shared" si="116"/>
        <v>0.23519524151836851</v>
      </c>
      <c r="BB542" s="102">
        <f t="shared" si="117"/>
        <v>0.60660503235359409</v>
      </c>
      <c r="BC542" s="60"/>
      <c r="BD542" s="60"/>
    </row>
    <row r="543" spans="1:56">
      <c r="A543" s="95">
        <v>542</v>
      </c>
      <c r="B543" s="128">
        <v>0.31004866532273123</v>
      </c>
      <c r="C543" s="128">
        <v>0.45561126325472201</v>
      </c>
      <c r="D543" s="128">
        <v>0.55769318638153442</v>
      </c>
      <c r="E543" s="128">
        <v>3.3918640663270327E-2</v>
      </c>
      <c r="F543" s="128">
        <v>0.81422989398929646</v>
      </c>
      <c r="G543" s="128">
        <v>0.93804412192825071</v>
      </c>
      <c r="H543" s="128">
        <v>0.77467657860587424</v>
      </c>
      <c r="I543" s="128">
        <v>0.39483457865894134</v>
      </c>
      <c r="J543" s="128">
        <v>0.71996900291638521</v>
      </c>
      <c r="K543" s="104">
        <v>0.85792943503996422</v>
      </c>
      <c r="L543" s="105"/>
      <c r="M543" s="106">
        <v>542</v>
      </c>
      <c r="N543" s="140">
        <v>-0.49571240927433941</v>
      </c>
      <c r="O543" s="140">
        <v>-0.11149664425080792</v>
      </c>
      <c r="P543" s="140">
        <v>0.145123167073854</v>
      </c>
      <c r="Q543" s="140">
        <v>-1.8260861816665643</v>
      </c>
      <c r="R543" s="140">
        <v>0.89359203032524026</v>
      </c>
      <c r="S543" s="140">
        <v>1.5385599752350567</v>
      </c>
      <c r="T543" s="140">
        <v>0.75433707936564431</v>
      </c>
      <c r="U543" s="128">
        <v>-0.26674025517888761</v>
      </c>
      <c r="V543" s="128">
        <v>0.5827494273475966</v>
      </c>
      <c r="W543" s="98">
        <v>1.0710629409903416</v>
      </c>
      <c r="X543" s="60"/>
      <c r="Y543" s="99">
        <v>542</v>
      </c>
      <c r="Z543" s="128">
        <f>(幕後結果!$AB$2+幕後結果!$AB$4*幕後結果_最佳化!$N1544)*12/3</f>
        <v>-0.52433591532846546</v>
      </c>
      <c r="AA543" s="128">
        <f>(幕後結果!$AC$2+幕後結果!$AC$4*幕後結果_最佳化!$O1544)*12/3</f>
        <v>-0.39757832852392844</v>
      </c>
      <c r="AB543" s="128">
        <f>(幕後結果!$AD$2+幕後結果!$AD$4*幕後結果_最佳化!$P1544)*12/3</f>
        <v>0.21366451033280312</v>
      </c>
      <c r="AC543" s="128">
        <f>(幕後結果!$AE$2+幕後結果!$AE$4*幕後結果_最佳化!$Q1544)*12/3</f>
        <v>-2.2129104246619509</v>
      </c>
      <c r="AD543" s="128">
        <f>(幕後結果!$AF$2+幕後結果!$AF$4*幕後結果_最佳化!$R1544)*12/3</f>
        <v>0.59045080595648247</v>
      </c>
      <c r="AE543" s="128">
        <f>(幕後結果!$AG$2+幕後結果!$AG$4*幕後結果_最佳化!$S1544)*12/3</f>
        <v>1.3483899933550034</v>
      </c>
      <c r="AF543" s="128">
        <f>(幕後結果!$AH$2+幕後結果!$AH$4*幕後結果_最佳化!$T1544)*12/3</f>
        <v>-0.48169985734599391</v>
      </c>
      <c r="AG543" s="128">
        <f>(幕後結果!$AI$2+幕後結果!$AI$4*幕後結果_最佳化!$U1544)*12/3</f>
        <v>1.1973811856783458</v>
      </c>
      <c r="AH543" s="128">
        <f>(幕後結果!$AJ$2+幕後結果!$AJ$4*幕後結果_最佳化!$V1544)*12/3</f>
        <v>-0.28352379833767372</v>
      </c>
      <c r="AI543" s="100">
        <f>(幕後結果!$AK$2+幕後結果!$AK$4*幕後結果_最佳化!$W1544)*12/3</f>
        <v>-1.3111217138253008</v>
      </c>
      <c r="AJ543" s="60"/>
      <c r="AK543" s="60"/>
      <c r="AL543" s="60"/>
      <c r="AM543" s="108">
        <v>542</v>
      </c>
      <c r="AN543" s="128">
        <f t="shared" si="105"/>
        <v>0.17284077342302284</v>
      </c>
      <c r="AO543" s="128">
        <f t="shared" si="106"/>
        <v>0.15877870283979661</v>
      </c>
      <c r="AP543" s="128">
        <f t="shared" si="107"/>
        <v>7.4326936692721141E-2</v>
      </c>
      <c r="AQ543" s="128">
        <f t="shared" si="108"/>
        <v>7.835484378865204E-2</v>
      </c>
      <c r="AR543" s="128">
        <f t="shared" si="109"/>
        <v>9.8311755151555949E-2</v>
      </c>
      <c r="AS543" s="128">
        <f t="shared" si="110"/>
        <v>9.7619265169720873E-2</v>
      </c>
      <c r="AT543" s="128">
        <f t="shared" si="111"/>
        <v>0.11801073726061385</v>
      </c>
      <c r="AU543" s="128">
        <f t="shared" si="112"/>
        <v>8.7886140069678709E-2</v>
      </c>
      <c r="AV543" s="128">
        <f t="shared" si="113"/>
        <v>2.488188466310632E-2</v>
      </c>
      <c r="AW543" s="128">
        <f t="shared" si="114"/>
        <v>8.8988960941131665E-2</v>
      </c>
      <c r="AX543" s="128">
        <f t="shared" si="115"/>
        <v>0.99999999999999989</v>
      </c>
      <c r="AY543" s="128">
        <f>SUMPRODUCT(AN543:AW543,幕後結果_最佳化!$Z$1005:$AI$1005)</f>
        <v>-2.3979415205160184E-2</v>
      </c>
      <c r="AZ543" s="128">
        <f>(SUMPRODUCT(AN543:AW543,MMULT(AN543:AW543,幕後結果!$AB$9:$AK$18)))*252</f>
        <v>6.9102040004750342E-2</v>
      </c>
      <c r="BA543" s="128">
        <f t="shared" si="116"/>
        <v>0.26287266880516569</v>
      </c>
      <c r="BB543" s="102">
        <f t="shared" si="117"/>
        <v>-0.25441753039274484</v>
      </c>
      <c r="BC543" s="60"/>
      <c r="BD543" s="60"/>
    </row>
    <row r="544" spans="1:56">
      <c r="A544" s="95">
        <v>543</v>
      </c>
      <c r="B544" s="128">
        <v>0.5524292369748649</v>
      </c>
      <c r="C544" s="128">
        <v>0.59469407146487918</v>
      </c>
      <c r="D544" s="128">
        <v>0.8796566982975671</v>
      </c>
      <c r="E544" s="128">
        <v>0.74791865617861375</v>
      </c>
      <c r="F544" s="128">
        <v>0.37014297742178126</v>
      </c>
      <c r="G544" s="128">
        <v>0.43346321574703639</v>
      </c>
      <c r="H544" s="128">
        <v>0.12351707345912688</v>
      </c>
      <c r="I544" s="128">
        <v>0.38234827085509338</v>
      </c>
      <c r="J544" s="128">
        <v>0.66090554554770842</v>
      </c>
      <c r="K544" s="104">
        <v>0.82116344737619507</v>
      </c>
      <c r="L544" s="105"/>
      <c r="M544" s="106">
        <v>543</v>
      </c>
      <c r="N544" s="140">
        <v>0.13180121431228836</v>
      </c>
      <c r="O544" s="140">
        <v>0.23963676970114611</v>
      </c>
      <c r="P544" s="140">
        <v>1.1732723580663234</v>
      </c>
      <c r="Q544" s="140">
        <v>0.66795442042557029</v>
      </c>
      <c r="R544" s="140">
        <v>-0.33147469133188895</v>
      </c>
      <c r="S544" s="140">
        <v>-0.16756382590972346</v>
      </c>
      <c r="T544" s="140">
        <v>-1.1575832525824523</v>
      </c>
      <c r="U544" s="128">
        <v>-0.29931915354182342</v>
      </c>
      <c r="V544" s="128">
        <v>0.41493578986128365</v>
      </c>
      <c r="W544" s="98">
        <v>0.91980799384349687</v>
      </c>
      <c r="X544" s="60"/>
      <c r="Y544" s="99">
        <v>543</v>
      </c>
      <c r="Z544" s="128">
        <f>(幕後結果!$AB$2+幕後結果!$AB$4*幕後結果_最佳化!$N1545)*12/3</f>
        <v>0.13941170133102412</v>
      </c>
      <c r="AA544" s="128">
        <f>(幕後結果!$AC$2+幕後結果!$AC$4*幕後結果_最佳化!$O1545)*12/3</f>
        <v>0.28806764044570515</v>
      </c>
      <c r="AB544" s="128">
        <f>(幕後結果!$AD$2+幕後結果!$AD$4*幕後結果_最佳化!$P1545)*12/3</f>
        <v>1.7261200786178315</v>
      </c>
      <c r="AC544" s="128">
        <f>(幕後結果!$AE$2+幕後結果!$AE$4*幕後結果_最佳化!$Q1545)*12/3</f>
        <v>2.7685027514476581</v>
      </c>
      <c r="AD544" s="128">
        <f>(幕後結果!$AF$2+幕後結果!$AF$4*幕後結果_最佳化!$R1545)*12/3</f>
        <v>-0.12200495890562474</v>
      </c>
      <c r="AE544" s="128">
        <f>(幕後結果!$AG$2+幕後結果!$AG$4*幕後結果_最佳化!$S1545)*12/3</f>
        <v>0.18262108961207624</v>
      </c>
      <c r="AF544" s="128">
        <f>(幕後結果!$AH$2+幕後結果!$AH$4*幕後結果_最佳化!$T1545)*12/3</f>
        <v>-1.2357850366809635</v>
      </c>
      <c r="AG544" s="128">
        <f>(幕後結果!$AI$2+幕後結果!$AI$4*幕後結果_最佳化!$U1545)*12/3</f>
        <v>0.63875738361154688</v>
      </c>
      <c r="AH544" s="128">
        <f>(幕後結果!$AJ$2+幕後結果!$AJ$4*幕後結果_最佳化!$V1545)*12/3</f>
        <v>-0.63027267792724773</v>
      </c>
      <c r="AI544" s="100">
        <f>(幕後結果!$AK$2+幕後結果!$AK$4*幕後結果_最佳化!$W1545)*12/3</f>
        <v>-1.2494678830986841</v>
      </c>
      <c r="AJ544" s="60"/>
      <c r="AK544" s="60"/>
      <c r="AL544" s="60"/>
      <c r="AM544" s="108">
        <v>543</v>
      </c>
      <c r="AN544" s="128">
        <f t="shared" si="105"/>
        <v>8.7176853408176463E-2</v>
      </c>
      <c r="AO544" s="128">
        <f t="shared" si="106"/>
        <v>3.6031908074516089E-2</v>
      </c>
      <c r="AP544" s="128">
        <f t="shared" si="107"/>
        <v>0.13850378313763123</v>
      </c>
      <c r="AQ544" s="128">
        <f t="shared" si="108"/>
        <v>0.18313369465246426</v>
      </c>
      <c r="AR544" s="128">
        <f t="shared" si="109"/>
        <v>0.13483905411216615</v>
      </c>
      <c r="AS544" s="128">
        <f t="shared" si="110"/>
        <v>0.12088718119229107</v>
      </c>
      <c r="AT544" s="128">
        <f t="shared" si="111"/>
        <v>1.8104042828576736E-2</v>
      </c>
      <c r="AU544" s="128">
        <f t="shared" si="112"/>
        <v>5.0768727102809746E-2</v>
      </c>
      <c r="AV544" s="128">
        <f t="shared" si="113"/>
        <v>8.3248072659196898E-2</v>
      </c>
      <c r="AW544" s="128">
        <f t="shared" si="114"/>
        <v>0.14730668283217144</v>
      </c>
      <c r="AX544" s="128">
        <f t="shared" si="115"/>
        <v>1</v>
      </c>
      <c r="AY544" s="128">
        <f>SUMPRODUCT(AN544:AW544,幕後結果_最佳化!$Z$1005:$AI$1005)</f>
        <v>-5.0404720362376643E-2</v>
      </c>
      <c r="AZ544" s="128">
        <f>(SUMPRODUCT(AN544:AW544,MMULT(AN544:AW544,幕後結果!$AB$9:$AK$18)))*252</f>
        <v>7.8983833719169116E-2</v>
      </c>
      <c r="BA544" s="128">
        <f t="shared" si="116"/>
        <v>0.28104062645669065</v>
      </c>
      <c r="BB544" s="102">
        <f t="shared" si="117"/>
        <v>-0.33199726864669232</v>
      </c>
      <c r="BC544" s="60"/>
      <c r="BD544" s="60"/>
    </row>
    <row r="545" spans="1:56">
      <c r="A545" s="95">
        <v>544</v>
      </c>
      <c r="B545" s="128">
        <v>2.2955102928959858E-2</v>
      </c>
      <c r="C545" s="128">
        <v>0.41014579884325597</v>
      </c>
      <c r="D545" s="128">
        <v>0.33973748071799958</v>
      </c>
      <c r="E545" s="128">
        <v>0.85658507387258331</v>
      </c>
      <c r="F545" s="128">
        <v>0.96482418568029082</v>
      </c>
      <c r="G545" s="128">
        <v>0.85348457961822377</v>
      </c>
      <c r="H545" s="128">
        <v>0.70644619335862813</v>
      </c>
      <c r="I545" s="128">
        <v>0.24612932373594454</v>
      </c>
      <c r="J545" s="128">
        <v>0.60549460018148227</v>
      </c>
      <c r="K545" s="104">
        <v>0.42223708544065097</v>
      </c>
      <c r="L545" s="105"/>
      <c r="M545" s="106">
        <v>544</v>
      </c>
      <c r="N545" s="140">
        <v>-1.9962179370763697</v>
      </c>
      <c r="O545" s="140">
        <v>-0.22716994435001531</v>
      </c>
      <c r="P545" s="140">
        <v>-0.4131796979406886</v>
      </c>
      <c r="Q545" s="140">
        <v>1.0651018277652162</v>
      </c>
      <c r="R545" s="140">
        <v>1.8096400257909953</v>
      </c>
      <c r="S545" s="140">
        <v>1.0514960104581397</v>
      </c>
      <c r="T545" s="140">
        <v>0.54303222775560911</v>
      </c>
      <c r="U545" s="128">
        <v>-0.68672086266294718</v>
      </c>
      <c r="V545" s="128">
        <v>0.26759536428626629</v>
      </c>
      <c r="W545" s="98">
        <v>-0.1961737531049767</v>
      </c>
      <c r="X545" s="60"/>
      <c r="Y545" s="99">
        <v>544</v>
      </c>
      <c r="Z545" s="128">
        <f>(幕後結果!$AB$2+幕後結果!$AB$4*幕後結果_最佳化!$N1546)*12/3</f>
        <v>-2.1114838758308654</v>
      </c>
      <c r="AA545" s="128">
        <f>(幕後結果!$AC$2+幕後結果!$AC$4*幕後結果_最佳化!$O1546)*12/3</f>
        <v>-1.1976544544140086</v>
      </c>
      <c r="AB545" s="128">
        <f>(幕後結果!$AD$2+幕後結果!$AD$4*幕後結果_最佳化!$P1546)*12/3</f>
        <v>-0.97731871775096424</v>
      </c>
      <c r="AC545" s="128">
        <f>(幕後結果!$AE$2+幕後結果!$AE$4*幕後結果_最佳化!$Q1546)*12/3</f>
        <v>2.7368916770067031</v>
      </c>
      <c r="AD545" s="128">
        <f>(幕後結果!$AF$2+幕後結果!$AF$4*幕後結果_最佳化!$R1546)*12/3</f>
        <v>0.78683110154067359</v>
      </c>
      <c r="AE545" s="128">
        <f>(幕後結果!$AG$2+幕後結果!$AG$4*幕後結果_最佳化!$S1546)*12/3</f>
        <v>0.57638059868241975</v>
      </c>
      <c r="AF545" s="128">
        <f>(幕後結果!$AH$2+幕後結果!$AH$4*幕後結果_最佳化!$T1546)*12/3</f>
        <v>-0.96592408501004057</v>
      </c>
      <c r="AG545" s="128">
        <f>(幕後結果!$AI$2+幕後結果!$AI$4*幕後結果_最佳化!$U1546)*12/3</f>
        <v>0.73434819604838397</v>
      </c>
      <c r="AH545" s="128">
        <f>(幕後結果!$AJ$2+幕後結果!$AJ$4*幕後結果_最佳化!$V1546)*12/3</f>
        <v>-0.70206934950006195</v>
      </c>
      <c r="AI545" s="100">
        <f>(幕後結果!$AK$2+幕後結果!$AK$4*幕後結果_最佳化!$W1546)*12/3</f>
        <v>-1.8328639223575471</v>
      </c>
      <c r="AJ545" s="60"/>
      <c r="AK545" s="60"/>
      <c r="AL545" s="60"/>
      <c r="AM545" s="108">
        <v>544</v>
      </c>
      <c r="AN545" s="128">
        <f t="shared" si="105"/>
        <v>1.6322257504513955E-2</v>
      </c>
      <c r="AO545" s="128">
        <f t="shared" si="106"/>
        <v>0.24745646776322786</v>
      </c>
      <c r="AP545" s="128">
        <f t="shared" si="107"/>
        <v>8.2351647565201913E-2</v>
      </c>
      <c r="AQ545" s="128">
        <f t="shared" si="108"/>
        <v>0.10285860497345681</v>
      </c>
      <c r="AR545" s="128">
        <f t="shared" si="109"/>
        <v>0.15042412362107668</v>
      </c>
      <c r="AS545" s="128">
        <f t="shared" si="110"/>
        <v>0.20734724301518112</v>
      </c>
      <c r="AT545" s="128">
        <f t="shared" si="111"/>
        <v>1.8103629790668357E-2</v>
      </c>
      <c r="AU545" s="128">
        <f t="shared" si="112"/>
        <v>5.5727914309353449E-2</v>
      </c>
      <c r="AV545" s="128">
        <f t="shared" si="113"/>
        <v>8.7040016761445696E-2</v>
      </c>
      <c r="AW545" s="128">
        <f t="shared" si="114"/>
        <v>3.2368094695874101E-2</v>
      </c>
      <c r="AX545" s="128">
        <f t="shared" si="115"/>
        <v>1</v>
      </c>
      <c r="AY545" s="128">
        <f>SUMPRODUCT(AN545:AW545,幕後結果_最佳化!$Z$1005:$AI$1005)</f>
        <v>4.3564376692024627E-2</v>
      </c>
      <c r="AZ545" s="128">
        <f>(SUMPRODUCT(AN545:AW545,MMULT(AN545:AW545,幕後結果!$AB$9:$AK$18)))*252</f>
        <v>6.651368328790648E-2</v>
      </c>
      <c r="BA545" s="128">
        <f t="shared" si="116"/>
        <v>0.25790246855721732</v>
      </c>
      <c r="BB545" s="102">
        <f t="shared" si="117"/>
        <v>2.5760772889896946E-3</v>
      </c>
      <c r="BC545" s="60"/>
      <c r="BD545" s="60"/>
    </row>
    <row r="546" spans="1:56">
      <c r="A546" s="95">
        <v>545</v>
      </c>
      <c r="B546" s="128">
        <v>0.27934216463650774</v>
      </c>
      <c r="C546" s="128">
        <v>0.42691400609480179</v>
      </c>
      <c r="D546" s="128">
        <v>0.15306321969032122</v>
      </c>
      <c r="E546" s="128">
        <v>0.5968687342250405</v>
      </c>
      <c r="F546" s="128">
        <v>0.41801387391778233</v>
      </c>
      <c r="G546" s="128">
        <v>0.16817854185712022</v>
      </c>
      <c r="H546" s="128">
        <v>0.41680888107405623</v>
      </c>
      <c r="I546" s="128">
        <v>0.12387708231292205</v>
      </c>
      <c r="J546" s="128">
        <v>0.14582799397849122</v>
      </c>
      <c r="K546" s="104">
        <v>4.2144451900302027E-2</v>
      </c>
      <c r="L546" s="105"/>
      <c r="M546" s="106">
        <v>545</v>
      </c>
      <c r="N546" s="140">
        <v>-0.58479684018162525</v>
      </c>
      <c r="O546" s="140">
        <v>-0.18423639100255493</v>
      </c>
      <c r="P546" s="140">
        <v>-1.0233837503335428</v>
      </c>
      <c r="Q546" s="140">
        <v>0.24525042916795459</v>
      </c>
      <c r="R546" s="140">
        <v>-0.2069770935550963</v>
      </c>
      <c r="S546" s="140">
        <v>-0.96138806358251616</v>
      </c>
      <c r="T546" s="140">
        <v>-0.21006394908522227</v>
      </c>
      <c r="U546" s="128">
        <v>-1.1558215300420194</v>
      </c>
      <c r="V546" s="128">
        <v>-1.0544957881086567</v>
      </c>
      <c r="W546" s="98">
        <v>-1.7263253136053942</v>
      </c>
      <c r="X546" s="60"/>
      <c r="Y546" s="99">
        <v>545</v>
      </c>
      <c r="Z546" s="128">
        <f>(幕後結果!$AB$2+幕後結果!$AB$4*幕後結果_最佳化!$N1547)*12/3</f>
        <v>-0.61856427384316337</v>
      </c>
      <c r="AA546" s="128">
        <f>(幕後結果!$AC$2+幕後結果!$AC$4*幕後結果_最佳化!$O1547)*12/3</f>
        <v>-0.5214583626590148</v>
      </c>
      <c r="AB546" s="128">
        <f>(幕後結果!$AD$2+幕後結果!$AD$4*幕後結果_最佳化!$P1547)*12/3</f>
        <v>-1.1105977488008765</v>
      </c>
      <c r="AC546" s="128">
        <f>(幕後結果!$AE$2+幕後結果!$AE$4*幕後結果_最佳化!$Q1547)*12/3</f>
        <v>1.1872953623195135</v>
      </c>
      <c r="AD546" s="128">
        <f>(幕後結果!$AF$2+幕後結果!$AF$4*幕後結果_最佳化!$R1547)*12/3</f>
        <v>-0.46249136406478653</v>
      </c>
      <c r="AE546" s="128">
        <f>(幕後結果!$AG$2+幕後結果!$AG$4*幕後結果_最佳化!$S1547)*12/3</f>
        <v>-0.91666168704208806</v>
      </c>
      <c r="AF546" s="128">
        <f>(幕後結果!$AH$2+幕後結果!$AH$4*幕後結果_最佳化!$T1547)*12/3</f>
        <v>-0.71039531456296157</v>
      </c>
      <c r="AG546" s="128">
        <f>(幕後結果!$AI$2+幕後結果!$AI$4*幕後結果_最佳化!$U1547)*12/3</f>
        <v>-0.21205128762643499</v>
      </c>
      <c r="AH546" s="128">
        <f>(幕後結果!$AJ$2+幕後結果!$AJ$4*幕後結果_最佳化!$V1547)*12/3</f>
        <v>-2.2785293585052306</v>
      </c>
      <c r="AI546" s="100">
        <f>(幕後結果!$AK$2+幕後結果!$AK$4*幕後結果_最佳化!$W1547)*12/3</f>
        <v>-3.1023067267027407</v>
      </c>
      <c r="AJ546" s="60"/>
      <c r="AK546" s="60"/>
      <c r="AL546" s="60"/>
      <c r="AM546" s="108">
        <v>545</v>
      </c>
      <c r="AN546" s="128">
        <f t="shared" si="105"/>
        <v>9.9425766222133741E-2</v>
      </c>
      <c r="AO546" s="128">
        <f t="shared" si="106"/>
        <v>3.0646229341871407E-2</v>
      </c>
      <c r="AP546" s="128">
        <f t="shared" si="107"/>
        <v>0.21335310303326011</v>
      </c>
      <c r="AQ546" s="128">
        <f t="shared" si="108"/>
        <v>5.9552930850009872E-2</v>
      </c>
      <c r="AR546" s="128">
        <f t="shared" si="109"/>
        <v>0.11417576996827744</v>
      </c>
      <c r="AS546" s="128">
        <f t="shared" si="110"/>
        <v>0.20462744484016737</v>
      </c>
      <c r="AT546" s="128">
        <f t="shared" si="111"/>
        <v>8.0353525408194237E-2</v>
      </c>
      <c r="AU546" s="128">
        <f t="shared" si="112"/>
        <v>6.6869970449073543E-2</v>
      </c>
      <c r="AV546" s="128">
        <f t="shared" si="113"/>
        <v>7.3741883301386202E-2</v>
      </c>
      <c r="AW546" s="128">
        <f t="shared" si="114"/>
        <v>5.7253376585626146E-2</v>
      </c>
      <c r="AX546" s="128">
        <f t="shared" si="115"/>
        <v>1.0000000000000002</v>
      </c>
      <c r="AY546" s="128">
        <f>SUMPRODUCT(AN546:AW546,幕後結果_最佳化!$Z$1005:$AI$1005)</f>
        <v>9.9918599518878104E-3</v>
      </c>
      <c r="AZ546" s="128">
        <f>(SUMPRODUCT(AN546:AW546,MMULT(AN546:AW546,幕後結果!$AB$9:$AK$18)))*252</f>
        <v>6.1073544765125741E-2</v>
      </c>
      <c r="BA546" s="128">
        <f t="shared" si="116"/>
        <v>0.24713062288013951</v>
      </c>
      <c r="BB546" s="102">
        <f t="shared" si="117"/>
        <v>-0.13316091573189182</v>
      </c>
      <c r="BC546" s="60"/>
      <c r="BD546" s="60"/>
    </row>
    <row r="547" spans="1:56">
      <c r="A547" s="95">
        <v>546</v>
      </c>
      <c r="B547" s="128">
        <v>0.68977578021330266</v>
      </c>
      <c r="C547" s="128">
        <v>0.21541045208853826</v>
      </c>
      <c r="D547" s="128">
        <v>0.27570309181702246</v>
      </c>
      <c r="E547" s="128">
        <v>0.94552582706373789</v>
      </c>
      <c r="F547" s="128">
        <v>0.50335119892179225</v>
      </c>
      <c r="G547" s="128">
        <v>0.76135039474926791</v>
      </c>
      <c r="H547" s="128">
        <v>0.58025746008911883</v>
      </c>
      <c r="I547" s="128">
        <v>5.8464751000284698E-2</v>
      </c>
      <c r="J547" s="128">
        <v>0.45397959039160174</v>
      </c>
      <c r="K547" s="104">
        <v>3.4973115072827188E-3</v>
      </c>
      <c r="L547" s="105"/>
      <c r="M547" s="106">
        <v>546</v>
      </c>
      <c r="N547" s="140">
        <v>0.49521489214525583</v>
      </c>
      <c r="O547" s="140">
        <v>-0.7877876875236024</v>
      </c>
      <c r="P547" s="140">
        <v>-0.59565431514487788</v>
      </c>
      <c r="Q547" s="140">
        <v>1.6029379871418803</v>
      </c>
      <c r="R547" s="140">
        <v>8.4003087651253073E-3</v>
      </c>
      <c r="S547" s="140">
        <v>0.71065313040876432</v>
      </c>
      <c r="T547" s="140">
        <v>0.20255216735412176</v>
      </c>
      <c r="U547" s="128">
        <v>-1.5677927732747525</v>
      </c>
      <c r="V547" s="128">
        <v>-0.11561309930618259</v>
      </c>
      <c r="W547" s="98">
        <v>-2.6971001511595767</v>
      </c>
      <c r="X547" s="60"/>
      <c r="Y547" s="99">
        <v>546</v>
      </c>
      <c r="Z547" s="128">
        <f>(幕後結果!$AB$2+幕後結果!$AB$4*幕後結果_最佳化!$N1548)*12/3</f>
        <v>0.52380967048490368</v>
      </c>
      <c r="AA547" s="128">
        <f>(幕後結果!$AC$2+幕後結果!$AC$4*幕後結果_最佳化!$O1548)*12/3</f>
        <v>-0.74195601401724109</v>
      </c>
      <c r="AB547" s="128">
        <f>(幕後結果!$AD$2+幕後結果!$AD$4*幕後結果_最佳化!$P1548)*12/3</f>
        <v>-0.59218791714332242</v>
      </c>
      <c r="AC547" s="128">
        <f>(幕後結果!$AE$2+幕後結果!$AE$4*幕後結果_最佳化!$Q1548)*12/3</f>
        <v>3.5744747049811139</v>
      </c>
      <c r="AD547" s="128">
        <f>(幕後結果!$AF$2+幕後結果!$AF$4*幕後結果_最佳化!$R1548)*12/3</f>
        <v>-0.15945121766366835</v>
      </c>
      <c r="AE547" s="128">
        <f>(幕後結果!$AG$2+幕後結果!$AG$4*幕後結果_最佳化!$S1548)*12/3</f>
        <v>0.94417150978061104</v>
      </c>
      <c r="AF547" s="128">
        <f>(幕後結果!$AH$2+幕後結果!$AH$4*幕後結果_最佳化!$T1548)*12/3</f>
        <v>0.24113465230203524</v>
      </c>
      <c r="AG547" s="128">
        <f>(幕後結果!$AI$2+幕後結果!$AI$4*幕後結果_最佳化!$U1548)*12/3</f>
        <v>-0.55979686255735739</v>
      </c>
      <c r="AH547" s="128">
        <f>(幕後結果!$AJ$2+幕後結果!$AJ$4*幕後結果_最佳化!$V1548)*12/3</f>
        <v>-0.6539934307914228</v>
      </c>
      <c r="AI547" s="100">
        <f>(幕後結果!$AK$2+幕後結果!$AK$4*幕後結果_最佳化!$W1548)*12/3</f>
        <v>-3.1597461046569424</v>
      </c>
      <c r="AJ547" s="60"/>
      <c r="AK547" s="60"/>
      <c r="AL547" s="60"/>
      <c r="AM547" s="108">
        <v>546</v>
      </c>
      <c r="AN547" s="128">
        <f t="shared" si="105"/>
        <v>0.11520349343713222</v>
      </c>
      <c r="AO547" s="128">
        <f t="shared" si="106"/>
        <v>2.0292839541286533E-2</v>
      </c>
      <c r="AP547" s="128">
        <f t="shared" si="107"/>
        <v>4.7500570089108914E-2</v>
      </c>
      <c r="AQ547" s="128">
        <f t="shared" si="108"/>
        <v>0.14415105542401155</v>
      </c>
      <c r="AR547" s="128">
        <f t="shared" si="109"/>
        <v>0.14672040905588482</v>
      </c>
      <c r="AS547" s="128">
        <f t="shared" si="110"/>
        <v>9.1863896069669312E-3</v>
      </c>
      <c r="AT547" s="128">
        <f t="shared" si="111"/>
        <v>0.10388177905132748</v>
      </c>
      <c r="AU547" s="128">
        <f t="shared" si="112"/>
        <v>0.13004063099638707</v>
      </c>
      <c r="AV547" s="128">
        <f t="shared" si="113"/>
        <v>0.14121790458579161</v>
      </c>
      <c r="AW547" s="128">
        <f t="shared" si="114"/>
        <v>0.14180492821210289</v>
      </c>
      <c r="AX547" s="128">
        <f t="shared" si="115"/>
        <v>1</v>
      </c>
      <c r="AY547" s="128">
        <f>SUMPRODUCT(AN547:AW547,幕後結果_最佳化!$Z$1005:$AI$1005)</f>
        <v>-0.10933075142348361</v>
      </c>
      <c r="AZ547" s="128">
        <f>(SUMPRODUCT(AN547:AW547,MMULT(AN547:AW547,幕後結果!$AB$9:$AK$18)))*252</f>
        <v>7.1805348345877235E-2</v>
      </c>
      <c r="BA547" s="128">
        <f t="shared" si="116"/>
        <v>0.26796519987841189</v>
      </c>
      <c r="BB547" s="102">
        <f t="shared" si="117"/>
        <v>-0.568098960210347</v>
      </c>
      <c r="BC547" s="60"/>
      <c r="BD547" s="60"/>
    </row>
    <row r="548" spans="1:56">
      <c r="A548" s="95">
        <v>547</v>
      </c>
      <c r="B548" s="128">
        <v>0.3755051584710809</v>
      </c>
      <c r="C548" s="128">
        <v>0.38747845958657523</v>
      </c>
      <c r="D548" s="128">
        <v>0.36296249758496302</v>
      </c>
      <c r="E548" s="128">
        <v>0.67003775198782356</v>
      </c>
      <c r="F548" s="128">
        <v>0.69431944616499441</v>
      </c>
      <c r="G548" s="128">
        <v>0.7958452731487311</v>
      </c>
      <c r="H548" s="128">
        <v>0.43893240325018978</v>
      </c>
      <c r="I548" s="128">
        <v>0.31725948552383176</v>
      </c>
      <c r="J548" s="128">
        <v>0.34550190768977362</v>
      </c>
      <c r="K548" s="104">
        <v>0.34668536255704274</v>
      </c>
      <c r="L548" s="105"/>
      <c r="M548" s="106">
        <v>547</v>
      </c>
      <c r="N548" s="140">
        <v>-0.31730746055995168</v>
      </c>
      <c r="O548" s="140">
        <v>-0.28589712060065126</v>
      </c>
      <c r="P548" s="140">
        <v>-0.35055130320831623</v>
      </c>
      <c r="Q548" s="140">
        <v>0.44001741249705345</v>
      </c>
      <c r="R548" s="140">
        <v>0.50813152570637454</v>
      </c>
      <c r="S548" s="140">
        <v>0.82687228491301001</v>
      </c>
      <c r="T548" s="140">
        <v>-0.15367651069050009</v>
      </c>
      <c r="U548" s="128">
        <v>-0.47537603736115991</v>
      </c>
      <c r="V548" s="128">
        <v>-0.3974931791667482</v>
      </c>
      <c r="W548" s="98">
        <v>-0.39428487990734645</v>
      </c>
      <c r="X548" s="60"/>
      <c r="Y548" s="99">
        <v>547</v>
      </c>
      <c r="Z548" s="128">
        <f>(幕後結果!$AB$2+幕後結果!$AB$4*幕後結果_最佳化!$N1549)*12/3</f>
        <v>-0.33562947923132769</v>
      </c>
      <c r="AA548" s="128">
        <f>(幕後結果!$AC$2+幕後結果!$AC$4*幕後結果_最佳化!$O1549)*12/3</f>
        <v>-0.52061882419177974</v>
      </c>
      <c r="AB548" s="128">
        <f>(幕後結果!$AD$2+幕後結果!$AD$4*幕後結果_最佳化!$P1549)*12/3</f>
        <v>-0.3483211982647138</v>
      </c>
      <c r="AC548" s="128">
        <f>(幕後結果!$AE$2+幕後結果!$AE$4*幕後結果_最佳化!$Q1549)*12/3</f>
        <v>1.6959291681157296</v>
      </c>
      <c r="AD548" s="128">
        <f>(幕後結果!$AF$2+幕後結果!$AF$4*幕後結果_最佳化!$R1549)*12/3</f>
        <v>0.15458275268085808</v>
      </c>
      <c r="AE548" s="128">
        <f>(幕後結果!$AG$2+幕後結果!$AG$4*幕後結果_最佳化!$S1549)*12/3</f>
        <v>0.81669735396418552</v>
      </c>
      <c r="AF548" s="128">
        <f>(幕後結果!$AH$2+幕後結果!$AH$4*幕後結果_最佳化!$T1549)*12/3</f>
        <v>-0.7521212241692824</v>
      </c>
      <c r="AG548" s="128">
        <f>(幕後結果!$AI$2+幕後結果!$AI$4*幕後結果_最佳化!$U1549)*12/3</f>
        <v>0.71016434285555674</v>
      </c>
      <c r="AH548" s="128">
        <f>(幕後結果!$AJ$2+幕後結果!$AJ$4*幕後結果_最佳化!$V1549)*12/3</f>
        <v>-1.1543705338147232</v>
      </c>
      <c r="AI548" s="100">
        <f>(幕後結果!$AK$2+幕後結果!$AK$4*幕後結果_最佳化!$W1549)*12/3</f>
        <v>-1.9673764618057643</v>
      </c>
      <c r="AJ548" s="60"/>
      <c r="AK548" s="60"/>
      <c r="AL548" s="60"/>
      <c r="AM548" s="108">
        <v>547</v>
      </c>
      <c r="AN548" s="128">
        <f t="shared" si="105"/>
        <v>0.11886855580950259</v>
      </c>
      <c r="AO548" s="128">
        <f t="shared" si="106"/>
        <v>2.2990396757381609E-2</v>
      </c>
      <c r="AP548" s="128">
        <f t="shared" si="107"/>
        <v>0.12981243362656442</v>
      </c>
      <c r="AQ548" s="128">
        <f t="shared" si="108"/>
        <v>3.4934045687012805E-2</v>
      </c>
      <c r="AR548" s="128">
        <f t="shared" si="109"/>
        <v>3.3926431338804033E-2</v>
      </c>
      <c r="AS548" s="128">
        <f t="shared" si="110"/>
        <v>0.10999983317043883</v>
      </c>
      <c r="AT548" s="128">
        <f t="shared" si="111"/>
        <v>0.19365426510094549</v>
      </c>
      <c r="AU548" s="128">
        <f t="shared" si="112"/>
        <v>7.9100019956345219E-2</v>
      </c>
      <c r="AV548" s="128">
        <f t="shared" si="113"/>
        <v>9.5076658228255506E-2</v>
      </c>
      <c r="AW548" s="128">
        <f t="shared" si="114"/>
        <v>0.18163736032474928</v>
      </c>
      <c r="AX548" s="128">
        <f t="shared" si="115"/>
        <v>0.99999999999999978</v>
      </c>
      <c r="AY548" s="128">
        <f>SUMPRODUCT(AN548:AW548,幕後結果_最佳化!$Z$1005:$AI$1005)</f>
        <v>-0.28484655537097625</v>
      </c>
      <c r="AZ548" s="128">
        <f>(SUMPRODUCT(AN548:AW548,MMULT(AN548:AW548,幕後結果!$AB$9:$AK$18)))*252</f>
        <v>8.2835339320273788E-2</v>
      </c>
      <c r="BA548" s="128">
        <f t="shared" si="116"/>
        <v>0.28781129116188925</v>
      </c>
      <c r="BB548" s="102">
        <f t="shared" si="117"/>
        <v>-1.1387550295468569</v>
      </c>
      <c r="BC548" s="60"/>
      <c r="BD548" s="60"/>
    </row>
    <row r="549" spans="1:56">
      <c r="A549" s="95">
        <v>548</v>
      </c>
      <c r="B549" s="128">
        <v>0.58443073456698302</v>
      </c>
      <c r="C549" s="128">
        <v>0.1790608599636101</v>
      </c>
      <c r="D549" s="128">
        <v>0.15041733387412615</v>
      </c>
      <c r="E549" s="128">
        <v>0.89798677314000641</v>
      </c>
      <c r="F549" s="128">
        <v>0.79158255265981814</v>
      </c>
      <c r="G549" s="128">
        <v>0.82127135836145038</v>
      </c>
      <c r="H549" s="128">
        <v>0.49644365869856744</v>
      </c>
      <c r="I549" s="128">
        <v>0.79602944676686516</v>
      </c>
      <c r="J549" s="128">
        <v>0.44839559326240397</v>
      </c>
      <c r="K549" s="104">
        <v>0.76771151880628108</v>
      </c>
      <c r="L549" s="105"/>
      <c r="M549" s="106">
        <v>548</v>
      </c>
      <c r="N549" s="140">
        <v>0.21324158897132944</v>
      </c>
      <c r="O549" s="140">
        <v>-0.91895001059366077</v>
      </c>
      <c r="P549" s="140">
        <v>-1.0346451339561349</v>
      </c>
      <c r="Q549" s="140">
        <v>1.2701633386020246</v>
      </c>
      <c r="R549" s="140">
        <v>0.81192460546183687</v>
      </c>
      <c r="S549" s="140">
        <v>0.92022099836774562</v>
      </c>
      <c r="T549" s="140">
        <v>-8.9145437307809987E-3</v>
      </c>
      <c r="U549" s="128">
        <v>0.82752226718915667</v>
      </c>
      <c r="V549" s="128">
        <v>-0.12971592015920366</v>
      </c>
      <c r="W549" s="98">
        <v>0.73133106126212166</v>
      </c>
      <c r="X549" s="60"/>
      <c r="Y549" s="99">
        <v>548</v>
      </c>
      <c r="Z549" s="128">
        <f>(幕後結果!$AB$2+幕後結果!$AB$4*幕後結果_最佳化!$N1550)*12/3</f>
        <v>0.22555461926614692</v>
      </c>
      <c r="AA549" s="128">
        <f>(幕後結果!$AC$2+幕後結果!$AC$4*幕後結果_最佳化!$O1550)*12/3</f>
        <v>-1.0191853962062813</v>
      </c>
      <c r="AB549" s="128">
        <f>(幕後結果!$AD$2+幕後結果!$AD$4*幕後結果_最佳化!$P1550)*12/3</f>
        <v>-1.2329106490762927</v>
      </c>
      <c r="AC549" s="128">
        <f>(幕後結果!$AE$2+幕後結果!$AE$4*幕後結果_最佳化!$Q1550)*12/3</f>
        <v>2.7809926289526032</v>
      </c>
      <c r="AD549" s="128">
        <f>(幕後結果!$AF$2+幕後結果!$AF$4*幕後結果_最佳化!$R1550)*12/3</f>
        <v>0.28545676440041023</v>
      </c>
      <c r="AE549" s="128">
        <f>(幕後結果!$AG$2+幕後結果!$AG$4*幕後結果_最佳化!$S1550)*12/3</f>
        <v>0.97236685498687558</v>
      </c>
      <c r="AF549" s="128">
        <f>(幕後結果!$AH$2+幕後結果!$AH$4*幕後結果_最佳化!$T1550)*12/3</f>
        <v>-0.23784411035986777</v>
      </c>
      <c r="AG549" s="128">
        <f>(幕後結果!$AI$2+幕後結果!$AI$4*幕後結果_最佳化!$U1550)*12/3</f>
        <v>1.8768487823999045</v>
      </c>
      <c r="AH549" s="128">
        <f>(幕後結果!$AJ$2+幕後結果!$AJ$4*幕後結果_最佳化!$V1550)*12/3</f>
        <v>-0.71032529608110762</v>
      </c>
      <c r="AI549" s="100">
        <f>(幕後結果!$AK$2+幕後結果!$AK$4*幕後結果_最佳化!$W1550)*12/3</f>
        <v>-0.3901581957121607</v>
      </c>
      <c r="AJ549" s="60"/>
      <c r="AK549" s="60"/>
      <c r="AL549" s="60"/>
      <c r="AM549" s="108">
        <v>548</v>
      </c>
      <c r="AN549" s="128">
        <f t="shared" si="105"/>
        <v>5.1427758463785299E-2</v>
      </c>
      <c r="AO549" s="128">
        <f t="shared" si="106"/>
        <v>0.15907808853960909</v>
      </c>
      <c r="AP549" s="128">
        <f t="shared" si="107"/>
        <v>8.6001085689100198E-2</v>
      </c>
      <c r="AQ549" s="128">
        <f t="shared" si="108"/>
        <v>0.15688905279786958</v>
      </c>
      <c r="AR549" s="128">
        <f t="shared" si="109"/>
        <v>0.10691858803202567</v>
      </c>
      <c r="AS549" s="128">
        <f t="shared" si="110"/>
        <v>0.15510705119213289</v>
      </c>
      <c r="AT549" s="128">
        <f t="shared" si="111"/>
        <v>0.15467235582263286</v>
      </c>
      <c r="AU549" s="128">
        <f t="shared" si="112"/>
        <v>1.6242249010590886E-2</v>
      </c>
      <c r="AV549" s="128">
        <f t="shared" si="113"/>
        <v>1.9052560610673022E-2</v>
      </c>
      <c r="AW549" s="128">
        <f t="shared" si="114"/>
        <v>9.4611209841580488E-2</v>
      </c>
      <c r="AX549" s="128">
        <f t="shared" si="115"/>
        <v>1</v>
      </c>
      <c r="AY549" s="128">
        <f>SUMPRODUCT(AN549:AW549,幕後結果_最佳化!$Z$1005:$AI$1005)</f>
        <v>-2.3268598432965637E-2</v>
      </c>
      <c r="AZ549" s="128">
        <f>(SUMPRODUCT(AN549:AW549,MMULT(AN549:AW549,幕後結果!$AB$9:$AK$18)))*252</f>
        <v>8.4125131558945826E-2</v>
      </c>
      <c r="BA549" s="128">
        <f t="shared" si="116"/>
        <v>0.29004332703743735</v>
      </c>
      <c r="BB549" s="102">
        <f t="shared" si="117"/>
        <v>-0.22813349684278347</v>
      </c>
      <c r="BC549" s="60"/>
      <c r="BD549" s="60"/>
    </row>
    <row r="550" spans="1:56">
      <c r="A550" s="95">
        <v>549</v>
      </c>
      <c r="B550" s="128">
        <v>0.93465845397731195</v>
      </c>
      <c r="C550" s="128">
        <v>0.51859982120135562</v>
      </c>
      <c r="D550" s="128">
        <v>0.79315289203672079</v>
      </c>
      <c r="E550" s="128">
        <v>5.4819448112379821E-3</v>
      </c>
      <c r="F550" s="128">
        <v>0.20896760822366112</v>
      </c>
      <c r="G550" s="128">
        <v>0.45470607499013527</v>
      </c>
      <c r="H550" s="128">
        <v>0.35862698586448261</v>
      </c>
      <c r="I550" s="128">
        <v>8.1607393868209144E-2</v>
      </c>
      <c r="J550" s="128">
        <v>0.70197070809852224</v>
      </c>
      <c r="K550" s="104">
        <v>0.6873899092799185</v>
      </c>
      <c r="L550" s="105"/>
      <c r="M550" s="106">
        <v>549</v>
      </c>
      <c r="N550" s="140">
        <v>1.511413656660678</v>
      </c>
      <c r="O550" s="140">
        <v>4.6639741180257877E-2</v>
      </c>
      <c r="P550" s="140">
        <v>0.81740990709012495</v>
      </c>
      <c r="Q550" s="140">
        <v>-2.5438476395072911</v>
      </c>
      <c r="R550" s="140">
        <v>-0.81000862882737779</v>
      </c>
      <c r="S550" s="140">
        <v>-0.11378005465530648</v>
      </c>
      <c r="T550" s="140">
        <v>-0.36213122370127321</v>
      </c>
      <c r="U550" s="128">
        <v>-1.3943405617818532</v>
      </c>
      <c r="V550" s="128">
        <v>0.53007694410429518</v>
      </c>
      <c r="W550" s="98">
        <v>0.48846546535187352</v>
      </c>
      <c r="X550" s="60"/>
      <c r="Y550" s="99">
        <v>549</v>
      </c>
      <c r="Z550" s="128">
        <f>(幕後結果!$AB$2+幕後結果!$AB$4*幕後結果_最佳化!$N1551)*12/3</f>
        <v>1.5986859483005917</v>
      </c>
      <c r="AA550" s="128">
        <f>(幕後結果!$AC$2+幕後結果!$AC$4*幕後結果_最佳化!$O1551)*12/3</f>
        <v>0.67658163772952085</v>
      </c>
      <c r="AB550" s="128">
        <f>(幕後結果!$AD$2+幕後結果!$AD$4*幕後結果_最佳化!$P1551)*12/3</f>
        <v>1.7286148084981374</v>
      </c>
      <c r="AC550" s="128">
        <f>(幕後結果!$AE$2+幕後結果!$AE$4*幕後結果_最佳化!$Q1551)*12/3</f>
        <v>-3.14635417304383</v>
      </c>
      <c r="AD550" s="128">
        <f>(幕後結果!$AF$2+幕後結果!$AF$4*幕後結果_最佳化!$R1551)*12/3</f>
        <v>-0.17128607839886864</v>
      </c>
      <c r="AE550" s="128">
        <f>(幕後結果!$AG$2+幕後結果!$AG$4*幕後結果_最佳化!$S1551)*12/3</f>
        <v>0.40507630551773505</v>
      </c>
      <c r="AF550" s="128">
        <f>(幕後結果!$AH$2+幕後結果!$AH$4*幕後結果_最佳化!$T1551)*12/3</f>
        <v>-0.27035030529909293</v>
      </c>
      <c r="AG550" s="128">
        <f>(幕後結果!$AI$2+幕後結果!$AI$4*幕後結果_最佳化!$U1551)*12/3</f>
        <v>-0.21135500330495927</v>
      </c>
      <c r="AH550" s="128">
        <f>(幕後結果!$AJ$2+幕後結果!$AJ$4*幕後結果_最佳化!$V1551)*12/3</f>
        <v>-0.47332664715307993</v>
      </c>
      <c r="AI550" s="100">
        <f>(幕後結果!$AK$2+幕後結果!$AK$4*幕後結果_最佳化!$W1551)*12/3</f>
        <v>-1.7673128482811216</v>
      </c>
      <c r="AJ550" s="60"/>
      <c r="AK550" s="60"/>
      <c r="AL550" s="60"/>
      <c r="AM550" s="108">
        <v>549</v>
      </c>
      <c r="AN550" s="128">
        <f t="shared" si="105"/>
        <v>0.18917561963963717</v>
      </c>
      <c r="AO550" s="128">
        <f t="shared" si="106"/>
        <v>4.7120338220786498E-2</v>
      </c>
      <c r="AP550" s="128">
        <f t="shared" si="107"/>
        <v>4.9061655091666302E-2</v>
      </c>
      <c r="AQ550" s="128">
        <f t="shared" si="108"/>
        <v>3.1441226737459228E-2</v>
      </c>
      <c r="AR550" s="128">
        <f t="shared" si="109"/>
        <v>0.10838258939110507</v>
      </c>
      <c r="AS550" s="128">
        <f t="shared" si="110"/>
        <v>0.17794612955485314</v>
      </c>
      <c r="AT550" s="128">
        <f t="shared" si="111"/>
        <v>8.8440808019469255E-2</v>
      </c>
      <c r="AU550" s="128">
        <f t="shared" si="112"/>
        <v>0.10167258524622742</v>
      </c>
      <c r="AV550" s="128">
        <f t="shared" si="113"/>
        <v>0.13935547556907729</v>
      </c>
      <c r="AW550" s="128">
        <f t="shared" si="114"/>
        <v>6.7403572529718792E-2</v>
      </c>
      <c r="AX550" s="128">
        <f t="shared" si="115"/>
        <v>1.0000000000000004</v>
      </c>
      <c r="AY550" s="128">
        <f>SUMPRODUCT(AN550:AW550,幕後結果_最佳化!$Z$1005:$AI$1005)</f>
        <v>-9.6452833850020681E-2</v>
      </c>
      <c r="AZ550" s="128">
        <f>(SUMPRODUCT(AN550:AW550,MMULT(AN550:AW550,幕後結果!$AB$9:$AK$18)))*252</f>
        <v>5.6842568962285102E-2</v>
      </c>
      <c r="BA550" s="128">
        <f t="shared" si="116"/>
        <v>0.23841679672851304</v>
      </c>
      <c r="BB550" s="102">
        <f t="shared" si="117"/>
        <v>-0.58449251798606605</v>
      </c>
      <c r="BC550" s="60"/>
      <c r="BD550" s="60"/>
    </row>
    <row r="551" spans="1:56">
      <c r="A551" s="95">
        <v>550</v>
      </c>
      <c r="B551" s="128">
        <v>0.19928157194864715</v>
      </c>
      <c r="C551" s="128">
        <v>0.3143176351372281</v>
      </c>
      <c r="D551" s="128">
        <v>0.3744707918447534</v>
      </c>
      <c r="E551" s="128">
        <v>0.2645072272048683</v>
      </c>
      <c r="F551" s="128">
        <v>0.41894964820309566</v>
      </c>
      <c r="G551" s="128">
        <v>0.68543359076400789</v>
      </c>
      <c r="H551" s="128">
        <v>0.73569529379312293</v>
      </c>
      <c r="I551" s="128">
        <v>7.7314992768855006E-2</v>
      </c>
      <c r="J551" s="128">
        <v>0.51960068443166563</v>
      </c>
      <c r="K551" s="104">
        <v>0.36400527370930402</v>
      </c>
      <c r="L551" s="105"/>
      <c r="M551" s="106">
        <v>550</v>
      </c>
      <c r="N551" s="140">
        <v>-0.84419017497999371</v>
      </c>
      <c r="O551" s="140">
        <v>-0.48364860990343456</v>
      </c>
      <c r="P551" s="140">
        <v>-0.32003528345741172</v>
      </c>
      <c r="Q551" s="140">
        <v>-0.62951117593969175</v>
      </c>
      <c r="R551" s="140">
        <v>-0.20458126213830566</v>
      </c>
      <c r="S551" s="140">
        <v>0.4829477749806661</v>
      </c>
      <c r="T551" s="140">
        <v>0.63013018453749758</v>
      </c>
      <c r="U551" s="128">
        <v>-1.4233663376252321</v>
      </c>
      <c r="V551" s="128">
        <v>4.9151413129321288E-2</v>
      </c>
      <c r="W551" s="98">
        <v>-0.34777316094190519</v>
      </c>
      <c r="X551" s="60"/>
      <c r="Y551" s="99">
        <v>550</v>
      </c>
      <c r="Z551" s="128">
        <f>(幕後結果!$AB$2+幕後結果!$AB$4*幕後結果_最佳化!$N1552)*12/3</f>
        <v>-0.89293554050301127</v>
      </c>
      <c r="AA551" s="128">
        <f>(幕後結果!$AC$2+幕後結果!$AC$4*幕後結果_最佳化!$O1552)*12/3</f>
        <v>-0.98375448022247136</v>
      </c>
      <c r="AB551" s="128">
        <f>(幕後結果!$AD$2+幕後結果!$AD$4*幕後結果_最佳化!$P1552)*12/3</f>
        <v>-0.60726625078473706</v>
      </c>
      <c r="AC551" s="128">
        <f>(幕後結果!$AE$2+幕後結果!$AE$4*幕後結果_最佳化!$Q1552)*12/3</f>
        <v>-0.3473614841115944</v>
      </c>
      <c r="AD551" s="128">
        <f>(幕後結果!$AF$2+幕後結果!$AF$4*幕後結果_最佳化!$R1552)*12/3</f>
        <v>-0.28530264938419675</v>
      </c>
      <c r="AE551" s="128">
        <f>(幕後結果!$AG$2+幕後結果!$AG$4*幕後結果_最佳化!$S1552)*12/3</f>
        <v>0.3567633071864636</v>
      </c>
      <c r="AF551" s="128">
        <f>(幕後結果!$AH$2+幕後結果!$AH$4*幕後結果_最佳化!$T1552)*12/3</f>
        <v>-0.50033275029945334</v>
      </c>
      <c r="AG551" s="128">
        <f>(幕後結果!$AI$2+幕後結果!$AI$4*幕後結果_最佳化!$U1552)*12/3</f>
        <v>-0.31110768500156294</v>
      </c>
      <c r="AH551" s="128">
        <f>(幕後結果!$AJ$2+幕後結果!$AJ$4*幕後結果_最佳化!$V1552)*12/3</f>
        <v>-1.2349304370392762</v>
      </c>
      <c r="AI551" s="100">
        <f>(幕後結果!$AK$2+幕後結果!$AK$4*幕後結果_最佳化!$W1552)*12/3</f>
        <v>-2.1973278272327885</v>
      </c>
      <c r="AJ551" s="60"/>
      <c r="AK551" s="60"/>
      <c r="AL551" s="60"/>
      <c r="AM551" s="108">
        <v>550</v>
      </c>
      <c r="AN551" s="128">
        <f t="shared" si="105"/>
        <v>8.9011267038383315E-2</v>
      </c>
      <c r="AO551" s="128">
        <f t="shared" si="106"/>
        <v>0.13791570618648866</v>
      </c>
      <c r="AP551" s="128">
        <f t="shared" si="107"/>
        <v>5.7675513111900868E-2</v>
      </c>
      <c r="AQ551" s="128">
        <f t="shared" si="108"/>
        <v>0.1221159579660366</v>
      </c>
      <c r="AR551" s="128">
        <f t="shared" si="109"/>
        <v>0.11318192455008882</v>
      </c>
      <c r="AS551" s="128">
        <f t="shared" si="110"/>
        <v>0.11670881345701012</v>
      </c>
      <c r="AT551" s="128">
        <f t="shared" si="111"/>
        <v>0.10435752866488535</v>
      </c>
      <c r="AU551" s="128">
        <f t="shared" si="112"/>
        <v>4.7829129810992237E-2</v>
      </c>
      <c r="AV551" s="128">
        <f t="shared" si="113"/>
        <v>7.694116141602346E-2</v>
      </c>
      <c r="AW551" s="128">
        <f t="shared" si="114"/>
        <v>0.13426299779819056</v>
      </c>
      <c r="AX551" s="128">
        <f t="shared" si="115"/>
        <v>1</v>
      </c>
      <c r="AY551" s="128">
        <f>SUMPRODUCT(AN551:AW551,幕後結果_最佳化!$Z$1005:$AI$1005)</f>
        <v>-0.13656765791007988</v>
      </c>
      <c r="AZ551" s="128">
        <f>(SUMPRODUCT(AN551:AW551,MMULT(AN551:AW551,幕後結果!$AB$9:$AK$18)))*252</f>
        <v>7.5877290122467397E-2</v>
      </c>
      <c r="BA551" s="128">
        <f t="shared" si="116"/>
        <v>0.27545832737905634</v>
      </c>
      <c r="BB551" s="102">
        <f t="shared" si="117"/>
        <v>-0.65152380622392891</v>
      </c>
      <c r="BC551" s="60"/>
      <c r="BD551" s="60"/>
    </row>
    <row r="552" spans="1:56">
      <c r="A552" s="95">
        <v>551</v>
      </c>
      <c r="B552" s="128">
        <v>0.9658412676487218</v>
      </c>
      <c r="C552" s="128">
        <v>0.35467882978355525</v>
      </c>
      <c r="D552" s="128">
        <v>0.77186791124476306</v>
      </c>
      <c r="E552" s="128">
        <v>0.80870887402659908</v>
      </c>
      <c r="F552" s="128">
        <v>0.99407996296342249</v>
      </c>
      <c r="G552" s="128">
        <v>0.24933343745935344</v>
      </c>
      <c r="H552" s="128">
        <v>0.8840041665455276</v>
      </c>
      <c r="I552" s="128">
        <v>0.34486251691427805</v>
      </c>
      <c r="J552" s="128">
        <v>0.69991387331928467</v>
      </c>
      <c r="K552" s="104">
        <v>0.87850843827811853</v>
      </c>
      <c r="L552" s="105"/>
      <c r="M552" s="106">
        <v>551</v>
      </c>
      <c r="N552" s="140">
        <v>1.8229070848399171</v>
      </c>
      <c r="O552" s="140">
        <v>-0.37271891172224558</v>
      </c>
      <c r="P552" s="140">
        <v>0.74501247648186264</v>
      </c>
      <c r="Q552" s="140">
        <v>0.87314829692006379</v>
      </c>
      <c r="R552" s="140">
        <v>2.5168752570238313</v>
      </c>
      <c r="S552" s="140">
        <v>-0.67658881934976534</v>
      </c>
      <c r="T552" s="140">
        <v>1.1952441157631812</v>
      </c>
      <c r="U552" s="128">
        <v>-0.39922824402978097</v>
      </c>
      <c r="V552" s="128">
        <v>0.52415281953112525</v>
      </c>
      <c r="W552" s="98">
        <v>1.1675628976985715</v>
      </c>
      <c r="X552" s="60"/>
      <c r="Y552" s="99">
        <v>551</v>
      </c>
      <c r="Z552" s="128">
        <f>(幕後結果!$AB$2+幕後結果!$AB$4*幕後結果_最佳化!$N1553)*12/3</f>
        <v>1.9281656803538063</v>
      </c>
      <c r="AA552" s="128">
        <f>(幕後結果!$AC$2+幕後結果!$AC$4*幕後結果_最佳化!$O1553)*12/3</f>
        <v>0.32857573345733398</v>
      </c>
      <c r="AB552" s="128">
        <f>(幕後結果!$AD$2+幕後結果!$AD$4*幕後結果_最佳化!$P1553)*12/3</f>
        <v>1.5371303917016601</v>
      </c>
      <c r="AC552" s="128">
        <f>(幕後結果!$AE$2+幕後結果!$AE$4*幕後結果_最佳化!$Q1553)*12/3</f>
        <v>2.8678568404537956</v>
      </c>
      <c r="AD552" s="128">
        <f>(幕後結果!$AF$2+幕後結果!$AF$4*幕後結果_最佳化!$R1553)*12/3</f>
        <v>1.871362644760642</v>
      </c>
      <c r="AE552" s="128">
        <f>(幕後結果!$AG$2+幕後結果!$AG$4*幕後結果_最佳化!$S1553)*12/3</f>
        <v>-0.12050462165569203</v>
      </c>
      <c r="AF552" s="128">
        <f>(幕後結果!$AH$2+幕後結果!$AH$4*幕後結果_最佳化!$T1553)*12/3</f>
        <v>2.1717115399600071</v>
      </c>
      <c r="AG552" s="128">
        <f>(幕後結果!$AI$2+幕後結果!$AI$4*幕後結果_最佳化!$U1553)*12/3</f>
        <v>0.95075476963776984</v>
      </c>
      <c r="AH552" s="128">
        <f>(幕後結果!$AJ$2+幕後結果!$AJ$4*幕後結果_最佳化!$V1553)*12/3</f>
        <v>0.9822525259877376</v>
      </c>
      <c r="AI552" s="100">
        <f>(幕後結果!$AK$2+幕後結果!$AK$4*幕後結果_最佳化!$W1553)*12/3</f>
        <v>2.0557438961673316</v>
      </c>
      <c r="AJ552" s="60"/>
      <c r="AK552" s="60"/>
      <c r="AL552" s="60"/>
      <c r="AM552" s="108">
        <v>551</v>
      </c>
      <c r="AN552" s="128">
        <f t="shared" si="105"/>
        <v>0.11290848913841801</v>
      </c>
      <c r="AO552" s="128">
        <f t="shared" si="106"/>
        <v>0.15994243962284219</v>
      </c>
      <c r="AP552" s="128">
        <f t="shared" si="107"/>
        <v>0.11062760011083429</v>
      </c>
      <c r="AQ552" s="128">
        <f t="shared" si="108"/>
        <v>6.4397938435422852E-2</v>
      </c>
      <c r="AR552" s="128">
        <f t="shared" si="109"/>
        <v>8.644211326834364E-2</v>
      </c>
      <c r="AS552" s="128">
        <f t="shared" si="110"/>
        <v>0.16689704322518636</v>
      </c>
      <c r="AT552" s="128">
        <f t="shared" si="111"/>
        <v>3.0318175809815637E-2</v>
      </c>
      <c r="AU552" s="128">
        <f t="shared" si="112"/>
        <v>0.13758756849603157</v>
      </c>
      <c r="AV552" s="128">
        <f t="shared" si="113"/>
        <v>0.12494661924802568</v>
      </c>
      <c r="AW552" s="128">
        <f t="shared" si="114"/>
        <v>5.9320126450797296E-3</v>
      </c>
      <c r="AX552" s="128">
        <f t="shared" si="115"/>
        <v>1</v>
      </c>
      <c r="AY552" s="128">
        <f>SUMPRODUCT(AN552:AW552,幕後結果_最佳化!$Z$1005:$AI$1005)</f>
        <v>0.10687364515263717</v>
      </c>
      <c r="AZ552" s="128">
        <f>(SUMPRODUCT(AN552:AW552,MMULT(AN552:AW552,幕後結果!$AB$9:$AK$18)))*252</f>
        <v>5.8312193916196325E-2</v>
      </c>
      <c r="BA552" s="128">
        <f t="shared" si="116"/>
        <v>0.24147917905317701</v>
      </c>
      <c r="BB552" s="102">
        <f t="shared" si="117"/>
        <v>0.26492406261886997</v>
      </c>
      <c r="BC552" s="60"/>
      <c r="BD552" s="60"/>
    </row>
    <row r="553" spans="1:56">
      <c r="A553" s="95">
        <v>552</v>
      </c>
      <c r="B553" s="128">
        <v>6.4680482164612085E-2</v>
      </c>
      <c r="C553" s="128">
        <v>0.2209238788017085</v>
      </c>
      <c r="D553" s="128">
        <v>0.95164132710239602</v>
      </c>
      <c r="E553" s="128">
        <v>0.18978249165067873</v>
      </c>
      <c r="F553" s="128">
        <v>0.29835639485688104</v>
      </c>
      <c r="G553" s="128">
        <v>0.47516091689808659</v>
      </c>
      <c r="H553" s="128">
        <v>0.43313157215399434</v>
      </c>
      <c r="I553" s="128">
        <v>0.91841918138567147</v>
      </c>
      <c r="J553" s="128">
        <v>0.44836220918893055</v>
      </c>
      <c r="K553" s="104">
        <v>0.79838692782077381</v>
      </c>
      <c r="L553" s="105"/>
      <c r="M553" s="106">
        <v>552</v>
      </c>
      <c r="N553" s="140">
        <v>-1.5166266841167566</v>
      </c>
      <c r="O553" s="140">
        <v>-0.76907673640943619</v>
      </c>
      <c r="P553" s="140">
        <v>1.6609805863308706</v>
      </c>
      <c r="Q553" s="140">
        <v>-0.87869811073852078</v>
      </c>
      <c r="R553" s="140">
        <v>-0.5291335780425146</v>
      </c>
      <c r="S553" s="140">
        <v>-6.2302630394941827E-2</v>
      </c>
      <c r="T553" s="140">
        <v>-0.16840694564636022</v>
      </c>
      <c r="U553" s="128">
        <v>1.3945166763249413</v>
      </c>
      <c r="V553" s="128">
        <v>-0.12980030907485191</v>
      </c>
      <c r="W553" s="98">
        <v>0.83587337130254702</v>
      </c>
      <c r="X553" s="60"/>
      <c r="Y553" s="99">
        <v>552</v>
      </c>
      <c r="Z553" s="128">
        <f>(幕後結果!$AB$2+幕後結果!$AB$4*幕後結果_最佳化!$N1554)*12/3</f>
        <v>-1.6041999872305783</v>
      </c>
      <c r="AA553" s="128">
        <f>(幕後結果!$AC$2+幕後結果!$AC$4*幕後結果_最佳化!$O1554)*12/3</f>
        <v>-1.6131518236382263</v>
      </c>
      <c r="AB553" s="128">
        <f>(幕後結果!$AD$2+幕後結果!$AD$4*幕後結果_最佳化!$P1554)*12/3</f>
        <v>1.1287150709084535</v>
      </c>
      <c r="AC553" s="128">
        <f>(幕後結果!$AE$2+幕後結果!$AE$4*幕後結果_最佳化!$Q1554)*12/3</f>
        <v>-0.42062834036004593</v>
      </c>
      <c r="AD553" s="128">
        <f>(幕後結果!$AF$2+幕後結果!$AF$4*幕後結果_最佳化!$R1554)*12/3</f>
        <v>-0.16257566420417241</v>
      </c>
      <c r="AE553" s="128">
        <f>(幕後結果!$AG$2+幕後結果!$AG$4*幕後結果_最佳化!$S1554)*12/3</f>
        <v>-0.19253800775561825</v>
      </c>
      <c r="AF553" s="128">
        <f>(幕後結果!$AH$2+幕後結果!$AH$4*幕後結果_最佳化!$T1554)*12/3</f>
        <v>-1.7884695194230025</v>
      </c>
      <c r="AG553" s="128">
        <f>(幕後結果!$AI$2+幕後結果!$AI$4*幕後結果_最佳化!$U1554)*12/3</f>
        <v>2.2209801092372596</v>
      </c>
      <c r="AH553" s="128">
        <f>(幕後結果!$AJ$2+幕後結果!$AJ$4*幕後結果_最佳化!$V1554)*12/3</f>
        <v>-1.9316556911211373</v>
      </c>
      <c r="AI553" s="100">
        <f>(幕後結果!$AK$2+幕後結果!$AK$4*幕後結果_最佳化!$W1554)*12/3</f>
        <v>-2.8894478500304595</v>
      </c>
      <c r="AJ553" s="60"/>
      <c r="AK553" s="60"/>
      <c r="AL553" s="60"/>
      <c r="AM553" s="108">
        <v>552</v>
      </c>
      <c r="AN553" s="128">
        <f t="shared" si="105"/>
        <v>6.9257605351263588E-2</v>
      </c>
      <c r="AO553" s="128">
        <f t="shared" si="106"/>
        <v>4.1096060970153003E-2</v>
      </c>
      <c r="AP553" s="128">
        <f t="shared" si="107"/>
        <v>2.3741725429374142E-2</v>
      </c>
      <c r="AQ553" s="128">
        <f t="shared" si="108"/>
        <v>4.1353473577494006E-2</v>
      </c>
      <c r="AR553" s="128">
        <f t="shared" si="109"/>
        <v>0.11116482544915561</v>
      </c>
      <c r="AS553" s="128">
        <f t="shared" si="110"/>
        <v>0.14848232252726171</v>
      </c>
      <c r="AT553" s="128">
        <f t="shared" si="111"/>
        <v>0.18945132544370016</v>
      </c>
      <c r="AU553" s="128">
        <f t="shared" si="112"/>
        <v>0.13701321190391572</v>
      </c>
      <c r="AV553" s="128">
        <f t="shared" si="113"/>
        <v>4.6545069089210078E-2</v>
      </c>
      <c r="AW553" s="128">
        <f t="shared" si="114"/>
        <v>0.19189438025847202</v>
      </c>
      <c r="AX553" s="128">
        <f t="shared" si="115"/>
        <v>1</v>
      </c>
      <c r="AY553" s="128">
        <f>SUMPRODUCT(AN553:AW553,幕後結果_最佳化!$Z$1005:$AI$1005)</f>
        <v>-0.22042870400447551</v>
      </c>
      <c r="AZ553" s="128">
        <f>(SUMPRODUCT(AN553:AW553,MMULT(AN553:AW553,幕後結果!$AB$9:$AK$18)))*252</f>
        <v>6.7691344705388234E-2</v>
      </c>
      <c r="BA553" s="128">
        <f t="shared" si="116"/>
        <v>0.26017560359378095</v>
      </c>
      <c r="BB553" s="102">
        <f t="shared" si="117"/>
        <v>-1.012119124034464</v>
      </c>
      <c r="BC553" s="60"/>
      <c r="BD553" s="60"/>
    </row>
    <row r="554" spans="1:56">
      <c r="A554" s="95">
        <v>553</v>
      </c>
      <c r="B554" s="128">
        <v>0.321294854604671</v>
      </c>
      <c r="C554" s="128">
        <v>0.60496592588167175</v>
      </c>
      <c r="D554" s="128">
        <v>0.2564119324306493</v>
      </c>
      <c r="E554" s="128">
        <v>0.85030210862221733</v>
      </c>
      <c r="F554" s="128">
        <v>0.19614289752285985</v>
      </c>
      <c r="G554" s="128">
        <v>0.62630099917096582</v>
      </c>
      <c r="H554" s="128">
        <v>0.86030481346482057</v>
      </c>
      <c r="I554" s="128">
        <v>0.62345210488628888</v>
      </c>
      <c r="J554" s="128">
        <v>0.22027662276911064</v>
      </c>
      <c r="K554" s="104">
        <v>6.6196658688448817E-2</v>
      </c>
      <c r="L554" s="105"/>
      <c r="M554" s="106">
        <v>553</v>
      </c>
      <c r="N554" s="140">
        <v>-0.46408100646180817</v>
      </c>
      <c r="O554" s="140">
        <v>0.26622212002069628</v>
      </c>
      <c r="P554" s="140">
        <v>-0.65444699628818404</v>
      </c>
      <c r="Q554" s="140">
        <v>1.0377299812411616</v>
      </c>
      <c r="R554" s="140">
        <v>-0.85547941601675892</v>
      </c>
      <c r="S554" s="140">
        <v>0.32207219552651245</v>
      </c>
      <c r="T554" s="140">
        <v>1.0816898313044974</v>
      </c>
      <c r="U554" s="128">
        <v>0.31455995202429843</v>
      </c>
      <c r="V554" s="128">
        <v>-0.7712593098673256</v>
      </c>
      <c r="W554" s="98">
        <v>-1.5047307368376184</v>
      </c>
      <c r="X554" s="60"/>
      <c r="Y554" s="99">
        <v>553</v>
      </c>
      <c r="Z554" s="128">
        <f>(幕後結果!$AB$2+幕後結果!$AB$4*幕後結果_最佳化!$N1555)*12/3</f>
        <v>-0.49087804694241677</v>
      </c>
      <c r="AA554" s="128">
        <f>(幕後結果!$AC$2+幕後結果!$AC$4*幕後結果_最佳化!$O1555)*12/3</f>
        <v>5.4430498785292526E-2</v>
      </c>
      <c r="AB554" s="128">
        <f>(幕後結果!$AD$2+幕後結果!$AD$4*幕後結果_最佳化!$P1555)*12/3</f>
        <v>-0.43159359254687618</v>
      </c>
      <c r="AC554" s="128">
        <f>(幕後結果!$AE$2+幕後結果!$AE$4*幕後結果_最佳化!$Q1555)*12/3</f>
        <v>2.9186822800228547</v>
      </c>
      <c r="AD554" s="128">
        <f>(幕後結果!$AF$2+幕後結果!$AF$4*幕後結果_最佳化!$R1555)*12/3</f>
        <v>-0.88568354684454409</v>
      </c>
      <c r="AE554" s="128">
        <f>(幕後結果!$AG$2+幕後結果!$AG$4*幕後結果_最佳化!$S1555)*12/3</f>
        <v>0.43463800580351969</v>
      </c>
      <c r="AF554" s="128">
        <f>(幕後結果!$AH$2+幕後結果!$AH$4*幕後結果_最佳化!$T1555)*12/3</f>
        <v>0.67400584781704909</v>
      </c>
      <c r="AG554" s="128">
        <f>(幕後結果!$AI$2+幕後結果!$AI$4*幕後結果_最佳化!$U1555)*12/3</f>
        <v>0.83565313702835764</v>
      </c>
      <c r="AH554" s="128">
        <f>(幕後結果!$AJ$2+幕後結果!$AJ$4*幕後結果_最佳化!$V1555)*12/3</f>
        <v>-1.3250523208975069</v>
      </c>
      <c r="AI554" s="100">
        <f>(幕後結果!$AK$2+幕後結果!$AK$4*幕後結果_最佳化!$W1555)*12/3</f>
        <v>-2.2013534319406807</v>
      </c>
      <c r="AJ554" s="60"/>
      <c r="AK554" s="60"/>
      <c r="AL554" s="60"/>
      <c r="AM554" s="108">
        <v>553</v>
      </c>
      <c r="AN554" s="128">
        <f t="shared" si="105"/>
        <v>0.10694858259960537</v>
      </c>
      <c r="AO554" s="128">
        <f t="shared" si="106"/>
        <v>4.5601595411086833E-2</v>
      </c>
      <c r="AP554" s="128">
        <f t="shared" si="107"/>
        <v>1.1171226890593208E-2</v>
      </c>
      <c r="AQ554" s="128">
        <f t="shared" si="108"/>
        <v>0.14722196291496736</v>
      </c>
      <c r="AR554" s="128">
        <f t="shared" si="109"/>
        <v>8.2746081746475533E-2</v>
      </c>
      <c r="AS554" s="128">
        <f t="shared" si="110"/>
        <v>0.1327994797488033</v>
      </c>
      <c r="AT554" s="128">
        <f t="shared" si="111"/>
        <v>5.7974226640648559E-2</v>
      </c>
      <c r="AU554" s="128">
        <f t="shared" si="112"/>
        <v>0.15602984371126671</v>
      </c>
      <c r="AV554" s="128">
        <f t="shared" si="113"/>
        <v>8.6723916587220687E-2</v>
      </c>
      <c r="AW554" s="128">
        <f t="shared" si="114"/>
        <v>0.17278308374933243</v>
      </c>
      <c r="AX554" s="128">
        <f t="shared" si="115"/>
        <v>1</v>
      </c>
      <c r="AY554" s="128">
        <f>SUMPRODUCT(AN554:AW554,幕後結果_最佳化!$Z$1005:$AI$1005)</f>
        <v>-6.1945996332381903E-2</v>
      </c>
      <c r="AZ554" s="128">
        <f>(SUMPRODUCT(AN554:AW554,MMULT(AN554:AW554,幕後結果!$AB$9:$AK$18)))*252</f>
        <v>6.8185911587499065E-2</v>
      </c>
      <c r="BA554" s="128">
        <f t="shared" si="116"/>
        <v>0.26112432209102826</v>
      </c>
      <c r="BB554" s="102">
        <f t="shared" si="117"/>
        <v>-0.40151754341685741</v>
      </c>
      <c r="BC554" s="60"/>
      <c r="BD554" s="60"/>
    </row>
    <row r="555" spans="1:56">
      <c r="A555" s="95">
        <v>554</v>
      </c>
      <c r="B555" s="128">
        <v>0.29295587568573778</v>
      </c>
      <c r="C555" s="128">
        <v>0.85456015283352094</v>
      </c>
      <c r="D555" s="128">
        <v>0.56035935283624805</v>
      </c>
      <c r="E555" s="128">
        <v>5.8131871309841543E-2</v>
      </c>
      <c r="F555" s="128">
        <v>0.63049361931410153</v>
      </c>
      <c r="G555" s="128">
        <v>0.70388737040591032</v>
      </c>
      <c r="H555" s="128">
        <v>0.7680829892791543</v>
      </c>
      <c r="I555" s="128">
        <v>0.16448064017803388</v>
      </c>
      <c r="J555" s="128">
        <v>0.81438963817400767</v>
      </c>
      <c r="K555" s="104">
        <v>0.24053250389818071</v>
      </c>
      <c r="L555" s="105"/>
      <c r="M555" s="106">
        <v>554</v>
      </c>
      <c r="N555" s="140">
        <v>-0.54476994587587158</v>
      </c>
      <c r="O555" s="140">
        <v>1.0561937747047301</v>
      </c>
      <c r="P555" s="140">
        <v>0.15188036595170976</v>
      </c>
      <c r="Q555" s="140">
        <v>-1.5706509746465502</v>
      </c>
      <c r="R555" s="140">
        <v>0.3331609922447259</v>
      </c>
      <c r="S555" s="140">
        <v>0.53561413284075965</v>
      </c>
      <c r="T555" s="140">
        <v>0.73254822151307264</v>
      </c>
      <c r="U555" s="128">
        <v>-0.97620824068810408</v>
      </c>
      <c r="V555" s="128">
        <v>0.89418909915365152</v>
      </c>
      <c r="W555" s="98">
        <v>-0.70459066774918711</v>
      </c>
      <c r="X555" s="60"/>
      <c r="Y555" s="99">
        <v>554</v>
      </c>
      <c r="Z555" s="128">
        <f>(幕後結果!$AB$2+幕後結果!$AB$4*幕後結果_最佳化!$N1556)*12/3</f>
        <v>-0.5762261401371982</v>
      </c>
      <c r="AA555" s="128">
        <f>(幕後結果!$AC$2+幕後結果!$AC$4*幕後結果_最佳化!$O1556)*12/3</f>
        <v>0.93460259083540842</v>
      </c>
      <c r="AB555" s="128">
        <f>(幕後結果!$AD$2+幕後結果!$AD$4*幕後結果_最佳化!$P1556)*12/3</f>
        <v>0.82685556810177518</v>
      </c>
      <c r="AC555" s="128">
        <f>(幕後結果!$AE$2+幕後結果!$AE$4*幕後結果_最佳化!$Q1556)*12/3</f>
        <v>-1.2628099658039198</v>
      </c>
      <c r="AD555" s="128">
        <f>(幕後結果!$AF$2+幕後結果!$AF$4*幕後結果_最佳化!$R1556)*12/3</f>
        <v>0.11292800718071555</v>
      </c>
      <c r="AE555" s="128">
        <f>(幕後結果!$AG$2+幕後結果!$AG$4*幕後結果_最佳化!$S1556)*12/3</f>
        <v>0.51078883361227878</v>
      </c>
      <c r="AF555" s="128">
        <f>(幕後結果!$AH$2+幕後結果!$AH$4*幕後結果_最佳化!$T1556)*12/3</f>
        <v>-0.1130890740548362</v>
      </c>
      <c r="AG555" s="128">
        <f>(幕後結果!$AI$2+幕後結果!$AI$4*幕後結果_最佳化!$U1556)*12/3</f>
        <v>0.27817680237159015</v>
      </c>
      <c r="AH555" s="128">
        <f>(幕後結果!$AJ$2+幕後結果!$AJ$4*幕後結果_最佳化!$V1556)*12/3</f>
        <v>2.1359823834365188E-2</v>
      </c>
      <c r="AI555" s="100">
        <f>(幕後結果!$AK$2+幕後結果!$AK$4*幕後結果_最佳化!$W1556)*12/3</f>
        <v>-2.7332088881159513</v>
      </c>
      <c r="AJ555" s="60"/>
      <c r="AK555" s="60"/>
      <c r="AL555" s="60"/>
      <c r="AM555" s="108">
        <v>554</v>
      </c>
      <c r="AN555" s="128">
        <f t="shared" si="105"/>
        <v>0.10544763033976612</v>
      </c>
      <c r="AO555" s="128">
        <f t="shared" si="106"/>
        <v>5.0688150416941802E-2</v>
      </c>
      <c r="AP555" s="128">
        <f t="shared" si="107"/>
        <v>9.4519275163521752E-2</v>
      </c>
      <c r="AQ555" s="128">
        <f t="shared" si="108"/>
        <v>0.1964591819848687</v>
      </c>
      <c r="AR555" s="128">
        <f t="shared" si="109"/>
        <v>6.8939246058119893E-2</v>
      </c>
      <c r="AS555" s="128">
        <f t="shared" si="110"/>
        <v>4.2024000304188874E-2</v>
      </c>
      <c r="AT555" s="128">
        <f t="shared" si="111"/>
        <v>0.20193193489377775</v>
      </c>
      <c r="AU555" s="128">
        <f t="shared" si="112"/>
        <v>0.10604404159155792</v>
      </c>
      <c r="AV555" s="128">
        <f t="shared" si="113"/>
        <v>0.12321763776000151</v>
      </c>
      <c r="AW555" s="128">
        <f t="shared" si="114"/>
        <v>1.0728901487255681E-2</v>
      </c>
      <c r="AX555" s="128">
        <f t="shared" si="115"/>
        <v>0.99999999999999989</v>
      </c>
      <c r="AY555" s="128">
        <f>SUMPRODUCT(AN555:AW555,幕後結果_最佳化!$Z$1005:$AI$1005)</f>
        <v>0.14104165537082478</v>
      </c>
      <c r="AZ555" s="128">
        <f>(SUMPRODUCT(AN555:AW555,MMULT(AN555:AW555,幕後結果!$AB$9:$AK$18)))*252</f>
        <v>8.2645028874779217E-2</v>
      </c>
      <c r="BA555" s="128">
        <f t="shared" si="116"/>
        <v>0.28748048433724893</v>
      </c>
      <c r="BB555" s="102">
        <f t="shared" si="117"/>
        <v>0.34138545298849887</v>
      </c>
      <c r="BC555" s="60"/>
      <c r="BD555" s="60"/>
    </row>
    <row r="556" spans="1:56">
      <c r="A556" s="95">
        <v>555</v>
      </c>
      <c r="B556" s="128">
        <v>0.37323377187061513</v>
      </c>
      <c r="C556" s="128">
        <v>0.91042347367738641</v>
      </c>
      <c r="D556" s="128">
        <v>0.13878094765340254</v>
      </c>
      <c r="E556" s="128">
        <v>0.26839115793524737</v>
      </c>
      <c r="F556" s="128">
        <v>0.45111790805685525</v>
      </c>
      <c r="G556" s="128">
        <v>3.5425022394335093E-2</v>
      </c>
      <c r="H556" s="128">
        <v>0.15300776915804404</v>
      </c>
      <c r="I556" s="128">
        <v>0.61407492841783773</v>
      </c>
      <c r="J556" s="128">
        <v>0.95492742951113541</v>
      </c>
      <c r="K556" s="104">
        <v>0.81043921880245828</v>
      </c>
      <c r="L556" s="105"/>
      <c r="M556" s="106">
        <v>555</v>
      </c>
      <c r="N556" s="140">
        <v>-0.32330067382309219</v>
      </c>
      <c r="O556" s="140">
        <v>1.3433673531460704</v>
      </c>
      <c r="P556" s="140">
        <v>-1.0858126348086492</v>
      </c>
      <c r="Q556" s="140">
        <v>-0.61768604010380523</v>
      </c>
      <c r="R556" s="140">
        <v>-0.1228374523866448</v>
      </c>
      <c r="S556" s="140">
        <v>-1.8064373954214896</v>
      </c>
      <c r="T556" s="140">
        <v>-1.0236184266258788</v>
      </c>
      <c r="U556" s="128">
        <v>0.28995568097687613</v>
      </c>
      <c r="V556" s="128">
        <v>1.6946325884884219</v>
      </c>
      <c r="W556" s="98">
        <v>0.87951599874171027</v>
      </c>
      <c r="X556" s="60"/>
      <c r="Y556" s="99">
        <v>555</v>
      </c>
      <c r="Z556" s="128">
        <f>(幕後結果!$AB$2+幕後結果!$AB$4*幕後結果_最佳化!$N1557)*12/3</f>
        <v>-0.34196875358334089</v>
      </c>
      <c r="AA556" s="128">
        <f>(幕後結果!$AC$2+幕後結果!$AC$4*幕後結果_最佳化!$O1557)*12/3</f>
        <v>1.3658764517918509</v>
      </c>
      <c r="AB556" s="128">
        <f>(幕後結果!$AD$2+幕後結果!$AD$4*幕後結果_最佳化!$P1557)*12/3</f>
        <v>-0.26982962974475572</v>
      </c>
      <c r="AC556" s="128">
        <f>(幕後結果!$AE$2+幕後結果!$AE$4*幕後結果_最佳化!$Q1557)*12/3</f>
        <v>0.26125301590025374</v>
      </c>
      <c r="AD556" s="128">
        <f>(幕後結果!$AF$2+幕後結果!$AF$4*幕後結果_最佳化!$R1557)*12/3</f>
        <v>-0.46719902646483008</v>
      </c>
      <c r="AE556" s="128">
        <f>(幕後結果!$AG$2+幕後結果!$AG$4*幕後結果_最佳化!$S1557)*12/3</f>
        <v>-1.6115963458924982</v>
      </c>
      <c r="AF556" s="128">
        <f>(幕後結果!$AH$2+幕後結果!$AH$4*幕後結果_最佳化!$T1557)*12/3</f>
        <v>-1.0970383536351149</v>
      </c>
      <c r="AG556" s="128">
        <f>(幕後結果!$AI$2+幕後結果!$AI$4*幕後結果_最佳化!$U1557)*12/3</f>
        <v>1.1718502537849991</v>
      </c>
      <c r="AH556" s="128">
        <f>(幕後結果!$AJ$2+幕後結果!$AJ$4*幕後結果_最佳化!$V1557)*12/3</f>
        <v>1.2794109674635346E-3</v>
      </c>
      <c r="AI556" s="100">
        <f>(幕後結果!$AK$2+幕後結果!$AK$4*幕後結果_最佳化!$W1557)*12/3</f>
        <v>-1.7183300721934496</v>
      </c>
      <c r="AJ556" s="60"/>
      <c r="AK556" s="60"/>
      <c r="AL556" s="60"/>
      <c r="AM556" s="108">
        <v>555</v>
      </c>
      <c r="AN556" s="128">
        <f t="shared" si="105"/>
        <v>2.5280684309625667E-2</v>
      </c>
      <c r="AO556" s="128">
        <f t="shared" si="106"/>
        <v>0.18342685142597071</v>
      </c>
      <c r="AP556" s="128">
        <f t="shared" si="107"/>
        <v>0.15092666464645832</v>
      </c>
      <c r="AQ556" s="128">
        <f t="shared" si="108"/>
        <v>2.4437562252096565E-2</v>
      </c>
      <c r="AR556" s="128">
        <f t="shared" si="109"/>
        <v>0.14209963181141616</v>
      </c>
      <c r="AS556" s="128">
        <f t="shared" si="110"/>
        <v>3.5923797197416681E-2</v>
      </c>
      <c r="AT556" s="128">
        <f t="shared" si="111"/>
        <v>7.4759706081454796E-2</v>
      </c>
      <c r="AU556" s="128">
        <f t="shared" si="112"/>
        <v>0.15823171468693509</v>
      </c>
      <c r="AV556" s="128">
        <f t="shared" si="113"/>
        <v>0.13062007627644454</v>
      </c>
      <c r="AW556" s="128">
        <f t="shared" si="114"/>
        <v>7.4293311312181504E-2</v>
      </c>
      <c r="AX556" s="128">
        <f t="shared" si="115"/>
        <v>1</v>
      </c>
      <c r="AY556" s="128">
        <f>SUMPRODUCT(AN556:AW556,幕後結果_最佳化!$Z$1005:$AI$1005)</f>
        <v>-5.9724821544990161E-2</v>
      </c>
      <c r="AZ556" s="128">
        <f>(SUMPRODUCT(AN556:AW556,MMULT(AN556:AW556,幕後結果!$AB$9:$AK$18)))*252</f>
        <v>6.1413892793970068E-2</v>
      </c>
      <c r="BA556" s="128">
        <f t="shared" si="116"/>
        <v>0.24781826565846607</v>
      </c>
      <c r="BB556" s="102">
        <f t="shared" si="117"/>
        <v>-0.41411322636897108</v>
      </c>
      <c r="BC556" s="60"/>
      <c r="BD556" s="60"/>
    </row>
    <row r="557" spans="1:56">
      <c r="A557" s="95">
        <v>556</v>
      </c>
      <c r="B557" s="128">
        <v>0.46627904281756405</v>
      </c>
      <c r="C557" s="128">
        <v>0.81447859707730652</v>
      </c>
      <c r="D557" s="128">
        <v>0.33558314971361236</v>
      </c>
      <c r="E557" s="128">
        <v>0.89288190665415268</v>
      </c>
      <c r="F557" s="128">
        <v>0.47021160300805542</v>
      </c>
      <c r="G557" s="128">
        <v>6.839064637062986E-2</v>
      </c>
      <c r="H557" s="128">
        <v>3.7390116371117221E-2</v>
      </c>
      <c r="I557" s="128">
        <v>0.41932743460641464</v>
      </c>
      <c r="J557" s="128">
        <v>0.299204738877207</v>
      </c>
      <c r="K557" s="104">
        <v>5.7768727548611398E-2</v>
      </c>
      <c r="L557" s="105"/>
      <c r="M557" s="106">
        <v>556</v>
      </c>
      <c r="N557" s="140">
        <v>-8.4626808222828712E-2</v>
      </c>
      <c r="O557" s="140">
        <v>0.89452173516815414</v>
      </c>
      <c r="P557" s="140">
        <v>-0.42454787327616211</v>
      </c>
      <c r="Q557" s="140">
        <v>1.2420010173448959</v>
      </c>
      <c r="R557" s="140">
        <v>-7.4737957976479863E-2</v>
      </c>
      <c r="S557" s="140">
        <v>-1.4878847399480379</v>
      </c>
      <c r="T557" s="140">
        <v>-1.7818099278500119</v>
      </c>
      <c r="U557" s="128">
        <v>-0.20361436173531366</v>
      </c>
      <c r="V557" s="128">
        <v>-0.52668914093776042</v>
      </c>
      <c r="W557" s="98">
        <v>-1.5737837369850682</v>
      </c>
      <c r="X557" s="60"/>
      <c r="Y557" s="99">
        <v>556</v>
      </c>
      <c r="Z557" s="128">
        <f>(幕後結果!$AB$2+幕後結果!$AB$4*幕後結果_最佳化!$N1558)*12/3</f>
        <v>-8.9513343060747555E-2</v>
      </c>
      <c r="AA557" s="128">
        <f>(幕後結果!$AC$2+幕後結果!$AC$4*幕後結果_最佳化!$O1558)*12/3</f>
        <v>0.95136136537122662</v>
      </c>
      <c r="AB557" s="128">
        <f>(幕後結果!$AD$2+幕後結果!$AD$4*幕後結果_最佳化!$P1558)*12/3</f>
        <v>0.28453836757095852</v>
      </c>
      <c r="AC557" s="128">
        <f>(幕後結果!$AE$2+幕後結果!$AE$4*幕後結果_最佳化!$Q1558)*12/3</f>
        <v>3.6363118869921558</v>
      </c>
      <c r="AD557" s="128">
        <f>(幕後結果!$AF$2+幕後結果!$AF$4*幕後結果_最佳化!$R1558)*12/3</f>
        <v>-0.35500899141128589</v>
      </c>
      <c r="AE557" s="128">
        <f>(幕後結果!$AG$2+幕後結果!$AG$4*幕後結果_最佳化!$S1558)*12/3</f>
        <v>-1.1555474718743055</v>
      </c>
      <c r="AF557" s="128">
        <f>(幕後結果!$AH$2+幕後結果!$AH$4*幕後結果_最佳化!$T1558)*12/3</f>
        <v>-1.4980912772030603</v>
      </c>
      <c r="AG557" s="128">
        <f>(幕後結果!$AI$2+幕後結果!$AI$4*幕後結果_最佳化!$U1558)*12/3</f>
        <v>0.66067504289285561</v>
      </c>
      <c r="AH557" s="128">
        <f>(幕後結果!$AJ$2+幕後結果!$AJ$4*幕後結果_最佳化!$V1558)*12/3</f>
        <v>-1.6065266026963176</v>
      </c>
      <c r="AI557" s="100">
        <f>(幕後結果!$AK$2+幕後結果!$AK$4*幕後結果_最佳化!$W1558)*12/3</f>
        <v>-3.3636412551698864</v>
      </c>
      <c r="AJ557" s="60"/>
      <c r="AK557" s="60"/>
      <c r="AL557" s="60"/>
      <c r="AM557" s="108">
        <v>556</v>
      </c>
      <c r="AN557" s="128">
        <f t="shared" si="105"/>
        <v>5.4023002418403701E-2</v>
      </c>
      <c r="AO557" s="128">
        <f t="shared" si="106"/>
        <v>3.3636256688483017E-2</v>
      </c>
      <c r="AP557" s="128">
        <f t="shared" si="107"/>
        <v>0.18936450807053504</v>
      </c>
      <c r="AQ557" s="128">
        <f t="shared" si="108"/>
        <v>7.9033492113477238E-2</v>
      </c>
      <c r="AR557" s="128">
        <f t="shared" si="109"/>
        <v>7.3625708635338072E-2</v>
      </c>
      <c r="AS557" s="128">
        <f t="shared" si="110"/>
        <v>0.1002146634716861</v>
      </c>
      <c r="AT557" s="128">
        <f t="shared" si="111"/>
        <v>0.16547809627391849</v>
      </c>
      <c r="AU557" s="128">
        <f t="shared" si="112"/>
        <v>1.2550968056694168E-2</v>
      </c>
      <c r="AV557" s="128">
        <f t="shared" si="113"/>
        <v>0.12021988899732917</v>
      </c>
      <c r="AW557" s="128">
        <f t="shared" si="114"/>
        <v>0.17185341527413497</v>
      </c>
      <c r="AX557" s="128">
        <f t="shared" si="115"/>
        <v>1</v>
      </c>
      <c r="AY557" s="128">
        <f>SUMPRODUCT(AN557:AW557,幕後結果_最佳化!$Z$1005:$AI$1005)</f>
        <v>-0.29602749207225432</v>
      </c>
      <c r="AZ557" s="128">
        <f>(SUMPRODUCT(AN557:AW557,MMULT(AN557:AW557,幕後結果!$AB$9:$AK$18)))*252</f>
        <v>8.9377741510632838E-2</v>
      </c>
      <c r="BA557" s="128">
        <f t="shared" si="116"/>
        <v>0.29896110367509826</v>
      </c>
      <c r="BB557" s="102">
        <f t="shared" si="117"/>
        <v>-1.1336842415479917</v>
      </c>
      <c r="BC557" s="60"/>
      <c r="BD557" s="60"/>
    </row>
    <row r="558" spans="1:56">
      <c r="A558" s="95">
        <v>557</v>
      </c>
      <c r="B558" s="128">
        <v>0.90591241903460396</v>
      </c>
      <c r="C558" s="128">
        <v>0.54473266869030934</v>
      </c>
      <c r="D558" s="128">
        <v>0.23598771847180444</v>
      </c>
      <c r="E558" s="128">
        <v>0.37584030099072008</v>
      </c>
      <c r="F558" s="128">
        <v>0.97605087177002403</v>
      </c>
      <c r="G558" s="128">
        <v>0.43450210071661388</v>
      </c>
      <c r="H558" s="128">
        <v>0.24624775792704434</v>
      </c>
      <c r="I558" s="128">
        <v>0.80684177323292827</v>
      </c>
      <c r="J558" s="128">
        <v>0.75901876796346124</v>
      </c>
      <c r="K558" s="104">
        <v>0.71869647442119744</v>
      </c>
      <c r="L558" s="105"/>
      <c r="M558" s="106">
        <v>557</v>
      </c>
      <c r="N558" s="140">
        <v>1.3159966652879551</v>
      </c>
      <c r="O558" s="140">
        <v>0.11236417119926941</v>
      </c>
      <c r="P558" s="140">
        <v>-0.71926860323311825</v>
      </c>
      <c r="Q558" s="140">
        <v>-0.31642413272818293</v>
      </c>
      <c r="R558" s="140">
        <v>1.9782699921540055</v>
      </c>
      <c r="S558" s="140">
        <v>-0.16492349227463055</v>
      </c>
      <c r="T558" s="140">
        <v>-0.68634509923656217</v>
      </c>
      <c r="U558" s="128">
        <v>0.86631680414209566</v>
      </c>
      <c r="V558" s="128">
        <v>0.70314969682902162</v>
      </c>
      <c r="W558" s="98">
        <v>0.57897350452024332</v>
      </c>
      <c r="X558" s="60"/>
      <c r="Y558" s="99">
        <v>557</v>
      </c>
      <c r="Z558" s="128">
        <f>(幕後結果!$AB$2+幕後結果!$AB$4*幕後結果_最佳化!$N1559)*12/3</f>
        <v>1.3919851574284288</v>
      </c>
      <c r="AA558" s="128">
        <f>(幕後結果!$AC$2+幕後結果!$AC$4*幕後結果_最佳化!$O1559)*12/3</f>
        <v>0.66606047251444944</v>
      </c>
      <c r="AB558" s="128">
        <f>(幕後結果!$AD$2+幕後結果!$AD$4*幕後結果_最佳化!$P1559)*12/3</f>
        <v>4.5596601988060037E-2</v>
      </c>
      <c r="AC558" s="128">
        <f>(幕後結果!$AE$2+幕後結果!$AE$4*幕後結果_最佳化!$Q1559)*12/3</f>
        <v>0.48842504546630372</v>
      </c>
      <c r="AD558" s="128">
        <f>(幕後結果!$AF$2+幕後結果!$AF$4*幕後結果_最佳化!$R1559)*12/3</f>
        <v>1.2229535735857759</v>
      </c>
      <c r="AE558" s="128">
        <f>(幕後結果!$AG$2+幕後結果!$AG$4*幕後結果_最佳化!$S1559)*12/3</f>
        <v>0.14805028455378913</v>
      </c>
      <c r="AF558" s="128">
        <f>(幕後結果!$AH$2+幕後結果!$AH$4*幕後結果_最佳化!$T1559)*12/3</f>
        <v>-0.17635786739838966</v>
      </c>
      <c r="AG558" s="128">
        <f>(幕後結果!$AI$2+幕後結果!$AI$4*幕後結果_最佳化!$U1559)*12/3</f>
        <v>2.3102854442571852</v>
      </c>
      <c r="AH558" s="128">
        <f>(幕後結果!$AJ$2+幕後結果!$AJ$4*幕後結果_最佳化!$V1559)*12/3</f>
        <v>0.33769296233763696</v>
      </c>
      <c r="AI558" s="100">
        <f>(幕後結果!$AK$2+幕後結果!$AK$4*幕後結果_最佳化!$W1559)*12/3</f>
        <v>-0.84234736236184526</v>
      </c>
      <c r="AJ558" s="60"/>
      <c r="AK558" s="60"/>
      <c r="AL558" s="60"/>
      <c r="AM558" s="108">
        <v>557</v>
      </c>
      <c r="AN558" s="128">
        <f t="shared" si="105"/>
        <v>6.0941621025360375E-2</v>
      </c>
      <c r="AO558" s="128">
        <f t="shared" si="106"/>
        <v>0.11412323915425013</v>
      </c>
      <c r="AP558" s="128">
        <f t="shared" si="107"/>
        <v>0.17214918504370255</v>
      </c>
      <c r="AQ558" s="128">
        <f t="shared" si="108"/>
        <v>5.8623914515892175E-2</v>
      </c>
      <c r="AR558" s="128">
        <f t="shared" si="109"/>
        <v>7.1947174730574895E-2</v>
      </c>
      <c r="AS558" s="128">
        <f t="shared" si="110"/>
        <v>0.14272691788353911</v>
      </c>
      <c r="AT558" s="128">
        <f t="shared" si="111"/>
        <v>1.4488722603705146E-3</v>
      </c>
      <c r="AU558" s="128">
        <f t="shared" si="112"/>
        <v>7.5657944061816654E-2</v>
      </c>
      <c r="AV558" s="128">
        <f t="shared" si="113"/>
        <v>0.14140584947097243</v>
      </c>
      <c r="AW558" s="128">
        <f t="shared" si="114"/>
        <v>0.16097528185352108</v>
      </c>
      <c r="AX558" s="128">
        <f t="shared" si="115"/>
        <v>0.99999999999999989</v>
      </c>
      <c r="AY558" s="128">
        <f>SUMPRODUCT(AN558:AW558,幕後結果_最佳化!$Z$1005:$AI$1005)</f>
        <v>-0.21007036884318059</v>
      </c>
      <c r="AZ558" s="128">
        <f>(SUMPRODUCT(AN558:AW558,MMULT(AN558:AW558,幕後結果!$AB$9:$AK$18)))*252</f>
        <v>7.008315587304563E-2</v>
      </c>
      <c r="BA558" s="128">
        <f t="shared" si="116"/>
        <v>0.2647322342916435</v>
      </c>
      <c r="BB558" s="102">
        <f t="shared" si="117"/>
        <v>-0.95557070909806396</v>
      </c>
      <c r="BC558" s="60"/>
      <c r="BD558" s="60"/>
    </row>
    <row r="559" spans="1:56">
      <c r="A559" s="95">
        <v>558</v>
      </c>
      <c r="B559" s="128">
        <v>0.76120993917082513</v>
      </c>
      <c r="C559" s="128">
        <v>0.60138027892201573</v>
      </c>
      <c r="D559" s="128">
        <v>9.8733510639468891E-2</v>
      </c>
      <c r="E559" s="128">
        <v>0.63482042118889948</v>
      </c>
      <c r="F559" s="128">
        <v>0.78704799691191818</v>
      </c>
      <c r="G559" s="128">
        <v>0.93307911575879299</v>
      </c>
      <c r="H559" s="128">
        <v>0.35393883742396781</v>
      </c>
      <c r="I559" s="128">
        <v>0.20169421519005204</v>
      </c>
      <c r="J559" s="128">
        <v>0.99871913218855513</v>
      </c>
      <c r="K559" s="104">
        <v>0.14670341756661598</v>
      </c>
      <c r="L559" s="105"/>
      <c r="M559" s="106">
        <v>558</v>
      </c>
      <c r="N559" s="140">
        <v>0.71019999873202211</v>
      </c>
      <c r="O559" s="140">
        <v>0.25692141035134147</v>
      </c>
      <c r="P559" s="140">
        <v>-1.2888017391161557</v>
      </c>
      <c r="Q559" s="140">
        <v>0.34464781083349083</v>
      </c>
      <c r="R559" s="140">
        <v>0.79622029016679396</v>
      </c>
      <c r="S559" s="140">
        <v>1.4991228356753146</v>
      </c>
      <c r="T559" s="140">
        <v>-0.37470795572480164</v>
      </c>
      <c r="U559" s="128">
        <v>-0.83558496411744354</v>
      </c>
      <c r="V559" s="128">
        <v>3.0159522925787616</v>
      </c>
      <c r="W559" s="98">
        <v>-1.0506772782258513</v>
      </c>
      <c r="X559" s="60"/>
      <c r="Y559" s="99">
        <v>558</v>
      </c>
      <c r="Z559" s="128">
        <f>(幕後結果!$AB$2+幕後結果!$AB$4*幕後結果_最佳化!$N1560)*12/3</f>
        <v>0.75120848184242861</v>
      </c>
      <c r="AA559" s="128">
        <f>(幕後結果!$AC$2+幕後結果!$AC$4*幕後結果_最佳化!$O1560)*12/3</f>
        <v>0.56481319329078583</v>
      </c>
      <c r="AB559" s="128">
        <f>(幕後結果!$AD$2+幕後結果!$AD$4*幕後結果_最佳化!$P1560)*12/3</f>
        <v>-0.70244854859981454</v>
      </c>
      <c r="AC559" s="128">
        <f>(幕後結果!$AE$2+幕後結果!$AE$4*幕後結果_最佳化!$Q1560)*12/3</f>
        <v>1.5563659218970336</v>
      </c>
      <c r="AD559" s="128">
        <f>(幕後結果!$AF$2+幕後結果!$AF$4*幕後結果_最佳化!$R1560)*12/3</f>
        <v>0.23509186750968428</v>
      </c>
      <c r="AE559" s="128">
        <f>(幕後結果!$AG$2+幕後結果!$AG$4*幕後結果_最佳化!$S1560)*12/3</f>
        <v>1.6341668578869524</v>
      </c>
      <c r="AF559" s="128">
        <f>(幕後結果!$AH$2+幕後結果!$AH$4*幕後結果_最佳化!$T1560)*12/3</f>
        <v>-0.32616480502228939</v>
      </c>
      <c r="AG559" s="128">
        <f>(幕後結果!$AI$2+幕後結果!$AI$4*幕後結果_最佳化!$U1560)*12/3</f>
        <v>0.52769052159478846</v>
      </c>
      <c r="AH559" s="128">
        <f>(幕後結果!$AJ$2+幕後結果!$AJ$4*幕後結果_最佳化!$V1560)*12/3</f>
        <v>2.1307938043180514</v>
      </c>
      <c r="AI559" s="100">
        <f>(幕後結果!$AK$2+幕後結果!$AK$4*幕後結果_最佳化!$W1560)*12/3</f>
        <v>-2.8925796899423681</v>
      </c>
      <c r="AJ559" s="60"/>
      <c r="AK559" s="60"/>
      <c r="AL559" s="60"/>
      <c r="AM559" s="108">
        <v>558</v>
      </c>
      <c r="AN559" s="128">
        <f t="shared" si="105"/>
        <v>0.12688853051508728</v>
      </c>
      <c r="AO559" s="128">
        <f t="shared" si="106"/>
        <v>0.1494231322385568</v>
      </c>
      <c r="AP559" s="128">
        <f t="shared" si="107"/>
        <v>0.10289529616325566</v>
      </c>
      <c r="AQ559" s="128">
        <f t="shared" si="108"/>
        <v>0.14480353639371144</v>
      </c>
      <c r="AR559" s="128">
        <f t="shared" si="109"/>
        <v>0.14099233527228067</v>
      </c>
      <c r="AS559" s="128">
        <f t="shared" si="110"/>
        <v>6.3596366687551989E-2</v>
      </c>
      <c r="AT559" s="128">
        <f t="shared" si="111"/>
        <v>3.1786766382546711E-2</v>
      </c>
      <c r="AU559" s="128">
        <f t="shared" si="112"/>
        <v>0.12971526307308068</v>
      </c>
      <c r="AV559" s="128">
        <f t="shared" si="113"/>
        <v>9.2987623840585301E-2</v>
      </c>
      <c r="AW559" s="128">
        <f t="shared" si="114"/>
        <v>1.6911149433343403E-2</v>
      </c>
      <c r="AX559" s="128">
        <f t="shared" si="115"/>
        <v>1</v>
      </c>
      <c r="AY559" s="128">
        <f>SUMPRODUCT(AN559:AW559,幕後結果_最佳化!$Z$1005:$AI$1005)</f>
        <v>0.17033681181410065</v>
      </c>
      <c r="AZ559" s="128">
        <f>(SUMPRODUCT(AN559:AW559,MMULT(AN559:AW559,幕後結果!$AB$9:$AK$18)))*252</f>
        <v>6.3250399937638632E-2</v>
      </c>
      <c r="BA559" s="128">
        <f t="shared" si="116"/>
        <v>0.25149632191672033</v>
      </c>
      <c r="BB559" s="102">
        <f t="shared" si="117"/>
        <v>0.50671441571340226</v>
      </c>
      <c r="BC559" s="60"/>
      <c r="BD559" s="60"/>
    </row>
    <row r="560" spans="1:56">
      <c r="A560" s="95">
        <v>559</v>
      </c>
      <c r="B560" s="128">
        <v>0.79707978673571778</v>
      </c>
      <c r="C560" s="128">
        <v>0.93074911736635024</v>
      </c>
      <c r="D560" s="128">
        <v>0.65855666955666803</v>
      </c>
      <c r="E560" s="128">
        <v>4.0327783522275729E-2</v>
      </c>
      <c r="F560" s="128">
        <v>0.2809777134531164</v>
      </c>
      <c r="G560" s="128">
        <v>0.76140742765352565</v>
      </c>
      <c r="H560" s="128">
        <v>0.1922602975294827</v>
      </c>
      <c r="I560" s="128">
        <v>0.2425870950443596</v>
      </c>
      <c r="J560" s="128">
        <v>0.79529376336891544</v>
      </c>
      <c r="K560" s="104">
        <v>0.38733842584401557</v>
      </c>
      <c r="L560" s="105"/>
      <c r="M560" s="106">
        <v>559</v>
      </c>
      <c r="N560" s="140">
        <v>0.83123581387739076</v>
      </c>
      <c r="O560" s="140">
        <v>1.4813934269571543</v>
      </c>
      <c r="P560" s="140">
        <v>0.40852720625888178</v>
      </c>
      <c r="Q560" s="140">
        <v>-1.746894920814726</v>
      </c>
      <c r="R560" s="140">
        <v>-0.57993948573496712</v>
      </c>
      <c r="S560" s="140">
        <v>0.71083716914101647</v>
      </c>
      <c r="T560" s="140">
        <v>-0.86959715139843252</v>
      </c>
      <c r="U560" s="128">
        <v>-0.69800480343815363</v>
      </c>
      <c r="V560" s="128">
        <v>0.82492799195104927</v>
      </c>
      <c r="W560" s="98">
        <v>-0.28626279481829081</v>
      </c>
      <c r="X560" s="60"/>
      <c r="Y560" s="99">
        <v>559</v>
      </c>
      <c r="Z560" s="128">
        <f>(幕後結果!$AB$2+幕後結果!$AB$4*幕後結果_最佳化!$N1561)*12/3</f>
        <v>0.87923316658791684</v>
      </c>
      <c r="AA560" s="128">
        <f>(幕後結果!$AC$2+幕後結果!$AC$4*幕後結果_最佳化!$O1561)*12/3</f>
        <v>2.0383236613725395</v>
      </c>
      <c r="AB560" s="128">
        <f>(幕後結果!$AD$2+幕後結果!$AD$4*幕後結果_最佳化!$P1561)*12/3</f>
        <v>1.815351545380526</v>
      </c>
      <c r="AC560" s="128">
        <f>(幕後結果!$AE$2+幕後結果!$AE$4*幕後結果_最佳化!$Q1561)*12/3</f>
        <v>-1.2534393560714423</v>
      </c>
      <c r="AD560" s="128">
        <f>(幕後結果!$AF$2+幕後結果!$AF$4*幕後結果_最佳化!$R1561)*12/3</f>
        <v>-0.32276595384902201</v>
      </c>
      <c r="AE560" s="128">
        <f>(幕後結果!$AG$2+幕後結果!$AG$4*幕後結果_最佳化!$S1561)*12/3</f>
        <v>1.087462346915856</v>
      </c>
      <c r="AF560" s="128">
        <f>(幕後結果!$AH$2+幕後結果!$AH$4*幕後結果_最佳化!$T1561)*12/3</f>
        <v>-0.86038340957932125</v>
      </c>
      <c r="AG560" s="128">
        <f>(幕後結果!$AI$2+幕後結果!$AI$4*幕後結果_最佳化!$U1561)*12/3</f>
        <v>0.48213441032015097</v>
      </c>
      <c r="AH560" s="128">
        <f>(幕後結果!$AJ$2+幕後結果!$AJ$4*幕後結果_最佳化!$V1561)*12/3</f>
        <v>6.5333664805227731E-2</v>
      </c>
      <c r="AI560" s="100">
        <f>(幕後結果!$AK$2+幕後結果!$AK$4*幕後結果_最佳化!$W1561)*12/3</f>
        <v>-2.8502328645102488</v>
      </c>
      <c r="AJ560" s="60"/>
      <c r="AK560" s="60"/>
      <c r="AL560" s="60"/>
      <c r="AM560" s="108">
        <v>559</v>
      </c>
      <c r="AN560" s="128">
        <f t="shared" si="105"/>
        <v>0.18321316905302826</v>
      </c>
      <c r="AO560" s="128">
        <f t="shared" si="106"/>
        <v>0.14751985100526915</v>
      </c>
      <c r="AP560" s="128">
        <f t="shared" si="107"/>
        <v>0.10664796022126431</v>
      </c>
      <c r="AQ560" s="128">
        <f t="shared" si="108"/>
        <v>0.13893442277060186</v>
      </c>
      <c r="AR560" s="128">
        <f t="shared" si="109"/>
        <v>0.12065942857912844</v>
      </c>
      <c r="AS560" s="128">
        <f t="shared" si="110"/>
        <v>9.4431244545318191E-3</v>
      </c>
      <c r="AT560" s="128">
        <f t="shared" si="111"/>
        <v>8.4449465409311645E-3</v>
      </c>
      <c r="AU560" s="128">
        <f t="shared" si="112"/>
        <v>0.1205216905443644</v>
      </c>
      <c r="AV560" s="128">
        <f t="shared" si="113"/>
        <v>4.3146963588093147E-2</v>
      </c>
      <c r="AW560" s="128">
        <f t="shared" si="114"/>
        <v>0.12146844324278747</v>
      </c>
      <c r="AX560" s="128">
        <f t="shared" si="115"/>
        <v>1</v>
      </c>
      <c r="AY560" s="128">
        <f>SUMPRODUCT(AN560:AW560,幕後結果_最佳化!$Z$1005:$AI$1005)</f>
        <v>2.62563077360424E-2</v>
      </c>
      <c r="AZ560" s="128">
        <f>(SUMPRODUCT(AN560:AW560,MMULT(AN560:AW560,幕後結果!$AB$9:$AK$18)))*252</f>
        <v>7.3900771458605644E-2</v>
      </c>
      <c r="BA560" s="128">
        <f t="shared" si="116"/>
        <v>0.27184696330583802</v>
      </c>
      <c r="BB560" s="102">
        <f t="shared" si="117"/>
        <v>-6.1224492124389941E-2</v>
      </c>
      <c r="BC560" s="60"/>
      <c r="BD560" s="60"/>
    </row>
    <row r="561" spans="1:56">
      <c r="A561" s="95">
        <v>560</v>
      </c>
      <c r="B561" s="128">
        <v>0.45700893939552922</v>
      </c>
      <c r="C561" s="128">
        <v>0.30806539017339007</v>
      </c>
      <c r="D561" s="128">
        <v>0.55682957416940049</v>
      </c>
      <c r="E561" s="128">
        <v>0.16759773169802905</v>
      </c>
      <c r="F561" s="128">
        <v>0.45507270449136072</v>
      </c>
      <c r="G561" s="128">
        <v>0.67248532756339219</v>
      </c>
      <c r="H561" s="128">
        <v>0.6039810924011253</v>
      </c>
      <c r="I561" s="128">
        <v>0.77687948656226213</v>
      </c>
      <c r="J561" s="128">
        <v>9.2441285137316642E-2</v>
      </c>
      <c r="K561" s="104">
        <v>0.49751777892351656</v>
      </c>
      <c r="L561" s="105"/>
      <c r="M561" s="106">
        <v>560</v>
      </c>
      <c r="N561" s="140">
        <v>-0.10797203064445032</v>
      </c>
      <c r="O561" s="140">
        <v>-0.5013415324563133</v>
      </c>
      <c r="P561" s="140">
        <v>0.14293584163212122</v>
      </c>
      <c r="Q561" s="140">
        <v>-0.96370177656790068</v>
      </c>
      <c r="R561" s="140">
        <v>-0.11285513135866779</v>
      </c>
      <c r="S561" s="140">
        <v>0.44678632642284294</v>
      </c>
      <c r="T561" s="140">
        <v>0.26366532720316144</v>
      </c>
      <c r="U561" s="128">
        <v>0.76169673095682233</v>
      </c>
      <c r="V561" s="128">
        <v>-1.3258705773611845</v>
      </c>
      <c r="W561" s="98">
        <v>-6.2220456805249869E-3</v>
      </c>
      <c r="X561" s="60"/>
      <c r="Y561" s="99">
        <v>560</v>
      </c>
      <c r="Z561" s="128">
        <f>(幕後結果!$AB$2+幕後結果!$AB$4*幕後結果_最佳化!$N1562)*12/3</f>
        <v>-0.1142065690885294</v>
      </c>
      <c r="AA561" s="128">
        <f>(幕後結果!$AC$2+幕後結果!$AC$4*幕後結果_最佳化!$O1562)*12/3</f>
        <v>-0.67752283981877603</v>
      </c>
      <c r="AB561" s="128">
        <f>(幕後結果!$AD$2+幕後結果!$AD$4*幕後結果_最佳化!$P1562)*12/3</f>
        <v>0.14021527456144195</v>
      </c>
      <c r="AC561" s="128">
        <f>(幕後結果!$AE$2+幕後結果!$AE$4*幕後結果_最佳化!$Q1562)*12/3</f>
        <v>-0.79120660140687582</v>
      </c>
      <c r="AD561" s="128">
        <f>(幕後結果!$AF$2+幕後結果!$AF$4*幕後結果_最佳化!$R1562)*12/3</f>
        <v>-4.5675284815113161E-2</v>
      </c>
      <c r="AE561" s="128">
        <f>(幕後結果!$AG$2+幕後結果!$AG$4*幕後結果_最佳化!$S1562)*12/3</f>
        <v>0.50400600483954783</v>
      </c>
      <c r="AF561" s="128">
        <f>(幕後結果!$AH$2+幕後結果!$AH$4*幕後結果_最佳化!$T1562)*12/3</f>
        <v>-0.49114373393106958</v>
      </c>
      <c r="AG561" s="128">
        <f>(幕後結果!$AI$2+幕後結果!$AI$4*幕後結果_最佳化!$U1562)*12/3</f>
        <v>1.7457354441607975</v>
      </c>
      <c r="AH561" s="128">
        <f>(幕後結果!$AJ$2+幕後結果!$AJ$4*幕後結果_最佳化!$V1562)*12/3</f>
        <v>-2.1139501032806121</v>
      </c>
      <c r="AI561" s="100">
        <f>(幕後結果!$AK$2+幕後結果!$AK$4*幕後結果_最佳化!$W1562)*12/3</f>
        <v>-2.0290090850838789</v>
      </c>
      <c r="AJ561" s="60"/>
      <c r="AK561" s="60"/>
      <c r="AL561" s="60"/>
      <c r="AM561" s="108">
        <v>560</v>
      </c>
      <c r="AN561" s="128">
        <f t="shared" si="105"/>
        <v>0.14061216072080415</v>
      </c>
      <c r="AO561" s="128">
        <f t="shared" si="106"/>
        <v>0.15231680040426754</v>
      </c>
      <c r="AP561" s="128">
        <f t="shared" si="107"/>
        <v>0.13465638845865546</v>
      </c>
      <c r="AQ561" s="128">
        <f t="shared" si="108"/>
        <v>3.4394872460747253E-2</v>
      </c>
      <c r="AR561" s="128">
        <f t="shared" si="109"/>
        <v>5.6891448467008623E-2</v>
      </c>
      <c r="AS561" s="128">
        <f t="shared" si="110"/>
        <v>0.14777766505580439</v>
      </c>
      <c r="AT561" s="128">
        <f t="shared" si="111"/>
        <v>0.10607905928411956</v>
      </c>
      <c r="AU561" s="128">
        <f t="shared" si="112"/>
        <v>4.591455833651957E-2</v>
      </c>
      <c r="AV561" s="128">
        <f t="shared" si="113"/>
        <v>5.6589018031845018E-2</v>
      </c>
      <c r="AW561" s="128">
        <f t="shared" si="114"/>
        <v>0.12476802878022829</v>
      </c>
      <c r="AX561" s="128">
        <f t="shared" si="115"/>
        <v>0.99999999999999989</v>
      </c>
      <c r="AY561" s="128">
        <f>SUMPRODUCT(AN561:AW561,幕後結果_最佳化!$Z$1005:$AI$1005)</f>
        <v>-0.17032442149242091</v>
      </c>
      <c r="AZ561" s="128">
        <f>(SUMPRODUCT(AN561:AW561,MMULT(AN561:AW561,幕後結果!$AB$9:$AK$18)))*252</f>
        <v>7.6547915395004038E-2</v>
      </c>
      <c r="BA561" s="128">
        <f t="shared" si="116"/>
        <v>0.27667293939777349</v>
      </c>
      <c r="BB561" s="102">
        <f t="shared" si="117"/>
        <v>-0.77067320698779118</v>
      </c>
      <c r="BC561" s="60"/>
      <c r="BD561" s="60"/>
    </row>
    <row r="562" spans="1:56">
      <c r="A562" s="95">
        <v>561</v>
      </c>
      <c r="B562" s="128">
        <v>2.9569947499169524E-2</v>
      </c>
      <c r="C562" s="128">
        <v>0.63465324002557666</v>
      </c>
      <c r="D562" s="128">
        <v>0.60436493421531923</v>
      </c>
      <c r="E562" s="128">
        <v>0.36785278174532432</v>
      </c>
      <c r="F562" s="128">
        <v>0.30243649824892538</v>
      </c>
      <c r="G562" s="128">
        <v>0.18495606510559348</v>
      </c>
      <c r="H562" s="128">
        <v>0.87422235655981995</v>
      </c>
      <c r="I562" s="128">
        <v>0.36885754298486084</v>
      </c>
      <c r="J562" s="128">
        <v>0.9347373622998234</v>
      </c>
      <c r="K562" s="104">
        <v>0.82989257966280183</v>
      </c>
      <c r="L562" s="105"/>
      <c r="M562" s="106">
        <v>561</v>
      </c>
      <c r="N562" s="140">
        <v>-1.8871519202199376</v>
      </c>
      <c r="O562" s="140">
        <v>0.34420314145803144</v>
      </c>
      <c r="P562" s="140">
        <v>0.26466163901241946</v>
      </c>
      <c r="Q562" s="140">
        <v>-0.33754570565660719</v>
      </c>
      <c r="R562" s="140">
        <v>-0.51740567853861019</v>
      </c>
      <c r="S562" s="140">
        <v>-0.89663796978649801</v>
      </c>
      <c r="T562" s="140">
        <v>1.1465799017467186</v>
      </c>
      <c r="U562" s="128">
        <v>-0.33488069409944793</v>
      </c>
      <c r="V562" s="128">
        <v>1.5120337558814376</v>
      </c>
      <c r="W562" s="98">
        <v>0.95374084259571379</v>
      </c>
      <c r="X562" s="60"/>
      <c r="Y562" s="99">
        <v>561</v>
      </c>
      <c r="Z562" s="128">
        <f>(幕後結果!$AB$2+幕後結果!$AB$4*幕後結果_最佳化!$N1563)*12/3</f>
        <v>-1.9961201514016913</v>
      </c>
      <c r="AA562" s="128">
        <f>(幕後結果!$AC$2+幕後結果!$AC$4*幕後結果_最佳化!$O1563)*12/3</f>
        <v>-0.48673383345518079</v>
      </c>
      <c r="AB562" s="128">
        <f>(幕後結果!$AD$2+幕後結果!$AD$4*幕後結果_最佳化!$P1563)*12/3</f>
        <v>9.3605474420447934E-2</v>
      </c>
      <c r="AC562" s="128">
        <f>(幕後結果!$AE$2+幕後結果!$AE$4*幕後結果_最佳化!$Q1563)*12/3</f>
        <v>0.62485373522324739</v>
      </c>
      <c r="AD562" s="128">
        <f>(幕後結果!$AF$2+幕後結果!$AF$4*幕後結果_最佳化!$R1563)*12/3</f>
        <v>-0.56893146444299914</v>
      </c>
      <c r="AE562" s="128">
        <f>(幕後結果!$AG$2+幕後結果!$AG$4*幕後結果_最佳化!$S1563)*12/3</f>
        <v>-1.0627389447422599</v>
      </c>
      <c r="AF562" s="128">
        <f>(幕後結果!$AH$2+幕後結果!$AH$4*幕後結果_最佳化!$T1563)*12/3</f>
        <v>-0.22076328352201438</v>
      </c>
      <c r="AG562" s="128">
        <f>(幕後結果!$AI$2+幕後結果!$AI$4*幕後結果_最佳化!$U1563)*12/3</f>
        <v>0.3737774567266916</v>
      </c>
      <c r="AH562" s="128">
        <f>(幕後結果!$AJ$2+幕後結果!$AJ$4*幕後結果_最佳化!$V1563)*12/3</f>
        <v>-0.30734239624463744</v>
      </c>
      <c r="AI562" s="100">
        <f>(幕後結果!$AK$2+幕後結果!$AK$4*幕後結果_最佳化!$W1563)*12/3</f>
        <v>-1.3096413145091423</v>
      </c>
      <c r="AJ562" s="60"/>
      <c r="AK562" s="60"/>
      <c r="AL562" s="60"/>
      <c r="AM562" s="108">
        <v>561</v>
      </c>
      <c r="AN562" s="128">
        <f t="shared" si="105"/>
        <v>9.1063327304685499E-2</v>
      </c>
      <c r="AO562" s="128">
        <f t="shared" si="106"/>
        <v>7.7616991989133688E-2</v>
      </c>
      <c r="AP562" s="128">
        <f t="shared" si="107"/>
        <v>6.0235884791074022E-2</v>
      </c>
      <c r="AQ562" s="128">
        <f t="shared" si="108"/>
        <v>0.15717615451653516</v>
      </c>
      <c r="AR562" s="128">
        <f t="shared" si="109"/>
        <v>0.13874403763758211</v>
      </c>
      <c r="AS562" s="128">
        <f t="shared" si="110"/>
        <v>4.669385644271163E-2</v>
      </c>
      <c r="AT562" s="128">
        <f t="shared" si="111"/>
        <v>5.6901397820134307E-2</v>
      </c>
      <c r="AU562" s="128">
        <f t="shared" si="112"/>
        <v>2.9245207335809788E-2</v>
      </c>
      <c r="AV562" s="128">
        <f t="shared" si="113"/>
        <v>0.17078425666546104</v>
      </c>
      <c r="AW562" s="128">
        <f t="shared" si="114"/>
        <v>0.17153888549687268</v>
      </c>
      <c r="AX562" s="128">
        <f t="shared" si="115"/>
        <v>0.99999999999999989</v>
      </c>
      <c r="AY562" s="128">
        <f>SUMPRODUCT(AN562:AW562,幕後結果_最佳化!$Z$1005:$AI$1005)</f>
        <v>-0.25304073557239892</v>
      </c>
      <c r="AZ562" s="128">
        <f>(SUMPRODUCT(AN562:AW562,MMULT(AN562:AW562,幕後結果!$AB$9:$AK$18)))*252</f>
        <v>8.6435907951485008E-2</v>
      </c>
      <c r="BA562" s="128">
        <f t="shared" si="116"/>
        <v>0.2939998434548648</v>
      </c>
      <c r="BB562" s="102">
        <f t="shared" si="117"/>
        <v>-1.0066016773843354</v>
      </c>
      <c r="BC562" s="60"/>
      <c r="BD562" s="60"/>
    </row>
    <row r="563" spans="1:56">
      <c r="A563" s="95">
        <v>562</v>
      </c>
      <c r="B563" s="128">
        <v>0.83238912499746465</v>
      </c>
      <c r="C563" s="128">
        <v>0.81289964098646195</v>
      </c>
      <c r="D563" s="128">
        <v>0.99384433042853915</v>
      </c>
      <c r="E563" s="128">
        <v>0.45911568385077084</v>
      </c>
      <c r="F563" s="128">
        <v>0.30726154872398381</v>
      </c>
      <c r="G563" s="128">
        <v>6.3641318251430601E-2</v>
      </c>
      <c r="H563" s="128">
        <v>0.60935088524298586</v>
      </c>
      <c r="I563" s="128">
        <v>0.21894311595899363</v>
      </c>
      <c r="J563" s="128">
        <v>0.27893298794563881</v>
      </c>
      <c r="K563" s="104">
        <v>0.86273916685925056</v>
      </c>
      <c r="L563" s="105"/>
      <c r="M563" s="106">
        <v>562</v>
      </c>
      <c r="N563" s="140">
        <v>0.96364936190908956</v>
      </c>
      <c r="O563" s="140">
        <v>0.88863231498392437</v>
      </c>
      <c r="P563" s="140">
        <v>2.5030924179615677</v>
      </c>
      <c r="Q563" s="140">
        <v>-0.10266183134798476</v>
      </c>
      <c r="R563" s="140">
        <v>-0.50362759479058483</v>
      </c>
      <c r="S563" s="140">
        <v>-1.5249056337087175</v>
      </c>
      <c r="T563" s="140">
        <v>0.27762761754213117</v>
      </c>
      <c r="U563" s="128">
        <v>-0.77576757572029209</v>
      </c>
      <c r="V563" s="128">
        <v>-0.58601419481905526</v>
      </c>
      <c r="W563" s="98">
        <v>1.0927088193853061</v>
      </c>
      <c r="X563" s="60"/>
      <c r="Y563" s="99">
        <v>562</v>
      </c>
      <c r="Z563" s="128">
        <f>(幕後結果!$AB$2+幕後結果!$AB$4*幕後結果_最佳化!$N1564)*12/3</f>
        <v>1.0192925591109443</v>
      </c>
      <c r="AA563" s="128">
        <f>(幕後結果!$AC$2+幕後結果!$AC$4*幕後結果_最佳化!$O1564)*12/3</f>
        <v>1.4097762895291703</v>
      </c>
      <c r="AB563" s="128">
        <f>(幕後結果!$AD$2+幕後結果!$AD$4*幕後結果_最佳化!$P1564)*12/3</f>
        <v>3.7934853748569801</v>
      </c>
      <c r="AC563" s="128">
        <f>(幕後結果!$AE$2+幕後結果!$AE$4*幕後結果_最佳化!$Q1564)*12/3</f>
        <v>2.0535347408898872</v>
      </c>
      <c r="AD563" s="128">
        <f>(幕後結果!$AF$2+幕後結果!$AF$4*幕後結果_最佳化!$R1564)*12/3</f>
        <v>8.5677652366672866E-2</v>
      </c>
      <c r="AE563" s="128">
        <f>(幕後結果!$AG$2+幕後結果!$AG$4*幕後結果_最佳化!$S1564)*12/3</f>
        <v>-0.7939467687509093</v>
      </c>
      <c r="AF563" s="128">
        <f>(幕後結果!$AH$2+幕後結果!$AH$4*幕後結果_最佳化!$T1564)*12/3</f>
        <v>0.83095451712515389</v>
      </c>
      <c r="AG563" s="128">
        <f>(幕後結果!$AI$2+幕後結果!$AI$4*幕後結果_最佳化!$U1564)*12/3</f>
        <v>-3.9246485291763888E-2</v>
      </c>
      <c r="AH563" s="128">
        <f>(幕後結果!$AJ$2+幕後結果!$AJ$4*幕後結果_最佳化!$V1564)*12/3</f>
        <v>-0.86772274608448574</v>
      </c>
      <c r="AI563" s="100">
        <f>(幕後結果!$AK$2+幕後結果!$AK$4*幕後結果_最佳化!$W1564)*12/3</f>
        <v>0.47737106262853635</v>
      </c>
      <c r="AJ563" s="60"/>
      <c r="AK563" s="60"/>
      <c r="AL563" s="60"/>
      <c r="AM563" s="108">
        <v>562</v>
      </c>
      <c r="AN563" s="128">
        <f t="shared" si="105"/>
        <v>0.16458896270505682</v>
      </c>
      <c r="AO563" s="128">
        <f t="shared" si="106"/>
        <v>0.19483783980863517</v>
      </c>
      <c r="AP563" s="128">
        <f t="shared" si="107"/>
        <v>0.19008567147202299</v>
      </c>
      <c r="AQ563" s="128">
        <f t="shared" si="108"/>
        <v>8.8497811513599575E-2</v>
      </c>
      <c r="AR563" s="128">
        <f t="shared" si="109"/>
        <v>0.1522121779192292</v>
      </c>
      <c r="AS563" s="128">
        <f t="shared" si="110"/>
        <v>1.266034833021038E-2</v>
      </c>
      <c r="AT563" s="128">
        <f t="shared" si="111"/>
        <v>3.7273523756886688E-2</v>
      </c>
      <c r="AU563" s="128">
        <f t="shared" si="112"/>
        <v>0.11609765047402669</v>
      </c>
      <c r="AV563" s="128">
        <f t="shared" si="113"/>
        <v>1.1649499159764641E-2</v>
      </c>
      <c r="AW563" s="128">
        <f t="shared" si="114"/>
        <v>3.2096514860567901E-2</v>
      </c>
      <c r="AX563" s="128">
        <f t="shared" si="115"/>
        <v>0.99999999999999989</v>
      </c>
      <c r="AY563" s="128">
        <f>SUMPRODUCT(AN563:AW563,幕後結果_最佳化!$Z$1005:$AI$1005)</f>
        <v>0.15042319225968603</v>
      </c>
      <c r="AZ563" s="128">
        <f>(SUMPRODUCT(AN563:AW563,MMULT(AN563:AW563,幕後結果!$AB$9:$AK$18)))*252</f>
        <v>7.1275755370896213E-2</v>
      </c>
      <c r="BA563" s="128">
        <f t="shared" si="116"/>
        <v>0.26697519617165977</v>
      </c>
      <c r="BB563" s="102">
        <f t="shared" si="117"/>
        <v>0.40274599963417856</v>
      </c>
      <c r="BC563" s="60"/>
      <c r="BD563" s="60"/>
    </row>
    <row r="564" spans="1:56">
      <c r="A564" s="95">
        <v>563</v>
      </c>
      <c r="B564" s="128">
        <v>0.31430331657158495</v>
      </c>
      <c r="C564" s="128">
        <v>0.83313433899373091</v>
      </c>
      <c r="D564" s="128">
        <v>0.21367510677913137</v>
      </c>
      <c r="E564" s="128">
        <v>6.5648118516557163E-2</v>
      </c>
      <c r="F564" s="128">
        <v>0.87276609028137342</v>
      </c>
      <c r="G564" s="128">
        <v>5.9996143268197688E-2</v>
      </c>
      <c r="H564" s="128">
        <v>0.76794088752593792</v>
      </c>
      <c r="I564" s="128">
        <v>0.12683383347696586</v>
      </c>
      <c r="J564" s="128">
        <v>0.80493172245376088</v>
      </c>
      <c r="K564" s="104">
        <v>0.55626801824087524</v>
      </c>
      <c r="L564" s="105"/>
      <c r="M564" s="106">
        <v>563</v>
      </c>
      <c r="N564" s="140">
        <v>-0.48368895473396101</v>
      </c>
      <c r="O564" s="140">
        <v>0.96662542046219602</v>
      </c>
      <c r="P564" s="140">
        <v>-0.79373415249631574</v>
      </c>
      <c r="Q564" s="140">
        <v>-1.5090099618708031</v>
      </c>
      <c r="R564" s="140">
        <v>1.1395644107869027</v>
      </c>
      <c r="S564" s="140">
        <v>-1.5548059714678368</v>
      </c>
      <c r="T564" s="140">
        <v>0.73208248278951493</v>
      </c>
      <c r="U564" s="128">
        <v>-1.1414861628561006</v>
      </c>
      <c r="V564" s="128">
        <v>0.8593697470232875</v>
      </c>
      <c r="W564" s="98">
        <v>0.14151392078045388</v>
      </c>
      <c r="X564" s="60"/>
      <c r="Y564" s="99">
        <v>563</v>
      </c>
      <c r="Z564" s="128">
        <f>(幕後結果!$AB$2+幕後結果!$AB$4*幕後結果_最佳化!$N1565)*12/3</f>
        <v>-0.51161820053276719</v>
      </c>
      <c r="AA564" s="128">
        <f>(幕後結果!$AC$2+幕後結果!$AC$4*幕後結果_最佳化!$O1565)*12/3</f>
        <v>0.85785565969186839</v>
      </c>
      <c r="AB564" s="128">
        <f>(幕後結果!$AD$2+幕後結果!$AD$4*幕後結果_最佳化!$P1565)*12/3</f>
        <v>-0.21414453260450891</v>
      </c>
      <c r="AC564" s="128">
        <f>(幕後結果!$AE$2+幕後結果!$AE$4*幕後結果_最佳化!$Q1565)*12/3</f>
        <v>-1.4414510443166619</v>
      </c>
      <c r="AD564" s="128">
        <f>(幕後結果!$AF$2+幕後結果!$AF$4*幕後結果_最佳化!$R1565)*12/3</f>
        <v>0.47570764312214225</v>
      </c>
      <c r="AE564" s="128">
        <f>(幕後結果!$AG$2+幕後結果!$AG$4*幕後結果_最佳化!$S1565)*12/3</f>
        <v>-1.5372933020186792</v>
      </c>
      <c r="AF564" s="128">
        <f>(幕後結果!$AH$2+幕後結果!$AH$4*幕後結果_最佳化!$T1565)*12/3</f>
        <v>0.26928637339874539</v>
      </c>
      <c r="AG564" s="128">
        <f>(幕後結果!$AI$2+幕後結果!$AI$4*幕後結果_最佳化!$U1565)*12/3</f>
        <v>0.14090771555009152</v>
      </c>
      <c r="AH564" s="128">
        <f>(幕後結果!$AJ$2+幕後結果!$AJ$4*幕後結果_最佳化!$V1565)*12/3</f>
        <v>-0.24440216607653298</v>
      </c>
      <c r="AI564" s="100">
        <f>(幕後結果!$AK$2+幕後結果!$AK$4*幕後結果_最佳化!$W1565)*12/3</f>
        <v>-1.2214841804620047</v>
      </c>
      <c r="AJ564" s="60"/>
      <c r="AK564" s="60"/>
      <c r="AL564" s="60"/>
      <c r="AM564" s="108">
        <v>563</v>
      </c>
      <c r="AN564" s="128">
        <f t="shared" si="105"/>
        <v>3.088741613527074E-2</v>
      </c>
      <c r="AO564" s="128">
        <f t="shared" si="106"/>
        <v>0.18768588709385545</v>
      </c>
      <c r="AP564" s="128">
        <f t="shared" si="107"/>
        <v>0.13434942292481605</v>
      </c>
      <c r="AQ564" s="128">
        <f t="shared" si="108"/>
        <v>0.10911949986372364</v>
      </c>
      <c r="AR564" s="128">
        <f t="shared" si="109"/>
        <v>7.4208423332218748E-2</v>
      </c>
      <c r="AS564" s="128">
        <f t="shared" si="110"/>
        <v>1.8680513753203731E-2</v>
      </c>
      <c r="AT564" s="128">
        <f t="shared" si="111"/>
        <v>0.1900967624781193</v>
      </c>
      <c r="AU564" s="128">
        <f t="shared" si="112"/>
        <v>0.10757869394244107</v>
      </c>
      <c r="AV564" s="128">
        <f t="shared" si="113"/>
        <v>0.10184471387592939</v>
      </c>
      <c r="AW564" s="128">
        <f t="shared" si="114"/>
        <v>4.5548666600421756E-2</v>
      </c>
      <c r="AX564" s="128">
        <f t="shared" si="115"/>
        <v>1</v>
      </c>
      <c r="AY564" s="128">
        <f>SUMPRODUCT(AN564:AW564,幕後結果_最佳化!$Z$1005:$AI$1005)</f>
        <v>1.2112172957491812E-2</v>
      </c>
      <c r="AZ564" s="128">
        <f>(SUMPRODUCT(AN564:AW564,MMULT(AN564:AW564,幕後結果!$AB$9:$AK$18)))*252</f>
        <v>8.1281616419191086E-2</v>
      </c>
      <c r="BA564" s="128">
        <f t="shared" si="116"/>
        <v>0.28509930974871034</v>
      </c>
      <c r="BB564" s="102">
        <f t="shared" si="117"/>
        <v>-0.10798983368162103</v>
      </c>
      <c r="BC564" s="60"/>
      <c r="BD564" s="60"/>
    </row>
    <row r="565" spans="1:56">
      <c r="A565" s="95">
        <v>564</v>
      </c>
      <c r="B565" s="128">
        <v>0.8758833152695702</v>
      </c>
      <c r="C565" s="128">
        <v>0.64087104404107453</v>
      </c>
      <c r="D565" s="128">
        <v>0.83664813050720577</v>
      </c>
      <c r="E565" s="128">
        <v>6.4231150600244202E-2</v>
      </c>
      <c r="F565" s="128">
        <v>0.72105518655168077</v>
      </c>
      <c r="G565" s="128">
        <v>0.14891089963154736</v>
      </c>
      <c r="H565" s="128">
        <v>0.48371195347308826</v>
      </c>
      <c r="I565" s="128">
        <v>2.4462246023963852E-2</v>
      </c>
      <c r="J565" s="128">
        <v>0.14854274831259229</v>
      </c>
      <c r="K565" s="104">
        <v>0.60329430678038087</v>
      </c>
      <c r="L565" s="105"/>
      <c r="M565" s="106">
        <v>564</v>
      </c>
      <c r="N565" s="140">
        <v>1.1546510082682757</v>
      </c>
      <c r="O565" s="140">
        <v>0.36078802965331974</v>
      </c>
      <c r="P565" s="140">
        <v>0.98077493965679208</v>
      </c>
      <c r="Q565" s="140">
        <v>-1.5201936965108691</v>
      </c>
      <c r="R565" s="140">
        <v>0.58597900020775484</v>
      </c>
      <c r="S565" s="140">
        <v>-1.0411158176158783</v>
      </c>
      <c r="T565" s="140">
        <v>-4.0839427523334783E-2</v>
      </c>
      <c r="U565" s="128">
        <v>-1.9692491088717061</v>
      </c>
      <c r="V565" s="128">
        <v>-1.0427038016638395</v>
      </c>
      <c r="W565" s="98">
        <v>0.26188333715492318</v>
      </c>
      <c r="X565" s="60"/>
      <c r="Y565" s="99">
        <v>564</v>
      </c>
      <c r="Z565" s="128">
        <f>(幕後結果!$AB$2+幕後結果!$AB$4*幕後結果_最佳化!$N1566)*12/3</f>
        <v>1.2213230534041843</v>
      </c>
      <c r="AA565" s="128">
        <f>(幕後結果!$AC$2+幕後結果!$AC$4*幕後結果_最佳化!$O1566)*12/3</f>
        <v>0.88250334537537922</v>
      </c>
      <c r="AB565" s="128">
        <f>(幕後結果!$AD$2+幕後結果!$AD$4*幕後結果_最佳化!$P1566)*12/3</f>
        <v>1.9455691517582554</v>
      </c>
      <c r="AC565" s="128">
        <f>(幕後結果!$AE$2+幕後結果!$AE$4*幕後結果_最佳化!$Q1566)*12/3</f>
        <v>-1.1370867251916863</v>
      </c>
      <c r="AD565" s="128">
        <f>(幕後結果!$AF$2+幕後結果!$AF$4*幕後結果_最佳化!$R1566)*12/3</f>
        <v>0.65586422727957372</v>
      </c>
      <c r="AE565" s="128">
        <f>(幕後結果!$AG$2+幕後結果!$AG$4*幕後結果_最佳化!$S1566)*12/3</f>
        <v>-0.55658323372226126</v>
      </c>
      <c r="AF565" s="128">
        <f>(幕後結果!$AH$2+幕後結果!$AH$4*幕後結果_最佳化!$T1566)*12/3</f>
        <v>0.24196698476259715</v>
      </c>
      <c r="AG565" s="128">
        <f>(幕後結果!$AI$2+幕後結果!$AI$4*幕後結果_最佳化!$U1566)*12/3</f>
        <v>-0.60967514542687973</v>
      </c>
      <c r="AH565" s="128">
        <f>(幕後結果!$AJ$2+幕後結果!$AJ$4*幕後結果_最佳化!$V1566)*12/3</f>
        <v>-1.4105783733260415</v>
      </c>
      <c r="AI565" s="100">
        <f>(幕後結果!$AK$2+幕後結果!$AK$4*幕後結果_最佳化!$W1566)*12/3</f>
        <v>-0.56681989675408606</v>
      </c>
      <c r="AJ565" s="60"/>
      <c r="AK565" s="60"/>
      <c r="AL565" s="60"/>
      <c r="AM565" s="108">
        <v>564</v>
      </c>
      <c r="AN565" s="128">
        <f t="shared" si="105"/>
        <v>0.15665503397950348</v>
      </c>
      <c r="AO565" s="128">
        <f t="shared" si="106"/>
        <v>4.8235477710359229E-2</v>
      </c>
      <c r="AP565" s="128">
        <f t="shared" si="107"/>
        <v>0.11803475626797413</v>
      </c>
      <c r="AQ565" s="128">
        <f t="shared" si="108"/>
        <v>0.14136766895333464</v>
      </c>
      <c r="AR565" s="128">
        <f t="shared" si="109"/>
        <v>0.15017410744249701</v>
      </c>
      <c r="AS565" s="128">
        <f t="shared" si="110"/>
        <v>7.0965181521712925E-2</v>
      </c>
      <c r="AT565" s="128">
        <f t="shared" si="111"/>
        <v>8.971109426354016E-3</v>
      </c>
      <c r="AU565" s="128">
        <f t="shared" si="112"/>
        <v>0.12556812468349621</v>
      </c>
      <c r="AV565" s="128">
        <f t="shared" si="113"/>
        <v>6.9210413472320887E-3</v>
      </c>
      <c r="AW565" s="128">
        <f t="shared" si="114"/>
        <v>0.17310749866753622</v>
      </c>
      <c r="AX565" s="128">
        <f t="shared" si="115"/>
        <v>1</v>
      </c>
      <c r="AY565" s="128">
        <f>SUMPRODUCT(AN565:AW565,幕後結果_最佳化!$Z$1005:$AI$1005)</f>
        <v>-6.0281520569607228E-3</v>
      </c>
      <c r="AZ565" s="128">
        <f>(SUMPRODUCT(AN565:AW565,MMULT(AN565:AW565,幕後結果!$AB$9:$AK$18)))*252</f>
        <v>6.8163843654872311E-2</v>
      </c>
      <c r="BA565" s="128">
        <f t="shared" si="116"/>
        <v>0.26108206306614079</v>
      </c>
      <c r="BB565" s="102">
        <f t="shared" si="117"/>
        <v>-0.18740526056194673</v>
      </c>
      <c r="BC565" s="60"/>
      <c r="BD565" s="60"/>
    </row>
    <row r="566" spans="1:56">
      <c r="A566" s="95">
        <v>565</v>
      </c>
      <c r="B566" s="128">
        <v>0.96328620242824248</v>
      </c>
      <c r="C566" s="128">
        <v>0.96466085767433318</v>
      </c>
      <c r="D566" s="128">
        <v>0.1576098722857997</v>
      </c>
      <c r="E566" s="128">
        <v>0.35509206818219208</v>
      </c>
      <c r="F566" s="128">
        <v>0.18228471696669035</v>
      </c>
      <c r="G566" s="128">
        <v>0.66157751258707087</v>
      </c>
      <c r="H566" s="128">
        <v>0.49697779176735302</v>
      </c>
      <c r="I566" s="128">
        <v>0.31322223649234027</v>
      </c>
      <c r="J566" s="128">
        <v>0.37652427785244136</v>
      </c>
      <c r="K566" s="104">
        <v>0.87371858612546127</v>
      </c>
      <c r="L566" s="105"/>
      <c r="M566" s="106">
        <v>565</v>
      </c>
      <c r="N566" s="140">
        <v>1.7901637227836773</v>
      </c>
      <c r="O566" s="140">
        <v>1.8075389672071851</v>
      </c>
      <c r="P566" s="140">
        <v>-1.0043296544285083</v>
      </c>
      <c r="Q566" s="140">
        <v>-0.37160879970236832</v>
      </c>
      <c r="R566" s="140">
        <v>-0.90669249378095695</v>
      </c>
      <c r="S566" s="140">
        <v>0.41677228685959172</v>
      </c>
      <c r="T566" s="140">
        <v>-7.5756250681256795E-3</v>
      </c>
      <c r="U566" s="128">
        <v>-0.48673735010906888</v>
      </c>
      <c r="V566" s="128">
        <v>-0.31462215483290773</v>
      </c>
      <c r="W566" s="98">
        <v>1.1441466406671321</v>
      </c>
      <c r="X566" s="60"/>
      <c r="Y566" s="99">
        <v>565</v>
      </c>
      <c r="Z566" s="128">
        <f>(幕後結果!$AB$2+幕後結果!$AB$4*幕後結果_最佳化!$N1567)*12/3</f>
        <v>1.8935316457936822</v>
      </c>
      <c r="AA566" s="128">
        <f>(幕後結果!$AC$2+幕後結果!$AC$4*幕後結果_最佳化!$O1567)*12/3</f>
        <v>2.8420834494330482</v>
      </c>
      <c r="AB566" s="128">
        <f>(幕後結果!$AD$2+幕後結果!$AD$4*幕後結果_最佳化!$P1567)*12/3</f>
        <v>0.81202764238943581</v>
      </c>
      <c r="AC566" s="128">
        <f>(幕後結果!$AE$2+幕後結果!$AE$4*幕後結果_最佳化!$Q1567)*12/3</f>
        <v>1.0481113206544264</v>
      </c>
      <c r="AD566" s="128">
        <f>(幕後結果!$AF$2+幕後結果!$AF$4*幕後結果_最佳化!$R1567)*12/3</f>
        <v>-0.80249613574572154</v>
      </c>
      <c r="AE566" s="128">
        <f>(幕後結果!$AG$2+幕後結果!$AG$4*幕後結果_最佳化!$S1567)*12/3</f>
        <v>1.0532096823418193</v>
      </c>
      <c r="AF566" s="128">
        <f>(幕後結果!$AH$2+幕後結果!$AH$4*幕後結果_最佳化!$T1567)*12/3</f>
        <v>0.99075041758919624</v>
      </c>
      <c r="AG566" s="128">
        <f>(幕後結果!$AI$2+幕後結果!$AI$4*幕後結果_最佳化!$U1567)*12/3</f>
        <v>0.31646024772980907</v>
      </c>
      <c r="AH566" s="128">
        <f>(幕後結果!$AJ$2+幕後結果!$AJ$4*幕後結果_最佳化!$V1567)*12/3</f>
        <v>-0.16804909881683816</v>
      </c>
      <c r="AI566" s="100">
        <f>(幕後結果!$AK$2+幕後結果!$AK$4*幕後結果_最佳化!$W1567)*12/3</f>
        <v>0.90630646538089144</v>
      </c>
      <c r="AJ566" s="60"/>
      <c r="AK566" s="60"/>
      <c r="AL566" s="60"/>
      <c r="AM566" s="108">
        <v>565</v>
      </c>
      <c r="AN566" s="128">
        <f t="shared" si="105"/>
        <v>0.12058829514197246</v>
      </c>
      <c r="AO566" s="128">
        <f t="shared" si="106"/>
        <v>8.4978185419933197E-2</v>
      </c>
      <c r="AP566" s="128">
        <f t="shared" si="107"/>
        <v>0.11257719596857763</v>
      </c>
      <c r="AQ566" s="128">
        <f t="shared" si="108"/>
        <v>0.17543245659469328</v>
      </c>
      <c r="AR566" s="128">
        <f t="shared" si="109"/>
        <v>0.15142636675825399</v>
      </c>
      <c r="AS566" s="128">
        <f t="shared" si="110"/>
        <v>5.8933408522032112E-2</v>
      </c>
      <c r="AT566" s="128">
        <f t="shared" si="111"/>
        <v>8.4736867769569027E-2</v>
      </c>
      <c r="AU566" s="128">
        <f t="shared" si="112"/>
        <v>0.10097186166266901</v>
      </c>
      <c r="AV566" s="128">
        <f t="shared" si="113"/>
        <v>6.0710285058399892E-2</v>
      </c>
      <c r="AW566" s="128">
        <f t="shared" si="114"/>
        <v>4.9645077103899517E-2</v>
      </c>
      <c r="AX566" s="128">
        <f t="shared" si="115"/>
        <v>1</v>
      </c>
      <c r="AY566" s="128">
        <f>SUMPRODUCT(AN566:AW566,幕後結果_最佳化!$Z$1005:$AI$1005)</f>
        <v>0.13561129192120122</v>
      </c>
      <c r="AZ566" s="128">
        <f>(SUMPRODUCT(AN566:AW566,MMULT(AN566:AW566,幕後結果!$AB$9:$AK$18)))*252</f>
        <v>6.8714438928082586E-2</v>
      </c>
      <c r="BA566" s="128">
        <f t="shared" si="116"/>
        <v>0.26213439096784419</v>
      </c>
      <c r="BB566" s="102">
        <f t="shared" si="117"/>
        <v>0.35367847606296743</v>
      </c>
      <c r="BC566" s="60"/>
      <c r="BD566" s="60"/>
    </row>
    <row r="567" spans="1:56">
      <c r="A567" s="95">
        <v>566</v>
      </c>
      <c r="B567" s="128">
        <v>0.67055248108032295</v>
      </c>
      <c r="C567" s="128">
        <v>0.7177844997605336</v>
      </c>
      <c r="D567" s="128">
        <v>0.95691989476249106</v>
      </c>
      <c r="E567" s="128">
        <v>0.34841692208231745</v>
      </c>
      <c r="F567" s="128">
        <v>8.1457285327883211E-2</v>
      </c>
      <c r="G567" s="128">
        <v>0.34545148401779957</v>
      </c>
      <c r="H567" s="128">
        <v>0.84306007724590404</v>
      </c>
      <c r="I567" s="128">
        <v>0.27892103073023566</v>
      </c>
      <c r="J567" s="128">
        <v>0.70174226234152837</v>
      </c>
      <c r="K567" s="104">
        <v>0.51484813943443997</v>
      </c>
      <c r="L567" s="105"/>
      <c r="M567" s="106">
        <v>566</v>
      </c>
      <c r="N567" s="140">
        <v>0.44143924250472844</v>
      </c>
      <c r="O567" s="140">
        <v>0.57627251057933759</v>
      </c>
      <c r="P567" s="140">
        <v>1.7160100092231902</v>
      </c>
      <c r="Q567" s="140">
        <v>-0.38959798258035422</v>
      </c>
      <c r="R567" s="140">
        <v>-1.3953359013713462</v>
      </c>
      <c r="S567" s="140">
        <v>-0.39762996642819581</v>
      </c>
      <c r="T567" s="140">
        <v>1.0071143094255139</v>
      </c>
      <c r="U567" s="128">
        <v>-0.58604978216681214</v>
      </c>
      <c r="V567" s="128">
        <v>0.52941805611589854</v>
      </c>
      <c r="W567" s="98">
        <v>3.7227363099809688E-2</v>
      </c>
      <c r="X567" s="60"/>
      <c r="Y567" s="99">
        <v>566</v>
      </c>
      <c r="Z567" s="128">
        <f>(幕後結果!$AB$2+幕後結果!$AB$4*幕後結果_最佳化!$N1568)*12/3</f>
        <v>0.46692889859152925</v>
      </c>
      <c r="AA567" s="128">
        <f>(幕後結果!$AC$2+幕後結果!$AC$4*幕後結果_最佳化!$O1568)*12/3</f>
        <v>0.8158244548078194</v>
      </c>
      <c r="AB567" s="128">
        <f>(幕後結果!$AD$2+幕後結果!$AD$4*幕後結果_最佳化!$P1568)*12/3</f>
        <v>2.5976248841080665</v>
      </c>
      <c r="AC567" s="128">
        <f>(幕後結果!$AE$2+幕後結果!$AE$4*幕後結果_最佳化!$Q1568)*12/3</f>
        <v>1.1587255676861599</v>
      </c>
      <c r="AD567" s="128">
        <f>(幕後結果!$AF$2+幕後結果!$AF$4*幕後結果_最佳化!$R1568)*12/3</f>
        <v>-0.65581372711366281</v>
      </c>
      <c r="AE567" s="128">
        <f>(幕後結果!$AG$2+幕後結果!$AG$4*幕後結果_最佳化!$S1568)*12/3</f>
        <v>0.11019321162599822</v>
      </c>
      <c r="AF567" s="128">
        <f>(幕後結果!$AH$2+幕後結果!$AH$4*幕後結果_最佳化!$T1568)*12/3</f>
        <v>0.96385188286996792</v>
      </c>
      <c r="AG567" s="128">
        <f>(幕後結果!$AI$2+幕後結果!$AI$4*幕後結果_最佳化!$U1568)*12/3</f>
        <v>-2.6020300298795762E-2</v>
      </c>
      <c r="AH567" s="128">
        <f>(幕後結果!$AJ$2+幕後結果!$AJ$4*幕後結果_最佳化!$V1568)*12/3</f>
        <v>-0.17686936754388627</v>
      </c>
      <c r="AI567" s="100">
        <f>(幕後結果!$AK$2+幕後結果!$AK$4*幕後結果_最佳化!$W1568)*12/3</f>
        <v>-1.1641521280899998</v>
      </c>
      <c r="AJ567" s="60"/>
      <c r="AK567" s="60"/>
      <c r="AL567" s="60"/>
      <c r="AM567" s="108">
        <v>566</v>
      </c>
      <c r="AN567" s="128">
        <f t="shared" si="105"/>
        <v>0.16060762864163153</v>
      </c>
      <c r="AO567" s="128">
        <f t="shared" si="106"/>
        <v>9.4378827107901631E-2</v>
      </c>
      <c r="AP567" s="128">
        <f t="shared" si="107"/>
        <v>4.4950784580570793E-2</v>
      </c>
      <c r="AQ567" s="128">
        <f t="shared" si="108"/>
        <v>0.10779342371708582</v>
      </c>
      <c r="AR567" s="128">
        <f t="shared" si="109"/>
        <v>9.2769096856963121E-2</v>
      </c>
      <c r="AS567" s="128">
        <f t="shared" si="110"/>
        <v>8.5082099542039033E-2</v>
      </c>
      <c r="AT567" s="128">
        <f t="shared" si="111"/>
        <v>6.3165076634285056E-2</v>
      </c>
      <c r="AU567" s="128">
        <f t="shared" si="112"/>
        <v>8.5219311607918541E-2</v>
      </c>
      <c r="AV567" s="128">
        <f t="shared" si="113"/>
        <v>0.16205608522700479</v>
      </c>
      <c r="AW567" s="128">
        <f t="shared" si="114"/>
        <v>0.10397766608459963</v>
      </c>
      <c r="AX567" s="128">
        <f t="shared" si="115"/>
        <v>1</v>
      </c>
      <c r="AY567" s="128">
        <f>SUMPRODUCT(AN567:AW567,幕後結果_最佳化!$Z$1005:$AI$1005)</f>
        <v>-0.12485028026296296</v>
      </c>
      <c r="AZ567" s="128">
        <f>(SUMPRODUCT(AN567:AW567,MMULT(AN567:AW567,幕後結果!$AB$9:$AK$18)))*252</f>
        <v>6.8797592041531269E-2</v>
      </c>
      <c r="BA567" s="128">
        <f t="shared" si="116"/>
        <v>0.26229295080411763</v>
      </c>
      <c r="BB567" s="102">
        <f t="shared" si="117"/>
        <v>-0.6395531399097345</v>
      </c>
      <c r="BC567" s="60"/>
      <c r="BD567" s="60"/>
    </row>
    <row r="568" spans="1:56">
      <c r="A568" s="95">
        <v>567</v>
      </c>
      <c r="B568" s="128">
        <v>0.92471795187585948</v>
      </c>
      <c r="C568" s="128">
        <v>9.2444704342831585E-2</v>
      </c>
      <c r="D568" s="128">
        <v>0.11719266583775023</v>
      </c>
      <c r="E568" s="128">
        <v>0.74971097534690534</v>
      </c>
      <c r="F568" s="128">
        <v>0.63329975280541473</v>
      </c>
      <c r="G568" s="128">
        <v>0.26617111334996491</v>
      </c>
      <c r="H568" s="128">
        <v>0.87649948003246236</v>
      </c>
      <c r="I568" s="128">
        <v>0.97417662204553701</v>
      </c>
      <c r="J568" s="128">
        <v>0.91924226750571614</v>
      </c>
      <c r="K568" s="104">
        <v>0.47554006709454466</v>
      </c>
      <c r="L568" s="105"/>
      <c r="M568" s="106">
        <v>567</v>
      </c>
      <c r="N568" s="140">
        <v>1.4375418291157886</v>
      </c>
      <c r="O568" s="140">
        <v>-1.3258499359468585</v>
      </c>
      <c r="P568" s="140">
        <v>-1.1891380902186768</v>
      </c>
      <c r="Q568" s="140">
        <v>0.67358050734744723</v>
      </c>
      <c r="R568" s="140">
        <v>0.34060562484395163</v>
      </c>
      <c r="S568" s="140">
        <v>-0.62443457163162341</v>
      </c>
      <c r="T568" s="140">
        <v>1.1576643443960748</v>
      </c>
      <c r="U568" s="128">
        <v>1.9460664677139401</v>
      </c>
      <c r="V568" s="128">
        <v>1.3999928319422037</v>
      </c>
      <c r="W568" s="98">
        <v>-6.1350423579927447E-2</v>
      </c>
      <c r="X568" s="60"/>
      <c r="Y568" s="99">
        <v>567</v>
      </c>
      <c r="Z568" s="128">
        <f>(幕後結果!$AB$2+幕後結果!$AB$4*幕後結果_最佳化!$N1569)*12/3</f>
        <v>1.5205486017503265</v>
      </c>
      <c r="AA568" s="128">
        <f>(幕後結果!$AC$2+幕後結果!$AC$4*幕後結果_最佳化!$O1569)*12/3</f>
        <v>-0.94762517386191858</v>
      </c>
      <c r="AB568" s="128">
        <f>(幕後結果!$AD$2+幕後結果!$AD$4*幕後結果_最佳化!$P1569)*12/3</f>
        <v>-1.1833627837025682</v>
      </c>
      <c r="AC568" s="128">
        <f>(幕後結果!$AE$2+幕後結果!$AE$4*幕後結果_最佳化!$Q1569)*12/3</f>
        <v>1.560320970553686</v>
      </c>
      <c r="AD568" s="128">
        <f>(幕後結果!$AF$2+幕後結果!$AF$4*幕後結果_最佳化!$R1569)*12/3</f>
        <v>0.13679369191264201</v>
      </c>
      <c r="AE568" s="128">
        <f>(幕後結果!$AG$2+幕後結果!$AG$4*幕後結果_最佳化!$S1569)*12/3</f>
        <v>-0.20938009552565295</v>
      </c>
      <c r="AF568" s="128">
        <f>(幕後結果!$AH$2+幕後結果!$AH$4*幕後結果_最佳化!$T1569)*12/3</f>
        <v>1.698133159380574</v>
      </c>
      <c r="AG568" s="128">
        <f>(幕後結果!$AI$2+幕後結果!$AI$4*幕後結果_最佳化!$U1569)*12/3</f>
        <v>2.5763934955258989</v>
      </c>
      <c r="AH568" s="128">
        <f>(幕後結果!$AJ$2+幕後結果!$AJ$4*幕後結果_最佳化!$V1569)*12/3</f>
        <v>0.70769700879534814</v>
      </c>
      <c r="AI568" s="100">
        <f>(幕後結果!$AK$2+幕後結果!$AK$4*幕後結果_最佳化!$W1569)*12/3</f>
        <v>-0.67793020087922107</v>
      </c>
      <c r="AJ568" s="60"/>
      <c r="AK568" s="60"/>
      <c r="AL568" s="60"/>
      <c r="AM568" s="108">
        <v>567</v>
      </c>
      <c r="AN568" s="128">
        <f t="shared" si="105"/>
        <v>0.145559485152019</v>
      </c>
      <c r="AO568" s="128">
        <f t="shared" si="106"/>
        <v>0.1214850672064539</v>
      </c>
      <c r="AP568" s="128">
        <f t="shared" si="107"/>
        <v>8.5877144106878606E-2</v>
      </c>
      <c r="AQ568" s="128">
        <f t="shared" si="108"/>
        <v>5.0705020081068745E-2</v>
      </c>
      <c r="AR568" s="128">
        <f t="shared" si="109"/>
        <v>0.16067714677971551</v>
      </c>
      <c r="AS568" s="128">
        <f t="shared" si="110"/>
        <v>7.0758327220325712E-2</v>
      </c>
      <c r="AT568" s="128">
        <f t="shared" si="111"/>
        <v>5.7408397162426641E-2</v>
      </c>
      <c r="AU568" s="128">
        <f t="shared" si="112"/>
        <v>7.4041731525226612E-2</v>
      </c>
      <c r="AV568" s="128">
        <f t="shared" si="113"/>
        <v>7.8751034810895446E-2</v>
      </c>
      <c r="AW568" s="128">
        <f t="shared" si="114"/>
        <v>0.15473664595498987</v>
      </c>
      <c r="AX568" s="128">
        <f t="shared" si="115"/>
        <v>1</v>
      </c>
      <c r="AY568" s="128">
        <f>SUMPRODUCT(AN568:AW568,幕後結果_最佳化!$Z$1005:$AI$1005)</f>
        <v>-0.20536015412300873</v>
      </c>
      <c r="AZ568" s="128">
        <f>(SUMPRODUCT(AN568:AW568,MMULT(AN568:AW568,幕後結果!$AB$9:$AK$18)))*252</f>
        <v>6.5797018855790895E-2</v>
      </c>
      <c r="BA568" s="128">
        <f t="shared" si="116"/>
        <v>0.25650929584674098</v>
      </c>
      <c r="BB568" s="102">
        <f t="shared" si="117"/>
        <v>-0.96784076890273418</v>
      </c>
      <c r="BC568" s="60"/>
      <c r="BD568" s="60"/>
    </row>
    <row r="569" spans="1:56">
      <c r="A569" s="95">
        <v>568</v>
      </c>
      <c r="B569" s="128">
        <v>0.11868033328530081</v>
      </c>
      <c r="C569" s="128">
        <v>0.61731593834657605</v>
      </c>
      <c r="D569" s="128">
        <v>0.76697320188445905</v>
      </c>
      <c r="E569" s="128">
        <v>0.41138876245416811</v>
      </c>
      <c r="F569" s="128">
        <v>0.1913459196686238</v>
      </c>
      <c r="G569" s="128">
        <v>0.25464474196485032</v>
      </c>
      <c r="H569" s="128">
        <v>0.50636810022123346</v>
      </c>
      <c r="I569" s="128">
        <v>0.74999036570036948</v>
      </c>
      <c r="J569" s="128">
        <v>0.65424235974896039</v>
      </c>
      <c r="K569" s="104">
        <v>0.83040601062430874</v>
      </c>
      <c r="L569" s="105"/>
      <c r="M569" s="106">
        <v>568</v>
      </c>
      <c r="N569" s="140">
        <v>-1.1816095396259021</v>
      </c>
      <c r="O569" s="140">
        <v>0.29843900450199473</v>
      </c>
      <c r="P569" s="140">
        <v>0.72891510206637644</v>
      </c>
      <c r="Q569" s="140">
        <v>-0.22397401208916962</v>
      </c>
      <c r="R569" s="140">
        <v>-0.87294723360264592</v>
      </c>
      <c r="S569" s="140">
        <v>-0.65994444070518388</v>
      </c>
      <c r="T569" s="140">
        <v>1.5963138003507925E-2</v>
      </c>
      <c r="U569" s="128">
        <v>0.67445943266497588</v>
      </c>
      <c r="V569" s="128">
        <v>0.39679955283823198</v>
      </c>
      <c r="W569" s="98">
        <v>0.95577092877183512</v>
      </c>
      <c r="X569" s="60"/>
      <c r="Y569" s="99">
        <v>568</v>
      </c>
      <c r="Z569" s="128">
        <f>(幕後結果!$AB$2+幕後結果!$AB$4*幕後結果_最佳化!$N1570)*12/3</f>
        <v>-1.2498382286365437</v>
      </c>
      <c r="AA569" s="128">
        <f>(幕後結果!$AC$2+幕後結果!$AC$4*幕後結果_最佳化!$O1570)*12/3</f>
        <v>-0.22666561752232561</v>
      </c>
      <c r="AB569" s="128">
        <f>(幕後結果!$AD$2+幕後結果!$AD$4*幕後結果_最佳化!$P1570)*12/3</f>
        <v>0.81664240493984952</v>
      </c>
      <c r="AC569" s="128">
        <f>(幕後結果!$AE$2+幕後結果!$AE$4*幕後結果_最佳化!$Q1570)*12/3</f>
        <v>0.97905170008423326</v>
      </c>
      <c r="AD569" s="128">
        <f>(幕後結果!$AF$2+幕後結果!$AF$4*幕後結果_最佳化!$R1570)*12/3</f>
        <v>-0.64714189756566054</v>
      </c>
      <c r="AE569" s="128">
        <f>(幕後結果!$AG$2+幕後結果!$AG$4*幕後結果_最佳化!$S1570)*12/3</f>
        <v>-0.62053443500957295</v>
      </c>
      <c r="AF569" s="128">
        <f>(幕後結果!$AH$2+幕後結果!$AH$4*幕後結果_最佳化!$T1570)*12/3</f>
        <v>-0.95307051381094909</v>
      </c>
      <c r="AG569" s="128">
        <f>(幕後結果!$AI$2+幕後結果!$AI$4*幕後結果_最佳化!$U1570)*12/3</f>
        <v>1.3172785109426508</v>
      </c>
      <c r="AH569" s="128">
        <f>(幕後結果!$AJ$2+幕後結果!$AJ$4*幕後結果_最佳化!$V1570)*12/3</f>
        <v>-1.1796710936006669</v>
      </c>
      <c r="AI569" s="100">
        <f>(幕後結果!$AK$2+幕後結果!$AK$4*幕後結果_最佳化!$W1570)*12/3</f>
        <v>-1.7318288164734712</v>
      </c>
      <c r="AJ569" s="60"/>
      <c r="AK569" s="60"/>
      <c r="AL569" s="60"/>
      <c r="AM569" s="108">
        <v>568</v>
      </c>
      <c r="AN569" s="128">
        <f t="shared" si="105"/>
        <v>0.13570746774630213</v>
      </c>
      <c r="AO569" s="128">
        <f t="shared" si="106"/>
        <v>8.7435199210866094E-2</v>
      </c>
      <c r="AP569" s="128">
        <f t="shared" si="107"/>
        <v>0.10948673984039843</v>
      </c>
      <c r="AQ569" s="128">
        <f t="shared" si="108"/>
        <v>0.13478857641925654</v>
      </c>
      <c r="AR569" s="128">
        <f t="shared" si="109"/>
        <v>8.5051400763603582E-2</v>
      </c>
      <c r="AS569" s="128">
        <f t="shared" si="110"/>
        <v>0.15250128420405254</v>
      </c>
      <c r="AT569" s="128">
        <f t="shared" si="111"/>
        <v>6.6862945324912992E-2</v>
      </c>
      <c r="AU569" s="128">
        <f t="shared" si="112"/>
        <v>0.14953014040497958</v>
      </c>
      <c r="AV569" s="128">
        <f t="shared" si="113"/>
        <v>3.4109139550434077E-2</v>
      </c>
      <c r="AW569" s="128">
        <f t="shared" si="114"/>
        <v>4.4527106535194101E-2</v>
      </c>
      <c r="AX569" s="128">
        <f t="shared" si="115"/>
        <v>1</v>
      </c>
      <c r="AY569" s="128">
        <f>SUMPRODUCT(AN569:AW569,幕後結果_最佳化!$Z$1005:$AI$1005)</f>
        <v>0.19497749091694769</v>
      </c>
      <c r="AZ569" s="128">
        <f>(SUMPRODUCT(AN569:AW569,MMULT(AN569:AW569,幕後結果!$AB$9:$AK$18)))*252</f>
        <v>5.9149409570531025E-2</v>
      </c>
      <c r="BA569" s="128">
        <f t="shared" si="116"/>
        <v>0.2432065162994837</v>
      </c>
      <c r="BB569" s="102">
        <f t="shared" si="117"/>
        <v>0.62530187607999765</v>
      </c>
      <c r="BC569" s="60"/>
      <c r="BD569" s="60"/>
    </row>
    <row r="570" spans="1:56">
      <c r="A570" s="95">
        <v>569</v>
      </c>
      <c r="B570" s="128">
        <v>0.46260219993936769</v>
      </c>
      <c r="C570" s="128">
        <v>0.28567476750562815</v>
      </c>
      <c r="D570" s="128">
        <v>0.60782101414511325</v>
      </c>
      <c r="E570" s="128">
        <v>0.55429639738423431</v>
      </c>
      <c r="F570" s="128">
        <v>0.18943224909190559</v>
      </c>
      <c r="G570" s="128">
        <v>0.30805242507994102</v>
      </c>
      <c r="H570" s="128">
        <v>0.77826199431289722</v>
      </c>
      <c r="I570" s="128">
        <v>0.19859737173343261</v>
      </c>
      <c r="J570" s="128">
        <v>0.94645084757484588</v>
      </c>
      <c r="K570" s="104">
        <v>0.3579386020578359</v>
      </c>
      <c r="L570" s="105"/>
      <c r="M570" s="106">
        <v>569</v>
      </c>
      <c r="N570" s="140">
        <v>-9.3880102558358408E-2</v>
      </c>
      <c r="O570" s="140">
        <v>-0.56606508808925315</v>
      </c>
      <c r="P570" s="140">
        <v>0.27364431914248255</v>
      </c>
      <c r="Q570" s="140">
        <v>0.13652380731879027</v>
      </c>
      <c r="R570" s="140">
        <v>-0.87999042211393863</v>
      </c>
      <c r="S570" s="140">
        <v>-0.50137838335712515</v>
      </c>
      <c r="T570" s="140">
        <v>0.76633665836872356</v>
      </c>
      <c r="U570" s="128">
        <v>-0.84664191517819254</v>
      </c>
      <c r="V570" s="128">
        <v>1.6113736592374968</v>
      </c>
      <c r="W570" s="98">
        <v>-0.36397429538137638</v>
      </c>
      <c r="X570" s="60"/>
      <c r="Y570" s="99">
        <v>569</v>
      </c>
      <c r="Z570" s="128">
        <f>(幕後結果!$AB$2+幕後結果!$AB$4*幕後結果_最佳化!$N1571)*12/3</f>
        <v>-9.9300942613331153E-2</v>
      </c>
      <c r="AA570" s="128">
        <f>(幕後結果!$AC$2+幕後結果!$AC$4*幕後結果_最佳化!$O1571)*12/3</f>
        <v>-0.74631646607646607</v>
      </c>
      <c r="AB570" s="128">
        <f>(幕後結果!$AD$2+幕後結果!$AD$4*幕後結果_最佳化!$P1571)*12/3</f>
        <v>0.25091432524402146</v>
      </c>
      <c r="AC570" s="128">
        <f>(幕後結果!$AE$2+幕後結果!$AE$4*幕後結果_最佳化!$Q1571)*12/3</f>
        <v>1.211373093980415</v>
      </c>
      <c r="AD570" s="128">
        <f>(幕後結果!$AF$2+幕後結果!$AF$4*幕後結果_最佳化!$R1571)*12/3</f>
        <v>-0.57712100529623889</v>
      </c>
      <c r="AE570" s="128">
        <f>(幕後結果!$AG$2+幕後結果!$AG$4*幕後結果_最佳化!$S1571)*12/3</f>
        <v>-0.27278517046428902</v>
      </c>
      <c r="AF570" s="128">
        <f>(幕後結果!$AH$2+幕後結果!$AH$4*幕後結果_最佳化!$T1571)*12/3</f>
        <v>0.34387915069116765</v>
      </c>
      <c r="AG570" s="128">
        <f>(幕後結果!$AI$2+幕後結果!$AI$4*幕後結果_最佳化!$U1571)*12/3</f>
        <v>-0.14196481427845364</v>
      </c>
      <c r="AH570" s="128">
        <f>(幕後結果!$AJ$2+幕後結果!$AJ$4*幕後結果_最佳化!$V1571)*12/3</f>
        <v>0.16277498716297589</v>
      </c>
      <c r="AI570" s="100">
        <f>(幕後結果!$AK$2+幕後結果!$AK$4*幕後結果_最佳化!$W1571)*12/3</f>
        <v>-1.9917801589049791</v>
      </c>
      <c r="AJ570" s="60"/>
      <c r="AK570" s="60"/>
      <c r="AL570" s="60"/>
      <c r="AM570" s="108">
        <v>569</v>
      </c>
      <c r="AN570" s="128">
        <f t="shared" si="105"/>
        <v>8.7918109109910048E-2</v>
      </c>
      <c r="AO570" s="128">
        <f t="shared" si="106"/>
        <v>1.6123352321107346E-2</v>
      </c>
      <c r="AP570" s="128">
        <f t="shared" si="107"/>
        <v>8.190746722606039E-2</v>
      </c>
      <c r="AQ570" s="128">
        <f t="shared" si="108"/>
        <v>0.11654616695228814</v>
      </c>
      <c r="AR570" s="128">
        <f t="shared" si="109"/>
        <v>0.13885942384214683</v>
      </c>
      <c r="AS570" s="128">
        <f t="shared" si="110"/>
        <v>0.12854563817833151</v>
      </c>
      <c r="AT570" s="128">
        <f t="shared" si="111"/>
        <v>2.1524026062072179E-2</v>
      </c>
      <c r="AU570" s="128">
        <f t="shared" si="112"/>
        <v>9.7340588807895326E-2</v>
      </c>
      <c r="AV570" s="128">
        <f t="shared" si="113"/>
        <v>0.13072045953566586</v>
      </c>
      <c r="AW570" s="128">
        <f t="shared" si="114"/>
        <v>0.18051476796452215</v>
      </c>
      <c r="AX570" s="128">
        <f t="shared" si="115"/>
        <v>0.99999999999999967</v>
      </c>
      <c r="AY570" s="128">
        <f>SUMPRODUCT(AN570:AW570,幕後結果_最佳化!$Z$1005:$AI$1005)</f>
        <v>-0.17735959823353975</v>
      </c>
      <c r="AZ570" s="128">
        <f>(SUMPRODUCT(AN570:AW570,MMULT(AN570:AW570,幕後結果!$AB$9:$AK$18)))*252</f>
        <v>6.4586649679450034E-2</v>
      </c>
      <c r="BA570" s="128">
        <f t="shared" si="116"/>
        <v>0.25413903611891275</v>
      </c>
      <c r="BB570" s="102">
        <f t="shared" si="117"/>
        <v>-0.86668935869607744</v>
      </c>
      <c r="BC570" s="60"/>
      <c r="BD570" s="60"/>
    </row>
    <row r="571" spans="1:56">
      <c r="A571" s="95">
        <v>570</v>
      </c>
      <c r="B571" s="128">
        <v>0.11008853144917219</v>
      </c>
      <c r="C571" s="128">
        <v>0.98049154008364781</v>
      </c>
      <c r="D571" s="128">
        <v>0.36788334270336986</v>
      </c>
      <c r="E571" s="128">
        <v>0.80043145430077201</v>
      </c>
      <c r="F571" s="128">
        <v>4.4026664470950827E-2</v>
      </c>
      <c r="G571" s="128">
        <v>0.14881602901321433</v>
      </c>
      <c r="H571" s="128">
        <v>0.91134887711158852</v>
      </c>
      <c r="I571" s="128">
        <v>0.6968267144627851</v>
      </c>
      <c r="J571" s="128">
        <v>0.49478762084938976</v>
      </c>
      <c r="K571" s="104">
        <v>0.20414573251827761</v>
      </c>
      <c r="L571" s="105"/>
      <c r="M571" s="106">
        <v>570</v>
      </c>
      <c r="N571" s="140">
        <v>-1.2260574330212564</v>
      </c>
      <c r="O571" s="140">
        <v>2.0640084013314772</v>
      </c>
      <c r="P571" s="140">
        <v>-0.3374646110291627</v>
      </c>
      <c r="Q571" s="140">
        <v>0.84316335229998163</v>
      </c>
      <c r="R571" s="140">
        <v>-1.7057570172647052</v>
      </c>
      <c r="S571" s="140">
        <v>-1.0415247813844697</v>
      </c>
      <c r="T571" s="140">
        <v>1.349108103565364</v>
      </c>
      <c r="U571" s="128">
        <v>0.51529545986763026</v>
      </c>
      <c r="V571" s="128">
        <v>-1.3065868708318665E-2</v>
      </c>
      <c r="W571" s="98">
        <v>-0.82690401943952585</v>
      </c>
      <c r="X571" s="60"/>
      <c r="Y571" s="99">
        <v>570</v>
      </c>
      <c r="Z571" s="128">
        <f>(幕後結果!$AB$2+幕後結果!$AB$4*幕後結果_最佳化!$N1572)*12/3</f>
        <v>-1.2968526394760698</v>
      </c>
      <c r="AA571" s="128">
        <f>(幕後結果!$AC$2+幕後結果!$AC$4*幕後結果_最佳化!$O1572)*12/3</f>
        <v>1.8008102645243127</v>
      </c>
      <c r="AB571" s="128">
        <f>(幕後結果!$AD$2+幕後結果!$AD$4*幕後結果_最佳化!$P1572)*12/3</f>
        <v>0.59896883892951946</v>
      </c>
      <c r="AC571" s="128">
        <f>(幕後結果!$AE$2+幕後結果!$AE$4*幕後結果_最佳化!$Q1572)*12/3</f>
        <v>3.3590528312021473</v>
      </c>
      <c r="AD571" s="128">
        <f>(幕後結果!$AF$2+幕後結果!$AF$4*幕後結果_最佳化!$R1572)*12/3</f>
        <v>-1.593053219167835</v>
      </c>
      <c r="AE571" s="128">
        <f>(幕後結果!$AG$2+幕後結果!$AG$4*幕後結果_最佳化!$S1572)*12/3</f>
        <v>-0.85793552749629998</v>
      </c>
      <c r="AF571" s="128">
        <f>(幕後結果!$AH$2+幕後結果!$AH$4*幕後結果_最佳化!$T1572)*12/3</f>
        <v>0.97203639158318034</v>
      </c>
      <c r="AG571" s="128">
        <f>(幕後結果!$AI$2+幕後結果!$AI$4*幕後結果_最佳化!$U1572)*12/3</f>
        <v>0.63938949737162321</v>
      </c>
      <c r="AH571" s="128">
        <f>(幕後結果!$AJ$2+幕後結果!$AJ$4*幕後結果_最佳化!$V1572)*12/3</f>
        <v>-0.84075875728854699</v>
      </c>
      <c r="AI571" s="100">
        <f>(幕後結果!$AK$2+幕後結果!$AK$4*幕後結果_最佳化!$W1572)*12/3</f>
        <v>-1.6533116239991579</v>
      </c>
      <c r="AJ571" s="60"/>
      <c r="AK571" s="60"/>
      <c r="AL571" s="60"/>
      <c r="AM571" s="108">
        <v>570</v>
      </c>
      <c r="AN571" s="128">
        <f t="shared" si="105"/>
        <v>3.56268263059328E-2</v>
      </c>
      <c r="AO571" s="128">
        <f t="shared" si="106"/>
        <v>5.2998347361548806E-2</v>
      </c>
      <c r="AP571" s="128">
        <f t="shared" si="107"/>
        <v>0.17155201062040365</v>
      </c>
      <c r="AQ571" s="128">
        <f t="shared" si="108"/>
        <v>0.11282415342828209</v>
      </c>
      <c r="AR571" s="128">
        <f t="shared" si="109"/>
        <v>0.15914682909164715</v>
      </c>
      <c r="AS571" s="128">
        <f t="shared" si="110"/>
        <v>1.7160393989678075E-2</v>
      </c>
      <c r="AT571" s="128">
        <f t="shared" si="111"/>
        <v>0.12712447056711568</v>
      </c>
      <c r="AU571" s="128">
        <f t="shared" si="112"/>
        <v>0.10262953703424192</v>
      </c>
      <c r="AV571" s="128">
        <f t="shared" si="113"/>
        <v>5.575319607104802E-2</v>
      </c>
      <c r="AW571" s="128">
        <f t="shared" si="114"/>
        <v>0.16518423553010175</v>
      </c>
      <c r="AX571" s="128">
        <f t="shared" si="115"/>
        <v>1</v>
      </c>
      <c r="AY571" s="128">
        <f>SUMPRODUCT(AN571:AW571,幕後結果_最佳化!$Z$1005:$AI$1005)</f>
        <v>-0.11834542255605768</v>
      </c>
      <c r="AZ571" s="128">
        <f>(SUMPRODUCT(AN571:AW571,MMULT(AN571:AW571,幕後結果!$AB$9:$AK$18)))*252</f>
        <v>7.5701360526157321E-2</v>
      </c>
      <c r="BA571" s="128">
        <f t="shared" si="116"/>
        <v>0.27513880229105692</v>
      </c>
      <c r="BB571" s="102">
        <f t="shared" si="117"/>
        <v>-0.58605119021156249</v>
      </c>
      <c r="BC571" s="60"/>
      <c r="BD571" s="60"/>
    </row>
    <row r="572" spans="1:56">
      <c r="A572" s="95">
        <v>571</v>
      </c>
      <c r="B572" s="128">
        <v>0.29609379348857612</v>
      </c>
      <c r="C572" s="128">
        <v>0.41299228682694955</v>
      </c>
      <c r="D572" s="128">
        <v>0.51384361902164088</v>
      </c>
      <c r="E572" s="128">
        <v>0.38783287697850066</v>
      </c>
      <c r="F572" s="128">
        <v>4.2166192762427945E-2</v>
      </c>
      <c r="G572" s="128">
        <v>0.86748317004012199</v>
      </c>
      <c r="H572" s="128">
        <v>0.81602084301579136</v>
      </c>
      <c r="I572" s="128">
        <v>0.29643530506306504</v>
      </c>
      <c r="J572" s="128">
        <v>0.53737018995570196</v>
      </c>
      <c r="K572" s="104">
        <v>0.67414868657884663</v>
      </c>
      <c r="L572" s="105"/>
      <c r="M572" s="106">
        <v>571</v>
      </c>
      <c r="N572" s="140">
        <v>-0.53566863116277097</v>
      </c>
      <c r="O572" s="140">
        <v>-0.2198543707767536</v>
      </c>
      <c r="P572" s="140">
        <v>3.4707773939048836E-2</v>
      </c>
      <c r="Q572" s="140">
        <v>-0.28497179074742762</v>
      </c>
      <c r="R572" s="140">
        <v>-1.7260835348866159</v>
      </c>
      <c r="S572" s="140">
        <v>1.1145725007842742</v>
      </c>
      <c r="T572" s="140">
        <v>0.90030433649768482</v>
      </c>
      <c r="U572" s="128">
        <v>-0.534680785851397</v>
      </c>
      <c r="V572" s="128">
        <v>9.3810588859832428E-2</v>
      </c>
      <c r="W572" s="98">
        <v>0.45139813556084485</v>
      </c>
      <c r="X572" s="60"/>
      <c r="Y572" s="99">
        <v>571</v>
      </c>
      <c r="Z572" s="128">
        <f>(幕後結果!$AB$2+幕後結果!$AB$4*幕後結果_最佳化!$N1573)*12/3</f>
        <v>-0.56659929583896518</v>
      </c>
      <c r="AA572" s="128">
        <f>(幕後結果!$AC$2+幕後結果!$AC$4*幕後結果_最佳化!$O1573)*12/3</f>
        <v>-0.5409539318881359</v>
      </c>
      <c r="AB572" s="128">
        <f>(幕後結果!$AD$2+幕後結果!$AD$4*幕後結果_最佳化!$P1573)*12/3</f>
        <v>2.3220619485071869E-2</v>
      </c>
      <c r="AC572" s="128">
        <f>(幕後結果!$AE$2+幕後結果!$AE$4*幕後結果_最佳化!$Q1573)*12/3</f>
        <v>0.50162543107089719</v>
      </c>
      <c r="AD572" s="128">
        <f>(幕後結果!$AF$2+幕後結果!$AF$4*幕後結果_最佳化!$R1573)*12/3</f>
        <v>-1.2243156817750871</v>
      </c>
      <c r="AE572" s="128">
        <f>(幕後結果!$AG$2+幕後結果!$AG$4*幕後結果_最佳化!$S1573)*12/3</f>
        <v>1.1669306162629502</v>
      </c>
      <c r="AF572" s="128">
        <f>(幕後結果!$AH$2+幕後結果!$AH$4*幕後結果_最佳化!$T1573)*12/3</f>
        <v>-5.1006449758263406E-2</v>
      </c>
      <c r="AG572" s="128">
        <f>(幕後結果!$AI$2+幕後結果!$AI$4*幕後結果_最佳化!$U1573)*12/3</f>
        <v>9.4750752455895482E-2</v>
      </c>
      <c r="AH572" s="128">
        <f>(幕後結果!$AJ$2+幕後結果!$AJ$4*幕後結果_最佳化!$V1573)*12/3</f>
        <v>-1.054448104482216</v>
      </c>
      <c r="AI572" s="100">
        <f>(幕後結果!$AK$2+幕後結果!$AK$4*幕後結果_最佳化!$W1573)*12/3</f>
        <v>-1.3784753312968607</v>
      </c>
      <c r="AJ572" s="60"/>
      <c r="AK572" s="60"/>
      <c r="AL572" s="60"/>
      <c r="AM572" s="108">
        <v>571</v>
      </c>
      <c r="AN572" s="128">
        <f t="shared" si="105"/>
        <v>2.4758192917382824E-2</v>
      </c>
      <c r="AO572" s="128">
        <f t="shared" si="106"/>
        <v>8.4050558545898477E-2</v>
      </c>
      <c r="AP572" s="128">
        <f t="shared" si="107"/>
        <v>0.13517648484576883</v>
      </c>
      <c r="AQ572" s="128">
        <f t="shared" si="108"/>
        <v>0.13761101218443764</v>
      </c>
      <c r="AR572" s="128">
        <f t="shared" si="109"/>
        <v>0.15572343235033537</v>
      </c>
      <c r="AS572" s="128">
        <f t="shared" si="110"/>
        <v>2.5219118581833516E-3</v>
      </c>
      <c r="AT572" s="128">
        <f t="shared" si="111"/>
        <v>4.4933907107734622E-2</v>
      </c>
      <c r="AU572" s="128">
        <f t="shared" si="112"/>
        <v>0.15332291734590356</v>
      </c>
      <c r="AV572" s="128">
        <f t="shared" si="113"/>
        <v>0.16523861918044602</v>
      </c>
      <c r="AW572" s="128">
        <f t="shared" si="114"/>
        <v>9.666296366390939E-2</v>
      </c>
      <c r="AX572" s="128">
        <f t="shared" si="115"/>
        <v>1</v>
      </c>
      <c r="AY572" s="128">
        <f>SUMPRODUCT(AN572:AW572,幕後結果_最佳化!$Z$1005:$AI$1005)</f>
        <v>-9.9318661487406978E-3</v>
      </c>
      <c r="AZ572" s="128">
        <f>(SUMPRODUCT(AN572:AW572,MMULT(AN572:AW572,幕後結果!$AB$9:$AK$18)))*252</f>
        <v>6.6311684333249174E-2</v>
      </c>
      <c r="BA572" s="128">
        <f t="shared" si="116"/>
        <v>0.25751055188719779</v>
      </c>
      <c r="BB572" s="102">
        <f t="shared" si="117"/>
        <v>-0.20516388847585415</v>
      </c>
      <c r="BC572" s="60"/>
      <c r="BD572" s="60"/>
    </row>
    <row r="573" spans="1:56">
      <c r="A573" s="95">
        <v>572</v>
      </c>
      <c r="B573" s="128">
        <v>0.31014059964700125</v>
      </c>
      <c r="C573" s="128">
        <v>0.31998191775249141</v>
      </c>
      <c r="D573" s="128">
        <v>3.96938747165414E-2</v>
      </c>
      <c r="E573" s="128">
        <v>0.32471816199729586</v>
      </c>
      <c r="F573" s="128">
        <v>0.20753504859874639</v>
      </c>
      <c r="G573" s="128">
        <v>0.71876055739608469</v>
      </c>
      <c r="H573" s="128">
        <v>0.90991769408918266</v>
      </c>
      <c r="I573" s="128">
        <v>0.25884161747834677</v>
      </c>
      <c r="J573" s="128">
        <v>0.90194474745801578</v>
      </c>
      <c r="K573" s="104">
        <v>0.33785628949020508</v>
      </c>
      <c r="L573" s="105"/>
      <c r="M573" s="106">
        <v>572</v>
      </c>
      <c r="N573" s="140">
        <v>-0.49545185431494326</v>
      </c>
      <c r="O573" s="140">
        <v>-0.46774936373327219</v>
      </c>
      <c r="P573" s="140">
        <v>-1.7542495895683914</v>
      </c>
      <c r="Q573" s="140">
        <v>-0.45454539858472498</v>
      </c>
      <c r="R573" s="140">
        <v>-0.81500386593145302</v>
      </c>
      <c r="S573" s="140">
        <v>0.57916345766085153</v>
      </c>
      <c r="T573" s="140">
        <v>1.340248366755451</v>
      </c>
      <c r="U573" s="128">
        <v>-0.64692075099229418</v>
      </c>
      <c r="V573" s="128">
        <v>1.2927125224903737</v>
      </c>
      <c r="W573" s="98">
        <v>-0.41832080680368677</v>
      </c>
      <c r="X573" s="60"/>
      <c r="Y573" s="99">
        <v>572</v>
      </c>
      <c r="Z573" s="128">
        <f>(幕後結果!$AB$2+幕後結果!$AB$4*幕後結果_最佳化!$N1574)*12/3</f>
        <v>-0.52406031536249253</v>
      </c>
      <c r="AA573" s="128">
        <f>(幕後結果!$AC$2+幕後結果!$AC$4*幕後結果_最佳化!$O1574)*12/3</f>
        <v>-0.81054275007986887</v>
      </c>
      <c r="AB573" s="128">
        <f>(幕後結果!$AD$2+幕後結果!$AD$4*幕後結果_最佳化!$P1574)*12/3</f>
        <v>-2.01467917744186</v>
      </c>
      <c r="AC573" s="128">
        <f>(幕後結果!$AE$2+幕後結果!$AE$4*幕後結果_最佳化!$Q1574)*12/3</f>
        <v>-0.39210464568125625</v>
      </c>
      <c r="AD573" s="128">
        <f>(幕後結果!$AF$2+幕後結果!$AF$4*幕後結果_最佳化!$R1574)*12/3</f>
        <v>-0.92597132496370005</v>
      </c>
      <c r="AE573" s="128">
        <f>(幕後結果!$AG$2+幕後結果!$AG$4*幕後結果_最佳化!$S1574)*12/3</f>
        <v>0.4856602918756136</v>
      </c>
      <c r="AF573" s="128">
        <f>(幕後結果!$AH$2+幕後結果!$AH$4*幕後結果_最佳化!$T1574)*12/3</f>
        <v>0.47442566881789822</v>
      </c>
      <c r="AG573" s="128">
        <f>(幕後結果!$AI$2+幕後結果!$AI$4*幕後結果_最佳化!$U1574)*12/3</f>
        <v>0.14923569149992655</v>
      </c>
      <c r="AH573" s="128">
        <f>(幕後結果!$AJ$2+幕後結果!$AJ$4*幕後結果_最佳化!$V1574)*12/3</f>
        <v>-0.10009648420367945</v>
      </c>
      <c r="AI573" s="100">
        <f>(幕後結果!$AK$2+幕後結果!$AK$4*幕後結果_最佳化!$W1574)*12/3</f>
        <v>-1.9477292634865819</v>
      </c>
      <c r="AJ573" s="60"/>
      <c r="AK573" s="60"/>
      <c r="AL573" s="60"/>
      <c r="AM573" s="108">
        <v>572</v>
      </c>
      <c r="AN573" s="128">
        <f t="shared" si="105"/>
        <v>0.16593531300100203</v>
      </c>
      <c r="AO573" s="128">
        <f t="shared" si="106"/>
        <v>0.15921581800603676</v>
      </c>
      <c r="AP573" s="128">
        <f t="shared" si="107"/>
        <v>0.13227632474827636</v>
      </c>
      <c r="AQ573" s="128">
        <f t="shared" si="108"/>
        <v>0.10054397910204099</v>
      </c>
      <c r="AR573" s="128">
        <f t="shared" si="109"/>
        <v>0.15601074018848643</v>
      </c>
      <c r="AS573" s="128">
        <f t="shared" si="110"/>
        <v>0.12512951097583849</v>
      </c>
      <c r="AT573" s="128">
        <f t="shared" si="111"/>
        <v>5.1237856793448083E-2</v>
      </c>
      <c r="AU573" s="128">
        <f t="shared" si="112"/>
        <v>3.0093921709505235E-2</v>
      </c>
      <c r="AV573" s="128">
        <f t="shared" si="113"/>
        <v>1.1008639711811395E-2</v>
      </c>
      <c r="AW573" s="128">
        <f t="shared" si="114"/>
        <v>6.8547895763554079E-2</v>
      </c>
      <c r="AX573" s="128">
        <f t="shared" si="115"/>
        <v>0.99999999999999978</v>
      </c>
      <c r="AY573" s="128">
        <f>SUMPRODUCT(AN573:AW573,幕後結果_最佳化!$Z$1005:$AI$1005)</f>
        <v>1.8510028678721813E-2</v>
      </c>
      <c r="AZ573" s="128">
        <f>(SUMPRODUCT(AN573:AW573,MMULT(AN573:AW573,幕後結果!$AB$9:$AK$18)))*252</f>
        <v>6.9177845280350758E-2</v>
      </c>
      <c r="BA573" s="128">
        <f t="shared" si="116"/>
        <v>0.26301681558476592</v>
      </c>
      <c r="BB573" s="102">
        <f t="shared" si="117"/>
        <v>-9.2731604506167811E-2</v>
      </c>
      <c r="BC573" s="60"/>
      <c r="BD573" s="60"/>
    </row>
    <row r="574" spans="1:56">
      <c r="A574" s="95">
        <v>573</v>
      </c>
      <c r="B574" s="128">
        <v>0.40746786412870284</v>
      </c>
      <c r="C574" s="128">
        <v>0.90877884601100178</v>
      </c>
      <c r="D574" s="128">
        <v>0.206283663424776</v>
      </c>
      <c r="E574" s="128">
        <v>0.14749566797049263</v>
      </c>
      <c r="F574" s="128">
        <v>0.47338820959318628</v>
      </c>
      <c r="G574" s="128">
        <v>0.34228334161557261</v>
      </c>
      <c r="H574" s="128">
        <v>0.36387811629360978</v>
      </c>
      <c r="I574" s="128">
        <v>1.9980583991255463E-2</v>
      </c>
      <c r="J574" s="128">
        <v>0.8583624777012151</v>
      </c>
      <c r="K574" s="104">
        <v>0.48927906783333963</v>
      </c>
      <c r="L574" s="105"/>
      <c r="M574" s="106">
        <v>573</v>
      </c>
      <c r="N574" s="140">
        <v>-0.23406343998761309</v>
      </c>
      <c r="O574" s="140">
        <v>1.3332727647248181</v>
      </c>
      <c r="P574" s="140">
        <v>-0.81938405925835234</v>
      </c>
      <c r="Q574" s="140">
        <v>-1.0472347193409879</v>
      </c>
      <c r="R574" s="140">
        <v>-6.6755413341857153E-2</v>
      </c>
      <c r="S574" s="140">
        <v>-0.40623943244151006</v>
      </c>
      <c r="T574" s="140">
        <v>-0.3481117869686739</v>
      </c>
      <c r="U574" s="128">
        <v>-2.0541500828063071</v>
      </c>
      <c r="V574" s="128">
        <v>1.0729912443398766</v>
      </c>
      <c r="W574" s="98">
        <v>-2.6876627084521633E-2</v>
      </c>
      <c r="X574" s="60"/>
      <c r="Y574" s="99">
        <v>573</v>
      </c>
      <c r="Z574" s="128">
        <f>(幕後結果!$AB$2+幕後結果!$AB$4*幕後結果_最佳化!$N1575)*12/3</f>
        <v>-0.24757876896907374</v>
      </c>
      <c r="AA574" s="128">
        <f>(幕後結果!$AC$2+幕後結果!$AC$4*幕後結果_最佳化!$O1575)*12/3</f>
        <v>1.393776720892185</v>
      </c>
      <c r="AB574" s="128">
        <f>(幕後結果!$AD$2+幕後結果!$AD$4*幕後結果_最佳化!$P1575)*12/3</f>
        <v>4.2221975614079477E-2</v>
      </c>
      <c r="AC574" s="128">
        <f>(幕後結果!$AE$2+幕後結果!$AE$4*幕後結果_最佳化!$Q1575)*12/3</f>
        <v>-0.4436879414519268</v>
      </c>
      <c r="AD574" s="128">
        <f>(幕後結果!$AF$2+幕後結果!$AF$4*幕後結果_最佳化!$R1575)*12/3</f>
        <v>-0.34792686877259693</v>
      </c>
      <c r="AE574" s="128">
        <f>(幕後結果!$AG$2+幕後結果!$AG$4*幕後結果_最佳化!$S1575)*12/3</f>
        <v>-0.2914573899008418</v>
      </c>
      <c r="AF574" s="128">
        <f>(幕後結果!$AH$2+幕後結果!$AH$4*幕後結果_最佳化!$T1575)*12/3</f>
        <v>-0.67464553034593011</v>
      </c>
      <c r="AG574" s="128">
        <f>(幕後結果!$AI$2+幕後結果!$AI$4*幕後結果_最佳化!$U1575)*12/3</f>
        <v>-0.8277889553103942</v>
      </c>
      <c r="AH574" s="128">
        <f>(幕後結果!$AJ$2+幕後結果!$AJ$4*幕後結果_最佳化!$V1575)*12/3</f>
        <v>-0.13554065365360202</v>
      </c>
      <c r="AI574" s="100">
        <f>(幕後結果!$AK$2+幕後結果!$AK$4*幕後結果_最佳化!$W1575)*12/3</f>
        <v>-1.873214101791093</v>
      </c>
      <c r="AJ574" s="60"/>
      <c r="AK574" s="60"/>
      <c r="AL574" s="60"/>
      <c r="AM574" s="108">
        <v>573</v>
      </c>
      <c r="AN574" s="128">
        <f t="shared" si="105"/>
        <v>5.9749623358993094E-2</v>
      </c>
      <c r="AO574" s="128">
        <f t="shared" si="106"/>
        <v>6.4368702698068658E-2</v>
      </c>
      <c r="AP574" s="128">
        <f t="shared" si="107"/>
        <v>7.2169613227335366E-2</v>
      </c>
      <c r="AQ574" s="128">
        <f t="shared" si="108"/>
        <v>5.089737099848194E-2</v>
      </c>
      <c r="AR574" s="128">
        <f t="shared" si="109"/>
        <v>0.16040148711401214</v>
      </c>
      <c r="AS574" s="128">
        <f t="shared" si="110"/>
        <v>5.6273460900819271E-2</v>
      </c>
      <c r="AT574" s="128">
        <f t="shared" si="111"/>
        <v>8.3498132633588421E-2</v>
      </c>
      <c r="AU574" s="128">
        <f t="shared" si="112"/>
        <v>0.16578648227144199</v>
      </c>
      <c r="AV574" s="128">
        <f t="shared" si="113"/>
        <v>0.26050031063008144</v>
      </c>
      <c r="AW574" s="128">
        <f t="shared" si="114"/>
        <v>2.6354816167177712E-2</v>
      </c>
      <c r="AX574" s="128">
        <f t="shared" si="115"/>
        <v>1</v>
      </c>
      <c r="AY574" s="128">
        <f>SUMPRODUCT(AN574:AW574,幕後結果_最佳化!$Z$1005:$AI$1005)</f>
        <v>-6.4015050121488476E-2</v>
      </c>
      <c r="AZ574" s="128">
        <f>(SUMPRODUCT(AN574:AW574,MMULT(AN574:AW574,幕後結果!$AB$9:$AK$18)))*252</f>
        <v>5.4067124220757462E-2</v>
      </c>
      <c r="BA574" s="128">
        <f t="shared" si="116"/>
        <v>0.23252338424502053</v>
      </c>
      <c r="BB574" s="102">
        <f t="shared" si="117"/>
        <v>-0.4598034321091215</v>
      </c>
      <c r="BC574" s="60"/>
      <c r="BD574" s="60"/>
    </row>
    <row r="575" spans="1:56">
      <c r="A575" s="95">
        <v>574</v>
      </c>
      <c r="B575" s="128">
        <v>0.2964842458262964</v>
      </c>
      <c r="C575" s="128">
        <v>0.16706406631239834</v>
      </c>
      <c r="D575" s="128">
        <v>0.28854224087827074</v>
      </c>
      <c r="E575" s="128">
        <v>0.81160232695660128</v>
      </c>
      <c r="F575" s="128">
        <v>0.22136373473801596</v>
      </c>
      <c r="G575" s="128">
        <v>0.53191833027223634</v>
      </c>
      <c r="H575" s="128">
        <v>0.1647854677366154</v>
      </c>
      <c r="I575" s="128">
        <v>0.50665311532049895</v>
      </c>
      <c r="J575" s="128">
        <v>0.94024167838247896</v>
      </c>
      <c r="K575" s="104">
        <v>0.21246045605232311</v>
      </c>
      <c r="L575" s="105"/>
      <c r="M575" s="106">
        <v>574</v>
      </c>
      <c r="N575" s="140">
        <v>-0.53453926414232023</v>
      </c>
      <c r="O575" s="140">
        <v>-0.96583224096294229</v>
      </c>
      <c r="P575" s="140">
        <v>-0.55764842581807483</v>
      </c>
      <c r="Q575" s="140">
        <v>0.88381637362795396</v>
      </c>
      <c r="R575" s="140">
        <v>-0.76759561310969082</v>
      </c>
      <c r="S575" s="140">
        <v>8.0092937885533566E-2</v>
      </c>
      <c r="T575" s="140">
        <v>-0.97497847863981968</v>
      </c>
      <c r="U575" s="128">
        <v>1.6677660077296253E-2</v>
      </c>
      <c r="V575" s="128">
        <v>1.5568056168941629</v>
      </c>
      <c r="W575" s="98">
        <v>-0.79791311493711137</v>
      </c>
      <c r="X575" s="60"/>
      <c r="Y575" s="99">
        <v>574</v>
      </c>
      <c r="Z575" s="128">
        <f>(幕後結果!$AB$2+幕後結果!$AB$4*幕後結果_最佳化!$N1576)*12/3</f>
        <v>-0.56540471672548953</v>
      </c>
      <c r="AA575" s="128">
        <f>(幕後結果!$AC$2+幕後結果!$AC$4*幕後結果_最佳化!$O1576)*12/3</f>
        <v>-1.405424576394245</v>
      </c>
      <c r="AB575" s="128">
        <f>(幕後結果!$AD$2+幕後結果!$AD$4*幕後結果_最佳化!$P1576)*12/3</f>
        <v>-1.010233855445007</v>
      </c>
      <c r="AC575" s="128">
        <f>(幕後結果!$AE$2+幕後結果!$AE$4*幕後結果_最佳化!$Q1576)*12/3</f>
        <v>2.1466266687082389</v>
      </c>
      <c r="AD575" s="128">
        <f>(幕後結果!$AF$2+幕後結果!$AF$4*幕後結果_最佳化!$R1576)*12/3</f>
        <v>-0.71078558556690463</v>
      </c>
      <c r="AE575" s="128">
        <f>(幕後結果!$AG$2+幕後結果!$AG$4*幕後結果_最佳化!$S1576)*12/3</f>
        <v>0.11982037204738821</v>
      </c>
      <c r="AF575" s="128">
        <f>(幕後結果!$AH$2+幕後結果!$AH$4*幕後結果_最佳化!$T1576)*12/3</f>
        <v>-1.6440910969562494</v>
      </c>
      <c r="AG575" s="128">
        <f>(幕後結果!$AI$2+幕後結果!$AI$4*幕後結果_最佳化!$U1576)*12/3</f>
        <v>0.82765308168444207</v>
      </c>
      <c r="AH575" s="128">
        <f>(幕後結果!$AJ$2+幕後結果!$AJ$4*幕後結果_最佳化!$V1576)*12/3</f>
        <v>-0.39590195224359997</v>
      </c>
      <c r="AI575" s="100">
        <f>(幕後結果!$AK$2+幕後結果!$AK$4*幕後結果_最佳化!$W1576)*12/3</f>
        <v>-3.7334318176125549</v>
      </c>
      <c r="AJ575" s="60"/>
      <c r="AK575" s="60"/>
      <c r="AL575" s="60"/>
      <c r="AM575" s="108">
        <v>574</v>
      </c>
      <c r="AN575" s="128">
        <f t="shared" si="105"/>
        <v>2.8500036444839946E-2</v>
      </c>
      <c r="AO575" s="128">
        <f t="shared" si="106"/>
        <v>0.15293110467666782</v>
      </c>
      <c r="AP575" s="128">
        <f t="shared" si="107"/>
        <v>0.17749117110993895</v>
      </c>
      <c r="AQ575" s="128">
        <f t="shared" si="108"/>
        <v>1.897079941050835E-2</v>
      </c>
      <c r="AR575" s="128">
        <f t="shared" si="109"/>
        <v>5.6591528243509791E-2</v>
      </c>
      <c r="AS575" s="128">
        <f t="shared" si="110"/>
        <v>0.176763503127887</v>
      </c>
      <c r="AT575" s="128">
        <f t="shared" si="111"/>
        <v>7.3060076815759378E-2</v>
      </c>
      <c r="AU575" s="128">
        <f t="shared" si="112"/>
        <v>0.12913927488471741</v>
      </c>
      <c r="AV575" s="128">
        <f t="shared" si="113"/>
        <v>4.2781162687386076E-2</v>
      </c>
      <c r="AW575" s="128">
        <f t="shared" si="114"/>
        <v>0.14377134259878516</v>
      </c>
      <c r="AX575" s="128">
        <f t="shared" si="115"/>
        <v>1</v>
      </c>
      <c r="AY575" s="128">
        <f>SUMPRODUCT(AN575:AW575,幕後結果_最佳化!$Z$1005:$AI$1005)</f>
        <v>-0.10270833092246798</v>
      </c>
      <c r="AZ575" s="128">
        <f>(SUMPRODUCT(AN575:AW575,MMULT(AN575:AW575,幕後結果!$AB$9:$AK$18)))*252</f>
        <v>6.5325180512579975E-2</v>
      </c>
      <c r="BA575" s="128">
        <f t="shared" si="116"/>
        <v>0.25558791151496185</v>
      </c>
      <c r="BB575" s="102">
        <f t="shared" si="117"/>
        <v>-0.56969959987307228</v>
      </c>
      <c r="BC575" s="60"/>
      <c r="BD575" s="60"/>
    </row>
    <row r="576" spans="1:56">
      <c r="A576" s="95">
        <v>575</v>
      </c>
      <c r="B576" s="128">
        <v>0.68460175583048732</v>
      </c>
      <c r="C576" s="128">
        <v>0.76550595734757287</v>
      </c>
      <c r="D576" s="128">
        <v>0.35230037270407633</v>
      </c>
      <c r="E576" s="128">
        <v>0.21388811144322606</v>
      </c>
      <c r="F576" s="128">
        <v>0.53620912451145708</v>
      </c>
      <c r="G576" s="128">
        <v>0.91340389402445643</v>
      </c>
      <c r="H576" s="128">
        <v>0.68678895049322142</v>
      </c>
      <c r="I576" s="128">
        <v>0.75427165351439784</v>
      </c>
      <c r="J576" s="128">
        <v>0.34293474976619875</v>
      </c>
      <c r="K576" s="104">
        <v>0.40521835317341237</v>
      </c>
      <c r="L576" s="105"/>
      <c r="M576" s="106">
        <v>575</v>
      </c>
      <c r="N576" s="140">
        <v>0.48060608716232822</v>
      </c>
      <c r="O576" s="140">
        <v>0.7241264862617367</v>
      </c>
      <c r="P576" s="140">
        <v>-0.37911731968975854</v>
      </c>
      <c r="Q576" s="140">
        <v>-0.79300274602594378</v>
      </c>
      <c r="R576" s="140">
        <v>9.0887791544034494E-2</v>
      </c>
      <c r="S576" s="140">
        <v>1.3620179766352603</v>
      </c>
      <c r="T576" s="140">
        <v>0.4867689184244362</v>
      </c>
      <c r="U576" s="128">
        <v>0.68799378846213055</v>
      </c>
      <c r="V576" s="128">
        <v>-0.40446678290638816</v>
      </c>
      <c r="W576" s="98">
        <v>-0.23986268907910369</v>
      </c>
      <c r="X576" s="60"/>
      <c r="Y576" s="99">
        <v>575</v>
      </c>
      <c r="Z576" s="128">
        <f>(幕後結果!$AB$2+幕後結果!$AB$4*幕後結果_最佳化!$N1577)*12/3</f>
        <v>0.50835732152355428</v>
      </c>
      <c r="AA576" s="128">
        <f>(幕後結果!$AC$2+幕後結果!$AC$4*幕後結果_最佳化!$O1577)*12/3</f>
        <v>1.0046461771861799</v>
      </c>
      <c r="AB576" s="128">
        <f>(幕後結果!$AD$2+幕後結果!$AD$4*幕後結果_最佳化!$P1577)*12/3</f>
        <v>0.44202937730312519</v>
      </c>
      <c r="AC576" s="128">
        <f>(幕後結果!$AE$2+幕後結果!$AE$4*幕後結果_最佳化!$Q1577)*12/3</f>
        <v>-7.6238646081568273E-2</v>
      </c>
      <c r="AD576" s="128">
        <f>(幕後結果!$AF$2+幕後結果!$AF$4*幕後結果_最佳化!$R1577)*12/3</f>
        <v>-5.6523972285747452E-2</v>
      </c>
      <c r="AE576" s="128">
        <f>(幕後結果!$AG$2+幕後結果!$AG$4*幕後結果_最佳化!$S1577)*12/3</f>
        <v>1.5248933432589069</v>
      </c>
      <c r="AF576" s="128">
        <f>(幕後結果!$AH$2+幕後結果!$AH$4*幕後結果_最佳化!$T1577)*12/3</f>
        <v>0.24283340239191364</v>
      </c>
      <c r="AG576" s="128">
        <f>(幕後結果!$AI$2+幕後結果!$AI$4*幕後結果_最佳化!$U1577)*12/3</f>
        <v>1.7342042302605236</v>
      </c>
      <c r="AH576" s="128">
        <f>(幕後結果!$AJ$2+幕後結果!$AJ$4*幕後結果_最佳化!$V1577)*12/3</f>
        <v>-0.57781909427255007</v>
      </c>
      <c r="AI576" s="100">
        <f>(幕後結果!$AK$2+幕後結果!$AK$4*幕後結果_最佳化!$W1577)*12/3</f>
        <v>-1.6798933127306979</v>
      </c>
      <c r="AJ576" s="60"/>
      <c r="AK576" s="60"/>
      <c r="AL576" s="60"/>
      <c r="AM576" s="108">
        <v>575</v>
      </c>
      <c r="AN576" s="128">
        <f t="shared" si="105"/>
        <v>0.13253449176533005</v>
      </c>
      <c r="AO576" s="128">
        <f t="shared" si="106"/>
        <v>0.11259749105970518</v>
      </c>
      <c r="AP576" s="128">
        <f t="shared" si="107"/>
        <v>0.14301555947925543</v>
      </c>
      <c r="AQ576" s="128">
        <f t="shared" si="108"/>
        <v>0.12494806604668139</v>
      </c>
      <c r="AR576" s="128">
        <f t="shared" si="109"/>
        <v>8.0994203338752829E-3</v>
      </c>
      <c r="AS576" s="128">
        <f t="shared" si="110"/>
        <v>0.18862089053664011</v>
      </c>
      <c r="AT576" s="128">
        <f t="shared" si="111"/>
        <v>7.3929778438395655E-2</v>
      </c>
      <c r="AU576" s="128">
        <f t="shared" si="112"/>
        <v>7.4335000947207519E-2</v>
      </c>
      <c r="AV576" s="128">
        <f t="shared" si="113"/>
        <v>0.12484077483723134</v>
      </c>
      <c r="AW576" s="128">
        <f t="shared" si="114"/>
        <v>1.7078526555677973E-2</v>
      </c>
      <c r="AX576" s="128">
        <f t="shared" si="115"/>
        <v>0.99999999999999989</v>
      </c>
      <c r="AY576" s="128">
        <f>SUMPRODUCT(AN576:AW576,幕後結果_最佳化!$Z$1005:$AI$1005)</f>
        <v>9.2619359672100152E-2</v>
      </c>
      <c r="AZ576" s="128">
        <f>(SUMPRODUCT(AN576:AW576,MMULT(AN576:AW576,幕後結果!$AB$9:$AK$18)))*252</f>
        <v>7.4833153839284183E-2</v>
      </c>
      <c r="BA576" s="128">
        <f t="shared" si="116"/>
        <v>0.27355649112986552</v>
      </c>
      <c r="BB576" s="102">
        <f t="shared" si="117"/>
        <v>0.18175170863884518</v>
      </c>
      <c r="BC576" s="60"/>
      <c r="BD576" s="60"/>
    </row>
    <row r="577" spans="1:56">
      <c r="A577" s="95">
        <v>576</v>
      </c>
      <c r="B577" s="128">
        <v>4.1017295379570218E-2</v>
      </c>
      <c r="C577" s="128">
        <v>0.68912699842118408</v>
      </c>
      <c r="D577" s="128">
        <v>0.90645828329141742</v>
      </c>
      <c r="E577" s="128">
        <v>0.61362025013904042</v>
      </c>
      <c r="F577" s="128">
        <v>0.73473351592040004</v>
      </c>
      <c r="G577" s="128">
        <v>0.63015724328006217</v>
      </c>
      <c r="H577" s="128">
        <v>3.661992621177701E-2</v>
      </c>
      <c r="I577" s="128">
        <v>9.9084598465853047E-2</v>
      </c>
      <c r="J577" s="128">
        <v>0.28289590909618401</v>
      </c>
      <c r="K577" s="104">
        <v>0.777207297964982</v>
      </c>
      <c r="L577" s="105"/>
      <c r="M577" s="106">
        <v>576</v>
      </c>
      <c r="N577" s="140">
        <v>-1.7390009787745822</v>
      </c>
      <c r="O577" s="140">
        <v>0.49337732201087087</v>
      </c>
      <c r="P577" s="140">
        <v>1.3192563257921259</v>
      </c>
      <c r="Q577" s="140">
        <v>0.28876724465774073</v>
      </c>
      <c r="R577" s="140">
        <v>0.62719263841894002</v>
      </c>
      <c r="S577" s="140">
        <v>0.33226983756089323</v>
      </c>
      <c r="T577" s="140">
        <v>-1.7913331317070753</v>
      </c>
      <c r="U577" s="128">
        <v>-1.2867851137430526</v>
      </c>
      <c r="V577" s="128">
        <v>-0.57426008067425549</v>
      </c>
      <c r="W577" s="98">
        <v>0.76279543492242863</v>
      </c>
      <c r="X577" s="60"/>
      <c r="Y577" s="99">
        <v>576</v>
      </c>
      <c r="Z577" s="128">
        <f>(幕後結果!$AB$2+幕後結果!$AB$4*幕後結果_最佳化!$N1578)*12/3</f>
        <v>-1.8394146543510133</v>
      </c>
      <c r="AA577" s="128">
        <f>(幕後結果!$AC$2+幕後結果!$AC$4*幕後結果_最佳化!$O1578)*12/3</f>
        <v>-0.24801221550632033</v>
      </c>
      <c r="AB577" s="128">
        <f>(幕後結果!$AD$2+幕後結果!$AD$4*幕後結果_最佳化!$P1578)*12/3</f>
        <v>1.3572899871583577</v>
      </c>
      <c r="AC577" s="128">
        <f>(幕後結果!$AE$2+幕後結果!$AE$4*幕後結果_最佳化!$Q1578)*12/3</f>
        <v>2.1167567944909926</v>
      </c>
      <c r="AD577" s="128">
        <f>(幕後結果!$AF$2+幕後結果!$AF$4*幕後結果_最佳化!$R1578)*12/3</f>
        <v>0.34436324980952704</v>
      </c>
      <c r="AE577" s="128">
        <f>(幕後結果!$AG$2+幕後結果!$AG$4*幕後結果_最佳化!$S1578)*12/3</f>
        <v>0.15145125888739974</v>
      </c>
      <c r="AF577" s="128">
        <f>(幕後結果!$AH$2+幕後結果!$AH$4*幕後結果_最佳化!$T1578)*12/3</f>
        <v>-3.0935136320786003</v>
      </c>
      <c r="AG577" s="128">
        <f>(幕後結果!$AI$2+幕後結果!$AI$4*幕後結果_最佳化!$U1578)*12/3</f>
        <v>0.14213943468273682</v>
      </c>
      <c r="AH577" s="128">
        <f>(幕後結果!$AJ$2+幕後結果!$AJ$4*幕後結果_最佳化!$V1578)*12/3</f>
        <v>-1.9982159369456669</v>
      </c>
      <c r="AI577" s="100">
        <f>(幕後結果!$AK$2+幕後結果!$AK$4*幕後結果_最佳化!$W1578)*12/3</f>
        <v>-2.4122997066518512</v>
      </c>
      <c r="AJ577" s="60"/>
      <c r="AK577" s="60"/>
      <c r="AL577" s="60"/>
      <c r="AM577" s="108">
        <v>576</v>
      </c>
      <c r="AN577" s="128">
        <f t="shared" si="105"/>
        <v>2.3413119526178632E-2</v>
      </c>
      <c r="AO577" s="128">
        <f t="shared" si="106"/>
        <v>0.13871166639898444</v>
      </c>
      <c r="AP577" s="128">
        <f t="shared" si="107"/>
        <v>7.5223676655248817E-2</v>
      </c>
      <c r="AQ577" s="128">
        <f t="shared" si="108"/>
        <v>0.14259715925090408</v>
      </c>
      <c r="AR577" s="128">
        <f t="shared" si="109"/>
        <v>0.12119817197810726</v>
      </c>
      <c r="AS577" s="128">
        <f t="shared" si="110"/>
        <v>0.1259375433614304</v>
      </c>
      <c r="AT577" s="128">
        <f t="shared" si="111"/>
        <v>4.3818967575893895E-2</v>
      </c>
      <c r="AU577" s="128">
        <f t="shared" si="112"/>
        <v>0.13680637151983513</v>
      </c>
      <c r="AV577" s="128">
        <f t="shared" si="113"/>
        <v>9.9679022275689033E-2</v>
      </c>
      <c r="AW577" s="128">
        <f t="shared" si="114"/>
        <v>9.2614301457728476E-2</v>
      </c>
      <c r="AX577" s="128">
        <f t="shared" si="115"/>
        <v>1</v>
      </c>
      <c r="AY577" s="128">
        <f>SUMPRODUCT(AN577:AW577,幕後結果_最佳化!$Z$1005:$AI$1005)</f>
        <v>4.2962546657329292E-2</v>
      </c>
      <c r="AZ577" s="128">
        <f>(SUMPRODUCT(AN577:AW577,MMULT(AN577:AW577,幕後結果!$AB$9:$AK$18)))*252</f>
        <v>6.2592125438820118E-2</v>
      </c>
      <c r="BA577" s="128">
        <f t="shared" si="116"/>
        <v>0.25018418303086254</v>
      </c>
      <c r="BB577" s="102">
        <f t="shared" si="117"/>
        <v>2.5000244448537384E-4</v>
      </c>
      <c r="BC577" s="60"/>
      <c r="BD577" s="60"/>
    </row>
    <row r="578" spans="1:56">
      <c r="A578" s="95">
        <v>577</v>
      </c>
      <c r="B578" s="128">
        <v>0.25582335953880397</v>
      </c>
      <c r="C578" s="128">
        <v>0.8422592347541904</v>
      </c>
      <c r="D578" s="128">
        <v>0.1301741347359644</v>
      </c>
      <c r="E578" s="128">
        <v>5.7726038048698802E-2</v>
      </c>
      <c r="F578" s="128">
        <v>0.39918478426545101</v>
      </c>
      <c r="G578" s="128">
        <v>0.98676094067105646</v>
      </c>
      <c r="H578" s="128">
        <v>0.34632530444309206</v>
      </c>
      <c r="I578" s="128">
        <v>0.53995385533321283</v>
      </c>
      <c r="J578" s="128">
        <v>0.79581615612831058</v>
      </c>
      <c r="K578" s="104">
        <v>0.42198540113963778</v>
      </c>
      <c r="L578" s="105"/>
      <c r="M578" s="106">
        <v>577</v>
      </c>
      <c r="N578" s="140">
        <v>-0.65627574757509166</v>
      </c>
      <c r="O578" s="140">
        <v>1.0037865048565593</v>
      </c>
      <c r="P578" s="140">
        <v>-1.1255683538037999</v>
      </c>
      <c r="Q578" s="140">
        <v>-1.574153026062177</v>
      </c>
      <c r="R578" s="140">
        <v>-0.25545775430078876</v>
      </c>
      <c r="S578" s="140">
        <v>2.2191265145648695</v>
      </c>
      <c r="T578" s="140">
        <v>-0.39526055219718259</v>
      </c>
      <c r="U578" s="128">
        <v>0.1003174688245546</v>
      </c>
      <c r="V578" s="128">
        <v>0.82676955761873738</v>
      </c>
      <c r="W578" s="98">
        <v>-0.19681692967355158</v>
      </c>
      <c r="X578" s="60"/>
      <c r="Y578" s="99">
        <v>577</v>
      </c>
      <c r="Z578" s="128">
        <f>(幕後結果!$AB$2+幕後結果!$AB$4*幕後結果_最佳化!$N1579)*12/3</f>
        <v>-0.69417052785987499</v>
      </c>
      <c r="AA578" s="128">
        <f>(幕後結果!$AC$2+幕後結果!$AC$4*幕後結果_最佳化!$O1579)*12/3</f>
        <v>0.82434734386095698</v>
      </c>
      <c r="AB578" s="128">
        <f>(幕後結果!$AD$2+幕後結果!$AD$4*幕後結果_最佳化!$P1579)*12/3</f>
        <v>-0.61138421977664525</v>
      </c>
      <c r="AC578" s="128">
        <f>(幕後結果!$AE$2+幕後結果!$AE$4*幕後結果_最佳化!$Q1579)*12/3</f>
        <v>-1.6441230400595803</v>
      </c>
      <c r="AD578" s="128">
        <f>(幕後結果!$AF$2+幕後結果!$AF$4*幕後結果_最佳化!$R1579)*12/3</f>
        <v>-0.51568470468360761</v>
      </c>
      <c r="AE578" s="128">
        <f>(幕後結果!$AG$2+幕後結果!$AG$4*幕後結果_最佳化!$S1579)*12/3</f>
        <v>2.0083537183658655</v>
      </c>
      <c r="AF578" s="128">
        <f>(幕後結果!$AH$2+幕後結果!$AH$4*幕後結果_最佳化!$T1579)*12/3</f>
        <v>-1.5298876245978184</v>
      </c>
      <c r="AG578" s="128">
        <f>(幕後結果!$AI$2+幕後結果!$AI$4*幕後結果_最佳化!$U1579)*12/3</f>
        <v>1.366409742155744</v>
      </c>
      <c r="AH578" s="128">
        <f>(幕後結果!$AJ$2+幕後結果!$AJ$4*幕後結果_最佳化!$V1579)*12/3</f>
        <v>-0.27020417504460847</v>
      </c>
      <c r="AI578" s="100">
        <f>(幕後結果!$AK$2+幕後結果!$AK$4*幕後結果_最佳化!$W1579)*12/3</f>
        <v>-3.3934778973223683</v>
      </c>
      <c r="AJ578" s="60"/>
      <c r="AK578" s="60"/>
      <c r="AL578" s="60"/>
      <c r="AM578" s="108">
        <v>577</v>
      </c>
      <c r="AN578" s="128">
        <f t="shared" si="105"/>
        <v>0.1723269158972992</v>
      </c>
      <c r="AO578" s="128">
        <f t="shared" si="106"/>
        <v>0.13711258811120794</v>
      </c>
      <c r="AP578" s="128">
        <f t="shared" si="107"/>
        <v>9.4245383357668841E-2</v>
      </c>
      <c r="AQ578" s="128">
        <f t="shared" si="108"/>
        <v>0.1320700031974768</v>
      </c>
      <c r="AR578" s="128">
        <f t="shared" si="109"/>
        <v>0.13637014340771478</v>
      </c>
      <c r="AS578" s="128">
        <f t="shared" si="110"/>
        <v>8.8646705105002249E-2</v>
      </c>
      <c r="AT578" s="128">
        <f t="shared" si="111"/>
        <v>3.1324475118368333E-2</v>
      </c>
      <c r="AU578" s="128">
        <f t="shared" si="112"/>
        <v>0.16987478237664611</v>
      </c>
      <c r="AV578" s="128">
        <f t="shared" si="113"/>
        <v>2.5280485761017657E-2</v>
      </c>
      <c r="AW578" s="128">
        <f t="shared" si="114"/>
        <v>1.2748517667598195E-2</v>
      </c>
      <c r="AX578" s="128">
        <f t="shared" si="115"/>
        <v>1.0000000000000002</v>
      </c>
      <c r="AY578" s="128">
        <f>SUMPRODUCT(AN578:AW578,幕後結果_最佳化!$Z$1005:$AI$1005)</f>
        <v>0.26487325724882915</v>
      </c>
      <c r="AZ578" s="128">
        <f>(SUMPRODUCT(AN578:AW578,MMULT(AN578:AW578,幕後結果!$AB$9:$AK$18)))*252</f>
        <v>5.7065345084718395E-2</v>
      </c>
      <c r="BA578" s="128">
        <f t="shared" si="116"/>
        <v>0.23888353874789781</v>
      </c>
      <c r="BB578" s="102">
        <f t="shared" si="117"/>
        <v>0.92921118973829897</v>
      </c>
      <c r="BC578" s="60"/>
      <c r="BD578" s="60"/>
    </row>
    <row r="579" spans="1:56">
      <c r="A579" s="95">
        <v>578</v>
      </c>
      <c r="B579" s="128">
        <v>8.6292181527156453E-2</v>
      </c>
      <c r="C579" s="128">
        <v>0.36966032951215899</v>
      </c>
      <c r="D579" s="128">
        <v>0.5259644202890108</v>
      </c>
      <c r="E579" s="128">
        <v>5.9520848091983103E-2</v>
      </c>
      <c r="F579" s="128">
        <v>0.34733036823162089</v>
      </c>
      <c r="G579" s="128">
        <v>0.81052695517220918</v>
      </c>
      <c r="H579" s="128">
        <v>0.54187202297367487</v>
      </c>
      <c r="I579" s="128">
        <v>0.54151219528613259</v>
      </c>
      <c r="J579" s="128">
        <v>0.97068742701757671</v>
      </c>
      <c r="K579" s="104">
        <v>0.60504324401188003</v>
      </c>
      <c r="L579" s="105"/>
      <c r="M579" s="106">
        <v>578</v>
      </c>
      <c r="N579" s="140">
        <v>-1.3639466312078339</v>
      </c>
      <c r="O579" s="140">
        <v>-0.33275310572908107</v>
      </c>
      <c r="P579" s="140">
        <v>6.5129164985944621E-2</v>
      </c>
      <c r="Q579" s="140">
        <v>-1.5588085659624016</v>
      </c>
      <c r="R579" s="140">
        <v>-0.39253800441770459</v>
      </c>
      <c r="S579" s="140">
        <v>0.87983981999174077</v>
      </c>
      <c r="T579" s="140">
        <v>0.10515104709788731</v>
      </c>
      <c r="U579" s="128">
        <v>0.10424413581541785</v>
      </c>
      <c r="V579" s="128">
        <v>1.8909939940502014</v>
      </c>
      <c r="W579" s="98">
        <v>0.26642292433019049</v>
      </c>
      <c r="X579" s="60"/>
      <c r="Y579" s="99">
        <v>578</v>
      </c>
      <c r="Z579" s="128">
        <f>(幕後結果!$AB$2+幕後結果!$AB$4*幕後結果_最佳化!$N1580)*12/3</f>
        <v>-1.4427038580302021</v>
      </c>
      <c r="AA579" s="128">
        <f>(幕後結果!$AC$2+幕後結果!$AC$4*幕後結果_最佳化!$O1580)*12/3</f>
        <v>-1.0394662611011598</v>
      </c>
      <c r="AB579" s="128">
        <f>(幕後結果!$AD$2+幕後結果!$AD$4*幕後結果_最佳化!$P1580)*12/3</f>
        <v>-0.29701333547577763</v>
      </c>
      <c r="AC579" s="128">
        <f>(幕後結果!$AE$2+幕後結果!$AE$4*幕後結果_最佳化!$Q1580)*12/3</f>
        <v>-1.8941593614171479</v>
      </c>
      <c r="AD579" s="128">
        <f>(幕後結果!$AF$2+幕後結果!$AF$4*幕後結果_最佳化!$R1580)*12/3</f>
        <v>-0.35076284625936793</v>
      </c>
      <c r="AE579" s="128">
        <f>(幕後結果!$AG$2+幕後結果!$AG$4*幕後結果_最佳化!$S1580)*12/3</f>
        <v>0.60454035514035565</v>
      </c>
      <c r="AF579" s="128">
        <f>(幕後結果!$AH$2+幕後結果!$AH$4*幕後結果_最佳化!$T1580)*12/3</f>
        <v>-1.5610153881179754</v>
      </c>
      <c r="AG579" s="128">
        <f>(幕後結果!$AI$2+幕後結果!$AI$4*幕後結果_最佳化!$U1580)*12/3</f>
        <v>1.2046156058813693</v>
      </c>
      <c r="AH579" s="128">
        <f>(幕後結果!$AJ$2+幕後結果!$AJ$4*幕後結果_最佳化!$V1580)*12/3</f>
        <v>-0.12157947669352664</v>
      </c>
      <c r="AI579" s="100">
        <f>(幕後結果!$AK$2+幕後結果!$AK$4*幕後結果_最佳化!$W1580)*12/3</f>
        <v>-3.5508397396225369</v>
      </c>
      <c r="AJ579" s="60"/>
      <c r="AK579" s="60"/>
      <c r="AL579" s="60"/>
      <c r="AM579" s="108">
        <v>578</v>
      </c>
      <c r="AN579" s="128">
        <f t="shared" si="105"/>
        <v>7.9986428295401507E-2</v>
      </c>
      <c r="AO579" s="128">
        <f t="shared" si="106"/>
        <v>0.21595669460480016</v>
      </c>
      <c r="AP579" s="128">
        <f t="shared" si="107"/>
        <v>0.17390283720358654</v>
      </c>
      <c r="AQ579" s="128">
        <f t="shared" si="108"/>
        <v>1.8704077149661005E-2</v>
      </c>
      <c r="AR579" s="128">
        <f t="shared" si="109"/>
        <v>0.13943959059476871</v>
      </c>
      <c r="AS579" s="128">
        <f t="shared" si="110"/>
        <v>1.1346355086278332E-2</v>
      </c>
      <c r="AT579" s="128">
        <f t="shared" si="111"/>
        <v>0.19314192659500112</v>
      </c>
      <c r="AU579" s="128">
        <f t="shared" si="112"/>
        <v>5.0993203999948271E-2</v>
      </c>
      <c r="AV579" s="128">
        <f t="shared" si="113"/>
        <v>0.11638267542915606</v>
      </c>
      <c r="AW579" s="128">
        <f t="shared" si="114"/>
        <v>1.4621104139853229E-4</v>
      </c>
      <c r="AX579" s="128">
        <f t="shared" si="115"/>
        <v>1.0000000000000002</v>
      </c>
      <c r="AY579" s="128">
        <f>SUMPRODUCT(AN579:AW579,幕後結果_最佳化!$Z$1005:$AI$1005)</f>
        <v>-7.0334395485280601E-2</v>
      </c>
      <c r="AZ579" s="128">
        <f>(SUMPRODUCT(AN579:AW579,MMULT(AN579:AW579,幕後結果!$AB$9:$AK$18)))*252</f>
        <v>8.1470714972936301E-2</v>
      </c>
      <c r="BA579" s="128">
        <f t="shared" si="116"/>
        <v>0.28543075337625462</v>
      </c>
      <c r="BB579" s="102">
        <f t="shared" si="117"/>
        <v>-0.39671406863441622</v>
      </c>
      <c r="BC579" s="60"/>
      <c r="BD579" s="60"/>
    </row>
    <row r="580" spans="1:56">
      <c r="A580" s="95">
        <v>579</v>
      </c>
      <c r="B580" s="128">
        <v>0.83014076328283193</v>
      </c>
      <c r="C580" s="128">
        <v>0.98605888856540602</v>
      </c>
      <c r="D580" s="128">
        <v>0.44838527498033409</v>
      </c>
      <c r="E580" s="128">
        <v>0.80620785053472788</v>
      </c>
      <c r="F580" s="128">
        <v>0.51717079284514034</v>
      </c>
      <c r="G580" s="128">
        <v>0.73685554047723612</v>
      </c>
      <c r="H580" s="128">
        <v>0.12328073663659733</v>
      </c>
      <c r="I580" s="128">
        <v>0.76948696618543511</v>
      </c>
      <c r="J580" s="128">
        <v>0.23910299172393557</v>
      </c>
      <c r="K580" s="104">
        <v>0.38839699498947633</v>
      </c>
      <c r="L580" s="105"/>
      <c r="M580" s="106">
        <v>579</v>
      </c>
      <c r="N580" s="140">
        <v>0.95472165974761725</v>
      </c>
      <c r="O580" s="140">
        <v>2.1989395224497446</v>
      </c>
      <c r="P580" s="140">
        <v>-0.1297420028163172</v>
      </c>
      <c r="Q580" s="140">
        <v>0.86400653809774985</v>
      </c>
      <c r="R580" s="140">
        <v>4.3054092383901406E-2</v>
      </c>
      <c r="S580" s="140">
        <v>0.63368116545845465</v>
      </c>
      <c r="T580" s="140">
        <v>-1.1587417356143097</v>
      </c>
      <c r="U580" s="128">
        <v>0.73715833497007932</v>
      </c>
      <c r="V580" s="128">
        <v>-0.70919095862066417</v>
      </c>
      <c r="W580" s="98">
        <v>-0.2834994672659899</v>
      </c>
      <c r="X580" s="60"/>
      <c r="Y580" s="99">
        <v>579</v>
      </c>
      <c r="Z580" s="128">
        <f>(幕後結果!$AB$2+幕後結果!$AB$4*幕後結果_最佳化!$N1581)*12/3</f>
        <v>1.0098493521283554</v>
      </c>
      <c r="AA580" s="128">
        <f>(幕後結果!$AC$2+幕後結果!$AC$4*幕後結果_最佳化!$O1581)*12/3</f>
        <v>2.9251337309219116</v>
      </c>
      <c r="AB580" s="128">
        <f>(幕後結果!$AD$2+幕後結果!$AD$4*幕後結果_最佳化!$P1581)*12/3</f>
        <v>1.6643427428287734</v>
      </c>
      <c r="AC580" s="128">
        <f>(幕後結果!$AE$2+幕後結果!$AE$4*幕後結果_最佳化!$Q1581)*12/3</f>
        <v>3.6383486368199143</v>
      </c>
      <c r="AD580" s="128">
        <f>(幕後結果!$AF$2+幕後結果!$AF$4*幕後結果_最佳化!$R1581)*12/3</f>
        <v>-0.20181574747329925</v>
      </c>
      <c r="AE580" s="128">
        <f>(幕後結果!$AG$2+幕後結果!$AG$4*幕後結果_最佳化!$S1581)*12/3</f>
        <v>1.1329121077471631</v>
      </c>
      <c r="AF580" s="128">
        <f>(幕後結果!$AH$2+幕後結果!$AH$4*幕後結果_最佳化!$T1581)*12/3</f>
        <v>-0.39010117778812048</v>
      </c>
      <c r="AG580" s="128">
        <f>(幕後結果!$AI$2+幕後結果!$AI$4*幕後結果_最佳化!$U1581)*12/3</f>
        <v>1.6594519018893201</v>
      </c>
      <c r="AH580" s="128">
        <f>(幕後結果!$AJ$2+幕後結果!$AJ$4*幕後結果_最佳化!$V1581)*12/3</f>
        <v>-0.48792783015422619</v>
      </c>
      <c r="AI580" s="100">
        <f>(幕後結果!$AK$2+幕後結果!$AK$4*幕後結果_最佳化!$W1581)*12/3</f>
        <v>-1.3431433171849267</v>
      </c>
      <c r="AJ580" s="60"/>
      <c r="AK580" s="60"/>
      <c r="AL580" s="60"/>
      <c r="AM580" s="108">
        <v>579</v>
      </c>
      <c r="AN580" s="128">
        <f t="shared" ref="AN580:AN643" si="118">B1581/SUM($B1581:$K1581)</f>
        <v>9.0255673426771946E-2</v>
      </c>
      <c r="AO580" s="128">
        <f t="shared" ref="AO580:AO643" si="119">C1581/SUM($B1581:$K1581)</f>
        <v>0.12598717106881485</v>
      </c>
      <c r="AP580" s="128">
        <f t="shared" ref="AP580:AP643" si="120">D1581/SUM($B1581:$K1581)</f>
        <v>0.13983354160098085</v>
      </c>
      <c r="AQ580" s="128">
        <f t="shared" ref="AQ580:AQ643" si="121">E1581/SUM($B1581:$K1581)</f>
        <v>5.4004245905758683E-2</v>
      </c>
      <c r="AR580" s="128">
        <f t="shared" ref="AR580:AR643" si="122">F1581/SUM($B1581:$K1581)</f>
        <v>2.7594481890487171E-2</v>
      </c>
      <c r="AS580" s="128">
        <f t="shared" ref="AS580:AS643" si="123">G1581/SUM($B1581:$K1581)</f>
        <v>0.11913296467576434</v>
      </c>
      <c r="AT580" s="128">
        <f t="shared" ref="AT580:AT643" si="124">H1581/SUM($B1581:$K1581)</f>
        <v>0.1610811861029067</v>
      </c>
      <c r="AU580" s="128">
        <f t="shared" ref="AU580:AU643" si="125">I1581/SUM($B1581:$K1581)</f>
        <v>0.11983603539419804</v>
      </c>
      <c r="AV580" s="128">
        <f t="shared" ref="AV580:AV643" si="126">J1581/SUM($B1581:$K1581)</f>
        <v>0.139991508911611</v>
      </c>
      <c r="AW580" s="128">
        <f t="shared" ref="AW580:AW643" si="127">K1581/SUM($B1581:$K1581)</f>
        <v>2.2283191022706293E-2</v>
      </c>
      <c r="AX580" s="128">
        <f t="shared" ref="AX580:AX643" si="128">SUM(AN580:AW580)</f>
        <v>0.99999999999999989</v>
      </c>
      <c r="AY580" s="128">
        <f>SUMPRODUCT(AN580:AW580,幕後結果_最佳化!$Z$1005:$AI$1005)</f>
        <v>6.7344065656046309E-3</v>
      </c>
      <c r="AZ580" s="128">
        <f>(SUMPRODUCT(AN580:AW580,MMULT(AN580:AW580,幕後結果!$AB$9:$AK$18)))*252</f>
        <v>6.8225307462218165E-2</v>
      </c>
      <c r="BA580" s="128">
        <f t="shared" ref="BA580:BA643" si="129">AZ580^0.5</f>
        <v>0.26119974629049347</v>
      </c>
      <c r="BB580" s="102">
        <f t="shared" ref="BB580:BB643" si="130">(AY580-$BC$2)/$BA580</f>
        <v>-0.13845952742302353</v>
      </c>
      <c r="BC580" s="60"/>
      <c r="BD580" s="60"/>
    </row>
    <row r="581" spans="1:56">
      <c r="A581" s="95">
        <v>580</v>
      </c>
      <c r="B581" s="128">
        <v>0.91390627010418113</v>
      </c>
      <c r="C581" s="128">
        <v>0.98378131698589488</v>
      </c>
      <c r="D581" s="128">
        <v>0.4327133489011239</v>
      </c>
      <c r="E581" s="128">
        <v>0.52082433334823053</v>
      </c>
      <c r="F581" s="128">
        <v>0.33132139589148712</v>
      </c>
      <c r="G581" s="128">
        <v>0.22929903664893359</v>
      </c>
      <c r="H581" s="128">
        <v>0.94341629811894756</v>
      </c>
      <c r="I581" s="128">
        <v>0.24267274277804485</v>
      </c>
      <c r="J581" s="128">
        <v>0.52755037898879409</v>
      </c>
      <c r="K581" s="104">
        <v>0.53003285434801239</v>
      </c>
      <c r="L581" s="105"/>
      <c r="M581" s="106">
        <v>580</v>
      </c>
      <c r="N581" s="140">
        <v>1.3652087156964148</v>
      </c>
      <c r="O581" s="140">
        <v>2.1389790387037966</v>
      </c>
      <c r="P581" s="140">
        <v>-0.16947034298616223</v>
      </c>
      <c r="Q581" s="140">
        <v>5.2222589962218451E-2</v>
      </c>
      <c r="R581" s="140">
        <v>-0.43626731695845861</v>
      </c>
      <c r="S581" s="140">
        <v>-0.74115729498521299</v>
      </c>
      <c r="T581" s="140">
        <v>1.584115649355013</v>
      </c>
      <c r="U581" s="128">
        <v>-0.69773092315821972</v>
      </c>
      <c r="V581" s="128">
        <v>6.9113541780183183E-2</v>
      </c>
      <c r="W581" s="98">
        <v>7.5352449614446773E-2</v>
      </c>
      <c r="X581" s="60"/>
      <c r="Y581" s="99">
        <v>580</v>
      </c>
      <c r="Z581" s="128">
        <f>(幕後結果!$AB$2+幕後結果!$AB$4*幕後結果_最佳化!$N1582)*12/3</f>
        <v>1.4440388180053014</v>
      </c>
      <c r="AA581" s="128">
        <f>(幕後結果!$AC$2+幕後結果!$AC$4*幕後結果_最佳化!$O1582)*12/3</f>
        <v>3.0377902303121247</v>
      </c>
      <c r="AB581" s="128">
        <f>(幕後結果!$AD$2+幕後結果!$AD$4*幕後結果_最佳化!$P1582)*12/3</f>
        <v>1.7347234513365664</v>
      </c>
      <c r="AC581" s="128">
        <f>(幕後結果!$AE$2+幕後結果!$AE$4*幕後結果_最佳化!$Q1582)*12/3</f>
        <v>2.1559583963150954</v>
      </c>
      <c r="AD581" s="128">
        <f>(幕後結果!$AF$2+幕後結果!$AF$4*幕後結果_最佳化!$R1582)*12/3</f>
        <v>-0.4324418312911078</v>
      </c>
      <c r="AE581" s="128">
        <f>(幕後結果!$AG$2+幕後結果!$AG$4*幕後結果_最佳化!$S1582)*12/3</f>
        <v>-6.6746750187406556E-2</v>
      </c>
      <c r="AF581" s="128">
        <f>(幕後結果!$AH$2+幕後結果!$AH$4*幕後結果_最佳化!$T1582)*12/3</f>
        <v>2.6102809879846549</v>
      </c>
      <c r="AG581" s="128">
        <f>(幕後結果!$AI$2+幕後結果!$AI$4*幕後結果_最佳化!$U1582)*12/3</f>
        <v>-7.1469303400017892E-2</v>
      </c>
      <c r="AH581" s="128">
        <f>(幕後結果!$AJ$2+幕後結果!$AJ$4*幕後結果_最佳化!$V1582)*12/3</f>
        <v>0.46934940873430681</v>
      </c>
      <c r="AI581" s="100">
        <f>(幕後結果!$AK$2+幕後結果!$AK$4*幕後結果_最佳化!$W1582)*12/3</f>
        <v>0.93779896739694424</v>
      </c>
      <c r="AJ581" s="60"/>
      <c r="AK581" s="60"/>
      <c r="AL581" s="60"/>
      <c r="AM581" s="108">
        <v>580</v>
      </c>
      <c r="AN581" s="128">
        <f t="shared" si="118"/>
        <v>0.13241848819120886</v>
      </c>
      <c r="AO581" s="128">
        <f t="shared" si="119"/>
        <v>0.19960827399959158</v>
      </c>
      <c r="AP581" s="128">
        <f t="shared" si="120"/>
        <v>6.7191887717841486E-2</v>
      </c>
      <c r="AQ581" s="128">
        <f t="shared" si="121"/>
        <v>0.19872582273617465</v>
      </c>
      <c r="AR581" s="128">
        <f t="shared" si="122"/>
        <v>0.11740738350534502</v>
      </c>
      <c r="AS581" s="128">
        <f t="shared" si="123"/>
        <v>0.20590554425880006</v>
      </c>
      <c r="AT581" s="128">
        <f t="shared" si="124"/>
        <v>4.2241572511852704E-2</v>
      </c>
      <c r="AU581" s="128">
        <f t="shared" si="125"/>
        <v>2.4962439845908047E-3</v>
      </c>
      <c r="AV581" s="128">
        <f t="shared" si="126"/>
        <v>7.1251942795198383E-3</v>
      </c>
      <c r="AW581" s="128">
        <f t="shared" si="127"/>
        <v>2.6879588815074917E-2</v>
      </c>
      <c r="AX581" s="128">
        <f t="shared" si="128"/>
        <v>0.99999999999999978</v>
      </c>
      <c r="AY581" s="128">
        <f>SUMPRODUCT(AN581:AW581,幕後結果_最佳化!$Z$1005:$AI$1005)</f>
        <v>0.16088839044666026</v>
      </c>
      <c r="AZ581" s="128">
        <f>(SUMPRODUCT(AN581:AW581,MMULT(AN581:AW581,幕後結果!$AB$9:$AK$18)))*252</f>
        <v>8.3833331226693369E-2</v>
      </c>
      <c r="BA581" s="128">
        <f t="shared" si="129"/>
        <v>0.2895398612051428</v>
      </c>
      <c r="BB581" s="102">
        <f t="shared" si="130"/>
        <v>0.4075030980382488</v>
      </c>
      <c r="BC581" s="60"/>
      <c r="BD581" s="60"/>
    </row>
    <row r="582" spans="1:56">
      <c r="A582" s="95">
        <v>581</v>
      </c>
      <c r="B582" s="128">
        <v>0.48260696854939544</v>
      </c>
      <c r="C582" s="128">
        <v>0.91340812743017419</v>
      </c>
      <c r="D582" s="128">
        <v>0.4661417564614927</v>
      </c>
      <c r="E582" s="128">
        <v>0.91153822173383037</v>
      </c>
      <c r="F582" s="128">
        <v>0.38796498411053304</v>
      </c>
      <c r="G582" s="128">
        <v>0.6472554891414779</v>
      </c>
      <c r="H582" s="128">
        <v>0.97413404056903818</v>
      </c>
      <c r="I582" s="128">
        <v>0.14505007694983929</v>
      </c>
      <c r="J582" s="128">
        <v>0.34904930821246105</v>
      </c>
      <c r="K582" s="104">
        <v>0.37835535229118245</v>
      </c>
      <c r="L582" s="105"/>
      <c r="M582" s="106">
        <v>581</v>
      </c>
      <c r="N582" s="140">
        <v>-4.3611685224581948E-2</v>
      </c>
      <c r="O582" s="140">
        <v>1.3620448063516102</v>
      </c>
      <c r="P582" s="140">
        <v>-8.4972173609948951E-2</v>
      </c>
      <c r="Q582" s="140">
        <v>1.3502881980517529</v>
      </c>
      <c r="R582" s="140">
        <v>-0.28462694159676305</v>
      </c>
      <c r="S582" s="140">
        <v>0.37792134986942372</v>
      </c>
      <c r="T582" s="140">
        <v>1.9453578928252446</v>
      </c>
      <c r="U582" s="128">
        <v>-1.0579019328806667</v>
      </c>
      <c r="V582" s="128">
        <v>-0.38788840866583779</v>
      </c>
      <c r="W582" s="98">
        <v>-0.30980308616829899</v>
      </c>
      <c r="X582" s="60"/>
      <c r="Y582" s="99">
        <v>581</v>
      </c>
      <c r="Z582" s="128">
        <f>(幕後結果!$AB$2+幕後結果!$AB$4*幕後結果_最佳化!$N1583)*12/3</f>
        <v>-4.6129918201408382E-2</v>
      </c>
      <c r="AA582" s="128">
        <f>(幕後結果!$AC$2+幕後結果!$AC$4*幕後結果_最佳化!$O1583)*12/3</f>
        <v>1.5116642186237634</v>
      </c>
      <c r="AB582" s="128">
        <f>(幕後結果!$AD$2+幕後結果!$AD$4*幕後結果_最佳化!$P1583)*12/3</f>
        <v>0.91298549985384236</v>
      </c>
      <c r="AC582" s="128">
        <f>(幕後結果!$AE$2+幕後結果!$AE$4*幕後結果_最佳化!$Q1583)*12/3</f>
        <v>4.1225604895256724</v>
      </c>
      <c r="AD582" s="128">
        <f>(幕後結果!$AF$2+幕後結果!$AF$4*幕後結果_最佳化!$R1583)*12/3</f>
        <v>-0.4685738864528497</v>
      </c>
      <c r="AE582" s="128">
        <f>(幕後結果!$AG$2+幕後結果!$AG$4*幕後結果_最佳化!$S1583)*12/3</f>
        <v>0.65968242550254752</v>
      </c>
      <c r="AF582" s="128">
        <f>(幕後結果!$AH$2+幕後結果!$AH$4*幕後結果_最佳化!$T1583)*12/3</f>
        <v>2.0425323760530492</v>
      </c>
      <c r="AG582" s="128">
        <f>(幕後結果!$AI$2+幕後結果!$AI$4*幕後結果_最佳化!$U1583)*12/3</f>
        <v>-0.40524131855346662</v>
      </c>
      <c r="AH582" s="128">
        <f>(幕後結果!$AJ$2+幕後結果!$AJ$4*幕後結果_最佳化!$V1583)*12/3</f>
        <v>-0.15668819119196109</v>
      </c>
      <c r="AI582" s="100">
        <f>(幕後結果!$AK$2+幕後結果!$AK$4*幕後結果_最佳化!$W1583)*12/3</f>
        <v>0.50181426603416135</v>
      </c>
      <c r="AJ582" s="60"/>
      <c r="AK582" s="60"/>
      <c r="AL582" s="60"/>
      <c r="AM582" s="108">
        <v>581</v>
      </c>
      <c r="AN582" s="128">
        <f t="shared" si="118"/>
        <v>1.7318998950513167E-2</v>
      </c>
      <c r="AO582" s="128">
        <f t="shared" si="119"/>
        <v>0.1448888036113426</v>
      </c>
      <c r="AP582" s="128">
        <f t="shared" si="120"/>
        <v>0.12791270879990574</v>
      </c>
      <c r="AQ582" s="128">
        <f t="shared" si="121"/>
        <v>0.32092819173819037</v>
      </c>
      <c r="AR582" s="128">
        <f t="shared" si="122"/>
        <v>0.10875343554579996</v>
      </c>
      <c r="AS582" s="128">
        <f t="shared" si="123"/>
        <v>4.6358332510207684E-2</v>
      </c>
      <c r="AT582" s="128">
        <f t="shared" si="124"/>
        <v>6.3368065836805713E-3</v>
      </c>
      <c r="AU582" s="128">
        <f t="shared" si="125"/>
        <v>0.13620236381849571</v>
      </c>
      <c r="AV582" s="128">
        <f t="shared" si="126"/>
        <v>5.147033038771965E-2</v>
      </c>
      <c r="AW582" s="128">
        <f t="shared" si="127"/>
        <v>3.9830028054144637E-2</v>
      </c>
      <c r="AX582" s="128">
        <f t="shared" si="128"/>
        <v>1</v>
      </c>
      <c r="AY582" s="128">
        <f>SUMPRODUCT(AN582:AW582,幕後結果_最佳化!$Z$1005:$AI$1005)</f>
        <v>0.36174005267500353</v>
      </c>
      <c r="AZ582" s="128">
        <f>(SUMPRODUCT(AN582:AW582,MMULT(AN582:AW582,幕後結果!$AB$9:$AK$18)))*252</f>
        <v>0.10977057166139241</v>
      </c>
      <c r="BA582" s="128">
        <f t="shared" si="129"/>
        <v>0.331316422263359</v>
      </c>
      <c r="BB582" s="102">
        <f t="shared" si="130"/>
        <v>0.96234303901048956</v>
      </c>
      <c r="BC582" s="60"/>
      <c r="BD582" s="60"/>
    </row>
    <row r="583" spans="1:56">
      <c r="A583" s="95">
        <v>582</v>
      </c>
      <c r="B583" s="128">
        <v>0.27689246515259569</v>
      </c>
      <c r="C583" s="128">
        <v>0.8319031209482175</v>
      </c>
      <c r="D583" s="128">
        <v>0.50031891129831974</v>
      </c>
      <c r="E583" s="128">
        <v>0.77938642149034965</v>
      </c>
      <c r="F583" s="128">
        <v>0.61382804339253139</v>
      </c>
      <c r="G583" s="128">
        <v>0.32993241476287682</v>
      </c>
      <c r="H583" s="128">
        <v>0.88810687307958935</v>
      </c>
      <c r="I583" s="128">
        <v>0.81253070651338977</v>
      </c>
      <c r="J583" s="128">
        <v>0.58675222701511598</v>
      </c>
      <c r="K583" s="104">
        <v>0.63950687727429334</v>
      </c>
      <c r="L583" s="105"/>
      <c r="M583" s="106">
        <v>582</v>
      </c>
      <c r="N583" s="140">
        <v>-0.59209805349379019</v>
      </c>
      <c r="O583" s="140">
        <v>0.96171306414600388</v>
      </c>
      <c r="P583" s="140">
        <v>7.993921626064949E-4</v>
      </c>
      <c r="Q583" s="140">
        <v>0.77012262371277762</v>
      </c>
      <c r="R583" s="140">
        <v>0.2893103231516822</v>
      </c>
      <c r="S583" s="140">
        <v>-0.44009979621675055</v>
      </c>
      <c r="T583" s="140">
        <v>1.2165216894623347</v>
      </c>
      <c r="U583" s="128">
        <v>0.88726064797317261</v>
      </c>
      <c r="V583" s="128">
        <v>0.21919834328725932</v>
      </c>
      <c r="W583" s="98">
        <v>0.35714100893026335</v>
      </c>
      <c r="X583" s="60"/>
      <c r="Y583" s="99">
        <v>582</v>
      </c>
      <c r="Z583" s="128">
        <f>(幕後結果!$AB$2+幕後結果!$AB$4*幕後結果_最佳化!$N1584)*12/3</f>
        <v>-0.6262870749944327</v>
      </c>
      <c r="AA583" s="128">
        <f>(幕後結果!$AC$2+幕後結果!$AC$4*幕後結果_最佳化!$O1584)*12/3</f>
        <v>0.80404580822974625</v>
      </c>
      <c r="AB583" s="128">
        <f>(幕後結果!$AD$2+幕後結果!$AD$4*幕後結果_最佳化!$P1584)*12/3</f>
        <v>0.59757474017952128</v>
      </c>
      <c r="AC583" s="128">
        <f>(幕後結果!$AE$2+幕後結果!$AE$4*幕後結果_最佳化!$Q1584)*12/3</f>
        <v>2.8948721748490698</v>
      </c>
      <c r="AD583" s="128">
        <f>(幕後結果!$AF$2+幕後結果!$AF$4*幕後結果_最佳化!$R1584)*12/3</f>
        <v>-6.8756312306994499E-2</v>
      </c>
      <c r="AE583" s="128">
        <f>(幕後結果!$AG$2+幕後結果!$AG$4*幕後結果_最佳化!$S1584)*12/3</f>
        <v>-0.31245669654711872</v>
      </c>
      <c r="AF583" s="128">
        <f>(幕後結果!$AH$2+幕後結果!$AH$4*幕後結果_最佳化!$T1584)*12/3</f>
        <v>0.92237804128391432</v>
      </c>
      <c r="AG583" s="128">
        <f>(幕後結果!$AI$2+幕後結果!$AI$4*幕後結果_最佳化!$U1584)*12/3</f>
        <v>1.5673849867280627</v>
      </c>
      <c r="AH583" s="128">
        <f>(幕後結果!$AJ$2+幕後結果!$AJ$4*幕後結果_最佳化!$V1584)*12/3</f>
        <v>-0.24721491846295351</v>
      </c>
      <c r="AI583" s="100">
        <f>(幕後結果!$AK$2+幕後結果!$AK$4*幕後結果_最佳化!$W1584)*12/3</f>
        <v>-0.36617634134580657</v>
      </c>
      <c r="AJ583" s="60"/>
      <c r="AK583" s="60"/>
      <c r="AL583" s="60"/>
      <c r="AM583" s="108">
        <v>582</v>
      </c>
      <c r="AN583" s="128">
        <f t="shared" si="118"/>
        <v>5.0977995871953632E-2</v>
      </c>
      <c r="AO583" s="128">
        <f t="shared" si="119"/>
        <v>8.4023407170459405E-2</v>
      </c>
      <c r="AP583" s="128">
        <f t="shared" si="120"/>
        <v>1.4240201954520216E-2</v>
      </c>
      <c r="AQ583" s="128">
        <f t="shared" si="121"/>
        <v>0.13747466499087146</v>
      </c>
      <c r="AR583" s="128">
        <f t="shared" si="122"/>
        <v>0.11285430303290003</v>
      </c>
      <c r="AS583" s="128">
        <f t="shared" si="123"/>
        <v>7.2884789285833931E-2</v>
      </c>
      <c r="AT583" s="128">
        <f t="shared" si="124"/>
        <v>8.214048604813623E-2</v>
      </c>
      <c r="AU583" s="128">
        <f t="shared" si="125"/>
        <v>0.16602297591375917</v>
      </c>
      <c r="AV583" s="128">
        <f t="shared" si="126"/>
        <v>0.14193193610931695</v>
      </c>
      <c r="AW583" s="128">
        <f t="shared" si="127"/>
        <v>0.13744923962224884</v>
      </c>
      <c r="AX583" s="128">
        <f t="shared" si="128"/>
        <v>0.99999999999999989</v>
      </c>
      <c r="AY583" s="128">
        <f>SUMPRODUCT(AN583:AW583,幕後結果_最佳化!$Z$1005:$AI$1005)</f>
        <v>-6.9698847760471055E-2</v>
      </c>
      <c r="AZ583" s="128">
        <f>(SUMPRODUCT(AN583:AW583,MMULT(AN583:AW583,幕後結果!$AB$9:$AK$18)))*252</f>
        <v>6.5060333670193468E-2</v>
      </c>
      <c r="BA583" s="128">
        <f t="shared" si="129"/>
        <v>0.25506927229714182</v>
      </c>
      <c r="BB583" s="102">
        <f t="shared" si="130"/>
        <v>-0.44144418787261647</v>
      </c>
      <c r="BC583" s="60"/>
      <c r="BD583" s="60"/>
    </row>
    <row r="584" spans="1:56">
      <c r="A584" s="95">
        <v>583</v>
      </c>
      <c r="B584" s="128">
        <v>0.12167950425740659</v>
      </c>
      <c r="C584" s="128">
        <v>0.2081163313077623</v>
      </c>
      <c r="D584" s="128">
        <v>0.83405739707020898</v>
      </c>
      <c r="E584" s="128">
        <v>6.8756859542840054E-4</v>
      </c>
      <c r="F584" s="128">
        <v>0.79890333502811206</v>
      </c>
      <c r="G584" s="128">
        <v>6.2819448251911103E-2</v>
      </c>
      <c r="H584" s="128">
        <v>0.32109504616247575</v>
      </c>
      <c r="I584" s="128">
        <v>0.88957688316941663</v>
      </c>
      <c r="J584" s="128">
        <v>0.85786446660318516</v>
      </c>
      <c r="K584" s="104">
        <v>6.5410865250743466E-3</v>
      </c>
      <c r="L584" s="105"/>
      <c r="M584" s="106">
        <v>583</v>
      </c>
      <c r="N584" s="140">
        <v>-1.1666320152454377</v>
      </c>
      <c r="O584" s="140">
        <v>-0.81297452769648348</v>
      </c>
      <c r="P584" s="140">
        <v>0.97032362297088914</v>
      </c>
      <c r="Q584" s="140">
        <v>-3.1998194139405491</v>
      </c>
      <c r="R584" s="140">
        <v>0.8377104731973013</v>
      </c>
      <c r="S584" s="140">
        <v>-1.5315282237311969</v>
      </c>
      <c r="T584" s="140">
        <v>-0.4646388690854229</v>
      </c>
      <c r="U584" s="128">
        <v>1.2242810219014555</v>
      </c>
      <c r="V584" s="128">
        <v>1.0707739853236184</v>
      </c>
      <c r="W584" s="98">
        <v>-2.4815244624731587</v>
      </c>
      <c r="X584" s="60"/>
      <c r="Y584" s="99">
        <v>583</v>
      </c>
      <c r="Z584" s="128">
        <f>(幕後結果!$AB$2+幕後結果!$AB$4*幕後結果_最佳化!$N1585)*12/3</f>
        <v>-1.2339958696226117</v>
      </c>
      <c r="AA584" s="128">
        <f>(幕後結果!$AC$2+幕後結果!$AC$4*幕後結果_最佳化!$O1585)*12/3</f>
        <v>-1.5087180132003588</v>
      </c>
      <c r="AB584" s="128">
        <f>(幕後結果!$AD$2+幕後結果!$AD$4*幕後結果_最佳化!$P1585)*12/3</f>
        <v>0.48776492646307129</v>
      </c>
      <c r="AC584" s="128">
        <f>(幕後結果!$AE$2+幕後結果!$AE$4*幕後結果_最佳化!$Q1585)*12/3</f>
        <v>-4.8110029165072055</v>
      </c>
      <c r="AD584" s="128">
        <f>(幕後結果!$AF$2+幕後結果!$AF$4*幕後結果_最佳化!$R1585)*12/3</f>
        <v>0.76981216966636501</v>
      </c>
      <c r="AE584" s="128">
        <f>(幕後結果!$AG$2+幕後結果!$AG$4*幕後結果_最佳化!$S1585)*12/3</f>
        <v>-1.72133742676176</v>
      </c>
      <c r="AF584" s="128">
        <f>(幕後結果!$AH$2+幕後結果!$AH$4*幕後結果_最佳化!$T1585)*12/3</f>
        <v>-2.0692056378061352</v>
      </c>
      <c r="AG584" s="128">
        <f>(幕後結果!$AI$2+幕後結果!$AI$4*幕後結果_最佳化!$U1585)*12/3</f>
        <v>2.550473960542972</v>
      </c>
      <c r="AH584" s="128">
        <f>(幕後結果!$AJ$2+幕後結果!$AJ$4*幕後結果_最佳化!$V1585)*12/3</f>
        <v>-1.289560059203033</v>
      </c>
      <c r="AI584" s="100">
        <f>(幕後結果!$AK$2+幕後結果!$AK$4*幕後結果_最佳化!$W1585)*12/3</f>
        <v>-7.2736515636577224</v>
      </c>
      <c r="AJ584" s="60"/>
      <c r="AK584" s="60"/>
      <c r="AL584" s="60"/>
      <c r="AM584" s="108">
        <v>583</v>
      </c>
      <c r="AN584" s="128">
        <f t="shared" si="118"/>
        <v>0.14850383007669324</v>
      </c>
      <c r="AO584" s="128">
        <f t="shared" si="119"/>
        <v>0.16180832312464555</v>
      </c>
      <c r="AP584" s="128">
        <f t="shared" si="120"/>
        <v>8.5202408418825731E-2</v>
      </c>
      <c r="AQ584" s="128">
        <f t="shared" si="121"/>
        <v>1.8885806814896045E-3</v>
      </c>
      <c r="AR584" s="128">
        <f t="shared" si="122"/>
        <v>7.0685945329534774E-2</v>
      </c>
      <c r="AS584" s="128">
        <f t="shared" si="123"/>
        <v>0.18825802716109441</v>
      </c>
      <c r="AT584" s="128">
        <f t="shared" si="124"/>
        <v>4.9775585968515182E-2</v>
      </c>
      <c r="AU584" s="128">
        <f t="shared" si="125"/>
        <v>2.3618502345391753E-2</v>
      </c>
      <c r="AV584" s="128">
        <f t="shared" si="126"/>
        <v>9.8793505301685763E-2</v>
      </c>
      <c r="AW584" s="128">
        <f t="shared" si="127"/>
        <v>0.17146529159212393</v>
      </c>
      <c r="AX584" s="128">
        <f t="shared" si="128"/>
        <v>0.99999999999999978</v>
      </c>
      <c r="AY584" s="128">
        <f>SUMPRODUCT(AN584:AW584,幕後結果_最佳化!$Z$1005:$AI$1005)</f>
        <v>-0.32852661701453217</v>
      </c>
      <c r="AZ584" s="128">
        <f>(SUMPRODUCT(AN584:AW584,MMULT(AN584:AW584,幕後結果!$AB$9:$AK$18)))*252</f>
        <v>7.7126150643196417E-2</v>
      </c>
      <c r="BA584" s="128">
        <f t="shared" si="129"/>
        <v>0.27771595316653386</v>
      </c>
      <c r="BB584" s="102">
        <f t="shared" si="130"/>
        <v>-1.3374334919528523</v>
      </c>
      <c r="BC584" s="60"/>
      <c r="BD584" s="60"/>
    </row>
    <row r="585" spans="1:56">
      <c r="A585" s="95">
        <v>584</v>
      </c>
      <c r="B585" s="128">
        <v>0.16714274511237726</v>
      </c>
      <c r="C585" s="128">
        <v>0.76071348754768953</v>
      </c>
      <c r="D585" s="128">
        <v>0.96629376857215821</v>
      </c>
      <c r="E585" s="128">
        <v>0.11023243254850557</v>
      </c>
      <c r="F585" s="128">
        <v>0.1186108946233051</v>
      </c>
      <c r="G585" s="128">
        <v>0.10617800587950299</v>
      </c>
      <c r="H585" s="128">
        <v>0.33281449330290203</v>
      </c>
      <c r="I585" s="128">
        <v>0.93655175701158244</v>
      </c>
      <c r="J585" s="128">
        <v>8.6451977718254636E-2</v>
      </c>
      <c r="K585" s="104">
        <v>0.16154612736790464</v>
      </c>
      <c r="L585" s="105"/>
      <c r="M585" s="106">
        <v>584</v>
      </c>
      <c r="N585" s="140">
        <v>-0.96551786914123183</v>
      </c>
      <c r="O585" s="140">
        <v>0.70859953508789941</v>
      </c>
      <c r="P585" s="140">
        <v>1.8289141985459276</v>
      </c>
      <c r="Q585" s="140">
        <v>-1.2252929463354205</v>
      </c>
      <c r="R585" s="140">
        <v>-1.1819594544032512</v>
      </c>
      <c r="S585" s="140">
        <v>-1.2471131503974955</v>
      </c>
      <c r="T585" s="140">
        <v>-0.43215469214602648</v>
      </c>
      <c r="U585" s="128">
        <v>1.5264554148613776</v>
      </c>
      <c r="V585" s="128">
        <v>-1.3629319588394679</v>
      </c>
      <c r="W585" s="98">
        <v>-0.98812332277735149</v>
      </c>
      <c r="X585" s="60"/>
      <c r="Y585" s="99">
        <v>584</v>
      </c>
      <c r="Z585" s="128">
        <f>(幕後結果!$AB$2+幕後結果!$AB$4*幕後結果_最佳化!$N1586)*12/3</f>
        <v>-1.0212689579896774</v>
      </c>
      <c r="AA585" s="128">
        <f>(幕後結果!$AC$2+幕後結果!$AC$4*幕後結果_最佳化!$O1586)*12/3</f>
        <v>0.34482667556018293</v>
      </c>
      <c r="AB585" s="128">
        <f>(幕後結果!$AD$2+幕後結果!$AD$4*幕後結果_最佳化!$P1586)*12/3</f>
        <v>2.2923595149292861</v>
      </c>
      <c r="AC585" s="128">
        <f>(幕後結果!$AE$2+幕後結果!$AE$4*幕後結果_最佳化!$Q1586)*12/3</f>
        <v>-0.35247655885745344</v>
      </c>
      <c r="AD585" s="128">
        <f>(幕後結果!$AF$2+幕後結果!$AF$4*幕後結果_最佳化!$R1586)*12/3</f>
        <v>-0.60205775434120601</v>
      </c>
      <c r="AE585" s="128">
        <f>(幕後結果!$AG$2+幕後結果!$AG$4*幕後結果_最佳化!$S1586)*12/3</f>
        <v>-1.0537051040741032</v>
      </c>
      <c r="AF585" s="128">
        <f>(幕後結果!$AH$2+幕後結果!$AH$4*幕後結果_最佳化!$T1586)*12/3</f>
        <v>-1.3292845545510112</v>
      </c>
      <c r="AG585" s="128">
        <f>(幕後結果!$AI$2+幕後結果!$AI$4*幕後結果_最佳化!$U1586)*12/3</f>
        <v>2.0975216115111284</v>
      </c>
      <c r="AH585" s="128">
        <f>(幕後結果!$AJ$2+幕後結果!$AJ$4*幕後結果_最佳化!$V1586)*12/3</f>
        <v>-2.707698609209872</v>
      </c>
      <c r="AI585" s="100">
        <f>(幕後結果!$AK$2+幕後結果!$AK$4*幕後結果_最佳化!$W1586)*12/3</f>
        <v>-4.2096073099150368</v>
      </c>
      <c r="AJ585" s="60"/>
      <c r="AK585" s="60"/>
      <c r="AL585" s="60"/>
      <c r="AM585" s="108">
        <v>584</v>
      </c>
      <c r="AN585" s="128">
        <f t="shared" si="118"/>
        <v>0.1027813856355209</v>
      </c>
      <c r="AO585" s="128">
        <f t="shared" si="119"/>
        <v>5.2561225006447394E-2</v>
      </c>
      <c r="AP585" s="128">
        <f t="shared" si="120"/>
        <v>0.11346770342293208</v>
      </c>
      <c r="AQ585" s="128">
        <f t="shared" si="121"/>
        <v>8.2900830490770475E-2</v>
      </c>
      <c r="AR585" s="128">
        <f t="shared" si="122"/>
        <v>0.13993663410951568</v>
      </c>
      <c r="AS585" s="128">
        <f t="shared" si="123"/>
        <v>8.2006144292361166E-2</v>
      </c>
      <c r="AT585" s="128">
        <f t="shared" si="124"/>
        <v>0.10527567180085327</v>
      </c>
      <c r="AU585" s="128">
        <f t="shared" si="125"/>
        <v>0.14913151399500718</v>
      </c>
      <c r="AV585" s="128">
        <f t="shared" si="126"/>
        <v>4.8690597505712849E-2</v>
      </c>
      <c r="AW585" s="128">
        <f t="shared" si="127"/>
        <v>0.12324829374087909</v>
      </c>
      <c r="AX585" s="128">
        <f t="shared" si="128"/>
        <v>1</v>
      </c>
      <c r="AY585" s="128">
        <f>SUMPRODUCT(AN585:AW585,幕後結果_最佳化!$Z$1005:$AI$1005)</f>
        <v>-2.1841855188570902E-2</v>
      </c>
      <c r="AZ585" s="128">
        <f>(SUMPRODUCT(AN585:AW585,MMULT(AN585:AW585,幕後結果!$AB$9:$AK$18)))*252</f>
        <v>5.763636866018048E-2</v>
      </c>
      <c r="BA585" s="128">
        <f t="shared" si="129"/>
        <v>0.24007575608582488</v>
      </c>
      <c r="BB585" s="102">
        <f t="shared" si="130"/>
        <v>-0.26967260769732315</v>
      </c>
      <c r="BC585" s="60"/>
      <c r="BD585" s="60"/>
    </row>
    <row r="586" spans="1:56">
      <c r="A586" s="95">
        <v>585</v>
      </c>
      <c r="B586" s="128">
        <v>0.44289716190567474</v>
      </c>
      <c r="C586" s="128">
        <v>0.59017722378551074</v>
      </c>
      <c r="D586" s="128">
        <v>8.991721304830147E-2</v>
      </c>
      <c r="E586" s="128">
        <v>0.86173114852917321</v>
      </c>
      <c r="F586" s="128">
        <v>5.0281958441747765E-2</v>
      </c>
      <c r="G586" s="128">
        <v>0.18313985609875161</v>
      </c>
      <c r="H586" s="128">
        <v>0.21078670068905847</v>
      </c>
      <c r="I586" s="128">
        <v>0.24757791706477383</v>
      </c>
      <c r="J586" s="128">
        <v>0.21102174951900032</v>
      </c>
      <c r="K586" s="104">
        <v>0.55619888303041143</v>
      </c>
      <c r="L586" s="105"/>
      <c r="M586" s="106">
        <v>585</v>
      </c>
      <c r="N586" s="140">
        <v>-0.14362788005932364</v>
      </c>
      <c r="O586" s="140">
        <v>0.2280008851059796</v>
      </c>
      <c r="P586" s="140">
        <v>-1.3412650093120386</v>
      </c>
      <c r="Q586" s="140">
        <v>1.0881300421208426</v>
      </c>
      <c r="R586" s="140">
        <v>-1.6421258916317991</v>
      </c>
      <c r="S586" s="140">
        <v>-0.90346395123756407</v>
      </c>
      <c r="T586" s="140">
        <v>-0.80369455180538873</v>
      </c>
      <c r="U586" s="128">
        <v>-0.68213145232219219</v>
      </c>
      <c r="V586" s="128">
        <v>-0.80288103428639468</v>
      </c>
      <c r="W586" s="98">
        <v>0.14133888272551232</v>
      </c>
      <c r="X586" s="60"/>
      <c r="Y586" s="99">
        <v>585</v>
      </c>
      <c r="Z586" s="128">
        <f>(幕後結果!$AB$2+幕後結果!$AB$4*幕後結果_最佳化!$N1587)*12/3</f>
        <v>-0.15192126432306988</v>
      </c>
      <c r="AA586" s="128">
        <f>(幕後結果!$AC$2+幕後結果!$AC$4*幕後結果_最佳化!$O1587)*12/3</f>
        <v>0.15233528944430791</v>
      </c>
      <c r="AB586" s="128">
        <f>(幕後結果!$AD$2+幕後結果!$AD$4*幕後結果_最佳化!$P1587)*12/3</f>
        <v>-1.0758306982442376</v>
      </c>
      <c r="AC586" s="128">
        <f>(幕後結果!$AE$2+幕後結果!$AE$4*幕後結果_最佳化!$Q1587)*12/3</f>
        <v>2.8266546530061709</v>
      </c>
      <c r="AD586" s="128">
        <f>(幕後結果!$AF$2+幕後結果!$AF$4*幕後結果_最佳化!$R1587)*12/3</f>
        <v>-1.4951193726829179</v>
      </c>
      <c r="AE586" s="128">
        <f>(幕後結果!$AG$2+幕後結果!$AG$4*幕後結果_最佳化!$S1587)*12/3</f>
        <v>-0.62693224052160035</v>
      </c>
      <c r="AF586" s="128">
        <f>(幕後結果!$AH$2+幕後結果!$AH$4*幕後結果_最佳化!$T1587)*12/3</f>
        <v>-0.80387408426827323</v>
      </c>
      <c r="AG586" s="128">
        <f>(幕後結果!$AI$2+幕後結果!$AI$4*幕後結果_最佳化!$U1587)*12/3</f>
        <v>-0.17716826932605911</v>
      </c>
      <c r="AH586" s="128">
        <f>(幕後結果!$AJ$2+幕後結果!$AJ$4*幕後結果_最佳化!$V1587)*12/3</f>
        <v>-2.1027370982825544</v>
      </c>
      <c r="AI586" s="100">
        <f>(幕後結果!$AK$2+幕後結果!$AK$4*幕後結果_最佳化!$W1587)*12/3</f>
        <v>-1.1702793801307199</v>
      </c>
      <c r="AJ586" s="60"/>
      <c r="AK586" s="60"/>
      <c r="AL586" s="60"/>
      <c r="AM586" s="108">
        <v>585</v>
      </c>
      <c r="AN586" s="128">
        <f t="shared" si="118"/>
        <v>8.9101617299314192E-2</v>
      </c>
      <c r="AO586" s="128">
        <f t="shared" si="119"/>
        <v>0.14211319166428477</v>
      </c>
      <c r="AP586" s="128">
        <f t="shared" si="120"/>
        <v>0.13660521053055869</v>
      </c>
      <c r="AQ586" s="128">
        <f t="shared" si="121"/>
        <v>1.2437651613768095E-2</v>
      </c>
      <c r="AR586" s="128">
        <f t="shared" si="122"/>
        <v>0.10724374135825054</v>
      </c>
      <c r="AS586" s="128">
        <f t="shared" si="123"/>
        <v>0.11094775478008786</v>
      </c>
      <c r="AT586" s="128">
        <f t="shared" si="124"/>
        <v>9.7336550409725872E-2</v>
      </c>
      <c r="AU586" s="128">
        <f t="shared" si="125"/>
        <v>0.14432628563090016</v>
      </c>
      <c r="AV586" s="128">
        <f t="shared" si="126"/>
        <v>3.7045289620614354E-2</v>
      </c>
      <c r="AW586" s="128">
        <f t="shared" si="127"/>
        <v>0.12284270709249538</v>
      </c>
      <c r="AX586" s="128">
        <f t="shared" si="128"/>
        <v>1</v>
      </c>
      <c r="AY586" s="128">
        <f>SUMPRODUCT(AN586:AW586,幕後結果_最佳化!$Z$1005:$AI$1005)</f>
        <v>-8.0586343332258489E-2</v>
      </c>
      <c r="AZ586" s="128">
        <f>(SUMPRODUCT(AN586:AW586,MMULT(AN586:AW586,幕後結果!$AB$9:$AK$18)))*252</f>
        <v>6.0045022063508244E-2</v>
      </c>
      <c r="BA586" s="128">
        <f t="shared" si="129"/>
        <v>0.24504085794721714</v>
      </c>
      <c r="BB586" s="102">
        <f t="shared" si="130"/>
        <v>-0.50394185021527305</v>
      </c>
      <c r="BC586" s="60"/>
      <c r="BD586" s="60"/>
    </row>
    <row r="587" spans="1:56">
      <c r="A587" s="95">
        <v>586</v>
      </c>
      <c r="B587" s="128">
        <v>0.45203814319214652</v>
      </c>
      <c r="C587" s="128">
        <v>0.96126217078619836</v>
      </c>
      <c r="D587" s="128">
        <v>0.8734325763670312</v>
      </c>
      <c r="E587" s="128">
        <v>0.80002759725164263</v>
      </c>
      <c r="F587" s="128">
        <v>0.12524292886997546</v>
      </c>
      <c r="G587" s="128">
        <v>0.28769935226749022</v>
      </c>
      <c r="H587" s="128">
        <v>0.99752297812732649</v>
      </c>
      <c r="I587" s="128">
        <v>0.30630045630972624</v>
      </c>
      <c r="J587" s="128">
        <v>0.82507518896427889</v>
      </c>
      <c r="K587" s="104">
        <v>1.1960218727640859E-2</v>
      </c>
      <c r="L587" s="105"/>
      <c r="M587" s="106">
        <v>586</v>
      </c>
      <c r="N587" s="140">
        <v>-0.12051362592591297</v>
      </c>
      <c r="O587" s="140">
        <v>1.7655244876852834</v>
      </c>
      <c r="P587" s="140">
        <v>1.1427681949208288</v>
      </c>
      <c r="Q587" s="140">
        <v>0.84171981268139995</v>
      </c>
      <c r="R587" s="140">
        <v>-1.1491700749589095</v>
      </c>
      <c r="S587" s="140">
        <v>-0.56011836510178459</v>
      </c>
      <c r="T587" s="140">
        <v>2.8100069026922574</v>
      </c>
      <c r="U587" s="128">
        <v>-0.50636432681278587</v>
      </c>
      <c r="V587" s="128">
        <v>0.93488101500217957</v>
      </c>
      <c r="W587" s="98">
        <v>-2.2584047404962968</v>
      </c>
      <c r="X587" s="60"/>
      <c r="Y587" s="99">
        <v>586</v>
      </c>
      <c r="Z587" s="128">
        <f>(幕後結果!$AB$2+幕後結果!$AB$4*幕後結果_最佳化!$N1588)*12/3</f>
        <v>-0.12747234319172629</v>
      </c>
      <c r="AA587" s="128">
        <f>(幕後結果!$AC$2+幕後結果!$AC$4*幕後結果_最佳化!$O1588)*12/3</f>
        <v>1.9453741461785843</v>
      </c>
      <c r="AB587" s="128">
        <f>(幕後結果!$AD$2+幕後結果!$AD$4*幕後結果_最佳化!$P1588)*12/3</f>
        <v>2.4187095767949152</v>
      </c>
      <c r="AC587" s="128">
        <f>(幕後結果!$AE$2+幕後結果!$AE$4*幕後結果_最佳化!$Q1588)*12/3</f>
        <v>3.6983399729815218</v>
      </c>
      <c r="AD587" s="128">
        <f>(幕後結果!$AF$2+幕後結果!$AF$4*幕後結果_最佳化!$R1588)*12/3</f>
        <v>-0.81940452499272742</v>
      </c>
      <c r="AE587" s="128">
        <f>(幕後結果!$AG$2+幕後結果!$AG$4*幕後結果_最佳化!$S1588)*12/3</f>
        <v>-0.1045260185773153</v>
      </c>
      <c r="AF587" s="128">
        <f>(幕後結果!$AH$2+幕後結果!$AH$4*幕後結果_最佳化!$T1588)*12/3</f>
        <v>2.9248254056118905</v>
      </c>
      <c r="AG587" s="128">
        <f>(幕後結果!$AI$2+幕後結果!$AI$4*幕後結果_最佳化!$U1588)*12/3</f>
        <v>-0.24923356498702731</v>
      </c>
      <c r="AH587" s="128">
        <f>(幕後結果!$AJ$2+幕後結果!$AJ$4*幕後結果_最佳化!$V1588)*12/3</f>
        <v>0.87099272195174848</v>
      </c>
      <c r="AI587" s="100">
        <f>(幕後結果!$AK$2+幕後結果!$AK$4*幕後結果_最佳化!$W1588)*12/3</f>
        <v>-1.8401639168340189</v>
      </c>
      <c r="AJ587" s="60"/>
      <c r="AK587" s="60"/>
      <c r="AL587" s="60"/>
      <c r="AM587" s="108">
        <v>586</v>
      </c>
      <c r="AN587" s="128">
        <f t="shared" si="118"/>
        <v>7.1828080508213252E-2</v>
      </c>
      <c r="AO587" s="128">
        <f t="shared" si="119"/>
        <v>9.0858824002501351E-2</v>
      </c>
      <c r="AP587" s="128">
        <f t="shared" si="120"/>
        <v>2.7276021174887827E-2</v>
      </c>
      <c r="AQ587" s="128">
        <f t="shared" si="121"/>
        <v>0.13246932719920623</v>
      </c>
      <c r="AR587" s="128">
        <f t="shared" si="122"/>
        <v>0.14266795365272028</v>
      </c>
      <c r="AS587" s="128">
        <f t="shared" si="123"/>
        <v>0.12646981505965252</v>
      </c>
      <c r="AT587" s="128">
        <f t="shared" si="124"/>
        <v>0.14556319687530778</v>
      </c>
      <c r="AU587" s="128">
        <f t="shared" si="125"/>
        <v>0.10808501067893342</v>
      </c>
      <c r="AV587" s="128">
        <f t="shared" si="126"/>
        <v>6.1928119462134551E-3</v>
      </c>
      <c r="AW587" s="128">
        <f t="shared" si="127"/>
        <v>0.14858895890236382</v>
      </c>
      <c r="AX587" s="128">
        <f t="shared" si="128"/>
        <v>0.99999999999999989</v>
      </c>
      <c r="AY587" s="128">
        <f>SUMPRODUCT(AN587:AW587,幕後結果_最佳化!$Z$1005:$AI$1005)</f>
        <v>-4.6460812428730569E-2</v>
      </c>
      <c r="AZ587" s="128">
        <f>(SUMPRODUCT(AN587:AW587,MMULT(AN587:AW587,幕後結果!$AB$9:$AK$18)))*252</f>
        <v>6.8789973802043325E-2</v>
      </c>
      <c r="BA587" s="128">
        <f t="shared" si="129"/>
        <v>0.26227842801504536</v>
      </c>
      <c r="BB587" s="102">
        <f t="shared" si="130"/>
        <v>-0.34070973013306477</v>
      </c>
      <c r="BC587" s="60"/>
      <c r="BD587" s="60"/>
    </row>
    <row r="588" spans="1:56">
      <c r="A588" s="95">
        <v>587</v>
      </c>
      <c r="B588" s="128">
        <v>0.94393926329022948</v>
      </c>
      <c r="C588" s="128">
        <v>0.4415592323440245</v>
      </c>
      <c r="D588" s="128">
        <v>0.45846533050041338</v>
      </c>
      <c r="E588" s="128">
        <v>0.36508295436736016</v>
      </c>
      <c r="F588" s="128">
        <v>0.79688832193085268</v>
      </c>
      <c r="G588" s="128">
        <v>0.68471608810775453</v>
      </c>
      <c r="H588" s="128">
        <v>0.89098514110651417</v>
      </c>
      <c r="I588" s="128">
        <v>0.88617202023119668</v>
      </c>
      <c r="J588" s="128">
        <v>0.79845801358132107</v>
      </c>
      <c r="K588" s="104">
        <v>0.87168865925200634</v>
      </c>
      <c r="L588" s="105"/>
      <c r="M588" s="106">
        <v>587</v>
      </c>
      <c r="N588" s="140">
        <v>1.5887295105586814</v>
      </c>
      <c r="O588" s="140">
        <v>-0.14701717404531345</v>
      </c>
      <c r="P588" s="140">
        <v>-0.10430077740361535</v>
      </c>
      <c r="Q588" s="140">
        <v>-0.34490484413224171</v>
      </c>
      <c r="R588" s="140">
        <v>0.83055802395619183</v>
      </c>
      <c r="S588" s="140">
        <v>0.48092778601954239</v>
      </c>
      <c r="T588" s="140">
        <v>1.2317841709480264</v>
      </c>
      <c r="U588" s="128">
        <v>1.2064190366809893</v>
      </c>
      <c r="V588" s="128">
        <v>0.83612608907738362</v>
      </c>
      <c r="W588" s="98">
        <v>1.1344098207300626</v>
      </c>
      <c r="X588" s="60"/>
      <c r="Y588" s="99">
        <v>587</v>
      </c>
      <c r="Z588" s="128">
        <f>(幕後結果!$AB$2+幕後結果!$AB$4*幕後結果_最佳化!$N1589)*12/3</f>
        <v>1.6804661867302817</v>
      </c>
      <c r="AA588" s="128">
        <f>(幕後結果!$AC$2+幕後結果!$AC$4*幕後結果_最佳化!$O1589)*12/3</f>
        <v>0.48634787346123337</v>
      </c>
      <c r="AB588" s="128">
        <f>(幕後結果!$AD$2+幕後結果!$AD$4*幕後結果_最佳化!$P1589)*12/3</f>
        <v>0.66344354647288895</v>
      </c>
      <c r="AC588" s="128">
        <f>(幕後結果!$AE$2+幕後結果!$AE$4*幕後結果_最佳化!$Q1589)*12/3</f>
        <v>0.51123412410968727</v>
      </c>
      <c r="AD588" s="128">
        <f>(幕後結果!$AF$2+幕後結果!$AF$4*幕後結果_最佳化!$R1589)*12/3</f>
        <v>0.63521626649178498</v>
      </c>
      <c r="AE588" s="128">
        <f>(幕後結果!$AG$2+幕後結果!$AG$4*幕後結果_最佳化!$S1589)*12/3</f>
        <v>0.91061747149277139</v>
      </c>
      <c r="AF588" s="128">
        <f>(幕後結果!$AH$2+幕後結果!$AH$4*幕後結果_最佳化!$T1589)*12/3</f>
        <v>1.7050905874040503</v>
      </c>
      <c r="AG588" s="128">
        <f>(幕後結果!$AI$2+幕後結果!$AI$4*幕後結果_最佳化!$U1589)*12/3</f>
        <v>2.1986145438827265</v>
      </c>
      <c r="AH588" s="128">
        <f>(幕後結果!$AJ$2+幕後結果!$AJ$4*幕後結果_最佳化!$V1589)*12/3</f>
        <v>0.85612120293680227</v>
      </c>
      <c r="AI588" s="100">
        <f>(幕後結果!$AK$2+幕後結果!$AK$4*幕後結果_最佳化!$W1589)*12/3</f>
        <v>0.63826570435259011</v>
      </c>
      <c r="AJ588" s="60"/>
      <c r="AK588" s="60"/>
      <c r="AL588" s="60"/>
      <c r="AM588" s="108">
        <v>587</v>
      </c>
      <c r="AN588" s="128">
        <f t="shared" si="118"/>
        <v>0.16238297595394047</v>
      </c>
      <c r="AO588" s="128">
        <f t="shared" si="119"/>
        <v>0.2150581853304627</v>
      </c>
      <c r="AP588" s="128">
        <f t="shared" si="120"/>
        <v>1.1468302110584857E-2</v>
      </c>
      <c r="AQ588" s="128">
        <f t="shared" si="121"/>
        <v>2.500172049674116E-2</v>
      </c>
      <c r="AR588" s="128">
        <f t="shared" si="122"/>
        <v>0.19864294445091088</v>
      </c>
      <c r="AS588" s="128">
        <f t="shared" si="123"/>
        <v>4.5016330158358382E-2</v>
      </c>
      <c r="AT588" s="128">
        <f t="shared" si="124"/>
        <v>6.2268051427332494E-2</v>
      </c>
      <c r="AU588" s="128">
        <f t="shared" si="125"/>
        <v>0.15828227794763217</v>
      </c>
      <c r="AV588" s="128">
        <f t="shared" si="126"/>
        <v>6.1801338903904705E-2</v>
      </c>
      <c r="AW588" s="128">
        <f t="shared" si="127"/>
        <v>6.0077873220132458E-2</v>
      </c>
      <c r="AX588" s="128">
        <f t="shared" si="128"/>
        <v>1.0000000000000002</v>
      </c>
      <c r="AY588" s="128">
        <f>SUMPRODUCT(AN588:AW588,幕後結果_最佳化!$Z$1005:$AI$1005)</f>
        <v>-5.9614208573992855E-3</v>
      </c>
      <c r="AZ588" s="128">
        <f>(SUMPRODUCT(AN588:AW588,MMULT(AN588:AW588,幕後結果!$AB$9:$AK$18)))*252</f>
        <v>5.5194470897635621E-2</v>
      </c>
      <c r="BA588" s="128">
        <f t="shared" si="129"/>
        <v>0.23493503548350472</v>
      </c>
      <c r="BB588" s="102">
        <f t="shared" si="130"/>
        <v>-0.20797843436523092</v>
      </c>
      <c r="BC588" s="60"/>
      <c r="BD588" s="60"/>
    </row>
    <row r="589" spans="1:56">
      <c r="A589" s="95">
        <v>588</v>
      </c>
      <c r="B589" s="128">
        <v>0.11542854289369919</v>
      </c>
      <c r="C589" s="128">
        <v>0.85384521573816974</v>
      </c>
      <c r="D589" s="128">
        <v>0.7902553544176778</v>
      </c>
      <c r="E589" s="128">
        <v>0.10267558498283713</v>
      </c>
      <c r="F589" s="128">
        <v>0.63975616859349338</v>
      </c>
      <c r="G589" s="128">
        <v>0.67416981790903852</v>
      </c>
      <c r="H589" s="128">
        <v>0.59855629480117889</v>
      </c>
      <c r="I589" s="128">
        <v>0.43447430702701095</v>
      </c>
      <c r="J589" s="128">
        <v>0.19806903123122654</v>
      </c>
      <c r="K589" s="104">
        <v>5.302952018738849E-2</v>
      </c>
      <c r="L589" s="105"/>
      <c r="M589" s="106">
        <v>588</v>
      </c>
      <c r="N589" s="140">
        <v>-1.1981539584488636</v>
      </c>
      <c r="O589" s="140">
        <v>1.0530685655160634</v>
      </c>
      <c r="P589" s="140">
        <v>0.80730759186614498</v>
      </c>
      <c r="Q589" s="140">
        <v>-1.2664523745496408</v>
      </c>
      <c r="R589" s="140">
        <v>0.35780711876350246</v>
      </c>
      <c r="S589" s="140">
        <v>0.45145678562634034</v>
      </c>
      <c r="T589" s="140">
        <v>0.24961200936207295</v>
      </c>
      <c r="U589" s="128">
        <v>-0.16499411508879419</v>
      </c>
      <c r="V589" s="128">
        <v>-0.84853864053416439</v>
      </c>
      <c r="W589" s="98">
        <v>-1.6161631653180868</v>
      </c>
      <c r="X589" s="60"/>
      <c r="Y589" s="99">
        <v>588</v>
      </c>
      <c r="Z589" s="128">
        <f>(幕後結果!$AB$2+幕後結果!$AB$4*幕後結果_最佳化!$N1590)*12/3</f>
        <v>-1.2673379579651152</v>
      </c>
      <c r="AA589" s="128">
        <f>(幕後結果!$AC$2+幕後結果!$AC$4*幕後結果_最佳化!$O1590)*12/3</f>
        <v>0.64099530788380799</v>
      </c>
      <c r="AB589" s="128">
        <f>(幕後結果!$AD$2+幕後結果!$AD$4*幕後結果_最佳化!$P1590)*12/3</f>
        <v>1.2977171490971227</v>
      </c>
      <c r="AC589" s="128">
        <f>(幕後結果!$AE$2+幕後結果!$AE$4*幕後結果_最佳化!$Q1590)*12/3</f>
        <v>-0.57379128010060465</v>
      </c>
      <c r="AD589" s="128">
        <f>(幕後結果!$AF$2+幕後結果!$AF$4*幕後結果_最佳化!$R1590)*12/3</f>
        <v>0.16811950850177212</v>
      </c>
      <c r="AE589" s="128">
        <f>(幕後結果!$AG$2+幕後結果!$AG$4*幕後結果_最佳化!$S1590)*12/3</f>
        <v>0.33174197901407743</v>
      </c>
      <c r="AF589" s="128">
        <f>(幕後結果!$AH$2+幕後結果!$AH$4*幕後結果_最佳化!$T1590)*12/3</f>
        <v>-0.93839060538641528</v>
      </c>
      <c r="AG589" s="128">
        <f>(幕後結果!$AI$2+幕後結果!$AI$4*幕後結果_最佳化!$U1590)*12/3</f>
        <v>1.0305811558074491</v>
      </c>
      <c r="AH589" s="128">
        <f>(幕後結果!$AJ$2+幕後結果!$AJ$4*幕後結果_最佳化!$V1590)*12/3</f>
        <v>-1.6374675949303874</v>
      </c>
      <c r="AI589" s="100">
        <f>(幕後結果!$AK$2+幕後結果!$AK$4*幕後結果_最佳化!$W1590)*12/3</f>
        <v>-4.0459433044793256</v>
      </c>
      <c r="AJ589" s="60"/>
      <c r="AK589" s="60"/>
      <c r="AL589" s="60"/>
      <c r="AM589" s="108">
        <v>588</v>
      </c>
      <c r="AN589" s="128">
        <f t="shared" si="118"/>
        <v>0.1635503363584021</v>
      </c>
      <c r="AO589" s="128">
        <f t="shared" si="119"/>
        <v>0.18557822011162611</v>
      </c>
      <c r="AP589" s="128">
        <f t="shared" si="120"/>
        <v>9.6047631579850495E-2</v>
      </c>
      <c r="AQ589" s="128">
        <f t="shared" si="121"/>
        <v>2.3999420230523781E-2</v>
      </c>
      <c r="AR589" s="128">
        <f t="shared" si="122"/>
        <v>6.9819316212731464E-2</v>
      </c>
      <c r="AS589" s="128">
        <f t="shared" si="123"/>
        <v>0.1540606639514894</v>
      </c>
      <c r="AT589" s="128">
        <f t="shared" si="124"/>
        <v>0.15237926667239415</v>
      </c>
      <c r="AU589" s="128">
        <f t="shared" si="125"/>
        <v>0.13210328500396493</v>
      </c>
      <c r="AV589" s="128">
        <f t="shared" si="126"/>
        <v>6.6511554113983951E-4</v>
      </c>
      <c r="AW589" s="128">
        <f t="shared" si="127"/>
        <v>2.1796744337877833E-2</v>
      </c>
      <c r="AX589" s="128">
        <f t="shared" si="128"/>
        <v>1</v>
      </c>
      <c r="AY589" s="128">
        <f>SUMPRODUCT(AN589:AW589,幕後結果_最佳化!$Z$1005:$AI$1005)</f>
        <v>9.910195979892153E-2</v>
      </c>
      <c r="AZ589" s="128">
        <f>(SUMPRODUCT(AN589:AW589,MMULT(AN589:AW589,幕後結果!$AB$9:$AK$18)))*252</f>
        <v>6.3483762266047641E-2</v>
      </c>
      <c r="BA589" s="128">
        <f t="shared" si="129"/>
        <v>0.2519598425663257</v>
      </c>
      <c r="BB589" s="102">
        <f t="shared" si="130"/>
        <v>0.22305919557052817</v>
      </c>
      <c r="BC589" s="60"/>
      <c r="BD589" s="60"/>
    </row>
    <row r="590" spans="1:56">
      <c r="A590" s="95">
        <v>589</v>
      </c>
      <c r="B590" s="128">
        <v>0.49164197864338233</v>
      </c>
      <c r="C590" s="128">
        <v>0.54279757828552366</v>
      </c>
      <c r="D590" s="128">
        <v>0.7189370701458464</v>
      </c>
      <c r="E590" s="128">
        <v>0.58003000176550246</v>
      </c>
      <c r="F590" s="128">
        <v>0.95877333033186685</v>
      </c>
      <c r="G590" s="128">
        <v>2.0197167106780656E-2</v>
      </c>
      <c r="H590" s="128">
        <v>0.17691363195701437</v>
      </c>
      <c r="I590" s="128">
        <v>0.87106823455519811</v>
      </c>
      <c r="J590" s="128">
        <v>0.34212178108804636</v>
      </c>
      <c r="K590" s="104">
        <v>0.39699016089404204</v>
      </c>
      <c r="L590" s="105"/>
      <c r="M590" s="106">
        <v>589</v>
      </c>
      <c r="N590" s="140">
        <v>-2.0951985488520675E-2</v>
      </c>
      <c r="O590" s="140">
        <v>0.10748421997855799</v>
      </c>
      <c r="P590" s="140">
        <v>0.5796867804102781</v>
      </c>
      <c r="Q590" s="140">
        <v>0.20197023141476464</v>
      </c>
      <c r="R590" s="140">
        <v>1.7366252517751819</v>
      </c>
      <c r="S590" s="140">
        <v>-2.0496936587703036</v>
      </c>
      <c r="T590" s="140">
        <v>-0.92719121369234681</v>
      </c>
      <c r="U590" s="128">
        <v>1.1314552438558041</v>
      </c>
      <c r="V590" s="128">
        <v>-0.4066792777086583</v>
      </c>
      <c r="W590" s="98">
        <v>-0.26114547791713172</v>
      </c>
      <c r="X590" s="60"/>
      <c r="Y590" s="99">
        <v>589</v>
      </c>
      <c r="Z590" s="128">
        <f>(幕後結果!$AB$2+幕後結果!$AB$4*幕後結果_最佳化!$N1591)*12/3</f>
        <v>-2.2161798420891731E-2</v>
      </c>
      <c r="AA590" s="128">
        <f>(幕後結果!$AC$2+幕後結果!$AC$4*幕後結果_最佳化!$O1591)*12/3</f>
        <v>6.7040278976364082E-2</v>
      </c>
      <c r="AB590" s="128">
        <f>(幕後結果!$AD$2+幕後結果!$AD$4*幕後結果_最佳化!$P1591)*12/3</f>
        <v>0.96461959077762616</v>
      </c>
      <c r="AC590" s="128">
        <f>(幕後結果!$AE$2+幕後結果!$AE$4*幕後結果_最佳化!$Q1591)*12/3</f>
        <v>1.6989610194897387</v>
      </c>
      <c r="AD590" s="128">
        <f>(幕後結果!$AF$2+幕後結果!$AF$4*幕後結果_最佳化!$R1591)*12/3</f>
        <v>1.1424500657861543</v>
      </c>
      <c r="AE590" s="128">
        <f>(幕後結果!$AG$2+幕後結果!$AG$4*幕後結果_最佳化!$S1591)*12/3</f>
        <v>-1.8054546457576273</v>
      </c>
      <c r="AF590" s="128">
        <f>(幕後結果!$AH$2+幕後結果!$AH$4*幕後結果_最佳化!$T1591)*12/3</f>
        <v>-0.89086604638712219</v>
      </c>
      <c r="AG590" s="128">
        <f>(幕後結果!$AI$2+幕後結果!$AI$4*幕後結果_最佳化!$U1591)*12/3</f>
        <v>2.3048666023942488</v>
      </c>
      <c r="AH590" s="128">
        <f>(幕後結果!$AJ$2+幕後結果!$AJ$4*幕後結果_最佳化!$V1591)*12/3</f>
        <v>-1.3054136164322325</v>
      </c>
      <c r="AI590" s="100">
        <f>(幕後結果!$AK$2+幕後結果!$AK$4*幕後結果_最佳化!$W1591)*12/3</f>
        <v>-2.1354951456204088</v>
      </c>
      <c r="AJ590" s="60"/>
      <c r="AK590" s="60"/>
      <c r="AL590" s="60"/>
      <c r="AM590" s="108">
        <v>589</v>
      </c>
      <c r="AN590" s="128">
        <f t="shared" si="118"/>
        <v>0.14971835590337576</v>
      </c>
      <c r="AO590" s="128">
        <f t="shared" si="119"/>
        <v>0.12885931682389229</v>
      </c>
      <c r="AP590" s="128">
        <f t="shared" si="120"/>
        <v>8.5216354036114234E-3</v>
      </c>
      <c r="AQ590" s="128">
        <f t="shared" si="121"/>
        <v>0.1749826809747432</v>
      </c>
      <c r="AR590" s="128">
        <f t="shared" si="122"/>
        <v>2.6235215763978931E-2</v>
      </c>
      <c r="AS590" s="128">
        <f t="shared" si="123"/>
        <v>1.8094278796068786E-2</v>
      </c>
      <c r="AT590" s="128">
        <f t="shared" si="124"/>
        <v>0.14573215709009274</v>
      </c>
      <c r="AU590" s="128">
        <f t="shared" si="125"/>
        <v>1.800891300117954E-2</v>
      </c>
      <c r="AV590" s="128">
        <f t="shared" si="126"/>
        <v>0.17019133980355494</v>
      </c>
      <c r="AW590" s="128">
        <f t="shared" si="127"/>
        <v>0.15965610643950243</v>
      </c>
      <c r="AX590" s="128">
        <f t="shared" si="128"/>
        <v>1</v>
      </c>
      <c r="AY590" s="128">
        <f>SUMPRODUCT(AN590:AW590,幕後結果_最佳化!$Z$1005:$AI$1005)</f>
        <v>-0.26240655051078332</v>
      </c>
      <c r="AZ590" s="128">
        <f>(SUMPRODUCT(AN590:AW590,MMULT(AN590:AW590,幕後結果!$AB$9:$AK$18)))*252</f>
        <v>0.11510923849067835</v>
      </c>
      <c r="BA590" s="128">
        <f t="shared" si="129"/>
        <v>0.33927752429342906</v>
      </c>
      <c r="BB590" s="102">
        <f t="shared" si="130"/>
        <v>-0.89987260767304633</v>
      </c>
      <c r="BC590" s="60"/>
      <c r="BD590" s="60"/>
    </row>
    <row r="591" spans="1:56">
      <c r="A591" s="95">
        <v>590</v>
      </c>
      <c r="B591" s="128">
        <v>0.34741637881934406</v>
      </c>
      <c r="C591" s="128">
        <v>0.29908415596247995</v>
      </c>
      <c r="D591" s="128">
        <v>0.53211612181493773</v>
      </c>
      <c r="E591" s="128">
        <v>0.91321202292295967</v>
      </c>
      <c r="F591" s="128">
        <v>9.394540358219583E-2</v>
      </c>
      <c r="G591" s="128">
        <v>0.78671952652468735</v>
      </c>
      <c r="H591" s="128">
        <v>0.95560485689718022</v>
      </c>
      <c r="I591" s="128">
        <v>0.77587607849780671</v>
      </c>
      <c r="J591" s="128">
        <v>3.574333397223417E-2</v>
      </c>
      <c r="K591" s="104">
        <v>3.6230999964076416E-2</v>
      </c>
      <c r="L591" s="105"/>
      <c r="M591" s="106">
        <v>590</v>
      </c>
      <c r="N591" s="140">
        <v>-0.39230515166659352</v>
      </c>
      <c r="O591" s="140">
        <v>-0.5270363990460486</v>
      </c>
      <c r="P591" s="140">
        <v>8.0590330455738324E-2</v>
      </c>
      <c r="Q591" s="140">
        <v>1.3608029982829402</v>
      </c>
      <c r="R591" s="140">
        <v>-1.3168443387012578</v>
      </c>
      <c r="S591" s="140">
        <v>0.79509035115790039</v>
      </c>
      <c r="T591" s="140">
        <v>1.7018137601136081</v>
      </c>
      <c r="U591" s="128">
        <v>0.75833937172877752</v>
      </c>
      <c r="V591" s="128">
        <v>-1.8023734597422729</v>
      </c>
      <c r="W591" s="98">
        <v>-1.7962044961527717</v>
      </c>
      <c r="X591" s="60"/>
      <c r="Y591" s="99">
        <v>590</v>
      </c>
      <c r="Z591" s="128">
        <f>(幕後結果!$AB$2+幕後結果!$AB$4*幕後結果_最佳化!$N1592)*12/3</f>
        <v>-0.4149576991390922</v>
      </c>
      <c r="AA591" s="128">
        <f>(幕後結果!$AC$2+幕後結果!$AC$4*幕後結果_最佳化!$O1592)*12/3</f>
        <v>-0.83350854596739943</v>
      </c>
      <c r="AB591" s="128">
        <f>(幕後結果!$AD$2+幕後結果!$AD$4*幕後結果_最佳化!$P1592)*12/3</f>
        <v>-4.0855656857065048E-2</v>
      </c>
      <c r="AC591" s="128">
        <f>(幕後結果!$AE$2+幕後結果!$AE$4*幕後結果_最佳化!$Q1592)*12/3</f>
        <v>3.3758417115881181</v>
      </c>
      <c r="AD591" s="128">
        <f>(幕後結果!$AF$2+幕後結果!$AF$4*幕後結果_最佳化!$R1592)*12/3</f>
        <v>-0.99884433366981851</v>
      </c>
      <c r="AE591" s="128">
        <f>(幕後結果!$AG$2+幕後結果!$AG$4*幕後結果_最佳化!$S1592)*12/3</f>
        <v>0.94113780780626077</v>
      </c>
      <c r="AF591" s="128">
        <f>(幕後結果!$AH$2+幕後結果!$AH$4*幕後結果_最佳化!$T1592)*12/3</f>
        <v>1.1410095480453442</v>
      </c>
      <c r="AG591" s="128">
        <f>(幕後結果!$AI$2+幕後結果!$AI$4*幕後結果_最佳化!$U1592)*12/3</f>
        <v>1.0844490950888614</v>
      </c>
      <c r="AH591" s="128">
        <f>(幕後結果!$AJ$2+幕後結果!$AJ$4*幕後結果_最佳化!$V1592)*12/3</f>
        <v>-2.10176008261279</v>
      </c>
      <c r="AI591" s="100">
        <f>(幕後結果!$AK$2+幕後結果!$AK$4*幕後結果_最佳化!$W1592)*12/3</f>
        <v>-2.1576590372885218</v>
      </c>
      <c r="AJ591" s="60"/>
      <c r="AK591" s="60"/>
      <c r="AL591" s="60"/>
      <c r="AM591" s="108">
        <v>590</v>
      </c>
      <c r="AN591" s="128">
        <f t="shared" si="118"/>
        <v>0.11299426781556661</v>
      </c>
      <c r="AO591" s="128">
        <f t="shared" si="119"/>
        <v>5.3050333952224735E-2</v>
      </c>
      <c r="AP591" s="128">
        <f t="shared" si="120"/>
        <v>9.4804537339270217E-2</v>
      </c>
      <c r="AQ591" s="128">
        <f t="shared" si="121"/>
        <v>4.0756187045719577E-3</v>
      </c>
      <c r="AR591" s="128">
        <f t="shared" si="122"/>
        <v>0.18137407818374957</v>
      </c>
      <c r="AS591" s="128">
        <f t="shared" si="123"/>
        <v>0.14881200751283402</v>
      </c>
      <c r="AT591" s="128">
        <f t="shared" si="124"/>
        <v>0.12387360359717188</v>
      </c>
      <c r="AU591" s="128">
        <f t="shared" si="125"/>
        <v>0.18784020417333819</v>
      </c>
      <c r="AV591" s="128">
        <f t="shared" si="126"/>
        <v>5.196447008065249E-2</v>
      </c>
      <c r="AW591" s="128">
        <f t="shared" si="127"/>
        <v>4.1210878640620195E-2</v>
      </c>
      <c r="AX591" s="128">
        <f t="shared" si="128"/>
        <v>1</v>
      </c>
      <c r="AY591" s="128">
        <f>SUMPRODUCT(AN591:AW591,幕後結果_最佳化!$Z$1005:$AI$1005)</f>
        <v>6.7895557935619813E-2</v>
      </c>
      <c r="AZ591" s="128">
        <f>(SUMPRODUCT(AN591:AW591,MMULT(AN591:AW591,幕後結果!$AB$9:$AK$18)))*252</f>
        <v>4.5331385384262408E-2</v>
      </c>
      <c r="BA591" s="128">
        <f t="shared" si="129"/>
        <v>0.21291168447096184</v>
      </c>
      <c r="BB591" s="102">
        <f t="shared" si="130"/>
        <v>0.11739871392088326</v>
      </c>
      <c r="BC591" s="60"/>
      <c r="BD591" s="60"/>
    </row>
    <row r="592" spans="1:56">
      <c r="A592" s="95">
        <v>591</v>
      </c>
      <c r="B592" s="128">
        <v>0.8355421481337757</v>
      </c>
      <c r="C592" s="128">
        <v>0.34633324945355515</v>
      </c>
      <c r="D592" s="128">
        <v>9.6355542060721611E-2</v>
      </c>
      <c r="E592" s="128">
        <v>0.45143916154317654</v>
      </c>
      <c r="F592" s="128">
        <v>0.62833938541808432</v>
      </c>
      <c r="G592" s="128">
        <v>0.81504986486305375</v>
      </c>
      <c r="H592" s="128">
        <v>0.51494062805170593</v>
      </c>
      <c r="I592" s="128">
        <v>0.18325438495219903</v>
      </c>
      <c r="J592" s="128">
        <v>0.88351042025834459</v>
      </c>
      <c r="K592" s="104">
        <v>0.37152132684283412</v>
      </c>
      <c r="L592" s="105"/>
      <c r="M592" s="106">
        <v>591</v>
      </c>
      <c r="N592" s="140">
        <v>0.97630023460609527</v>
      </c>
      <c r="O592" s="140">
        <v>-0.39523901904204661</v>
      </c>
      <c r="P592" s="140">
        <v>-1.3026008011738639</v>
      </c>
      <c r="Q592" s="140">
        <v>-0.12202613135653333</v>
      </c>
      <c r="R592" s="140">
        <v>0.32745836412747797</v>
      </c>
      <c r="S592" s="140">
        <v>0.8966601887746336</v>
      </c>
      <c r="T592" s="140">
        <v>3.7459359389568785E-2</v>
      </c>
      <c r="U592" s="128">
        <v>-0.9030322672136617</v>
      </c>
      <c r="V592" s="128">
        <v>1.1927197209691454</v>
      </c>
      <c r="W592" s="98">
        <v>-0.32782675893925189</v>
      </c>
      <c r="X592" s="60"/>
      <c r="Y592" s="99">
        <v>591</v>
      </c>
      <c r="Z592" s="128">
        <f>(幕後結果!$AB$2+幕後結果!$AB$4*幕後結果_最佳化!$N1593)*12/3</f>
        <v>1.0326739205438742</v>
      </c>
      <c r="AA592" s="128">
        <f>(幕後結果!$AC$2+幕後結果!$AC$4*幕後結果_最佳化!$O1593)*12/3</f>
        <v>-7.3275973240055414E-2</v>
      </c>
      <c r="AB592" s="128">
        <f>(幕後結果!$AD$2+幕後結果!$AD$4*幕後結果_最佳化!$P1593)*12/3</f>
        <v>-0.97134704343182821</v>
      </c>
      <c r="AC592" s="128">
        <f>(幕後結果!$AE$2+幕後結果!$AE$4*幕後結果_最佳化!$Q1593)*12/3</f>
        <v>0.45006635133674039</v>
      </c>
      <c r="AD592" s="128">
        <f>(幕後結果!$AF$2+幕後結果!$AF$4*幕後結果_最佳化!$R1593)*12/3</f>
        <v>2.995882744372437E-2</v>
      </c>
      <c r="AE592" s="128">
        <f>(幕後結果!$AG$2+幕後結果!$AG$4*幕後結果_最佳化!$S1593)*12/3</f>
        <v>1.1066471873383747</v>
      </c>
      <c r="AF592" s="128">
        <f>(幕後結果!$AH$2+幕後結果!$AH$4*幕後結果_最佳化!$T1593)*12/3</f>
        <v>0.11091832898385035</v>
      </c>
      <c r="AG592" s="128">
        <f>(幕後結果!$AI$2+幕後結果!$AI$4*幕後結果_最佳化!$U1593)*12/3</f>
        <v>0.3187560645094013</v>
      </c>
      <c r="AH592" s="128">
        <f>(幕後結果!$AJ$2+幕後結果!$AJ$4*幕後結果_最佳化!$V1593)*12/3</f>
        <v>0.44057554330375631</v>
      </c>
      <c r="AI592" s="100">
        <f>(幕後結果!$AK$2+幕後結果!$AK$4*幕後結果_最佳化!$W1593)*12/3</f>
        <v>-1.576043006064352</v>
      </c>
      <c r="AJ592" s="60"/>
      <c r="AK592" s="60"/>
      <c r="AL592" s="60"/>
      <c r="AM592" s="108">
        <v>591</v>
      </c>
      <c r="AN592" s="128">
        <f t="shared" si="118"/>
        <v>9.4308351217443995E-3</v>
      </c>
      <c r="AO592" s="128">
        <f t="shared" si="119"/>
        <v>2.2147544042540379E-2</v>
      </c>
      <c r="AP592" s="128">
        <f t="shared" si="120"/>
        <v>0.13123635695505451</v>
      </c>
      <c r="AQ592" s="128">
        <f t="shared" si="121"/>
        <v>8.717080845976749E-2</v>
      </c>
      <c r="AR592" s="128">
        <f t="shared" si="122"/>
        <v>3.7702255360426713E-2</v>
      </c>
      <c r="AS592" s="128">
        <f t="shared" si="123"/>
        <v>4.1602293800019743E-2</v>
      </c>
      <c r="AT592" s="128">
        <f t="shared" si="124"/>
        <v>0.16963307898528973</v>
      </c>
      <c r="AU592" s="128">
        <f t="shared" si="125"/>
        <v>0.16060436090484248</v>
      </c>
      <c r="AV592" s="128">
        <f t="shared" si="126"/>
        <v>0.16381531934960533</v>
      </c>
      <c r="AW592" s="128">
        <f t="shared" si="127"/>
        <v>0.1766571470207092</v>
      </c>
      <c r="AX592" s="128">
        <f t="shared" si="128"/>
        <v>1</v>
      </c>
      <c r="AY592" s="128">
        <f>SUMPRODUCT(AN592:AW592,幕後結果_最佳化!$Z$1005:$AI$1005)</f>
        <v>-0.20528271846386029</v>
      </c>
      <c r="AZ592" s="128">
        <f>(SUMPRODUCT(AN592:AW592,MMULT(AN592:AW592,幕後結果!$AB$9:$AK$18)))*252</f>
        <v>7.7419882861674519E-2</v>
      </c>
      <c r="BA592" s="128">
        <f t="shared" si="129"/>
        <v>0.27824428630553139</v>
      </c>
      <c r="BB592" s="102">
        <f t="shared" si="130"/>
        <v>-0.89195980179567302</v>
      </c>
      <c r="BC592" s="60"/>
      <c r="BD592" s="60"/>
    </row>
    <row r="593" spans="1:56">
      <c r="A593" s="95">
        <v>592</v>
      </c>
      <c r="B593" s="128">
        <v>0.84574252248631598</v>
      </c>
      <c r="C593" s="128">
        <v>0.83932730965365976</v>
      </c>
      <c r="D593" s="128">
        <v>0.3608947646940881</v>
      </c>
      <c r="E593" s="128">
        <v>0.68288910361202837</v>
      </c>
      <c r="F593" s="128">
        <v>0.91656794032813416</v>
      </c>
      <c r="G593" s="128">
        <v>0.41814948319904066</v>
      </c>
      <c r="H593" s="128">
        <v>0.57855295174752097</v>
      </c>
      <c r="I593" s="128">
        <v>8.3186737294507429E-2</v>
      </c>
      <c r="J593" s="128">
        <v>0.48989573378049522</v>
      </c>
      <c r="K593" s="104">
        <v>0.72137730868741978</v>
      </c>
      <c r="L593" s="105"/>
      <c r="M593" s="106">
        <v>592</v>
      </c>
      <c r="N593" s="140">
        <v>1.0183430528854522</v>
      </c>
      <c r="O593" s="140">
        <v>0.99169694721927892</v>
      </c>
      <c r="P593" s="140">
        <v>-0.35606814915019352</v>
      </c>
      <c r="Q593" s="140">
        <v>0.47579309060520736</v>
      </c>
      <c r="R593" s="140">
        <v>1.382350460031889</v>
      </c>
      <c r="S593" s="140">
        <v>-0.20662982438264355</v>
      </c>
      <c r="T593" s="140">
        <v>0.19819295851649721</v>
      </c>
      <c r="U593" s="128">
        <v>-1.3839509491224069</v>
      </c>
      <c r="V593" s="128">
        <v>-2.5330347910045414E-2</v>
      </c>
      <c r="W593" s="98">
        <v>0.58693794749431516</v>
      </c>
      <c r="X593" s="60"/>
      <c r="Y593" s="99">
        <v>592</v>
      </c>
      <c r="Z593" s="128">
        <f>(幕後結果!$AB$2+幕後結果!$AB$4*幕後結果_最佳化!$N1594)*12/3</f>
        <v>1.0771443820313431</v>
      </c>
      <c r="AA593" s="128">
        <f>(幕後結果!$AC$2+幕後結果!$AC$4*幕後結果_最佳化!$O1594)*12/3</f>
        <v>1.5535552287432763</v>
      </c>
      <c r="AB593" s="128">
        <f>(幕後結果!$AD$2+幕後結果!$AD$4*幕後結果_最佳化!$P1594)*12/3</f>
        <v>0.79955854139854399</v>
      </c>
      <c r="AC593" s="128">
        <f>(幕後結果!$AE$2+幕後結果!$AE$4*幕後結果_最佳化!$Q1594)*12/3</f>
        <v>2.3724500645799731</v>
      </c>
      <c r="AD593" s="128">
        <f>(幕後結果!$AF$2+幕後結果!$AF$4*幕後結果_最佳化!$R1594)*12/3</f>
        <v>0.7567737541796169</v>
      </c>
      <c r="AE593" s="128">
        <f>(幕後結果!$AG$2+幕後結果!$AG$4*幕後結果_最佳化!$S1594)*12/3</f>
        <v>0.18315948880743918</v>
      </c>
      <c r="AF593" s="128">
        <f>(幕後結果!$AH$2+幕後結果!$AH$4*幕後結果_最佳化!$T1594)*12/3</f>
        <v>0.83214308735804254</v>
      </c>
      <c r="AG593" s="128">
        <f>(幕後結果!$AI$2+幕後結果!$AI$4*幕後結果_最佳化!$U1594)*12/3</f>
        <v>-6.2125441162450001E-2</v>
      </c>
      <c r="AH593" s="128">
        <f>(幕後結果!$AJ$2+幕後結果!$AJ$4*幕後結果_最佳化!$V1594)*12/3</f>
        <v>9.2420987367636487E-2</v>
      </c>
      <c r="AI593" s="100">
        <f>(幕後結果!$AK$2+幕後結果!$AK$4*幕後結果_最佳化!$W1594)*12/3</f>
        <v>0.73953344605917115</v>
      </c>
      <c r="AJ593" s="60"/>
      <c r="AK593" s="60"/>
      <c r="AL593" s="60"/>
      <c r="AM593" s="108">
        <v>592</v>
      </c>
      <c r="AN593" s="128">
        <f t="shared" si="118"/>
        <v>8.581201545857485E-2</v>
      </c>
      <c r="AO593" s="128">
        <f t="shared" si="119"/>
        <v>0.14243120331006959</v>
      </c>
      <c r="AP593" s="128">
        <f t="shared" si="120"/>
        <v>6.4998829802981273E-2</v>
      </c>
      <c r="AQ593" s="128">
        <f t="shared" si="121"/>
        <v>2.2402835769033291E-2</v>
      </c>
      <c r="AR593" s="128">
        <f t="shared" si="122"/>
        <v>1.0904356691671597E-2</v>
      </c>
      <c r="AS593" s="128">
        <f t="shared" si="123"/>
        <v>0.15429231553052072</v>
      </c>
      <c r="AT593" s="128">
        <f t="shared" si="124"/>
        <v>1.0832117383645009E-2</v>
      </c>
      <c r="AU593" s="128">
        <f t="shared" si="125"/>
        <v>0.18108743686012721</v>
      </c>
      <c r="AV593" s="128">
        <f t="shared" si="126"/>
        <v>0.1467254618012617</v>
      </c>
      <c r="AW593" s="128">
        <f t="shared" si="127"/>
        <v>0.18051342739211473</v>
      </c>
      <c r="AX593" s="128">
        <f t="shared" si="128"/>
        <v>1</v>
      </c>
      <c r="AY593" s="128">
        <f>SUMPRODUCT(AN593:AW593,幕後結果_最佳化!$Z$1005:$AI$1005)</f>
        <v>-0.20108238189880001</v>
      </c>
      <c r="AZ593" s="128">
        <f>(SUMPRODUCT(AN593:AW593,MMULT(AN593:AW593,幕後結果!$AB$9:$AK$18)))*252</f>
        <v>6.3298656083783419E-2</v>
      </c>
      <c r="BA593" s="128">
        <f t="shared" si="129"/>
        <v>0.25159224170030248</v>
      </c>
      <c r="BB593" s="102">
        <f t="shared" si="130"/>
        <v>-0.96975320164853351</v>
      </c>
      <c r="BC593" s="60"/>
      <c r="BD593" s="60"/>
    </row>
    <row r="594" spans="1:56">
      <c r="A594" s="95">
        <v>593</v>
      </c>
      <c r="B594" s="128">
        <v>0.82947543382358635</v>
      </c>
      <c r="C594" s="128">
        <v>0.5706500083739261</v>
      </c>
      <c r="D594" s="128">
        <v>2.6640775507156267E-2</v>
      </c>
      <c r="E594" s="128">
        <v>0.59194831262348702</v>
      </c>
      <c r="F594" s="128">
        <v>0.48981197802208931</v>
      </c>
      <c r="G594" s="128">
        <v>0.4275189560128807</v>
      </c>
      <c r="H594" s="128">
        <v>0.13490403191408751</v>
      </c>
      <c r="I594" s="128">
        <v>0.23673274507547304</v>
      </c>
      <c r="J594" s="128">
        <v>0.68920501390708</v>
      </c>
      <c r="K594" s="104">
        <v>0.51197954974698701</v>
      </c>
      <c r="L594" s="105"/>
      <c r="M594" s="106">
        <v>593</v>
      </c>
      <c r="N594" s="140">
        <v>0.95209435360887429</v>
      </c>
      <c r="O594" s="140">
        <v>0.178029277037803</v>
      </c>
      <c r="P594" s="140">
        <v>-1.9326319712060864</v>
      </c>
      <c r="Q594" s="140">
        <v>0.23255963469235619</v>
      </c>
      <c r="R594" s="140">
        <v>-2.5540360386173931E-2</v>
      </c>
      <c r="S594" s="140">
        <v>-0.18269426993053048</v>
      </c>
      <c r="T594" s="140">
        <v>-1.1035046718921711</v>
      </c>
      <c r="U594" s="128">
        <v>-0.71685188973569292</v>
      </c>
      <c r="V594" s="128">
        <v>0.49359820011051353</v>
      </c>
      <c r="W594" s="98">
        <v>3.0032792275044021E-2</v>
      </c>
      <c r="X594" s="60"/>
      <c r="Y594" s="99">
        <v>593</v>
      </c>
      <c r="Z594" s="128">
        <f>(幕後結果!$AB$2+幕後結果!$AB$4*幕後結果_最佳化!$N1595)*12/3</f>
        <v>1.0070703396539198</v>
      </c>
      <c r="AA594" s="128">
        <f>(幕後結果!$AC$2+幕後結果!$AC$4*幕後結果_最佳化!$O1595)*12/3</f>
        <v>0.58069370913336504</v>
      </c>
      <c r="AB594" s="128">
        <f>(幕後結果!$AD$2+幕後結果!$AD$4*幕後結果_最佳化!$P1595)*12/3</f>
        <v>-1.3500163794748461</v>
      </c>
      <c r="AC594" s="128">
        <f>(幕後結果!$AE$2+幕後結果!$AE$4*幕後結果_最佳化!$Q1595)*12/3</f>
        <v>1.1599558133899803</v>
      </c>
      <c r="AD594" s="128">
        <f>(幕後結果!$AF$2+幕後結果!$AF$4*幕後結果_最佳化!$R1595)*12/3</f>
        <v>-0.38518581929072554</v>
      </c>
      <c r="AE594" s="128">
        <f>(幕後結果!$AG$2+幕後結果!$AG$4*幕後結果_最佳化!$S1595)*12/3</f>
        <v>0.1233714122696032</v>
      </c>
      <c r="AF594" s="128">
        <f>(幕後結果!$AH$2+幕後結果!$AH$4*幕後結果_最佳化!$T1595)*12/3</f>
        <v>-0.67835795577504276</v>
      </c>
      <c r="AG594" s="128">
        <f>(幕後結果!$AI$2+幕後結果!$AI$4*幕後結果_最佳化!$U1595)*12/3</f>
        <v>0.37013501014965283</v>
      </c>
      <c r="AH594" s="128">
        <f>(幕後結果!$AJ$2+幕後結果!$AJ$4*幕後結果_最佳化!$V1595)*12/3</f>
        <v>-0.46930872953370284</v>
      </c>
      <c r="AI594" s="100">
        <f>(幕後結果!$AK$2+幕後結果!$AK$4*幕後結果_最佳化!$W1595)*12/3</f>
        <v>-1.3740669204381806</v>
      </c>
      <c r="AJ594" s="60"/>
      <c r="AK594" s="60"/>
      <c r="AL594" s="60"/>
      <c r="AM594" s="108">
        <v>593</v>
      </c>
      <c r="AN594" s="128">
        <f t="shared" si="118"/>
        <v>6.8160972208588216E-2</v>
      </c>
      <c r="AO594" s="128">
        <f t="shared" si="119"/>
        <v>5.9433632233685661E-2</v>
      </c>
      <c r="AP594" s="128">
        <f t="shared" si="120"/>
        <v>0.1223844675509367</v>
      </c>
      <c r="AQ594" s="128">
        <f t="shared" si="121"/>
        <v>0.12048149978885463</v>
      </c>
      <c r="AR594" s="128">
        <f t="shared" si="122"/>
        <v>6.2785493303707217E-3</v>
      </c>
      <c r="AS594" s="128">
        <f t="shared" si="123"/>
        <v>5.3420728359998615E-2</v>
      </c>
      <c r="AT594" s="128">
        <f t="shared" si="124"/>
        <v>0.15760003412368812</v>
      </c>
      <c r="AU594" s="128">
        <f t="shared" si="125"/>
        <v>0.14273764864717234</v>
      </c>
      <c r="AV594" s="128">
        <f t="shared" si="126"/>
        <v>0.16067026514445804</v>
      </c>
      <c r="AW594" s="128">
        <f t="shared" si="127"/>
        <v>0.10883220261224706</v>
      </c>
      <c r="AX594" s="128">
        <f t="shared" si="128"/>
        <v>1</v>
      </c>
      <c r="AY594" s="128">
        <f>SUMPRODUCT(AN594:AW594,幕後結果_最佳化!$Z$1005:$AI$1005)</f>
        <v>-7.072786367857184E-2</v>
      </c>
      <c r="AZ594" s="128">
        <f>(SUMPRODUCT(AN594:AW594,MMULT(AN594:AW594,幕後結果!$AB$9:$AK$18)))*252</f>
        <v>7.8203968559256265E-2</v>
      </c>
      <c r="BA594" s="128">
        <f t="shared" si="129"/>
        <v>0.27964972476163152</v>
      </c>
      <c r="BB594" s="102">
        <f t="shared" si="130"/>
        <v>-0.40632210089041287</v>
      </c>
      <c r="BC594" s="60"/>
      <c r="BD594" s="60"/>
    </row>
    <row r="595" spans="1:56">
      <c r="A595" s="95">
        <v>594</v>
      </c>
      <c r="B595" s="128">
        <v>0.11268811428787706</v>
      </c>
      <c r="C595" s="128">
        <v>0.39401958032820561</v>
      </c>
      <c r="D595" s="128">
        <v>0.33256760228495752</v>
      </c>
      <c r="E595" s="128">
        <v>5.9553395937497866E-2</v>
      </c>
      <c r="F595" s="128">
        <v>0.97248760785810018</v>
      </c>
      <c r="G595" s="128">
        <v>0.23059160801668344</v>
      </c>
      <c r="H595" s="128">
        <v>0.56848265592424196</v>
      </c>
      <c r="I595" s="128">
        <v>0.83403537026484265</v>
      </c>
      <c r="J595" s="128">
        <v>0.29522881549323499</v>
      </c>
      <c r="K595" s="104">
        <v>0.62078444603511662</v>
      </c>
      <c r="L595" s="105"/>
      <c r="M595" s="106">
        <v>594</v>
      </c>
      <c r="N595" s="140">
        <v>-1.2123557582027618</v>
      </c>
      <c r="O595" s="140">
        <v>-0.26885773717246497</v>
      </c>
      <c r="P595" s="140">
        <v>-0.43283422888133727</v>
      </c>
      <c r="Q595" s="140">
        <v>-1.5585336741707276</v>
      </c>
      <c r="R595" s="140">
        <v>1.9186804727076854</v>
      </c>
      <c r="S595" s="140">
        <v>-0.73689991451531678</v>
      </c>
      <c r="T595" s="140">
        <v>0.17251243251700574</v>
      </c>
      <c r="U595" s="128">
        <v>0.9702352187471881</v>
      </c>
      <c r="V595" s="128">
        <v>-0.53817298182467643</v>
      </c>
      <c r="W595" s="98">
        <v>0.30754167363648888</v>
      </c>
      <c r="X595" s="60"/>
      <c r="Y595" s="99">
        <v>594</v>
      </c>
      <c r="Z595" s="128">
        <f>(幕後結果!$AB$2+幕後結果!$AB$4*幕後結果_最佳化!$N1596)*12/3</f>
        <v>-1.2823598003357197</v>
      </c>
      <c r="AA595" s="128">
        <f>(幕後結果!$AC$2+幕後結果!$AC$4*幕後結果_最佳化!$O1596)*12/3</f>
        <v>-0.89809992687385021</v>
      </c>
      <c r="AB595" s="128">
        <f>(幕後結果!$AD$2+幕後結果!$AD$4*幕後結果_最佳化!$P1596)*12/3</f>
        <v>-0.7437346748093937</v>
      </c>
      <c r="AC595" s="128">
        <f>(幕後結果!$AE$2+幕後結果!$AE$4*幕後結果_最佳化!$Q1596)*12/3</f>
        <v>-1.9930434920225302</v>
      </c>
      <c r="AD595" s="128">
        <f>(幕後結果!$AF$2+幕後結果!$AF$4*幕後結果_最佳化!$R1596)*12/3</f>
        <v>1.0801548831700376</v>
      </c>
      <c r="AE595" s="128">
        <f>(幕後結果!$AG$2+幕後結果!$AG$4*幕後結果_最佳化!$S1596)*12/3</f>
        <v>-1.0406726540439728</v>
      </c>
      <c r="AF595" s="128">
        <f>(幕後結果!$AH$2+幕後結果!$AH$4*幕後結果_最佳化!$T1596)*12/3</f>
        <v>-1.1032476797432471</v>
      </c>
      <c r="AG595" s="128">
        <f>(幕後結果!$AI$2+幕後結果!$AI$4*幕後結果_最佳化!$U1596)*12/3</f>
        <v>2.4067759650646643</v>
      </c>
      <c r="AH595" s="128">
        <f>(幕後結果!$AJ$2+幕後結果!$AJ$4*幕後結果_最佳化!$V1596)*12/3</f>
        <v>-1.7798258313530919</v>
      </c>
      <c r="AI595" s="100">
        <f>(幕後結果!$AK$2+幕後結果!$AK$4*幕後結果_最佳化!$W1596)*12/3</f>
        <v>-2.2735923202345996</v>
      </c>
      <c r="AJ595" s="60"/>
      <c r="AK595" s="60"/>
      <c r="AL595" s="60"/>
      <c r="AM595" s="108">
        <v>594</v>
      </c>
      <c r="AN595" s="128">
        <f t="shared" si="118"/>
        <v>7.3563246452342745E-2</v>
      </c>
      <c r="AO595" s="128">
        <f t="shared" si="119"/>
        <v>0.12972289517340094</v>
      </c>
      <c r="AP595" s="128">
        <f t="shared" si="120"/>
        <v>0.15175409295933925</v>
      </c>
      <c r="AQ595" s="128">
        <f t="shared" si="121"/>
        <v>0.16021396536419305</v>
      </c>
      <c r="AR595" s="128">
        <f t="shared" si="122"/>
        <v>0.1583511567446847</v>
      </c>
      <c r="AS595" s="128">
        <f t="shared" si="123"/>
        <v>9.3889034127415075E-2</v>
      </c>
      <c r="AT595" s="128">
        <f t="shared" si="124"/>
        <v>2.0840448598481682E-2</v>
      </c>
      <c r="AU595" s="128">
        <f t="shared" si="125"/>
        <v>0.16225033773152359</v>
      </c>
      <c r="AV595" s="128">
        <f t="shared" si="126"/>
        <v>1.7359791401282351E-2</v>
      </c>
      <c r="AW595" s="128">
        <f t="shared" si="127"/>
        <v>3.2055031447336749E-2</v>
      </c>
      <c r="AX595" s="128">
        <f t="shared" si="128"/>
        <v>1.0000000000000002</v>
      </c>
      <c r="AY595" s="128">
        <f>SUMPRODUCT(AN595:AW595,幕後結果_最佳化!$Z$1005:$AI$1005)</f>
        <v>0.27380609653797455</v>
      </c>
      <c r="AZ595" s="128">
        <f>(SUMPRODUCT(AN595:AW595,MMULT(AN595:AW595,幕後結果!$AB$9:$AK$18)))*252</f>
        <v>6.1906461187262209E-2</v>
      </c>
      <c r="BA595" s="128">
        <f t="shared" si="129"/>
        <v>0.24881009060579157</v>
      </c>
      <c r="BB595" s="102">
        <f t="shared" si="130"/>
        <v>0.92804152747894919</v>
      </c>
      <c r="BC595" s="60"/>
      <c r="BD595" s="60"/>
    </row>
    <row r="596" spans="1:56">
      <c r="A596" s="95">
        <v>595</v>
      </c>
      <c r="B596" s="128">
        <v>0.55521664707093565</v>
      </c>
      <c r="C596" s="128">
        <v>1.1632723014926238E-2</v>
      </c>
      <c r="D596" s="128">
        <v>0.10423056713773104</v>
      </c>
      <c r="E596" s="128">
        <v>0.88271659412106196</v>
      </c>
      <c r="F596" s="128">
        <v>9.5816521744331862E-2</v>
      </c>
      <c r="G596" s="128">
        <v>0.53645613616305021</v>
      </c>
      <c r="H596" s="128">
        <v>0.47658241811415336</v>
      </c>
      <c r="I596" s="128">
        <v>0.12614549580183265</v>
      </c>
      <c r="J596" s="128">
        <v>0.47925099809272997</v>
      </c>
      <c r="K596" s="104">
        <v>0.7875505799045206</v>
      </c>
      <c r="L596" s="105"/>
      <c r="M596" s="106">
        <v>595</v>
      </c>
      <c r="N596" s="140">
        <v>0.13885250114692868</v>
      </c>
      <c r="O596" s="140">
        <v>-2.2690473591518914</v>
      </c>
      <c r="P596" s="140">
        <v>-1.2578081866218442</v>
      </c>
      <c r="Q596" s="140">
        <v>1.1886769566179733</v>
      </c>
      <c r="R596" s="140">
        <v>-1.3057633606962769</v>
      </c>
      <c r="S596" s="140">
        <v>9.1509538169611979E-2</v>
      </c>
      <c r="T596" s="140">
        <v>-5.8732922499518794E-2</v>
      </c>
      <c r="U596" s="128">
        <v>-1.1448024708118378</v>
      </c>
      <c r="V596" s="128">
        <v>-5.2033505313490359E-2</v>
      </c>
      <c r="W596" s="98">
        <v>0.7979511475917056</v>
      </c>
      <c r="X596" s="60"/>
      <c r="Y596" s="99">
        <v>595</v>
      </c>
      <c r="Z596" s="128">
        <f>(幕後結果!$AB$2+幕後結果!$AB$4*幕後結果_最佳化!$N1597)*12/3</f>
        <v>0.14687014470971013</v>
      </c>
      <c r="AA596" s="128">
        <f>(幕後結果!$AC$2+幕後結果!$AC$4*幕後結果_最佳化!$O1597)*12/3</f>
        <v>-2.6176575559182469</v>
      </c>
      <c r="AB596" s="128">
        <f>(幕後結果!$AD$2+幕後結果!$AD$4*幕後結果_最佳化!$P1597)*12/3</f>
        <v>-2.2193083028391589</v>
      </c>
      <c r="AC596" s="128">
        <f>(幕後結果!$AE$2+幕後結果!$AE$4*幕後結果_最佳化!$Q1597)*12/3</f>
        <v>2.0037781468331688</v>
      </c>
      <c r="AD596" s="128">
        <f>(幕後結果!$AF$2+幕後結果!$AF$4*幕後結果_最佳化!$R1597)*12/3</f>
        <v>-1.0375528790505859</v>
      </c>
      <c r="AE596" s="128">
        <f>(幕後結果!$AG$2+幕後結果!$AG$4*幕後結果_最佳化!$S1597)*12/3</f>
        <v>0.22397251573970633</v>
      </c>
      <c r="AF596" s="128">
        <f>(幕後結果!$AH$2+幕後結果!$AH$4*幕後結果_最佳化!$T1597)*12/3</f>
        <v>-0.50885606139574768</v>
      </c>
      <c r="AG596" s="128">
        <f>(幕後結果!$AI$2+幕後結果!$AI$4*幕後結果_最佳化!$U1597)*12/3</f>
        <v>-0.45036545052145877</v>
      </c>
      <c r="AH596" s="128">
        <f>(幕後結果!$AJ$2+幕後結果!$AJ$4*幕後結果_最佳化!$V1597)*12/3</f>
        <v>-1.6810180153335772</v>
      </c>
      <c r="AI596" s="100">
        <f>(幕後結果!$AK$2+幕後結果!$AK$4*幕後結果_最佳化!$W1597)*12/3</f>
        <v>-0.51953307676021998</v>
      </c>
      <c r="AJ596" s="60"/>
      <c r="AK596" s="60"/>
      <c r="AL596" s="60"/>
      <c r="AM596" s="108">
        <v>595</v>
      </c>
      <c r="AN596" s="128">
        <f t="shared" si="118"/>
        <v>0.20790380138965539</v>
      </c>
      <c r="AO596" s="128">
        <f t="shared" si="119"/>
        <v>1.1737439180386257E-2</v>
      </c>
      <c r="AP596" s="128">
        <f t="shared" si="120"/>
        <v>0.19457655562793946</v>
      </c>
      <c r="AQ596" s="128">
        <f t="shared" si="121"/>
        <v>0.12441643589354105</v>
      </c>
      <c r="AR596" s="128">
        <f t="shared" si="122"/>
        <v>0.10756129618507357</v>
      </c>
      <c r="AS596" s="128">
        <f t="shared" si="123"/>
        <v>7.9706057905695911E-3</v>
      </c>
      <c r="AT596" s="128">
        <f t="shared" si="124"/>
        <v>1.6353269429396533E-3</v>
      </c>
      <c r="AU596" s="128">
        <f t="shared" si="125"/>
        <v>2.6165955289046378E-2</v>
      </c>
      <c r="AV596" s="128">
        <f t="shared" si="126"/>
        <v>0.1759164137465547</v>
      </c>
      <c r="AW596" s="128">
        <f t="shared" si="127"/>
        <v>0.14211616995429394</v>
      </c>
      <c r="AX596" s="128">
        <f t="shared" si="128"/>
        <v>1</v>
      </c>
      <c r="AY596" s="128">
        <f>SUMPRODUCT(AN596:AW596,幕後結果_最佳化!$Z$1005:$AI$1005)</f>
        <v>-0.19627267956504441</v>
      </c>
      <c r="AZ596" s="128">
        <f>(SUMPRODUCT(AN596:AW596,MMULT(AN596:AW596,幕後結果!$AB$9:$AK$18)))*252</f>
        <v>8.6355130043286266E-2</v>
      </c>
      <c r="BA596" s="128">
        <f t="shared" si="129"/>
        <v>0.2938624338755913</v>
      </c>
      <c r="BB596" s="102">
        <f t="shared" si="130"/>
        <v>-0.81389334598072449</v>
      </c>
      <c r="BC596" s="60"/>
      <c r="BD596" s="60"/>
    </row>
    <row r="597" spans="1:56">
      <c r="A597" s="95">
        <v>596</v>
      </c>
      <c r="B597" s="128">
        <v>0.56714503619227763</v>
      </c>
      <c r="C597" s="128">
        <v>0.35927564091711606</v>
      </c>
      <c r="D597" s="128">
        <v>0.19718704706890655</v>
      </c>
      <c r="E597" s="128">
        <v>0.2046540768312326</v>
      </c>
      <c r="F597" s="128">
        <v>0.85355048389811539</v>
      </c>
      <c r="G597" s="128">
        <v>0.23976026814975482</v>
      </c>
      <c r="H597" s="128">
        <v>0.41495985082218789</v>
      </c>
      <c r="I597" s="128">
        <v>0.23792804508279097</v>
      </c>
      <c r="J597" s="128">
        <v>5.6026531219222075E-3</v>
      </c>
      <c r="K597" s="104">
        <v>0.43052703400278292</v>
      </c>
      <c r="L597" s="105"/>
      <c r="M597" s="106">
        <v>596</v>
      </c>
      <c r="N597" s="140">
        <v>0.16911024377196401</v>
      </c>
      <c r="O597" s="140">
        <v>-0.36039564645029631</v>
      </c>
      <c r="P597" s="140">
        <v>-0.85171175598142623</v>
      </c>
      <c r="Q597" s="140">
        <v>-0.82511174256967501</v>
      </c>
      <c r="R597" s="140">
        <v>1.0517831920795937</v>
      </c>
      <c r="S597" s="140">
        <v>-0.70707392939792646</v>
      </c>
      <c r="T597" s="140">
        <v>-0.21480455471007681</v>
      </c>
      <c r="U597" s="128">
        <v>-0.71298330155853873</v>
      </c>
      <c r="V597" s="128">
        <v>-2.5362301576048796</v>
      </c>
      <c r="W597" s="98">
        <v>-0.17503253620858755</v>
      </c>
      <c r="X597" s="60"/>
      <c r="Y597" s="99">
        <v>596</v>
      </c>
      <c r="Z597" s="128">
        <f>(幕後結果!$AB$2+幕後結果!$AB$4*幕後結果_最佳化!$N1598)*12/3</f>
        <v>0.17887503479970343</v>
      </c>
      <c r="AA597" s="128">
        <f>(幕後結果!$AC$2+幕後結果!$AC$4*幕後結果_最佳化!$O1598)*12/3</f>
        <v>-0.39112000460615243</v>
      </c>
      <c r="AB597" s="128">
        <f>(幕後結果!$AD$2+幕後結果!$AD$4*幕後結果_最佳化!$P1598)*12/3</f>
        <v>-0.75405349246653008</v>
      </c>
      <c r="AC597" s="128">
        <f>(幕後結果!$AE$2+幕後結果!$AE$4*幕後結果_最佳化!$Q1598)*12/3</f>
        <v>-0.7345683437985473</v>
      </c>
      <c r="AD597" s="128">
        <f>(幕後結果!$AF$2+幕後結果!$AF$4*幕後結果_最佳化!$R1598)*12/3</f>
        <v>0.54174373859223079</v>
      </c>
      <c r="AE597" s="128">
        <f>(幕後結果!$AG$2+幕後結果!$AG$4*幕後結果_最佳化!$S1598)*12/3</f>
        <v>-0.62869632384137453</v>
      </c>
      <c r="AF597" s="128">
        <f>(幕後結果!$AH$2+幕後結果!$AH$4*幕後結果_最佳化!$T1598)*12/3</f>
        <v>-0.52490731450880723</v>
      </c>
      <c r="AG597" s="128">
        <f>(幕後結果!$AI$2+幕後結果!$AI$4*幕後結果_最佳化!$U1598)*12/3</f>
        <v>0.63402805480440627</v>
      </c>
      <c r="AH597" s="128">
        <f>(幕後結果!$AJ$2+幕後結果!$AJ$4*幕後結果_最佳化!$V1598)*12/3</f>
        <v>-3.0651127797227278</v>
      </c>
      <c r="AI597" s="100">
        <f>(幕後結果!$AK$2+幕後結果!$AK$4*幕後結果_最佳化!$W1598)*12/3</f>
        <v>-1.1450054305890314</v>
      </c>
      <c r="AJ597" s="60"/>
      <c r="AK597" s="60"/>
      <c r="AL597" s="60"/>
      <c r="AM597" s="108">
        <v>596</v>
      </c>
      <c r="AN597" s="128">
        <f t="shared" si="118"/>
        <v>0.10972347983201673</v>
      </c>
      <c r="AO597" s="128">
        <f t="shared" si="119"/>
        <v>0.14171406936315856</v>
      </c>
      <c r="AP597" s="128">
        <f t="shared" si="120"/>
        <v>0.1469117072607449</v>
      </c>
      <c r="AQ597" s="128">
        <f t="shared" si="121"/>
        <v>7.1546077345279999E-2</v>
      </c>
      <c r="AR597" s="128">
        <f t="shared" si="122"/>
        <v>8.0642949174913478E-2</v>
      </c>
      <c r="AS597" s="128">
        <f t="shared" si="123"/>
        <v>7.6657979595803124E-5</v>
      </c>
      <c r="AT597" s="128">
        <f t="shared" si="124"/>
        <v>7.8621010170026442E-2</v>
      </c>
      <c r="AU597" s="128">
        <f t="shared" si="125"/>
        <v>0.16556864222734122</v>
      </c>
      <c r="AV597" s="128">
        <f t="shared" si="126"/>
        <v>0.13824511095908151</v>
      </c>
      <c r="AW597" s="128">
        <f t="shared" si="127"/>
        <v>6.6950295687841416E-2</v>
      </c>
      <c r="AX597" s="128">
        <f t="shared" si="128"/>
        <v>1.0000000000000002</v>
      </c>
      <c r="AY597" s="128">
        <f>SUMPRODUCT(AN597:AW597,幕後結果_最佳化!$Z$1005:$AI$1005)</f>
        <v>2.1560298609353823E-3</v>
      </c>
      <c r="AZ597" s="128">
        <f>(SUMPRODUCT(AN597:AW597,MMULT(AN597:AW597,幕後結果!$AB$9:$AK$18)))*252</f>
        <v>6.7110855105869893E-2</v>
      </c>
      <c r="BA597" s="128">
        <f t="shared" si="129"/>
        <v>0.25905762892814005</v>
      </c>
      <c r="BB597" s="102">
        <f t="shared" si="130"/>
        <v>-0.15727763087944643</v>
      </c>
      <c r="BC597" s="60"/>
      <c r="BD597" s="60"/>
    </row>
    <row r="598" spans="1:56">
      <c r="A598" s="95">
        <v>597</v>
      </c>
      <c r="B598" s="128">
        <v>0.65320464396379885</v>
      </c>
      <c r="C598" s="128">
        <v>0.31724041368646994</v>
      </c>
      <c r="D598" s="128">
        <v>0.32697420090672913</v>
      </c>
      <c r="E598" s="128">
        <v>0.48266290118123312</v>
      </c>
      <c r="F598" s="128">
        <v>0.53846974657765667</v>
      </c>
      <c r="G598" s="128">
        <v>0.61684667171245078</v>
      </c>
      <c r="H598" s="128">
        <v>0.43296752505828451</v>
      </c>
      <c r="I598" s="128">
        <v>0.23859529632151832</v>
      </c>
      <c r="J598" s="128">
        <v>9.8124574481266214E-2</v>
      </c>
      <c r="K598" s="104">
        <v>0.97024906049031556</v>
      </c>
      <c r="L598" s="105"/>
      <c r="M598" s="106">
        <v>597</v>
      </c>
      <c r="N598" s="140">
        <v>0.39398689847721707</v>
      </c>
      <c r="O598" s="140">
        <v>-0.4754295627022877</v>
      </c>
      <c r="P598" s="140">
        <v>-0.44828378457264689</v>
      </c>
      <c r="Q598" s="140">
        <v>-4.3471349942772172E-2</v>
      </c>
      <c r="R598" s="140">
        <v>9.6579286144897414E-2</v>
      </c>
      <c r="S598" s="140">
        <v>0.29720938587689139</v>
      </c>
      <c r="T598" s="140">
        <v>-0.16882403800793094</v>
      </c>
      <c r="U598" s="128">
        <v>-0.71082837863413184</v>
      </c>
      <c r="V598" s="128">
        <v>-1.2923119102877139</v>
      </c>
      <c r="W598" s="98">
        <v>1.884466670511415</v>
      </c>
      <c r="X598" s="60"/>
      <c r="Y598" s="99">
        <v>597</v>
      </c>
      <c r="Z598" s="128">
        <f>(幕後結果!$AB$2+幕後結果!$AB$4*幕後結果_最佳化!$N1599)*12/3</f>
        <v>0.41673655364586004</v>
      </c>
      <c r="AA598" s="128">
        <f>(幕後結果!$AC$2+幕後結果!$AC$4*幕後結果_最佳化!$O1599)*12/3</f>
        <v>-0.42469915755845294</v>
      </c>
      <c r="AB598" s="128">
        <f>(幕後結果!$AD$2+幕後結果!$AD$4*幕後結果_最佳化!$P1599)*12/3</f>
        <v>-0.30307655799202043</v>
      </c>
      <c r="AC598" s="128">
        <f>(幕後結果!$AE$2+幕後結果!$AE$4*幕後結果_最佳化!$Q1599)*12/3</f>
        <v>0.75617494696800236</v>
      </c>
      <c r="AD598" s="128">
        <f>(幕後結果!$AF$2+幕後結果!$AF$4*幕後結果_最佳化!$R1599)*12/3</f>
        <v>-1.9679087746758472E-2</v>
      </c>
      <c r="AE598" s="128">
        <f>(幕後結果!$AG$2+幕後結果!$AG$4*幕後結果_最佳化!$S1599)*12/3</f>
        <v>0.47742368222511122</v>
      </c>
      <c r="AF598" s="128">
        <f>(幕後結果!$AH$2+幕後結果!$AH$4*幕後結果_最佳化!$T1599)*12/3</f>
        <v>-0.38802805498156601</v>
      </c>
      <c r="AG598" s="128">
        <f>(幕後結果!$AI$2+幕後結果!$AI$4*幕後結果_最佳化!$U1599)*12/3</f>
        <v>0.40187161426032619</v>
      </c>
      <c r="AH598" s="128">
        <f>(幕後結果!$AJ$2+幕後結果!$AJ$4*幕後結果_最佳化!$V1599)*12/3</f>
        <v>-1.8987596684299968</v>
      </c>
      <c r="AI598" s="100">
        <f>(幕後結果!$AK$2+幕後結果!$AK$4*幕後結果_最佳化!$W1599)*12/3</f>
        <v>0.86271798107396913</v>
      </c>
      <c r="AJ598" s="60"/>
      <c r="AK598" s="60"/>
      <c r="AL598" s="60"/>
      <c r="AM598" s="108">
        <v>597</v>
      </c>
      <c r="AN598" s="128">
        <f t="shared" si="118"/>
        <v>0.16188120532840691</v>
      </c>
      <c r="AO598" s="128">
        <f t="shared" si="119"/>
        <v>0.2143869314091644</v>
      </c>
      <c r="AP598" s="128">
        <f t="shared" si="120"/>
        <v>0.14013228852488116</v>
      </c>
      <c r="AQ598" s="128">
        <f t="shared" si="121"/>
        <v>4.5814924716779198E-2</v>
      </c>
      <c r="AR598" s="128">
        <f t="shared" si="122"/>
        <v>7.7593212926859709E-2</v>
      </c>
      <c r="AS598" s="128">
        <f t="shared" si="123"/>
        <v>9.345982018306811E-4</v>
      </c>
      <c r="AT598" s="128">
        <f t="shared" si="124"/>
        <v>0.21507918824499248</v>
      </c>
      <c r="AU598" s="128">
        <f t="shared" si="125"/>
        <v>9.2319213225515E-3</v>
      </c>
      <c r="AV598" s="128">
        <f t="shared" si="126"/>
        <v>2.5945043624476086E-2</v>
      </c>
      <c r="AW598" s="128">
        <f t="shared" si="127"/>
        <v>0.10900068570005801</v>
      </c>
      <c r="AX598" s="128">
        <f t="shared" si="128"/>
        <v>1.0000000000000002</v>
      </c>
      <c r="AY598" s="128">
        <f>SUMPRODUCT(AN598:AW598,幕後結果_最佳化!$Z$1005:$AI$1005)</f>
        <v>-0.19864779236299857</v>
      </c>
      <c r="AZ598" s="128">
        <f>(SUMPRODUCT(AN598:AW598,MMULT(AN598:AW598,幕後結果!$AB$9:$AK$18)))*252</f>
        <v>0.10466469825125553</v>
      </c>
      <c r="BA598" s="128">
        <f t="shared" si="129"/>
        <v>0.32351923938346466</v>
      </c>
      <c r="BB598" s="102">
        <f t="shared" si="130"/>
        <v>-0.74662574263997317</v>
      </c>
      <c r="BC598" s="60"/>
      <c r="BD598" s="60"/>
    </row>
    <row r="599" spans="1:56">
      <c r="A599" s="95">
        <v>598</v>
      </c>
      <c r="B599" s="128">
        <v>0.80468661486061355</v>
      </c>
      <c r="C599" s="128">
        <v>0.94436066400359797</v>
      </c>
      <c r="D599" s="128">
        <v>0.45326459211704417</v>
      </c>
      <c r="E599" s="128">
        <v>0.31070242777113699</v>
      </c>
      <c r="F599" s="128">
        <v>6.7369354465237175E-2</v>
      </c>
      <c r="G599" s="128">
        <v>0.25986864175296431</v>
      </c>
      <c r="H599" s="128">
        <v>0.39777497145069485</v>
      </c>
      <c r="I599" s="128">
        <v>0.85720288129968125</v>
      </c>
      <c r="J599" s="128">
        <v>0.59123370331259872</v>
      </c>
      <c r="K599" s="104">
        <v>1.7814596624654788E-2</v>
      </c>
      <c r="L599" s="105"/>
      <c r="M599" s="106">
        <v>598</v>
      </c>
      <c r="N599" s="140">
        <v>0.85848126685676618</v>
      </c>
      <c r="O599" s="140">
        <v>1.5924720785305697</v>
      </c>
      <c r="P599" s="140">
        <v>-0.11741754135084577</v>
      </c>
      <c r="Q599" s="140">
        <v>-0.49386028324719594</v>
      </c>
      <c r="R599" s="140">
        <v>-1.4956736929710495</v>
      </c>
      <c r="S599" s="140">
        <v>-0.64375042836988483</v>
      </c>
      <c r="T599" s="140">
        <v>-0.25911055270624145</v>
      </c>
      <c r="U599" s="128">
        <v>1.0678365730268815</v>
      </c>
      <c r="V599" s="128">
        <v>0.2307196673427355</v>
      </c>
      <c r="W599" s="98">
        <v>-2.1011341342988934</v>
      </c>
      <c r="X599" s="60"/>
      <c r="Y599" s="99">
        <v>598</v>
      </c>
      <c r="Z599" s="128">
        <f>(幕後結果!$AB$2+幕後結果!$AB$4*幕後結果_最佳化!$N1600)*12/3</f>
        <v>0.90805183091667951</v>
      </c>
      <c r="AA599" s="128">
        <f>(幕後結果!$AC$2+幕後結果!$AC$4*幕後結果_最佳化!$O1600)*12/3</f>
        <v>2.1792129482524181</v>
      </c>
      <c r="AB599" s="128">
        <f>(幕後結果!$AD$2+幕後結果!$AD$4*幕後結果_最佳化!$P1600)*12/3</f>
        <v>1.3198577284467496</v>
      </c>
      <c r="AC599" s="128">
        <f>(幕後結果!$AE$2+幕後結果!$AE$4*幕後結果_最佳化!$Q1600)*12/3</f>
        <v>0.92220500693160401</v>
      </c>
      <c r="AD599" s="128">
        <f>(幕後結果!$AF$2+幕後結果!$AF$4*幕後結果_最佳化!$R1600)*12/3</f>
        <v>-1.0940374543929805</v>
      </c>
      <c r="AE599" s="128">
        <f>(幕後結果!$AG$2+幕後結果!$AG$4*幕後結果_最佳化!$S1600)*12/3</f>
        <v>-8.1056928530310879E-2</v>
      </c>
      <c r="AF599" s="128">
        <f>(幕後結果!$AH$2+幕後結果!$AH$4*幕後結果_最佳化!$T1600)*12/3</f>
        <v>0.23226166795616465</v>
      </c>
      <c r="AG599" s="128">
        <f>(幕後結果!$AI$2+幕後結果!$AI$4*幕後結果_最佳化!$U1600)*12/3</f>
        <v>1.5288321191207261</v>
      </c>
      <c r="AH599" s="128">
        <f>(幕後結果!$AJ$2+幕後結果!$AJ$4*幕後結果_最佳化!$V1600)*12/3</f>
        <v>-0.44334903151369914</v>
      </c>
      <c r="AI599" s="100">
        <f>(幕後結果!$AK$2+幕後結果!$AK$4*幕後結果_最佳化!$W1600)*12/3</f>
        <v>-3.9115561705443356</v>
      </c>
      <c r="AJ599" s="60"/>
      <c r="AK599" s="60"/>
      <c r="AL599" s="60"/>
      <c r="AM599" s="108">
        <v>598</v>
      </c>
      <c r="AN599" s="128">
        <f t="shared" si="118"/>
        <v>3.2891778544626785E-2</v>
      </c>
      <c r="AO599" s="128">
        <f t="shared" si="119"/>
        <v>0.18704268463448595</v>
      </c>
      <c r="AP599" s="128">
        <f t="shared" si="120"/>
        <v>0.10756980766788916</v>
      </c>
      <c r="AQ599" s="128">
        <f t="shared" si="121"/>
        <v>9.5600570850461142E-2</v>
      </c>
      <c r="AR599" s="128">
        <f t="shared" si="122"/>
        <v>0.13281061611711562</v>
      </c>
      <c r="AS599" s="128">
        <f t="shared" si="123"/>
        <v>6.242225242321834E-2</v>
      </c>
      <c r="AT599" s="128">
        <f t="shared" si="124"/>
        <v>7.7053120231013447E-2</v>
      </c>
      <c r="AU599" s="128">
        <f t="shared" si="125"/>
        <v>8.2253941334263503E-2</v>
      </c>
      <c r="AV599" s="128">
        <f t="shared" si="126"/>
        <v>3.8206075422888813E-2</v>
      </c>
      <c r="AW599" s="128">
        <f t="shared" si="127"/>
        <v>0.18414915277403737</v>
      </c>
      <c r="AX599" s="128">
        <f t="shared" si="128"/>
        <v>1</v>
      </c>
      <c r="AY599" s="128">
        <f>SUMPRODUCT(AN599:AW599,幕後結果_最佳化!$Z$1005:$AI$1005)</f>
        <v>-0.17385986077184384</v>
      </c>
      <c r="AZ599" s="128">
        <f>(SUMPRODUCT(AN599:AW599,MMULT(AN599:AW599,幕後結果!$AB$9:$AK$18)))*252</f>
        <v>7.8497279252804281E-2</v>
      </c>
      <c r="BA599" s="128">
        <f t="shared" si="129"/>
        <v>0.28017365909878872</v>
      </c>
      <c r="BB599" s="102">
        <f t="shared" si="130"/>
        <v>-0.77366252583871453</v>
      </c>
      <c r="BC599" s="60"/>
      <c r="BD599" s="60"/>
    </row>
    <row r="600" spans="1:56">
      <c r="A600" s="95">
        <v>599</v>
      </c>
      <c r="B600" s="128">
        <v>0.3512730708660452</v>
      </c>
      <c r="C600" s="128">
        <v>0.56971617157455889</v>
      </c>
      <c r="D600" s="128">
        <v>0.3827282667606835</v>
      </c>
      <c r="E600" s="128">
        <v>0.99635999496292982</v>
      </c>
      <c r="F600" s="128">
        <v>0.87202886017074999</v>
      </c>
      <c r="G600" s="128">
        <v>3.6775628409995376E-2</v>
      </c>
      <c r="H600" s="128">
        <v>0.61770170931033874</v>
      </c>
      <c r="I600" s="128">
        <v>0.93606453035665771</v>
      </c>
      <c r="J600" s="128">
        <v>0.71387690376377844</v>
      </c>
      <c r="K600" s="104">
        <v>7.4202899498389208E-2</v>
      </c>
      <c r="L600" s="105"/>
      <c r="M600" s="106">
        <v>599</v>
      </c>
      <c r="N600" s="140">
        <v>-0.38188570795662219</v>
      </c>
      <c r="O600" s="140">
        <v>0.17565160602329932</v>
      </c>
      <c r="P600" s="140">
        <v>-0.29832315470491327</v>
      </c>
      <c r="Q600" s="140">
        <v>2.6837565296271277</v>
      </c>
      <c r="R600" s="140">
        <v>1.1360341322906875</v>
      </c>
      <c r="S600" s="140">
        <v>-1.7893947961052503</v>
      </c>
      <c r="T600" s="140">
        <v>0.29945017752160302</v>
      </c>
      <c r="U600" s="128">
        <v>1.522551549142976</v>
      </c>
      <c r="V600" s="128">
        <v>0.56474651270418419</v>
      </c>
      <c r="W600" s="98">
        <v>-1.4451854613211177</v>
      </c>
      <c r="X600" s="60"/>
      <c r="Y600" s="99">
        <v>599</v>
      </c>
      <c r="Z600" s="128">
        <f>(幕後結果!$AB$2+幕後結果!$AB$4*幕後結果_最佳化!$N1601)*12/3</f>
        <v>-0.40393661422641297</v>
      </c>
      <c r="AA600" s="128">
        <f>(幕後結果!$AC$2+幕後結果!$AC$4*幕後結果_最佳化!$O1601)*12/3</f>
        <v>-1.4107541955355477E-2</v>
      </c>
      <c r="AB600" s="128">
        <f>(幕後結果!$AD$2+幕後結果!$AD$4*幕後結果_最佳化!$P1601)*12/3</f>
        <v>-6.8729937145723785E-2</v>
      </c>
      <c r="AC600" s="128">
        <f>(幕後結果!$AE$2+幕後結果!$AE$4*幕後結果_最佳化!$Q1601)*12/3</f>
        <v>5.9644808263077023</v>
      </c>
      <c r="AD600" s="128">
        <f>(幕後結果!$AF$2+幕後結果!$AF$4*幕後結果_最佳化!$R1601)*12/3</f>
        <v>0.40950718407444803</v>
      </c>
      <c r="AE600" s="128">
        <f>(幕後結果!$AG$2+幕後結果!$AG$4*幕後結果_最佳化!$S1601)*12/3</f>
        <v>-1.5454108172071566</v>
      </c>
      <c r="AF600" s="128">
        <f>(幕後結果!$AH$2+幕後結果!$AH$4*幕後結果_最佳化!$T1601)*12/3</f>
        <v>0.57951051671798925</v>
      </c>
      <c r="AG600" s="128">
        <f>(幕後結果!$AI$2+幕後結果!$AI$4*幕後結果_最佳化!$U1601)*12/3</f>
        <v>2.1435354511939924</v>
      </c>
      <c r="AH600" s="128">
        <f>(幕後結果!$AJ$2+幕後結果!$AJ$4*幕後結果_最佳化!$V1601)*12/3</f>
        <v>-0.11757554156302663</v>
      </c>
      <c r="AI600" s="100">
        <f>(幕後結果!$AK$2+幕後結果!$AK$4*幕後結果_最佳化!$W1601)*12/3</f>
        <v>-1.960622959809623</v>
      </c>
      <c r="AJ600" s="60"/>
      <c r="AK600" s="60"/>
      <c r="AL600" s="60"/>
      <c r="AM600" s="108">
        <v>599</v>
      </c>
      <c r="AN600" s="128">
        <f t="shared" si="118"/>
        <v>0.10798015948847173</v>
      </c>
      <c r="AO600" s="128">
        <f t="shared" si="119"/>
        <v>0.15253086462206455</v>
      </c>
      <c r="AP600" s="128">
        <f t="shared" si="120"/>
        <v>9.3192494920983027E-2</v>
      </c>
      <c r="AQ600" s="128">
        <f t="shared" si="121"/>
        <v>3.1807908923003322E-2</v>
      </c>
      <c r="AR600" s="128">
        <f t="shared" si="122"/>
        <v>3.2526842712149492E-2</v>
      </c>
      <c r="AS600" s="128">
        <f t="shared" si="123"/>
        <v>0.17882599554655423</v>
      </c>
      <c r="AT600" s="128">
        <f t="shared" si="124"/>
        <v>6.4718775932968875E-2</v>
      </c>
      <c r="AU600" s="128">
        <f t="shared" si="125"/>
        <v>0.10789258924018388</v>
      </c>
      <c r="AV600" s="128">
        <f t="shared" si="126"/>
        <v>0.17441360909734235</v>
      </c>
      <c r="AW600" s="128">
        <f t="shared" si="127"/>
        <v>5.6110759516278502E-2</v>
      </c>
      <c r="AX600" s="128">
        <f t="shared" si="128"/>
        <v>1</v>
      </c>
      <c r="AY600" s="128">
        <f>SUMPRODUCT(AN600:AW600,幕後結果_最佳化!$Z$1005:$AI$1005)</f>
        <v>-8.8665245945844448E-2</v>
      </c>
      <c r="AZ600" s="128">
        <f>(SUMPRODUCT(AN600:AW600,MMULT(AN600:AW600,幕後結果!$AB$9:$AK$18)))*252</f>
        <v>6.479832598332326E-2</v>
      </c>
      <c r="BA600" s="128">
        <f t="shared" si="129"/>
        <v>0.25455515312663241</v>
      </c>
      <c r="BB600" s="102">
        <f t="shared" si="130"/>
        <v>-0.51684377365715828</v>
      </c>
      <c r="BC600" s="60"/>
      <c r="BD600" s="60"/>
    </row>
    <row r="601" spans="1:56">
      <c r="A601" s="95">
        <v>600</v>
      </c>
      <c r="B601" s="128">
        <v>2.7034181379620437E-2</v>
      </c>
      <c r="C601" s="128">
        <v>0.62130522359639895</v>
      </c>
      <c r="D601" s="128">
        <v>0.53975507442569426</v>
      </c>
      <c r="E601" s="128">
        <v>0.50288160935926429</v>
      </c>
      <c r="F601" s="128">
        <v>3.2143577258975542E-2</v>
      </c>
      <c r="G601" s="128">
        <v>0.66220006435127665</v>
      </c>
      <c r="H601" s="128">
        <v>0.46851981864959691</v>
      </c>
      <c r="I601" s="128">
        <v>0.65735836285637372</v>
      </c>
      <c r="J601" s="128">
        <v>0.20875485435323071</v>
      </c>
      <c r="K601" s="104">
        <v>0.96016495849835626</v>
      </c>
      <c r="L601" s="105"/>
      <c r="M601" s="106">
        <v>600</v>
      </c>
      <c r="N601" s="140">
        <v>-1.9262884823763988</v>
      </c>
      <c r="O601" s="140">
        <v>0.30891057432626035</v>
      </c>
      <c r="P601" s="140">
        <v>9.9816698027691247E-2</v>
      </c>
      <c r="Q601" s="140">
        <v>7.2231863068081582E-3</v>
      </c>
      <c r="R601" s="140">
        <v>-1.8501831651409764</v>
      </c>
      <c r="S601" s="140">
        <v>0.41847498627837809</v>
      </c>
      <c r="T601" s="140">
        <v>-7.8991181488596254E-2</v>
      </c>
      <c r="U601" s="128">
        <v>0.40526426032034368</v>
      </c>
      <c r="V601" s="128">
        <v>-0.81074920722263999</v>
      </c>
      <c r="W601" s="98">
        <v>1.7526035412702119</v>
      </c>
      <c r="X601" s="60"/>
      <c r="Y601" s="99">
        <v>600</v>
      </c>
      <c r="Z601" s="128">
        <f>(幕後結果!$AB$2+幕後結果!$AB$4*幕後結果_最佳化!$N1602)*12/3</f>
        <v>-2.037516543255502</v>
      </c>
      <c r="AA601" s="128">
        <f>(幕後結果!$AC$2+幕後結果!$AC$4*幕後結果_最佳化!$O1602)*12/3</f>
        <v>-0.54502557270291829</v>
      </c>
      <c r="AB601" s="128">
        <f>(幕後結果!$AD$2+幕後結果!$AD$4*幕後結果_最佳化!$P1602)*12/3</f>
        <v>-0.11595947783568639</v>
      </c>
      <c r="AC601" s="128">
        <f>(幕後結果!$AE$2+幕後結果!$AE$4*幕後結果_最佳化!$Q1602)*12/3</f>
        <v>1.1877190646202418</v>
      </c>
      <c r="AD601" s="128">
        <f>(幕後結果!$AF$2+幕後結果!$AF$4*幕後結果_最佳化!$R1602)*12/3</f>
        <v>-1.4918173626965767</v>
      </c>
      <c r="AE601" s="128">
        <f>(幕後結果!$AG$2+幕後結果!$AG$4*幕後結果_最佳化!$S1602)*12/3</f>
        <v>0.24234673348699884</v>
      </c>
      <c r="AF601" s="128">
        <f>(幕後結果!$AH$2+幕後結果!$AH$4*幕後結果_最佳化!$T1602)*12/3</f>
        <v>-1.6080758484590332</v>
      </c>
      <c r="AG601" s="128">
        <f>(幕後結果!$AI$2+幕後結果!$AI$4*幕後結果_最佳化!$U1602)*12/3</f>
        <v>0.91597712214047744</v>
      </c>
      <c r="AH601" s="128">
        <f>(幕後結果!$AJ$2+幕後結果!$AJ$4*幕後結果_最佳化!$V1602)*12/3</f>
        <v>-2.4678912704332094</v>
      </c>
      <c r="AI601" s="100">
        <f>(幕後結果!$AK$2+幕後結果!$AK$4*幕後結果_最佳化!$W1602)*12/3</f>
        <v>-1.0787258919157083</v>
      </c>
      <c r="AJ601" s="60"/>
      <c r="AK601" s="60"/>
      <c r="AL601" s="60"/>
      <c r="AM601" s="108">
        <v>600</v>
      </c>
      <c r="AN601" s="128">
        <f t="shared" si="118"/>
        <v>0.1542759439420423</v>
      </c>
      <c r="AO601" s="128">
        <f t="shared" si="119"/>
        <v>9.5661100070329241E-2</v>
      </c>
      <c r="AP601" s="128">
        <f t="shared" si="120"/>
        <v>9.5123232089790871E-2</v>
      </c>
      <c r="AQ601" s="128">
        <f t="shared" si="121"/>
        <v>0.15057491577375171</v>
      </c>
      <c r="AR601" s="128">
        <f t="shared" si="122"/>
        <v>9.6951371734344566E-2</v>
      </c>
      <c r="AS601" s="128">
        <f t="shared" si="123"/>
        <v>6.4814632259008367E-2</v>
      </c>
      <c r="AT601" s="128">
        <f t="shared" si="124"/>
        <v>4.1058644560904203E-2</v>
      </c>
      <c r="AU601" s="128">
        <f t="shared" si="125"/>
        <v>0.15320398646351452</v>
      </c>
      <c r="AV601" s="128">
        <f t="shared" si="126"/>
        <v>0.14472898855190688</v>
      </c>
      <c r="AW601" s="128">
        <f t="shared" si="127"/>
        <v>3.6071845544073354E-3</v>
      </c>
      <c r="AX601" s="128">
        <f t="shared" si="128"/>
        <v>1</v>
      </c>
      <c r="AY601" s="128">
        <f>SUMPRODUCT(AN601:AW601,幕後結果_最佳化!$Z$1005:$AI$1005)</f>
        <v>0.18078135948044996</v>
      </c>
      <c r="AZ601" s="128">
        <f>(SUMPRODUCT(AN601:AW601,MMULT(AN601:AW601,幕後結果!$AB$9:$AK$18)))*252</f>
        <v>6.3460272093238637E-2</v>
      </c>
      <c r="BA601" s="128">
        <f t="shared" si="129"/>
        <v>0.25191322333938454</v>
      </c>
      <c r="BB601" s="102">
        <f t="shared" si="130"/>
        <v>0.54733672830938429</v>
      </c>
      <c r="BC601" s="60"/>
      <c r="BD601" s="60"/>
    </row>
    <row r="602" spans="1:56">
      <c r="A602" s="95">
        <v>601</v>
      </c>
      <c r="B602" s="128">
        <v>0.75545931913335185</v>
      </c>
      <c r="C602" s="128">
        <v>0.72625201616531454</v>
      </c>
      <c r="D602" s="128">
        <v>0.96178616477701051</v>
      </c>
      <c r="E602" s="128">
        <v>6.2562616958313999E-2</v>
      </c>
      <c r="F602" s="128">
        <v>0.60333211820371102</v>
      </c>
      <c r="G602" s="128">
        <v>0.44327388809994384</v>
      </c>
      <c r="H602" s="128">
        <v>0.2367177108130547</v>
      </c>
      <c r="I602" s="128">
        <v>0.80638405770720034</v>
      </c>
      <c r="J602" s="128">
        <v>0.40193973955702655</v>
      </c>
      <c r="K602" s="104">
        <v>0.32375958631977264</v>
      </c>
      <c r="L602" s="105"/>
      <c r="M602" s="106">
        <v>601</v>
      </c>
      <c r="N602" s="140">
        <v>0.69177066480542704</v>
      </c>
      <c r="O602" s="140">
        <v>0.60151658660056062</v>
      </c>
      <c r="P602" s="140">
        <v>1.7718005548388016</v>
      </c>
      <c r="Q602" s="140">
        <v>-1.5336115956554235</v>
      </c>
      <c r="R602" s="140">
        <v>0.26198142408048569</v>
      </c>
      <c r="S602" s="140">
        <v>-0.14267384224977758</v>
      </c>
      <c r="T602" s="140">
        <v>-0.71690061638391922</v>
      </c>
      <c r="U602" s="128">
        <v>0.864648243854649</v>
      </c>
      <c r="V602" s="128">
        <v>-0.24832949598143597</v>
      </c>
      <c r="W602" s="98">
        <v>-0.45721130612041305</v>
      </c>
      <c r="X602" s="60"/>
      <c r="Y602" s="99">
        <v>601</v>
      </c>
      <c r="Z602" s="128">
        <f>(幕後結果!$AB$2+幕後結果!$AB$4*幕後結果_最佳化!$N1603)*12/3</f>
        <v>0.73171499833766662</v>
      </c>
      <c r="AA602" s="128">
        <f>(幕後結果!$AC$2+幕後結果!$AC$4*幕後結果_最佳化!$O1603)*12/3</f>
        <v>0.95619689840336208</v>
      </c>
      <c r="AB602" s="128">
        <f>(幕後結果!$AD$2+幕後結果!$AD$4*幕後結果_最佳化!$P1603)*12/3</f>
        <v>2.7594085261390897</v>
      </c>
      <c r="AC602" s="128">
        <f>(幕後結果!$AE$2+幕後結果!$AE$4*幕後結果_最佳化!$Q1603)*12/3</f>
        <v>-0.87350597386355844</v>
      </c>
      <c r="AD602" s="128">
        <f>(幕後結果!$AF$2+幕後結果!$AF$4*幕後結果_最佳化!$R1603)*12/3</f>
        <v>0.52505500716099607</v>
      </c>
      <c r="AE602" s="128">
        <f>(幕後結果!$AG$2+幕後結果!$AG$4*幕後結果_最佳化!$S1603)*12/3</f>
        <v>0.25468072569011835</v>
      </c>
      <c r="AF602" s="128">
        <f>(幕後結果!$AH$2+幕後結果!$AH$4*幕後結果_最佳化!$T1603)*12/3</f>
        <v>-0.82793988846369759</v>
      </c>
      <c r="AG602" s="128">
        <f>(幕後結果!$AI$2+幕後結果!$AI$4*幕後結果_最佳化!$U1603)*12/3</f>
        <v>2.0101570796050732</v>
      </c>
      <c r="AH602" s="128">
        <f>(幕後結果!$AJ$2+幕後結果!$AJ$4*幕後結果_最佳化!$V1603)*12/3</f>
        <v>-0.88192377288910107</v>
      </c>
      <c r="AI602" s="100">
        <f>(幕後結果!$AK$2+幕後結果!$AK$4*幕後結果_最佳化!$W1603)*12/3</f>
        <v>-3.1302423928960952</v>
      </c>
      <c r="AJ602" s="60"/>
      <c r="AK602" s="60"/>
      <c r="AL602" s="60"/>
      <c r="AM602" s="108">
        <v>601</v>
      </c>
      <c r="AN602" s="128">
        <f t="shared" si="118"/>
        <v>0.15088847773331393</v>
      </c>
      <c r="AO602" s="128">
        <f t="shared" si="119"/>
        <v>9.3982711813601141E-2</v>
      </c>
      <c r="AP602" s="128">
        <f t="shared" si="120"/>
        <v>0.10811350531061857</v>
      </c>
      <c r="AQ602" s="128">
        <f t="shared" si="121"/>
        <v>7.7849807380969402E-2</v>
      </c>
      <c r="AR602" s="128">
        <f t="shared" si="122"/>
        <v>0.17196925587800871</v>
      </c>
      <c r="AS602" s="128">
        <f t="shared" si="123"/>
        <v>0.16868476641250049</v>
      </c>
      <c r="AT602" s="128">
        <f t="shared" si="124"/>
        <v>6.9346465115822806E-2</v>
      </c>
      <c r="AU602" s="128">
        <f t="shared" si="125"/>
        <v>3.6254136857797076E-2</v>
      </c>
      <c r="AV602" s="128">
        <f t="shared" si="126"/>
        <v>5.5468109703911708E-2</v>
      </c>
      <c r="AW602" s="128">
        <f t="shared" si="127"/>
        <v>6.7442763793456068E-2</v>
      </c>
      <c r="AX602" s="128">
        <f t="shared" si="128"/>
        <v>0.99999999999999989</v>
      </c>
      <c r="AY602" s="128">
        <f>SUMPRODUCT(AN602:AW602,幕後結果_最佳化!$Z$1005:$AI$1005)</f>
        <v>-3.4910713496080312E-2</v>
      </c>
      <c r="AZ602" s="128">
        <f>(SUMPRODUCT(AN602:AW602,MMULT(AN602:AW602,幕後結果!$AB$9:$AK$18)))*252</f>
        <v>5.9431750498067877E-2</v>
      </c>
      <c r="BA602" s="128">
        <f t="shared" si="129"/>
        <v>0.24378628037292804</v>
      </c>
      <c r="BB602" s="102">
        <f t="shared" si="130"/>
        <v>-0.31917593302236147</v>
      </c>
      <c r="BC602" s="60"/>
      <c r="BD602" s="60"/>
    </row>
    <row r="603" spans="1:56">
      <c r="A603" s="95">
        <v>602</v>
      </c>
      <c r="B603" s="128">
        <v>0.10924527384342042</v>
      </c>
      <c r="C603" s="128">
        <v>0.653074858089979</v>
      </c>
      <c r="D603" s="128">
        <v>7.1399533338443621E-2</v>
      </c>
      <c r="E603" s="128">
        <v>0.29221259911974662</v>
      </c>
      <c r="F603" s="128">
        <v>0.60590536994242172</v>
      </c>
      <c r="G603" s="128">
        <v>3.9772790839164518E-2</v>
      </c>
      <c r="H603" s="128">
        <v>0.87995370146708307</v>
      </c>
      <c r="I603" s="128">
        <v>0.13765584274037335</v>
      </c>
      <c r="J603" s="128">
        <v>0.93443184004566038</v>
      </c>
      <c r="K603" s="104">
        <v>0.94477772063131216</v>
      </c>
      <c r="L603" s="105"/>
      <c r="M603" s="106">
        <v>602</v>
      </c>
      <c r="N603" s="140">
        <v>-1.2305517846987764</v>
      </c>
      <c r="O603" s="140">
        <v>0.39363534279743406</v>
      </c>
      <c r="P603" s="140">
        <v>-1.4654467641138982</v>
      </c>
      <c r="Q603" s="140">
        <v>-0.54693236668189249</v>
      </c>
      <c r="R603" s="140">
        <v>0.2686626970070321</v>
      </c>
      <c r="S603" s="140">
        <v>-1.753328817710055</v>
      </c>
      <c r="T603" s="140">
        <v>1.1747553777131106</v>
      </c>
      <c r="U603" s="128">
        <v>-1.0909118201486594</v>
      </c>
      <c r="V603" s="128">
        <v>1.509636039893999</v>
      </c>
      <c r="W603" s="98">
        <v>1.5961981580264351</v>
      </c>
      <c r="X603" s="60"/>
      <c r="Y603" s="99">
        <v>602</v>
      </c>
      <c r="Z603" s="128">
        <f>(幕後結果!$AB$2+幕後結果!$AB$4*幕後結果_最佳化!$N1604)*12/3</f>
        <v>-1.3016065047345371</v>
      </c>
      <c r="AA603" s="128">
        <f>(幕後結果!$AC$2+幕後結果!$AC$4*幕後結果_最佳化!$O1604)*12/3</f>
        <v>-0.13800556586838153</v>
      </c>
      <c r="AB603" s="128">
        <f>(幕後結果!$AD$2+幕後結果!$AD$4*幕後結果_最佳化!$P1604)*12/3</f>
        <v>-1.5046794689689527</v>
      </c>
      <c r="AC603" s="128">
        <f>(幕後結果!$AE$2+幕後結果!$AE$4*幕後結果_最佳化!$Q1604)*12/3</f>
        <v>-0.16430106282311452</v>
      </c>
      <c r="AD603" s="128">
        <f>(幕後結果!$AF$2+幕後結果!$AF$4*幕後結果_最佳化!$R1604)*12/3</f>
        <v>-0.3008805303447506</v>
      </c>
      <c r="AE603" s="128">
        <f>(幕後結果!$AG$2+幕後結果!$AG$4*幕後結果_最佳化!$S1604)*12/3</f>
        <v>-1.8724587549011125</v>
      </c>
      <c r="AF603" s="128">
        <f>(幕後結果!$AH$2+幕後結果!$AH$4*幕後結果_最佳化!$T1604)*12/3</f>
        <v>0.36668206144026105</v>
      </c>
      <c r="AG603" s="128">
        <f>(幕後結果!$AI$2+幕後結果!$AI$4*幕後結果_最佳化!$U1604)*12/3</f>
        <v>-0.1753900490147301</v>
      </c>
      <c r="AH603" s="128">
        <f>(幕後結果!$AJ$2+幕後結果!$AJ$4*幕後結果_最佳化!$V1604)*12/3</f>
        <v>-0.17422781438957757</v>
      </c>
      <c r="AI603" s="100">
        <f>(幕後結果!$AK$2+幕後結果!$AK$4*幕後結果_最佳化!$W1604)*12/3</f>
        <v>0.31403329605803765</v>
      </c>
      <c r="AJ603" s="60"/>
      <c r="AK603" s="60"/>
      <c r="AL603" s="60"/>
      <c r="AM603" s="108">
        <v>602</v>
      </c>
      <c r="AN603" s="128">
        <f t="shared" si="118"/>
        <v>8.0049140583119294E-2</v>
      </c>
      <c r="AO603" s="128">
        <f t="shared" si="119"/>
        <v>0.20278627255922119</v>
      </c>
      <c r="AP603" s="128">
        <f t="shared" si="120"/>
        <v>4.3257007748858913E-4</v>
      </c>
      <c r="AQ603" s="128">
        <f t="shared" si="121"/>
        <v>0.2339984460028621</v>
      </c>
      <c r="AR603" s="128">
        <f t="shared" si="122"/>
        <v>7.2028868998059534E-2</v>
      </c>
      <c r="AS603" s="128">
        <f t="shared" si="123"/>
        <v>0.15875891208953929</v>
      </c>
      <c r="AT603" s="128">
        <f t="shared" si="124"/>
        <v>9.7455644099446723E-2</v>
      </c>
      <c r="AU603" s="128">
        <f t="shared" si="125"/>
        <v>3.8145708347077818E-2</v>
      </c>
      <c r="AV603" s="128">
        <f t="shared" si="126"/>
        <v>2.0325251648019107E-3</v>
      </c>
      <c r="AW603" s="128">
        <f t="shared" si="127"/>
        <v>0.11431191207838363</v>
      </c>
      <c r="AX603" s="128">
        <f t="shared" si="128"/>
        <v>1</v>
      </c>
      <c r="AY603" s="128">
        <f>SUMPRODUCT(AN603:AW603,幕後結果_最佳化!$Z$1005:$AI$1005)</f>
        <v>5.5777912603597685E-2</v>
      </c>
      <c r="AZ603" s="128">
        <f>(SUMPRODUCT(AN603:AW603,MMULT(AN603:AW603,幕後結果!$AB$9:$AK$18)))*252</f>
        <v>0.1009193563799685</v>
      </c>
      <c r="BA603" s="128">
        <f t="shared" si="129"/>
        <v>0.31767807034790502</v>
      </c>
      <c r="BB603" s="102">
        <f t="shared" si="130"/>
        <v>4.0537619072964159E-2</v>
      </c>
      <c r="BC603" s="60"/>
      <c r="BD603" s="60"/>
    </row>
    <row r="604" spans="1:56">
      <c r="A604" s="95">
        <v>603</v>
      </c>
      <c r="B604" s="128">
        <v>0.26249553168000461</v>
      </c>
      <c r="C604" s="128">
        <v>0.60679465702169688</v>
      </c>
      <c r="D604" s="128">
        <v>0.57608907340026527</v>
      </c>
      <c r="E604" s="128">
        <v>0.87174461653301871</v>
      </c>
      <c r="F604" s="128">
        <v>0.78218911995007412</v>
      </c>
      <c r="G604" s="128">
        <v>0.56777056477964849</v>
      </c>
      <c r="H604" s="128">
        <v>0.33761558818871662</v>
      </c>
      <c r="I604" s="128">
        <v>0.32419215170739135</v>
      </c>
      <c r="J604" s="128">
        <v>0.58068171992905881</v>
      </c>
      <c r="K604" s="104">
        <v>0.87383944963030813</v>
      </c>
      <c r="L604" s="105"/>
      <c r="M604" s="106">
        <v>603</v>
      </c>
      <c r="N604" s="140">
        <v>-0.63567072177576767</v>
      </c>
      <c r="O604" s="140">
        <v>0.27097444651057795</v>
      </c>
      <c r="P604" s="140">
        <v>0.19189832029888451</v>
      </c>
      <c r="Q604" s="140">
        <v>1.1346767867400658</v>
      </c>
      <c r="R604" s="140">
        <v>0.77960780551207309</v>
      </c>
      <c r="S604" s="140">
        <v>0.17070100768537216</v>
      </c>
      <c r="T604" s="140">
        <v>-0.41897941529163357</v>
      </c>
      <c r="U604" s="128">
        <v>-0.45600789158174759</v>
      </c>
      <c r="V604" s="128">
        <v>0.2036377894511564</v>
      </c>
      <c r="W604" s="98">
        <v>1.1447298054552006</v>
      </c>
      <c r="X604" s="60"/>
      <c r="Y604" s="99">
        <v>603</v>
      </c>
      <c r="Z604" s="128">
        <f>(幕後結果!$AB$2+幕後結果!$AB$4*幕後結果_最佳化!$N1605)*12/3</f>
        <v>-0.67237572333063023</v>
      </c>
      <c r="AA604" s="128">
        <f>(幕後結果!$AC$2+幕後結果!$AC$4*幕後結果_最佳化!$O1605)*12/3</f>
        <v>-1.6213708716431185E-2</v>
      </c>
      <c r="AB604" s="128">
        <f>(幕後結果!$AD$2+幕後結果!$AD$4*幕後結果_最佳化!$P1605)*12/3</f>
        <v>0.41856447879353587</v>
      </c>
      <c r="AC604" s="128">
        <f>(幕後結果!$AE$2+幕後結果!$AE$4*幕後結果_最佳化!$Q1605)*12/3</f>
        <v>3.315728078338422</v>
      </c>
      <c r="AD604" s="128">
        <f>(幕後結果!$AF$2+幕後結果!$AF$4*幕後結果_最佳化!$R1605)*12/3</f>
        <v>0.31829391455069245</v>
      </c>
      <c r="AE604" s="128">
        <f>(幕後結果!$AG$2+幕後結果!$AG$4*幕後結果_最佳化!$S1605)*12/3</f>
        <v>0.20886549818377118</v>
      </c>
      <c r="AF604" s="128">
        <f>(幕後結果!$AH$2+幕後結果!$AH$4*幕後結果_最佳化!$T1605)*12/3</f>
        <v>-0.88064288076547237</v>
      </c>
      <c r="AG604" s="128">
        <f>(幕後結果!$AI$2+幕後結果!$AI$4*幕後結果_最佳化!$U1605)*12/3</f>
        <v>0.68090485566055625</v>
      </c>
      <c r="AH604" s="128">
        <f>(幕後結果!$AJ$2+幕後結果!$AJ$4*幕後結果_最佳化!$V1605)*12/3</f>
        <v>-0.62266263172562386</v>
      </c>
      <c r="AI604" s="100">
        <f>(幕後結果!$AK$2+幕後結果!$AK$4*幕後結果_最佳化!$W1605)*12/3</f>
        <v>-0.34405606159689728</v>
      </c>
      <c r="AJ604" s="60"/>
      <c r="AK604" s="60"/>
      <c r="AL604" s="60"/>
      <c r="AM604" s="108">
        <v>603</v>
      </c>
      <c r="AN604" s="128">
        <f t="shared" si="118"/>
        <v>5.0234485852866724E-2</v>
      </c>
      <c r="AO604" s="128">
        <f t="shared" si="119"/>
        <v>0.1688210519356553</v>
      </c>
      <c r="AP604" s="128">
        <f t="shared" si="120"/>
        <v>0.20816850625486441</v>
      </c>
      <c r="AQ604" s="128">
        <f t="shared" si="121"/>
        <v>3.0234084821069325E-2</v>
      </c>
      <c r="AR604" s="128">
        <f t="shared" si="122"/>
        <v>0.11318686541047158</v>
      </c>
      <c r="AS604" s="128">
        <f t="shared" si="123"/>
        <v>0.20748028410342131</v>
      </c>
      <c r="AT604" s="128">
        <f t="shared" si="124"/>
        <v>1.6482065692352073E-3</v>
      </c>
      <c r="AU604" s="128">
        <f t="shared" si="125"/>
        <v>1.7008317416468699E-3</v>
      </c>
      <c r="AV604" s="128">
        <f t="shared" si="126"/>
        <v>0.1192666794258597</v>
      </c>
      <c r="AW604" s="128">
        <f t="shared" si="127"/>
        <v>9.9259003884909339E-2</v>
      </c>
      <c r="AX604" s="128">
        <f t="shared" si="128"/>
        <v>0.99999999999999989</v>
      </c>
      <c r="AY604" s="128">
        <f>SUMPRODUCT(AN604:AW604,幕後結果_最佳化!$Z$1005:$AI$1005)</f>
        <v>-0.18096857104721065</v>
      </c>
      <c r="AZ604" s="128">
        <f>(SUMPRODUCT(AN604:AW604,MMULT(AN604:AW604,幕後結果!$AB$9:$AK$18)))*252</f>
        <v>7.4824721238489308E-2</v>
      </c>
      <c r="BA604" s="128">
        <f t="shared" si="129"/>
        <v>0.27354107778995335</v>
      </c>
      <c r="BB604" s="102">
        <f t="shared" si="130"/>
        <v>-0.81840933309151753</v>
      </c>
      <c r="BC604" s="60"/>
      <c r="BD604" s="60"/>
    </row>
    <row r="605" spans="1:56">
      <c r="A605" s="95">
        <v>604</v>
      </c>
      <c r="B605" s="128">
        <v>0.66328814586836948</v>
      </c>
      <c r="C605" s="128">
        <v>6.157853074188635E-2</v>
      </c>
      <c r="D605" s="128">
        <v>8.7487958896099505E-2</v>
      </c>
      <c r="E605" s="128">
        <v>0.71118521501232923</v>
      </c>
      <c r="F605" s="128">
        <v>0.82199723419930715</v>
      </c>
      <c r="G605" s="128">
        <v>2.2631267088945028E-2</v>
      </c>
      <c r="H605" s="128">
        <v>0.57196558548823506</v>
      </c>
      <c r="I605" s="128">
        <v>0.53061785337854328</v>
      </c>
      <c r="J605" s="128">
        <v>8.5059472715737883E-2</v>
      </c>
      <c r="K605" s="104">
        <v>0.15639965524281707</v>
      </c>
      <c r="L605" s="105"/>
      <c r="M605" s="106">
        <v>604</v>
      </c>
      <c r="N605" s="140">
        <v>0.42145384414904724</v>
      </c>
      <c r="O605" s="140">
        <v>-1.5416566087059265</v>
      </c>
      <c r="P605" s="140">
        <v>-1.3563874702161398</v>
      </c>
      <c r="Q605" s="140">
        <v>0.55685051047397771</v>
      </c>
      <c r="R605" s="140">
        <v>0.92300321154184017</v>
      </c>
      <c r="S605" s="140">
        <v>-2.0022064323653361</v>
      </c>
      <c r="T605" s="140">
        <v>0.18138062070446739</v>
      </c>
      <c r="U605" s="128">
        <v>7.6823075683806766E-2</v>
      </c>
      <c r="V605" s="128">
        <v>-1.3718217153676939</v>
      </c>
      <c r="W605" s="98">
        <v>-1.0093656403928888</v>
      </c>
      <c r="X605" s="60"/>
      <c r="Y605" s="99">
        <v>604</v>
      </c>
      <c r="Z605" s="128">
        <f>(幕後結果!$AB$2+幕後結果!$AB$4*幕後結果_最佳化!$N1606)*12/3</f>
        <v>0.44578950013392332</v>
      </c>
      <c r="AA605" s="128">
        <f>(幕後結果!$AC$2+幕後結果!$AC$4*幕後結果_最佳化!$O1606)*12/3</f>
        <v>-1.6488141547432518</v>
      </c>
      <c r="AB605" s="128">
        <f>(幕後結果!$AD$2+幕後結果!$AD$4*幕後結果_最佳化!$P1606)*12/3</f>
        <v>-1.83700305781928</v>
      </c>
      <c r="AC605" s="128">
        <f>(幕後結果!$AE$2+幕後結果!$AE$4*幕後結果_最佳化!$Q1606)*12/3</f>
        <v>1.1532189067763869</v>
      </c>
      <c r="AD605" s="128">
        <f>(幕後結果!$AF$2+幕後結果!$AF$4*幕後結果_最佳化!$R1606)*12/3</f>
        <v>0.40816535239645213</v>
      </c>
      <c r="AE605" s="128">
        <f>(幕後結果!$AG$2+幕後結果!$AG$4*幕後結果_最佳化!$S1606)*12/3</f>
        <v>-1.7992557928714925</v>
      </c>
      <c r="AF605" s="128">
        <f>(幕後結果!$AH$2+幕後結果!$AH$4*幕後結果_最佳化!$T1606)*12/3</f>
        <v>0.26521250020234355</v>
      </c>
      <c r="AG605" s="128">
        <f>(幕後結果!$AI$2+幕後結果!$AI$4*幕後結果_最佳化!$U1606)*12/3</f>
        <v>1.041475903165618</v>
      </c>
      <c r="AH605" s="128">
        <f>(幕後結果!$AJ$2+幕後結果!$AJ$4*幕後結果_最佳化!$V1606)*12/3</f>
        <v>-2.3384227543360043</v>
      </c>
      <c r="AI605" s="100">
        <f>(幕後結果!$AK$2+幕後結果!$AK$4*幕後結果_最佳化!$W1606)*12/3</f>
        <v>-1.5391172786169587</v>
      </c>
      <c r="AJ605" s="60"/>
      <c r="AK605" s="60"/>
      <c r="AL605" s="60"/>
      <c r="AM605" s="108">
        <v>604</v>
      </c>
      <c r="AN605" s="128">
        <f t="shared" si="118"/>
        <v>7.5054778651151233E-2</v>
      </c>
      <c r="AO605" s="128">
        <f t="shared" si="119"/>
        <v>0.16940206366725466</v>
      </c>
      <c r="AP605" s="128">
        <f t="shared" si="120"/>
        <v>2.4658337097419308E-2</v>
      </c>
      <c r="AQ605" s="128">
        <f t="shared" si="121"/>
        <v>0.27076801324628585</v>
      </c>
      <c r="AR605" s="128">
        <f t="shared" si="122"/>
        <v>0.12957384205844949</v>
      </c>
      <c r="AS605" s="128">
        <f t="shared" si="123"/>
        <v>0.19594222899468475</v>
      </c>
      <c r="AT605" s="128">
        <f t="shared" si="124"/>
        <v>8.5648764145752603E-3</v>
      </c>
      <c r="AU605" s="128">
        <f t="shared" si="125"/>
        <v>4.0626612012490352E-3</v>
      </c>
      <c r="AV605" s="128">
        <f t="shared" si="126"/>
        <v>0.11115701268401654</v>
      </c>
      <c r="AW605" s="128">
        <f t="shared" si="127"/>
        <v>1.0816185984913731E-2</v>
      </c>
      <c r="AX605" s="128">
        <f t="shared" si="128"/>
        <v>0.99999999999999978</v>
      </c>
      <c r="AY605" s="128">
        <f>SUMPRODUCT(AN605:AW605,幕後結果_最佳化!$Z$1005:$AI$1005)</f>
        <v>0.17366591710550244</v>
      </c>
      <c r="AZ605" s="128">
        <f>(SUMPRODUCT(AN605:AW605,MMULT(AN605:AW605,幕後結果!$AB$9:$AK$18)))*252</f>
        <v>9.6029424470515892E-2</v>
      </c>
      <c r="BA605" s="128">
        <f t="shared" si="129"/>
        <v>0.30988614759378302</v>
      </c>
      <c r="BB605" s="102">
        <f t="shared" si="130"/>
        <v>0.42198051807374787</v>
      </c>
      <c r="BC605" s="60"/>
      <c r="BD605" s="60"/>
    </row>
    <row r="606" spans="1:56">
      <c r="A606" s="95">
        <v>605</v>
      </c>
      <c r="B606" s="128">
        <v>0.59118440681952578</v>
      </c>
      <c r="C606" s="128">
        <v>0.10181005529385923</v>
      </c>
      <c r="D606" s="128">
        <v>0.53802098029396328</v>
      </c>
      <c r="E606" s="128">
        <v>0.50837015862438162</v>
      </c>
      <c r="F606" s="128">
        <v>0.52909083107656141</v>
      </c>
      <c r="G606" s="128">
        <v>0.25889697767999054</v>
      </c>
      <c r="H606" s="128">
        <v>0.56217373066777365</v>
      </c>
      <c r="I606" s="128">
        <v>0.34145371778109479</v>
      </c>
      <c r="J606" s="128">
        <v>0.7471380343356131</v>
      </c>
      <c r="K606" s="104">
        <v>0.10674595869973014</v>
      </c>
      <c r="L606" s="105"/>
      <c r="M606" s="106">
        <v>605</v>
      </c>
      <c r="N606" s="140">
        <v>0.2305927681994836</v>
      </c>
      <c r="O606" s="140">
        <v>-1.2713051509245765</v>
      </c>
      <c r="P606" s="140">
        <v>9.5449198829219289E-2</v>
      </c>
      <c r="Q606" s="140">
        <v>2.0982415795279648E-2</v>
      </c>
      <c r="R606" s="140">
        <v>7.2984643226688614E-2</v>
      </c>
      <c r="S606" s="140">
        <v>-0.64674969389721537</v>
      </c>
      <c r="T606" s="140">
        <v>0.15648272029036681</v>
      </c>
      <c r="U606" s="128">
        <v>-0.40849890326661831</v>
      </c>
      <c r="V606" s="128">
        <v>0.66551065424169342</v>
      </c>
      <c r="W606" s="98">
        <v>-1.244020773816535</v>
      </c>
      <c r="X606" s="60"/>
      <c r="Y606" s="99">
        <v>605</v>
      </c>
      <c r="Z606" s="128">
        <f>(幕後結果!$AB$2+幕後結果!$AB$4*幕後結果_最佳化!$N1607)*12/3</f>
        <v>0.24390769308961757</v>
      </c>
      <c r="AA606" s="128">
        <f>(幕後結果!$AC$2+幕後結果!$AC$4*幕後結果_最佳化!$O1607)*12/3</f>
        <v>-1.4200453937032933</v>
      </c>
      <c r="AB606" s="128">
        <f>(幕後結果!$AD$2+幕後結果!$AD$4*幕後結果_最佳化!$P1607)*12/3</f>
        <v>-0.20211288461111621</v>
      </c>
      <c r="AC606" s="128">
        <f>(幕後結果!$AE$2+幕後結果!$AE$4*幕後結果_最佳化!$Q1607)*12/3</f>
        <v>0.6779082420518896</v>
      </c>
      <c r="AD606" s="128">
        <f>(幕後結果!$AF$2+幕後結果!$AF$4*幕後結果_最佳化!$R1607)*12/3</f>
        <v>0.10892221052231843</v>
      </c>
      <c r="AE606" s="128">
        <f>(幕後結果!$AG$2+幕後結果!$AG$4*幕後結果_最佳化!$S1607)*12/3</f>
        <v>-0.44559705253090848</v>
      </c>
      <c r="AF606" s="128">
        <f>(幕後結果!$AH$2+幕後結果!$AH$4*幕後結果_最佳化!$T1607)*12/3</f>
        <v>-0.18405783900716285</v>
      </c>
      <c r="AG606" s="128">
        <f>(幕後結果!$AI$2+幕後結果!$AI$4*幕後結果_最佳化!$U1607)*12/3</f>
        <v>0.56685565647933089</v>
      </c>
      <c r="AH606" s="128">
        <f>(幕後結果!$AJ$2+幕後結果!$AJ$4*幕後結果_最佳化!$V1607)*12/3</f>
        <v>-0.6665181585446438</v>
      </c>
      <c r="AI606" s="100">
        <f>(幕後結果!$AK$2+幕後結果!$AK$4*幕後結果_最佳化!$W1607)*12/3</f>
        <v>-3.0262096528949063</v>
      </c>
      <c r="AJ606" s="60"/>
      <c r="AK606" s="60"/>
      <c r="AL606" s="60"/>
      <c r="AM606" s="108">
        <v>605</v>
      </c>
      <c r="AN606" s="128">
        <f t="shared" si="118"/>
        <v>7.8872662056108697E-2</v>
      </c>
      <c r="AO606" s="128">
        <f t="shared" si="119"/>
        <v>0.11501943762689749</v>
      </c>
      <c r="AP606" s="128">
        <f t="shared" si="120"/>
        <v>2.574021583630972E-2</v>
      </c>
      <c r="AQ606" s="128">
        <f t="shared" si="121"/>
        <v>0.16679218596835166</v>
      </c>
      <c r="AR606" s="128">
        <f t="shared" si="122"/>
        <v>1.4754542396110059E-2</v>
      </c>
      <c r="AS606" s="128">
        <f t="shared" si="123"/>
        <v>4.8312148461968622E-2</v>
      </c>
      <c r="AT606" s="128">
        <f t="shared" si="124"/>
        <v>0.16562074974352142</v>
      </c>
      <c r="AU606" s="128">
        <f t="shared" si="125"/>
        <v>0.15572126319640603</v>
      </c>
      <c r="AV606" s="128">
        <f t="shared" si="126"/>
        <v>0.16399435211081648</v>
      </c>
      <c r="AW606" s="128">
        <f t="shared" si="127"/>
        <v>6.5172442603509614E-2</v>
      </c>
      <c r="AX606" s="128">
        <f t="shared" si="128"/>
        <v>0.99999999999999978</v>
      </c>
      <c r="AY606" s="128">
        <f>SUMPRODUCT(AN606:AW606,幕後結果_最佳化!$Z$1005:$AI$1005)</f>
        <v>3.0362791882787524E-2</v>
      </c>
      <c r="AZ606" s="128">
        <f>(SUMPRODUCT(AN606:AW606,MMULT(AN606:AW606,幕後結果!$AB$9:$AK$18)))*252</f>
        <v>8.116608973551992E-2</v>
      </c>
      <c r="BA606" s="128">
        <f t="shared" si="129"/>
        <v>0.284896629912535</v>
      </c>
      <c r="BB606" s="102">
        <f t="shared" si="130"/>
        <v>-4.4006165046815315E-2</v>
      </c>
      <c r="BC606" s="60"/>
      <c r="BD606" s="60"/>
    </row>
    <row r="607" spans="1:56">
      <c r="A607" s="95">
        <v>606</v>
      </c>
      <c r="B607" s="128">
        <v>0.1092050684470236</v>
      </c>
      <c r="C607" s="128">
        <v>0.31090494261800239</v>
      </c>
      <c r="D607" s="128">
        <v>0.50983210167663628</v>
      </c>
      <c r="E607" s="128">
        <v>5.1501890822000851E-2</v>
      </c>
      <c r="F607" s="128">
        <v>0.21967346266761045</v>
      </c>
      <c r="G607" s="128">
        <v>0.60166566158035883</v>
      </c>
      <c r="H607" s="128">
        <v>0.14348090926178214</v>
      </c>
      <c r="I607" s="128">
        <v>0.39505666161251685</v>
      </c>
      <c r="J607" s="128">
        <v>0.3923060362247992</v>
      </c>
      <c r="K607" s="104">
        <v>0.39359106936429855</v>
      </c>
      <c r="L607" s="105"/>
      <c r="M607" s="106">
        <v>606</v>
      </c>
      <c r="N607" s="140">
        <v>-1.2307666907232797</v>
      </c>
      <c r="O607" s="140">
        <v>-0.49328689721716162</v>
      </c>
      <c r="P607" s="140">
        <v>2.4647919518043536E-2</v>
      </c>
      <c r="Q607" s="140">
        <v>-1.6304625140025975</v>
      </c>
      <c r="R607" s="140">
        <v>-0.77329650224791602</v>
      </c>
      <c r="S607" s="140">
        <v>0.25766083239252008</v>
      </c>
      <c r="T607" s="140">
        <v>-1.0648102218254321</v>
      </c>
      <c r="U607" s="128">
        <v>-0.26616345965881555</v>
      </c>
      <c r="V607" s="128">
        <v>-0.27331371637868113</v>
      </c>
      <c r="W607" s="98">
        <v>-0.2699715529438721</v>
      </c>
      <c r="X607" s="60"/>
      <c r="Y607" s="99">
        <v>606</v>
      </c>
      <c r="Z607" s="128">
        <f>(幕後結果!$AB$2+幕後結果!$AB$4*幕後結果_最佳化!$N1608)*12/3</f>
        <v>-1.3018338198974408</v>
      </c>
      <c r="AA607" s="128">
        <f>(幕後結果!$AC$2+幕後結果!$AC$4*幕後結果_最佳化!$O1608)*12/3</f>
        <v>-1.1664998106342788</v>
      </c>
      <c r="AB607" s="128">
        <f>(幕後結果!$AD$2+幕後結果!$AD$4*幕後結果_最佳化!$P1608)*12/3</f>
        <v>-0.37909167989027953</v>
      </c>
      <c r="AC607" s="128">
        <f>(幕後結果!$AE$2+幕後結果!$AE$4*幕後結果_最佳化!$Q1608)*12/3</f>
        <v>-2.0942375730699494</v>
      </c>
      <c r="AD607" s="128">
        <f>(幕後結果!$AF$2+幕後結果!$AF$4*幕後結果_最佳化!$R1608)*12/3</f>
        <v>-0.57736353197903612</v>
      </c>
      <c r="AE607" s="128">
        <f>(幕後結果!$AG$2+幕後結果!$AG$4*幕後結果_最佳化!$S1608)*12/3</f>
        <v>6.4825492401778248E-2</v>
      </c>
      <c r="AF607" s="128">
        <f>(幕後結果!$AH$2+幕後結果!$AH$4*幕後結果_最佳化!$T1608)*12/3</f>
        <v>-2.5957849891919471</v>
      </c>
      <c r="AG607" s="128">
        <f>(幕後結果!$AI$2+幕後結果!$AI$4*幕後結果_最佳化!$U1608)*12/3</f>
        <v>0.85339092761106805</v>
      </c>
      <c r="AH607" s="128">
        <f>(幕後結果!$AJ$2+幕後結果!$AJ$4*幕後結果_最佳化!$V1608)*12/3</f>
        <v>-2.3104764530310296</v>
      </c>
      <c r="AI607" s="100">
        <f>(幕後結果!$AK$2+幕後結果!$AK$4*幕後結果_最佳化!$W1608)*12/3</f>
        <v>-4.2253969656871142</v>
      </c>
      <c r="AJ607" s="60"/>
      <c r="AK607" s="60"/>
      <c r="AL607" s="60"/>
      <c r="AM607" s="108">
        <v>606</v>
      </c>
      <c r="AN607" s="128">
        <f t="shared" si="118"/>
        <v>7.4180424070287548E-2</v>
      </c>
      <c r="AO607" s="128">
        <f t="shared" si="119"/>
        <v>6.3275856093197538E-2</v>
      </c>
      <c r="AP607" s="128">
        <f t="shared" si="120"/>
        <v>1.019898353258916E-2</v>
      </c>
      <c r="AQ607" s="128">
        <f t="shared" si="121"/>
        <v>7.8512424671180289E-2</v>
      </c>
      <c r="AR607" s="128">
        <f t="shared" si="122"/>
        <v>0.22070455068875047</v>
      </c>
      <c r="AS607" s="128">
        <f t="shared" si="123"/>
        <v>0.27963763957476512</v>
      </c>
      <c r="AT607" s="128">
        <f t="shared" si="124"/>
        <v>7.1548749636041326E-3</v>
      </c>
      <c r="AU607" s="128">
        <f t="shared" si="125"/>
        <v>7.1846301734202166E-3</v>
      </c>
      <c r="AV607" s="128">
        <f t="shared" si="126"/>
        <v>0.19098396290706351</v>
      </c>
      <c r="AW607" s="128">
        <f t="shared" si="127"/>
        <v>6.8166653325141796E-2</v>
      </c>
      <c r="AX607" s="128">
        <f t="shared" si="128"/>
        <v>0.99999999999999989</v>
      </c>
      <c r="AY607" s="128">
        <f>SUMPRODUCT(AN607:AW607,幕後結果_最佳化!$Z$1005:$AI$1005)</f>
        <v>-0.16858599487857645</v>
      </c>
      <c r="AZ607" s="128">
        <f>(SUMPRODUCT(AN607:AW607,MMULT(AN607:AW607,幕後結果!$AB$9:$AK$18)))*252</f>
        <v>5.6498030267295052E-2</v>
      </c>
      <c r="BA607" s="128">
        <f t="shared" si="129"/>
        <v>0.23769314308009612</v>
      </c>
      <c r="BB607" s="102">
        <f t="shared" si="130"/>
        <v>-0.88974377694737039</v>
      </c>
      <c r="BC607" s="60"/>
      <c r="BD607" s="60"/>
    </row>
    <row r="608" spans="1:56">
      <c r="A608" s="95">
        <v>607</v>
      </c>
      <c r="B608" s="128">
        <v>0.34230814296361078</v>
      </c>
      <c r="C608" s="128">
        <v>0.11906567246737887</v>
      </c>
      <c r="D608" s="128">
        <v>3.9085605288441627E-2</v>
      </c>
      <c r="E608" s="128">
        <v>0.97252058587454715</v>
      </c>
      <c r="F608" s="128">
        <v>0.4330196024972699</v>
      </c>
      <c r="G608" s="128">
        <v>0.9086517911808798</v>
      </c>
      <c r="H608" s="128">
        <v>0.56491753594393823</v>
      </c>
      <c r="I608" s="128">
        <v>0.67471628368792325</v>
      </c>
      <c r="J608" s="128">
        <v>0.27381020009074652</v>
      </c>
      <c r="K608" s="104">
        <v>0.32906337421889731</v>
      </c>
      <c r="L608" s="105"/>
      <c r="M608" s="106">
        <v>607</v>
      </c>
      <c r="N608" s="140">
        <v>-0.40617191823336463</v>
      </c>
      <c r="O608" s="140">
        <v>-1.1796703649072688</v>
      </c>
      <c r="P608" s="140">
        <v>-1.7613971293367852</v>
      </c>
      <c r="Q608" s="140">
        <v>1.9192015753335046</v>
      </c>
      <c r="R608" s="140">
        <v>-0.16869162710891017</v>
      </c>
      <c r="S608" s="140">
        <v>1.3324985499452289</v>
      </c>
      <c r="T608" s="140">
        <v>0.1634489962421708</v>
      </c>
      <c r="U608" s="128">
        <v>0.4529740430946414</v>
      </c>
      <c r="V608" s="128">
        <v>-0.60132971724206641</v>
      </c>
      <c r="W608" s="98">
        <v>-0.44250094248653332</v>
      </c>
      <c r="X608" s="60"/>
      <c r="Y608" s="99">
        <v>607</v>
      </c>
      <c r="Z608" s="128">
        <f>(幕後結果!$AB$2+幕後結果!$AB$4*幕後結果_最佳化!$N1609)*12/3</f>
        <v>-0.42962516278212998</v>
      </c>
      <c r="AA608" s="128">
        <f>(幕後結果!$AC$2+幕後結果!$AC$4*幕後結果_最佳化!$O1609)*12/3</f>
        <v>-1.5964011682674044</v>
      </c>
      <c r="AB608" s="128">
        <f>(幕後結果!$AD$2+幕後結果!$AD$4*幕後結果_最佳化!$P1609)*12/3</f>
        <v>-2.3708058478111584</v>
      </c>
      <c r="AC608" s="128">
        <f>(幕後結果!$AE$2+幕後結果!$AE$4*幕後結果_最佳化!$Q1609)*12/3</f>
        <v>3.6141844063736781</v>
      </c>
      <c r="AD608" s="128">
        <f>(幕後結果!$AF$2+幕後結果!$AF$4*幕後結果_最佳化!$R1609)*12/3</f>
        <v>-0.56807442409337716</v>
      </c>
      <c r="AE608" s="128">
        <f>(幕後結果!$AG$2+幕後結果!$AG$4*幕後結果_最佳化!$S1609)*12/3</f>
        <v>1.2425691256185041</v>
      </c>
      <c r="AF608" s="128">
        <f>(幕後結果!$AH$2+幕後結果!$AH$4*幕後結果_最佳化!$T1609)*12/3</f>
        <v>-0.42131627306293229</v>
      </c>
      <c r="AG608" s="128">
        <f>(幕後結果!$AI$2+幕後結果!$AI$4*幕後結果_最佳化!$U1609)*12/3</f>
        <v>1.2559308754133385</v>
      </c>
      <c r="AH608" s="128">
        <f>(幕後結果!$AJ$2+幕後結果!$AJ$4*幕後結果_最佳化!$V1609)*12/3</f>
        <v>-1.4352638232041068</v>
      </c>
      <c r="AI608" s="100">
        <f>(幕後結果!$AK$2+幕後結果!$AK$4*幕後結果_最佳化!$W1609)*12/3</f>
        <v>-1.5219826997327204</v>
      </c>
      <c r="AJ608" s="60"/>
      <c r="AK608" s="60"/>
      <c r="AL608" s="60"/>
      <c r="AM608" s="108">
        <v>607</v>
      </c>
      <c r="AN608" s="128">
        <f t="shared" si="118"/>
        <v>0.13924518685216999</v>
      </c>
      <c r="AO608" s="128">
        <f t="shared" si="119"/>
        <v>1.4066714197980114E-2</v>
      </c>
      <c r="AP608" s="128">
        <f t="shared" si="120"/>
        <v>0.15543804859128571</v>
      </c>
      <c r="AQ608" s="128">
        <f t="shared" si="121"/>
        <v>0.10996226685668417</v>
      </c>
      <c r="AR608" s="128">
        <f t="shared" si="122"/>
        <v>1.5516271319868819E-2</v>
      </c>
      <c r="AS608" s="128">
        <f t="shared" si="123"/>
        <v>5.7181485286499557E-2</v>
      </c>
      <c r="AT608" s="128">
        <f t="shared" si="124"/>
        <v>7.5302564989513168E-2</v>
      </c>
      <c r="AU608" s="128">
        <f t="shared" si="125"/>
        <v>0.18161629980391558</v>
      </c>
      <c r="AV608" s="128">
        <f t="shared" si="126"/>
        <v>6.1384778354395889E-2</v>
      </c>
      <c r="AW608" s="128">
        <f t="shared" si="127"/>
        <v>0.19028638374768708</v>
      </c>
      <c r="AX608" s="128">
        <f t="shared" si="128"/>
        <v>1.0000000000000002</v>
      </c>
      <c r="AY608" s="128">
        <f>SUMPRODUCT(AN608:AW608,幕後結果_最佳化!$Z$1005:$AI$1005)</f>
        <v>-5.9139479976305753E-2</v>
      </c>
      <c r="AZ608" s="128">
        <f>(SUMPRODUCT(AN608:AW608,MMULT(AN608:AW608,幕後結果!$AB$9:$AK$18)))*252</f>
        <v>7.4635260077928686E-2</v>
      </c>
      <c r="BA608" s="128">
        <f t="shared" si="129"/>
        <v>0.27319454620824457</v>
      </c>
      <c r="BB608" s="102">
        <f t="shared" si="130"/>
        <v>-0.37350482062158519</v>
      </c>
      <c r="BC608" s="60"/>
      <c r="BD608" s="60"/>
    </row>
    <row r="609" spans="1:56">
      <c r="A609" s="95">
        <v>608</v>
      </c>
      <c r="B609" s="128">
        <v>0.4168753902196638</v>
      </c>
      <c r="C609" s="128">
        <v>0.96028777995002357</v>
      </c>
      <c r="D609" s="128">
        <v>6.0480657645444191E-2</v>
      </c>
      <c r="E609" s="128">
        <v>6.8758807965259461E-2</v>
      </c>
      <c r="F609" s="128">
        <v>0.50822601232898057</v>
      </c>
      <c r="G609" s="128">
        <v>0.83144156838482597</v>
      </c>
      <c r="H609" s="128">
        <v>0.42122420264622717</v>
      </c>
      <c r="I609" s="128">
        <v>0.11649809547670054</v>
      </c>
      <c r="J609" s="128">
        <v>2.4039188662688282E-2</v>
      </c>
      <c r="K609" s="104">
        <v>0.65379642568702967</v>
      </c>
      <c r="L609" s="105"/>
      <c r="M609" s="106">
        <v>608</v>
      </c>
      <c r="N609" s="140">
        <v>-0.20989351927616043</v>
      </c>
      <c r="O609" s="140">
        <v>1.7540354085118022</v>
      </c>
      <c r="P609" s="140">
        <v>-1.5507512172468543</v>
      </c>
      <c r="Q609" s="140">
        <v>-1.4850989434771962</v>
      </c>
      <c r="R609" s="140">
        <v>2.0621016431225318E-2</v>
      </c>
      <c r="S609" s="140">
        <v>0.95987751627517293</v>
      </c>
      <c r="T609" s="140">
        <v>-0.1987626611047825</v>
      </c>
      <c r="U609" s="128">
        <v>-1.1926762489101939</v>
      </c>
      <c r="V609" s="128">
        <v>-1.9766750098979342</v>
      </c>
      <c r="W609" s="98">
        <v>0.39559049712534144</v>
      </c>
      <c r="X609" s="60"/>
      <c r="Y609" s="99">
        <v>608</v>
      </c>
      <c r="Z609" s="128">
        <f>(幕後結果!$AB$2+幕後結果!$AB$4*幕後結果_最佳化!$N1610)*12/3</f>
        <v>-0.22201322478952043</v>
      </c>
      <c r="AA609" s="128">
        <f>(幕後結果!$AC$2+幕後結果!$AC$4*幕後結果_最佳化!$O1610)*12/3</f>
        <v>1.8923839947650862</v>
      </c>
      <c r="AB609" s="128">
        <f>(幕後結果!$AD$2+幕後結果!$AD$4*幕後結果_最佳化!$P1610)*12/3</f>
        <v>-0.50950595089368766</v>
      </c>
      <c r="AC609" s="128">
        <f>(幕後結果!$AE$2+幕後結果!$AE$4*幕後結果_最佳化!$Q1610)*12/3</f>
        <v>-1.257955134960262</v>
      </c>
      <c r="AD609" s="128">
        <f>(幕後結果!$AF$2+幕後結果!$AF$4*幕後結果_最佳化!$R1610)*12/3</f>
        <v>-0.43327676356867717</v>
      </c>
      <c r="AE609" s="128">
        <f>(幕後結果!$AG$2+幕後結果!$AG$4*幕後結果_最佳化!$S1610)*12/3</f>
        <v>0.93908920878860369</v>
      </c>
      <c r="AF609" s="128">
        <f>(幕後結果!$AH$2+幕後結果!$AH$4*幕後結果_最佳化!$T1610)*12/3</f>
        <v>-0.69495430780155243</v>
      </c>
      <c r="AG609" s="128">
        <f>(幕後結果!$AI$2+幕後結果!$AI$4*幕後結果_最佳化!$U1610)*12/3</f>
        <v>0.10846232001237743</v>
      </c>
      <c r="AH609" s="128">
        <f>(幕後結果!$AJ$2+幕後結果!$AJ$4*幕後結果_最佳化!$V1610)*12/3</f>
        <v>-2.2458984139316107</v>
      </c>
      <c r="AI609" s="100">
        <f>(幕後結果!$AK$2+幕後結果!$AK$4*幕後結果_最佳化!$W1610)*12/3</f>
        <v>-0.87487572271002945</v>
      </c>
      <c r="AJ609" s="60"/>
      <c r="AK609" s="60"/>
      <c r="AL609" s="60"/>
      <c r="AM609" s="108">
        <v>608</v>
      </c>
      <c r="AN609" s="128">
        <f t="shared" si="118"/>
        <v>9.4742683900930463E-2</v>
      </c>
      <c r="AO609" s="128">
        <f t="shared" si="119"/>
        <v>0.14364542424612323</v>
      </c>
      <c r="AP609" s="128">
        <f t="shared" si="120"/>
        <v>1.3974316601361399E-2</v>
      </c>
      <c r="AQ609" s="128">
        <f t="shared" si="121"/>
        <v>0.11719877728394579</v>
      </c>
      <c r="AR609" s="128">
        <f t="shared" si="122"/>
        <v>6.8757000030297943E-2</v>
      </c>
      <c r="AS609" s="128">
        <f t="shared" si="123"/>
        <v>0.11791321920236759</v>
      </c>
      <c r="AT609" s="128">
        <f t="shared" si="124"/>
        <v>5.9770939774308009E-2</v>
      </c>
      <c r="AU609" s="128">
        <f t="shared" si="125"/>
        <v>0.14103526197774288</v>
      </c>
      <c r="AV609" s="128">
        <f t="shared" si="126"/>
        <v>0.11235905527775691</v>
      </c>
      <c r="AW609" s="128">
        <f t="shared" si="127"/>
        <v>0.13060332170516584</v>
      </c>
      <c r="AX609" s="128">
        <f t="shared" si="128"/>
        <v>1</v>
      </c>
      <c r="AY609" s="128">
        <f>SUMPRODUCT(AN609:AW609,幕後結果_最佳化!$Z$1005:$AI$1005)</f>
        <v>-6.6931450330476872E-2</v>
      </c>
      <c r="AZ609" s="128">
        <f>(SUMPRODUCT(AN609:AW609,MMULT(AN609:AW609,幕後結果!$AB$9:$AK$18)))*252</f>
        <v>6.6541552349673058E-2</v>
      </c>
      <c r="BA609" s="128">
        <f t="shared" si="129"/>
        <v>0.25795649313338298</v>
      </c>
      <c r="BB609" s="102">
        <f t="shared" si="130"/>
        <v>-0.42577509484781884</v>
      </c>
      <c r="BC609" s="60"/>
      <c r="BD609" s="60"/>
    </row>
    <row r="610" spans="1:56">
      <c r="A610" s="95">
        <v>609</v>
      </c>
      <c r="B610" s="128">
        <v>0.33265010869051825</v>
      </c>
      <c r="C610" s="128">
        <v>0.13029220620331539</v>
      </c>
      <c r="D610" s="128">
        <v>0.91844422056526343</v>
      </c>
      <c r="E610" s="128">
        <v>0.26178806150221323</v>
      </c>
      <c r="F610" s="128">
        <v>0.64032298187673597</v>
      </c>
      <c r="G610" s="128">
        <v>0.83726523295391497</v>
      </c>
      <c r="H610" s="128">
        <v>0.55783304265268674</v>
      </c>
      <c r="I610" s="128">
        <v>1.2366839458335166E-2</v>
      </c>
      <c r="J610" s="128">
        <v>0.98850099761339361</v>
      </c>
      <c r="K610" s="104">
        <v>0.33097289164045374</v>
      </c>
      <c r="L610" s="105"/>
      <c r="M610" s="106">
        <v>609</v>
      </c>
      <c r="N610" s="140">
        <v>-0.43260711806885954</v>
      </c>
      <c r="O610" s="140">
        <v>-1.1250109070429313</v>
      </c>
      <c r="P610" s="140">
        <v>1.3946826508685368</v>
      </c>
      <c r="Q610" s="140">
        <v>-0.63784263485362103</v>
      </c>
      <c r="R610" s="140">
        <v>0.35932224323630091</v>
      </c>
      <c r="S610" s="140">
        <v>0.98328023694594835</v>
      </c>
      <c r="T610" s="140">
        <v>0.14547745498437989</v>
      </c>
      <c r="U610" s="128">
        <v>-2.2455370125718206</v>
      </c>
      <c r="V610" s="128">
        <v>2.2734677942003598</v>
      </c>
      <c r="W610" s="98">
        <v>-0.4372283063001326</v>
      </c>
      <c r="X610" s="60"/>
      <c r="Y610" s="99">
        <v>609</v>
      </c>
      <c r="Z610" s="128">
        <f>(幕後結果!$AB$2+幕後結果!$AB$4*幕後結果_最佳化!$N1611)*12/3</f>
        <v>-0.45758678819902404</v>
      </c>
      <c r="AA610" s="128">
        <f>(幕後結果!$AC$2+幕後結果!$AC$4*幕後結果_最佳化!$O1611)*12/3</f>
        <v>-1.5447551712062484</v>
      </c>
      <c r="AB610" s="128">
        <f>(幕後結果!$AD$2+幕後結果!$AD$4*幕後結果_最佳化!$P1611)*12/3</f>
        <v>1.0359257494062588</v>
      </c>
      <c r="AC610" s="128">
        <f>(幕後結果!$AE$2+幕後結果!$AE$4*幕後結果_最佳化!$Q1611)*12/3</f>
        <v>-0.14133602781326737</v>
      </c>
      <c r="AD610" s="128">
        <f>(幕後結果!$AF$2+幕後結果!$AF$4*幕後結果_最佳化!$R1611)*12/3</f>
        <v>0.49424289110835518</v>
      </c>
      <c r="AE610" s="128">
        <f>(幕後結果!$AG$2+幕後結果!$AG$4*幕後結果_最佳化!$S1611)*12/3</f>
        <v>0.95942219821342167</v>
      </c>
      <c r="AF610" s="128">
        <f>(幕後結果!$AH$2+幕後結果!$AH$4*幕後結果_最佳化!$T1611)*12/3</f>
        <v>-0.97693286601957885</v>
      </c>
      <c r="AG610" s="128">
        <f>(幕後結果!$AI$2+幕後結果!$AI$4*幕後結果_最佳化!$U1611)*12/3</f>
        <v>-0.80175121213157075</v>
      </c>
      <c r="AH610" s="128">
        <f>(幕後結果!$AJ$2+幕後結果!$AJ$4*幕後結果_最佳化!$V1611)*12/3</f>
        <v>0.67688925013732926</v>
      </c>
      <c r="AI610" s="100">
        <f>(幕後結果!$AK$2+幕後結果!$AK$4*幕後結果_最佳化!$W1611)*12/3</f>
        <v>-3.1393892014789402</v>
      </c>
      <c r="AJ610" s="60"/>
      <c r="AK610" s="60"/>
      <c r="AL610" s="60"/>
      <c r="AM610" s="108">
        <v>609</v>
      </c>
      <c r="AN610" s="128">
        <f t="shared" si="118"/>
        <v>1.4761114694608852E-2</v>
      </c>
      <c r="AO610" s="128">
        <f t="shared" si="119"/>
        <v>0.21944987027346571</v>
      </c>
      <c r="AP610" s="128">
        <f t="shared" si="120"/>
        <v>4.9963368242557295E-2</v>
      </c>
      <c r="AQ610" s="128">
        <f t="shared" si="121"/>
        <v>0.13256670294400585</v>
      </c>
      <c r="AR610" s="128">
        <f t="shared" si="122"/>
        <v>0.17352438929890618</v>
      </c>
      <c r="AS610" s="128">
        <f t="shared" si="123"/>
        <v>3.5590589474032229E-2</v>
      </c>
      <c r="AT610" s="128">
        <f t="shared" si="124"/>
        <v>8.2262439987039443E-2</v>
      </c>
      <c r="AU610" s="128">
        <f t="shared" si="125"/>
        <v>0.10607080016600823</v>
      </c>
      <c r="AV610" s="128">
        <f t="shared" si="126"/>
        <v>7.0147238921435068E-2</v>
      </c>
      <c r="AW610" s="128">
        <f t="shared" si="127"/>
        <v>0.11566348599794103</v>
      </c>
      <c r="AX610" s="128">
        <f t="shared" si="128"/>
        <v>0.99999999999999989</v>
      </c>
      <c r="AY610" s="128">
        <f>SUMPRODUCT(AN610:AW610,幕後結果_最佳化!$Z$1005:$AI$1005)</f>
        <v>-4.8873745308571193E-2</v>
      </c>
      <c r="AZ610" s="128">
        <f>(SUMPRODUCT(AN610:AW610,MMULT(AN610:AW610,幕後結果!$AB$9:$AK$18)))*252</f>
        <v>7.2493656788973529E-2</v>
      </c>
      <c r="BA610" s="128">
        <f t="shared" si="129"/>
        <v>0.26924646105190225</v>
      </c>
      <c r="BB610" s="102">
        <f t="shared" si="130"/>
        <v>-0.34085404484064913</v>
      </c>
      <c r="BC610" s="60"/>
      <c r="BD610" s="60"/>
    </row>
    <row r="611" spans="1:56">
      <c r="A611" s="95">
        <v>610</v>
      </c>
      <c r="B611" s="128">
        <v>0.29596532645851203</v>
      </c>
      <c r="C611" s="128">
        <v>0.42138939571538225</v>
      </c>
      <c r="D611" s="128">
        <v>0.28667594004013508</v>
      </c>
      <c r="E611" s="128">
        <v>7.7590936744980743E-2</v>
      </c>
      <c r="F611" s="128">
        <v>0.95821278570618817</v>
      </c>
      <c r="G611" s="128">
        <v>0.25044264697848195</v>
      </c>
      <c r="H611" s="128">
        <v>0.97351853657091958</v>
      </c>
      <c r="I611" s="128">
        <v>0.27020381836908069</v>
      </c>
      <c r="J611" s="128">
        <v>0.17849630237809455</v>
      </c>
      <c r="K611" s="104">
        <v>0.39220915853661986</v>
      </c>
      <c r="L611" s="105"/>
      <c r="M611" s="106">
        <v>610</v>
      </c>
      <c r="N611" s="140">
        <v>-0.53604036602164118</v>
      </c>
      <c r="O611" s="140">
        <v>-0.19834034048185956</v>
      </c>
      <c r="P611" s="140">
        <v>-0.56312189954260516</v>
      </c>
      <c r="Q611" s="140">
        <v>-1.4214641330603051</v>
      </c>
      <c r="R611" s="140">
        <v>1.7303126615087732</v>
      </c>
      <c r="S611" s="140">
        <v>-0.67309745337699245</v>
      </c>
      <c r="T611" s="140">
        <v>1.9352230786199289</v>
      </c>
      <c r="U611" s="128">
        <v>-0.61219668175848041</v>
      </c>
      <c r="V611" s="128">
        <v>-0.92111075679902521</v>
      </c>
      <c r="W611" s="98">
        <v>-0.27356580291407084</v>
      </c>
      <c r="X611" s="60"/>
      <c r="Y611" s="99">
        <v>610</v>
      </c>
      <c r="Z611" s="128">
        <f>(幕後結果!$AB$2+幕後結果!$AB$4*幕後結果_最佳化!$N1612)*12/3</f>
        <v>-0.5669924954721367</v>
      </c>
      <c r="AA611" s="128">
        <f>(幕後結果!$AC$2+幕後結果!$AC$4*幕後結果_最佳化!$O1612)*12/3</f>
        <v>-0.51617309246871546</v>
      </c>
      <c r="AB611" s="128">
        <f>(幕後結果!$AD$2+幕後結果!$AD$4*幕後結果_最佳化!$P1612)*12/3</f>
        <v>-0.60697845815119411</v>
      </c>
      <c r="AC611" s="128">
        <f>(幕後結果!$AE$2+幕後結果!$AE$4*幕後結果_最佳化!$Q1612)*12/3</f>
        <v>-1.7106145920343074</v>
      </c>
      <c r="AD611" s="128">
        <f>(幕後結果!$AF$2+幕後結果!$AF$4*幕後結果_最佳化!$R1612)*12/3</f>
        <v>0.98784240245044186</v>
      </c>
      <c r="AE611" s="128">
        <f>(幕後結果!$AG$2+幕後結果!$AG$4*幕後結果_最佳化!$S1612)*12/3</f>
        <v>-0.807406603342948</v>
      </c>
      <c r="AF611" s="128">
        <f>(幕後結果!$AH$2+幕後結果!$AH$4*幕後結果_最佳化!$T1612)*12/3</f>
        <v>1.0882609053949102</v>
      </c>
      <c r="AG611" s="128">
        <f>(幕後結果!$AI$2+幕後結果!$AI$4*幕後結果_最佳化!$U1612)*12/3</f>
        <v>0.73766971809829351</v>
      </c>
      <c r="AH611" s="128">
        <f>(幕後結果!$AJ$2+幕後結果!$AJ$4*幕後結果_最佳化!$V1612)*12/3</f>
        <v>-1.4158959237390947</v>
      </c>
      <c r="AI611" s="100">
        <f>(幕後結果!$AK$2+幕後結果!$AK$4*幕後結果_最佳化!$W1612)*12/3</f>
        <v>-0.81231616058033962</v>
      </c>
      <c r="AJ611" s="60"/>
      <c r="AK611" s="60"/>
      <c r="AL611" s="60"/>
      <c r="AM611" s="108">
        <v>610</v>
      </c>
      <c r="AN611" s="128">
        <f t="shared" si="118"/>
        <v>4.3066119883215452E-2</v>
      </c>
      <c r="AO611" s="128">
        <f t="shared" si="119"/>
        <v>3.0281139252539734E-2</v>
      </c>
      <c r="AP611" s="128">
        <f t="shared" si="120"/>
        <v>0.13786384156088963</v>
      </c>
      <c r="AQ611" s="128">
        <f t="shared" si="121"/>
        <v>0.12901290497845519</v>
      </c>
      <c r="AR611" s="128">
        <f t="shared" si="122"/>
        <v>4.9040798264934612E-2</v>
      </c>
      <c r="AS611" s="128">
        <f t="shared" si="123"/>
        <v>0.17772259896435649</v>
      </c>
      <c r="AT611" s="128">
        <f t="shared" si="124"/>
        <v>2.6100751393885326E-2</v>
      </c>
      <c r="AU611" s="128">
        <f t="shared" si="125"/>
        <v>0.11746525596348328</v>
      </c>
      <c r="AV611" s="128">
        <f t="shared" si="126"/>
        <v>0.14904093722649625</v>
      </c>
      <c r="AW611" s="128">
        <f t="shared" si="127"/>
        <v>0.14040565251174411</v>
      </c>
      <c r="AX611" s="128">
        <f t="shared" si="128"/>
        <v>1</v>
      </c>
      <c r="AY611" s="128">
        <f>SUMPRODUCT(AN611:AW611,幕後結果_最佳化!$Z$1005:$AI$1005)</f>
        <v>-7.2685036218669952E-2</v>
      </c>
      <c r="AZ611" s="128">
        <f>(SUMPRODUCT(AN611:AW611,MMULT(AN611:AW611,幕後結果!$AB$9:$AK$18)))*252</f>
        <v>6.7783859783863587E-2</v>
      </c>
      <c r="BA611" s="128">
        <f t="shared" si="129"/>
        <v>0.2603533364177682</v>
      </c>
      <c r="BB611" s="102">
        <f t="shared" si="130"/>
        <v>-0.44395450355665839</v>
      </c>
      <c r="BC611" s="60"/>
      <c r="BD611" s="60"/>
    </row>
    <row r="612" spans="1:56">
      <c r="A612" s="95">
        <v>611</v>
      </c>
      <c r="B612" s="128">
        <v>9.1605194178800753E-2</v>
      </c>
      <c r="C612" s="128">
        <v>0.57223729934112821</v>
      </c>
      <c r="D612" s="128">
        <v>0.11383529488276767</v>
      </c>
      <c r="E612" s="128">
        <v>0.89118842420430511</v>
      </c>
      <c r="F612" s="128">
        <v>8.0800700097498845E-2</v>
      </c>
      <c r="G612" s="128">
        <v>0.33205953313822567</v>
      </c>
      <c r="H612" s="128">
        <v>0.86307721024047845</v>
      </c>
      <c r="I612" s="128">
        <v>0.30551653504889309</v>
      </c>
      <c r="J612" s="128">
        <v>6.4435126909612617E-2</v>
      </c>
      <c r="K612" s="104">
        <v>0.47008066144992289</v>
      </c>
      <c r="L612" s="105"/>
      <c r="M612" s="106">
        <v>611</v>
      </c>
      <c r="N612" s="140">
        <v>-1.3309350339949775</v>
      </c>
      <c r="O612" s="140">
        <v>0.18207304601306579</v>
      </c>
      <c r="P612" s="140">
        <v>-1.2063810748315114</v>
      </c>
      <c r="Q612" s="140">
        <v>1.2328729965387573</v>
      </c>
      <c r="R612" s="140">
        <v>-1.3997059203618203</v>
      </c>
      <c r="S612" s="140">
        <v>-0.43423325536671975</v>
      </c>
      <c r="T612" s="140">
        <v>1.0942494715182061</v>
      </c>
      <c r="U612" s="128">
        <v>-0.50859937079091699</v>
      </c>
      <c r="V612" s="128">
        <v>-1.5185720384561583</v>
      </c>
      <c r="W612" s="98">
        <v>-7.5067101808531753E-2</v>
      </c>
      <c r="X612" s="60"/>
      <c r="Y612" s="99">
        <v>611</v>
      </c>
      <c r="Z612" s="128">
        <f>(幕後結果!$AB$2+幕後結果!$AB$4*幕後結果_最佳化!$N1613)*12/3</f>
        <v>-1.4077860998356957</v>
      </c>
      <c r="AA612" s="128">
        <f>(幕後結果!$AC$2+幕後結果!$AC$4*幕後結果_最佳化!$O1613)*12/3</f>
        <v>-0.42786692623306966</v>
      </c>
      <c r="AB612" s="128">
        <f>(幕後結果!$AD$2+幕後結果!$AD$4*幕後結果_最佳化!$P1613)*12/3</f>
        <v>-1.3750556533625573</v>
      </c>
      <c r="AC612" s="128">
        <f>(幕後結果!$AE$2+幕後結果!$AE$4*幕後結果_最佳化!$Q1613)*12/3</f>
        <v>3.0361680837368841</v>
      </c>
      <c r="AD612" s="128">
        <f>(幕後結果!$AF$2+幕後結果!$AF$4*幕後結果_最佳化!$R1613)*12/3</f>
        <v>-1.4354486283571972</v>
      </c>
      <c r="AE612" s="128">
        <f>(幕後結果!$AG$2+幕後結果!$AG$4*幕後結果_最佳化!$S1613)*12/3</f>
        <v>-0.47222748471082809</v>
      </c>
      <c r="AF612" s="128">
        <f>(幕後結果!$AH$2+幕後結果!$AH$4*幕後結果_最佳化!$T1613)*12/3</f>
        <v>0.30283547612024586</v>
      </c>
      <c r="AG612" s="128">
        <f>(幕後結果!$AI$2+幕後結果!$AI$4*幕後結果_最佳化!$U1613)*12/3</f>
        <v>-0.12177312709453114</v>
      </c>
      <c r="AH612" s="128">
        <f>(幕後結果!$AJ$2+幕後結果!$AJ$4*幕後結果_最佳化!$V1613)*12/3</f>
        <v>-2.5188695909612111</v>
      </c>
      <c r="AI612" s="100">
        <f>(幕後結果!$AK$2+幕後結果!$AK$4*幕後結果_最佳化!$W1613)*12/3</f>
        <v>-0.60959918946794511</v>
      </c>
      <c r="AJ612" s="60"/>
      <c r="AK612" s="60"/>
      <c r="AL612" s="60"/>
      <c r="AM612" s="108">
        <v>611</v>
      </c>
      <c r="AN612" s="128">
        <f t="shared" si="118"/>
        <v>0.12811697104080338</v>
      </c>
      <c r="AO612" s="128">
        <f t="shared" si="119"/>
        <v>0.10964720589066143</v>
      </c>
      <c r="AP612" s="128">
        <f t="shared" si="120"/>
        <v>6.904516540606824E-2</v>
      </c>
      <c r="AQ612" s="128">
        <f t="shared" si="121"/>
        <v>9.9210208644376019E-2</v>
      </c>
      <c r="AR612" s="128">
        <f t="shared" si="122"/>
        <v>0.19828288693558865</v>
      </c>
      <c r="AS612" s="128">
        <f t="shared" si="123"/>
        <v>7.5350598396444576E-2</v>
      </c>
      <c r="AT612" s="128">
        <f t="shared" si="124"/>
        <v>0.18683860540195377</v>
      </c>
      <c r="AU612" s="128">
        <f t="shared" si="125"/>
        <v>5.6039149385051328E-2</v>
      </c>
      <c r="AV612" s="128">
        <f t="shared" si="126"/>
        <v>7.0045305797156551E-2</v>
      </c>
      <c r="AW612" s="128">
        <f t="shared" si="127"/>
        <v>7.4239031018961269E-3</v>
      </c>
      <c r="AX612" s="128">
        <f t="shared" si="128"/>
        <v>0.99999999999999989</v>
      </c>
      <c r="AY612" s="128">
        <f>SUMPRODUCT(AN612:AW612,幕後結果_最佳化!$Z$1005:$AI$1005)</f>
        <v>3.5541107868505437E-2</v>
      </c>
      <c r="AZ612" s="128">
        <f>(SUMPRODUCT(AN612:AW612,MMULT(AN612:AW612,幕後結果!$AB$9:$AK$18)))*252</f>
        <v>6.2016008409543445E-2</v>
      </c>
      <c r="BA612" s="128">
        <f t="shared" si="129"/>
        <v>0.24903013554496461</v>
      </c>
      <c r="BB612" s="102">
        <f t="shared" si="130"/>
        <v>-2.955020730880922E-2</v>
      </c>
      <c r="BC612" s="60"/>
      <c r="BD612" s="60"/>
    </row>
    <row r="613" spans="1:56">
      <c r="A613" s="95">
        <v>612</v>
      </c>
      <c r="B613" s="128">
        <v>0.86982195193406908</v>
      </c>
      <c r="C613" s="128">
        <v>0.99033404686259408</v>
      </c>
      <c r="D613" s="128">
        <v>0.81988384680268833</v>
      </c>
      <c r="E613" s="128">
        <v>0.27847374784610124</v>
      </c>
      <c r="F613" s="128">
        <v>0.92221377557932915</v>
      </c>
      <c r="G613" s="128">
        <v>0.47290879798848584</v>
      </c>
      <c r="H613" s="128">
        <v>2.4592119728320982E-2</v>
      </c>
      <c r="I613" s="128">
        <v>0.29912877028566265</v>
      </c>
      <c r="J613" s="128">
        <v>0.49809235966414445</v>
      </c>
      <c r="K613" s="104">
        <v>0.28074013260434261</v>
      </c>
      <c r="L613" s="105"/>
      <c r="M613" s="106">
        <v>612</v>
      </c>
      <c r="N613" s="140">
        <v>1.1255498723292052</v>
      </c>
      <c r="O613" s="140">
        <v>2.3390681588153011</v>
      </c>
      <c r="P613" s="140">
        <v>0.91492252051241452</v>
      </c>
      <c r="Q613" s="140">
        <v>-0.58738152991782211</v>
      </c>
      <c r="R613" s="140">
        <v>1.4201210299524465</v>
      </c>
      <c r="S613" s="140">
        <v>-6.7959849294264435E-2</v>
      </c>
      <c r="T613" s="140">
        <v>-1.9669910772556776</v>
      </c>
      <c r="U613" s="128">
        <v>-0.52690791004385906</v>
      </c>
      <c r="V613" s="128">
        <v>-4.7817634263314446E-3</v>
      </c>
      <c r="W613" s="98">
        <v>-0.58064421650585096</v>
      </c>
      <c r="X613" s="60"/>
      <c r="Y613" s="99">
        <v>612</v>
      </c>
      <c r="Z613" s="128">
        <f>(幕後結果!$AB$2+幕後結果!$AB$4*幕後結果_最佳化!$N1614)*12/3</f>
        <v>1.1905415549703493</v>
      </c>
      <c r="AA613" s="128">
        <f>(幕後結果!$AC$2+幕後結果!$AC$4*幕後結果_最佳化!$O1614)*12/3</f>
        <v>3.1634314927979204</v>
      </c>
      <c r="AB613" s="128">
        <f>(幕後結果!$AD$2+幕後結果!$AD$4*幕後結果_最佳化!$P1614)*12/3</f>
        <v>2.9205542367057284</v>
      </c>
      <c r="AC613" s="128">
        <f>(幕後結果!$AE$2+幕後結果!$AE$4*幕後結果_最佳化!$Q1614)*12/3</f>
        <v>1.360776312583263</v>
      </c>
      <c r="AD613" s="128">
        <f>(幕後結果!$AF$2+幕後結果!$AF$4*幕後結果_最佳化!$R1614)*12/3</f>
        <v>0.97823266865596847</v>
      </c>
      <c r="AE613" s="128">
        <f>(幕後結果!$AG$2+幕後結果!$AG$4*幕後結果_最佳化!$S1614)*12/3</f>
        <v>0.4377029205258785</v>
      </c>
      <c r="AF613" s="128">
        <f>(幕後結果!$AH$2+幕後結果!$AH$4*幕後結果_最佳化!$T1614)*12/3</f>
        <v>-1.2504306014480755</v>
      </c>
      <c r="AG613" s="128">
        <f>(幕後結果!$AI$2+幕後結果!$AI$4*幕後結果_最佳化!$U1614)*12/3</f>
        <v>1.0335682089125631</v>
      </c>
      <c r="AH613" s="128">
        <f>(幕後結果!$AJ$2+幕後結果!$AJ$4*幕後結果_最佳化!$V1614)*12/3</f>
        <v>-2.7840964165725679E-2</v>
      </c>
      <c r="AI613" s="100">
        <f>(幕後結果!$AK$2+幕後結果!$AK$4*幕後結果_最佳化!$W1614)*12/3</f>
        <v>-2.4627989141152518</v>
      </c>
      <c r="AJ613" s="60"/>
      <c r="AK613" s="60"/>
      <c r="AL613" s="60"/>
      <c r="AM613" s="108">
        <v>612</v>
      </c>
      <c r="AN613" s="128">
        <f t="shared" si="118"/>
        <v>8.1404126810479427E-2</v>
      </c>
      <c r="AO613" s="128">
        <f t="shared" si="119"/>
        <v>0.17051304366549005</v>
      </c>
      <c r="AP613" s="128">
        <f t="shared" si="120"/>
        <v>0.14552488940906697</v>
      </c>
      <c r="AQ613" s="128">
        <f t="shared" si="121"/>
        <v>3.3583599567916296E-2</v>
      </c>
      <c r="AR613" s="128">
        <f t="shared" si="122"/>
        <v>0.16050955590854948</v>
      </c>
      <c r="AS613" s="128">
        <f t="shared" si="123"/>
        <v>9.8425383875327135E-2</v>
      </c>
      <c r="AT613" s="128">
        <f t="shared" si="124"/>
        <v>2.5283438529142548E-2</v>
      </c>
      <c r="AU613" s="128">
        <f t="shared" si="125"/>
        <v>9.9946838896343815E-2</v>
      </c>
      <c r="AV613" s="128">
        <f t="shared" si="126"/>
        <v>8.2852008058424992E-2</v>
      </c>
      <c r="AW613" s="128">
        <f t="shared" si="127"/>
        <v>0.10195711527925908</v>
      </c>
      <c r="AX613" s="128">
        <f t="shared" si="128"/>
        <v>0.99999999999999978</v>
      </c>
      <c r="AY613" s="128">
        <f>SUMPRODUCT(AN613:AW613,幕後結果_最佳化!$Z$1005:$AI$1005)</f>
        <v>-9.1581315975848746E-2</v>
      </c>
      <c r="AZ613" s="128">
        <f>(SUMPRODUCT(AN613:AW613,MMULT(AN613:AW613,幕後結果!$AB$9:$AK$18)))*252</f>
        <v>6.004037452538051E-2</v>
      </c>
      <c r="BA613" s="128">
        <f t="shared" si="129"/>
        <v>0.24503137457350335</v>
      </c>
      <c r="BB613" s="102">
        <f t="shared" si="130"/>
        <v>-0.54883304723700876</v>
      </c>
      <c r="BC613" s="60"/>
      <c r="BD613" s="60"/>
    </row>
    <row r="614" spans="1:56">
      <c r="A614" s="95">
        <v>613</v>
      </c>
      <c r="B614" s="128">
        <v>0.43823203347084028</v>
      </c>
      <c r="C614" s="128">
        <v>0.92469053444711347</v>
      </c>
      <c r="D614" s="128">
        <v>0.15125786272340958</v>
      </c>
      <c r="E614" s="128">
        <v>7.9904492989575582E-2</v>
      </c>
      <c r="F614" s="128">
        <v>0.48416758948550087</v>
      </c>
      <c r="G614" s="128">
        <v>0.98351119777926699</v>
      </c>
      <c r="H614" s="128">
        <v>0.15752101427657283</v>
      </c>
      <c r="I614" s="128">
        <v>0.1545841738232312</v>
      </c>
      <c r="J614" s="128">
        <v>0.57481763352344117</v>
      </c>
      <c r="K614" s="104">
        <v>0.65444350910037752</v>
      </c>
      <c r="L614" s="105"/>
      <c r="M614" s="106">
        <v>613</v>
      </c>
      <c r="N614" s="140">
        <v>-0.15545317385732396</v>
      </c>
      <c r="O614" s="140">
        <v>1.4373487226083121</v>
      </c>
      <c r="P614" s="140">
        <v>-1.0310535139441446</v>
      </c>
      <c r="Q614" s="140">
        <v>-1.405714276212652</v>
      </c>
      <c r="R614" s="140">
        <v>-3.9696391005737387E-2</v>
      </c>
      <c r="S614" s="140">
        <v>2.1323558440933454</v>
      </c>
      <c r="T614" s="140">
        <v>-1.0046985459110902</v>
      </c>
      <c r="U614" s="128">
        <v>-1.0169686409103562</v>
      </c>
      <c r="V614" s="128">
        <v>0.18865307352047933</v>
      </c>
      <c r="W614" s="98">
        <v>0.39734511646462578</v>
      </c>
      <c r="X614" s="60"/>
      <c r="Y614" s="99">
        <v>613</v>
      </c>
      <c r="Z614" s="128">
        <f>(幕後結果!$AB$2+幕後結果!$AB$4*幕後結果_最佳化!$N1615)*12/3</f>
        <v>-0.16442937614677663</v>
      </c>
      <c r="AA614" s="128">
        <f>(幕後結果!$AC$2+幕後結果!$AC$4*幕後結果_最佳化!$O1615)*12/3</f>
        <v>1.5493429120464384</v>
      </c>
      <c r="AB614" s="128">
        <f>(幕後結果!$AD$2+幕後結果!$AD$4*幕後結果_最佳化!$P1615)*12/3</f>
        <v>-0.1016037604655517</v>
      </c>
      <c r="AC614" s="128">
        <f>(幕後結果!$AE$2+幕後結果!$AE$4*幕後結果_最佳化!$Q1615)*12/3</f>
        <v>-1.1024125992230451</v>
      </c>
      <c r="AD614" s="128">
        <f>(幕後結果!$AF$2+幕後結果!$AF$4*幕後結果_最佳化!$R1615)*12/3</f>
        <v>-0.3501864901037508</v>
      </c>
      <c r="AE614" s="128">
        <f>(幕後結果!$AG$2+幕後結果!$AG$4*幕後結果_最佳化!$S1615)*12/3</f>
        <v>2.0694005044431165</v>
      </c>
      <c r="AF614" s="128">
        <f>(幕後結果!$AH$2+幕後結果!$AH$4*幕後結果_最佳化!$T1615)*12/3</f>
        <v>-1.6989501951801449</v>
      </c>
      <c r="AG614" s="128">
        <f>(幕後結果!$AI$2+幕後結果!$AI$4*幕後結果_最佳化!$U1615)*12/3</f>
        <v>0.43733886447777359</v>
      </c>
      <c r="AH614" s="128">
        <f>(幕後結果!$AJ$2+幕後結果!$AJ$4*幕後結果_最佳化!$V1615)*12/3</f>
        <v>-0.56618971581609756</v>
      </c>
      <c r="AI614" s="100">
        <f>(幕後結果!$AK$2+幕後結果!$AK$4*幕後結果_最佳化!$W1615)*12/3</f>
        <v>-2.2576267828256174</v>
      </c>
      <c r="AJ614" s="60"/>
      <c r="AK614" s="60"/>
      <c r="AL614" s="60"/>
      <c r="AM614" s="108">
        <v>613</v>
      </c>
      <c r="AN614" s="128">
        <f t="shared" si="118"/>
        <v>0.1906088858216943</v>
      </c>
      <c r="AO614" s="128">
        <f t="shared" si="119"/>
        <v>5.9350303909784574E-2</v>
      </c>
      <c r="AP614" s="128">
        <f t="shared" si="120"/>
        <v>8.3365508322778184E-2</v>
      </c>
      <c r="AQ614" s="128">
        <f t="shared" si="121"/>
        <v>0.10064432747294928</v>
      </c>
      <c r="AR614" s="128">
        <f t="shared" si="122"/>
        <v>2.779820793780469E-2</v>
      </c>
      <c r="AS614" s="128">
        <f t="shared" si="123"/>
        <v>1.8487041643926776E-2</v>
      </c>
      <c r="AT614" s="128">
        <f t="shared" si="124"/>
        <v>0.13488453538039069</v>
      </c>
      <c r="AU614" s="128">
        <f t="shared" si="125"/>
        <v>0.18028573887494834</v>
      </c>
      <c r="AV614" s="128">
        <f t="shared" si="126"/>
        <v>0.10453110604034178</v>
      </c>
      <c r="AW614" s="128">
        <f t="shared" si="127"/>
        <v>0.10004434459538147</v>
      </c>
      <c r="AX614" s="128">
        <f t="shared" si="128"/>
        <v>1</v>
      </c>
      <c r="AY614" s="128">
        <f>SUMPRODUCT(AN614:AW614,幕後結果_最佳化!$Z$1005:$AI$1005)</f>
        <v>2.6679667144365593E-3</v>
      </c>
      <c r="AZ614" s="128">
        <f>(SUMPRODUCT(AN614:AW614,MMULT(AN614:AW614,幕後結果!$AB$9:$AK$18)))*252</f>
        <v>7.1341514565628705E-2</v>
      </c>
      <c r="BA614" s="128">
        <f t="shared" si="129"/>
        <v>0.2670983237791445</v>
      </c>
      <c r="BB614" s="102">
        <f t="shared" si="130"/>
        <v>-0.1506263038881146</v>
      </c>
      <c r="BC614" s="60"/>
      <c r="BD614" s="60"/>
    </row>
    <row r="615" spans="1:56">
      <c r="A615" s="95">
        <v>614</v>
      </c>
      <c r="B615" s="128">
        <v>0.64541533323249345</v>
      </c>
      <c r="C615" s="128">
        <v>7.6119515791797099E-2</v>
      </c>
      <c r="D615" s="128">
        <v>0.3851556356836765</v>
      </c>
      <c r="E615" s="128">
        <v>9.6687156048266942E-2</v>
      </c>
      <c r="F615" s="128">
        <v>0.89948059059285046</v>
      </c>
      <c r="G615" s="128">
        <v>0.19817041977209193</v>
      </c>
      <c r="H615" s="128">
        <v>0.73983809789015842</v>
      </c>
      <c r="I615" s="128">
        <v>0.89340806924090499</v>
      </c>
      <c r="J615" s="128">
        <v>0.87814260050820647</v>
      </c>
      <c r="K615" s="104">
        <v>6.0626465746336455E-2</v>
      </c>
      <c r="L615" s="105"/>
      <c r="M615" s="106">
        <v>614</v>
      </c>
      <c r="N615" s="140">
        <v>0.37297193282200242</v>
      </c>
      <c r="O615" s="140">
        <v>-1.4316673958669832</v>
      </c>
      <c r="P615" s="140">
        <v>-0.29196776380323586</v>
      </c>
      <c r="Q615" s="140">
        <v>-1.300661598995325</v>
      </c>
      <c r="R615" s="140">
        <v>1.2785975340103244</v>
      </c>
      <c r="S615" s="140">
        <v>-0.8481744223800729</v>
      </c>
      <c r="T615" s="140">
        <v>0.64284635025539483</v>
      </c>
      <c r="U615" s="128">
        <v>1.2448582454414179</v>
      </c>
      <c r="V615" s="128">
        <v>1.1657518275926606</v>
      </c>
      <c r="W615" s="98">
        <v>-1.5495359705140732</v>
      </c>
      <c r="X615" s="60"/>
      <c r="Y615" s="99">
        <v>614</v>
      </c>
      <c r="Z615" s="128">
        <f>(幕後結果!$AB$2+幕後結果!$AB$4*幕後結果_最佳化!$N1616)*12/3</f>
        <v>0.39450813844731075</v>
      </c>
      <c r="AA615" s="128">
        <f>(幕後結果!$AC$2+幕後結果!$AC$4*幕後結果_最佳化!$O1616)*12/3</f>
        <v>-1.5427972517143422</v>
      </c>
      <c r="AB615" s="128">
        <f>(幕後結果!$AD$2+幕後結果!$AD$4*幕後結果_最佳化!$P1616)*12/3</f>
        <v>-0.65315811341906871</v>
      </c>
      <c r="AC615" s="128">
        <f>(幕後結果!$AE$2+幕後結果!$AE$4*幕後結果_最佳化!$Q1616)*12/3</f>
        <v>-1.8803573730004051</v>
      </c>
      <c r="AD615" s="128">
        <f>(幕後結果!$AF$2+幕後結果!$AF$4*幕後結果_最佳化!$R1616)*12/3</f>
        <v>0.92567779668009686</v>
      </c>
      <c r="AE615" s="128">
        <f>(幕後結果!$AG$2+幕後結果!$AG$4*幕後結果_最佳化!$S1616)*12/3</f>
        <v>-0.77049878726721011</v>
      </c>
      <c r="AF615" s="128">
        <f>(幕後結果!$AH$2+幕後結果!$AH$4*幕後結果_最佳化!$T1616)*12/3</f>
        <v>0.15482561500889214</v>
      </c>
      <c r="AG615" s="128">
        <f>(幕後結果!$AI$2+幕後結果!$AI$4*幕後結果_最佳化!$U1616)*12/3</f>
        <v>2.4287866875492581</v>
      </c>
      <c r="AH615" s="128">
        <f>(幕後結果!$AJ$2+幕後結果!$AJ$4*幕後結果_最佳化!$V1616)*12/3</f>
        <v>-0.13340782178053379</v>
      </c>
      <c r="AI615" s="100">
        <f>(幕後結果!$AK$2+幕後結果!$AK$4*幕後結果_最佳化!$W1616)*12/3</f>
        <v>-3.8357096834506947</v>
      </c>
      <c r="AJ615" s="60"/>
      <c r="AK615" s="60"/>
      <c r="AL615" s="60"/>
      <c r="AM615" s="108">
        <v>614</v>
      </c>
      <c r="AN615" s="128">
        <f t="shared" si="118"/>
        <v>2.7505323382033282E-2</v>
      </c>
      <c r="AO615" s="128">
        <f t="shared" si="119"/>
        <v>0.10480998893433036</v>
      </c>
      <c r="AP615" s="128">
        <f t="shared" si="120"/>
        <v>9.3048712986959103E-2</v>
      </c>
      <c r="AQ615" s="128">
        <f t="shared" si="121"/>
        <v>3.382844967800118E-2</v>
      </c>
      <c r="AR615" s="128">
        <f t="shared" si="122"/>
        <v>9.0901248453820804E-2</v>
      </c>
      <c r="AS615" s="128">
        <f t="shared" si="123"/>
        <v>0.23237711710371653</v>
      </c>
      <c r="AT615" s="128">
        <f t="shared" si="124"/>
        <v>3.9423461801922362E-2</v>
      </c>
      <c r="AU615" s="128">
        <f t="shared" si="125"/>
        <v>0.12739927910587975</v>
      </c>
      <c r="AV615" s="128">
        <f t="shared" si="126"/>
        <v>3.4396759316167466E-2</v>
      </c>
      <c r="AW615" s="128">
        <f t="shared" si="127"/>
        <v>0.21630965923716922</v>
      </c>
      <c r="AX615" s="128">
        <f t="shared" si="128"/>
        <v>1</v>
      </c>
      <c r="AY615" s="128">
        <f>SUMPRODUCT(AN615:AW615,幕後結果_最佳化!$Z$1005:$AI$1005)</f>
        <v>-0.20242357267064764</v>
      </c>
      <c r="AZ615" s="128">
        <f>(SUMPRODUCT(AN615:AW615,MMULT(AN615:AW615,幕後結果!$AB$9:$AK$18)))*252</f>
        <v>6.1628080242703422E-2</v>
      </c>
      <c r="BA615" s="128">
        <f t="shared" si="129"/>
        <v>0.24825003573555315</v>
      </c>
      <c r="BB615" s="102">
        <f t="shared" si="130"/>
        <v>-0.9882116308413228</v>
      </c>
      <c r="BC615" s="60"/>
      <c r="BD615" s="60"/>
    </row>
    <row r="616" spans="1:56">
      <c r="A616" s="95">
        <v>615</v>
      </c>
      <c r="B616" s="128">
        <v>0.54779982537031402</v>
      </c>
      <c r="C616" s="128">
        <v>0.27586494802650141</v>
      </c>
      <c r="D616" s="128">
        <v>0.1347286117612021</v>
      </c>
      <c r="E616" s="128">
        <v>0.66869114078622882</v>
      </c>
      <c r="F616" s="128">
        <v>0.80309955746143613</v>
      </c>
      <c r="G616" s="128">
        <v>0.41194402252925788</v>
      </c>
      <c r="H616" s="128">
        <v>2.8097656262914716E-2</v>
      </c>
      <c r="I616" s="128">
        <v>0.23314571916745597</v>
      </c>
      <c r="J616" s="128">
        <v>0.99803767804028887</v>
      </c>
      <c r="K616" s="104">
        <v>0.59336446630679784</v>
      </c>
      <c r="L616" s="105"/>
      <c r="M616" s="106">
        <v>615</v>
      </c>
      <c r="N616" s="140">
        <v>0.12010452329655756</v>
      </c>
      <c r="O616" s="140">
        <v>-0.59516991821235188</v>
      </c>
      <c r="P616" s="140">
        <v>-1.1043133735438841</v>
      </c>
      <c r="Q616" s="140">
        <v>0.4363018794565387</v>
      </c>
      <c r="R616" s="140">
        <v>0.85274472074004437</v>
      </c>
      <c r="S616" s="140">
        <v>-0.22254705741385034</v>
      </c>
      <c r="T616" s="140">
        <v>-1.9095179180234678</v>
      </c>
      <c r="U616" s="128">
        <v>-0.72852636028122075</v>
      </c>
      <c r="V616" s="128">
        <v>2.884155912225062</v>
      </c>
      <c r="W616" s="98">
        <v>0.23620826375600965</v>
      </c>
      <c r="X616" s="60"/>
      <c r="Y616" s="99">
        <v>615</v>
      </c>
      <c r="Z616" s="128">
        <f>(幕後結果!$AB$2+幕後結果!$AB$4*幕後結果_最佳化!$N1617)*12/3</f>
        <v>0.12703961809222569</v>
      </c>
      <c r="AA616" s="128">
        <f>(幕後結果!$AC$2+幕後結果!$AC$4*幕後結果_最佳化!$O1617)*12/3</f>
        <v>-0.68509370787293289</v>
      </c>
      <c r="AB616" s="128">
        <f>(幕後結果!$AD$2+幕後結果!$AD$4*幕後結果_最佳化!$P1617)*12/3</f>
        <v>-1.1677558611113743</v>
      </c>
      <c r="AC616" s="128">
        <f>(幕後結果!$AE$2+幕後結果!$AE$4*幕後結果_最佳化!$Q1617)*12/3</f>
        <v>1.381241390242858</v>
      </c>
      <c r="AD616" s="128">
        <f>(幕後結果!$AF$2+幕後結果!$AF$4*幕後結果_最佳化!$R1617)*12/3</f>
        <v>0.30961126690850682</v>
      </c>
      <c r="AE616" s="128">
        <f>(幕後結果!$AG$2+幕後結果!$AG$4*幕後結果_最佳化!$S1617)*12/3</f>
        <v>-0.144860030264162</v>
      </c>
      <c r="AF616" s="128">
        <f>(幕後結果!$AH$2+幕後結果!$AH$4*幕後結果_最佳化!$T1617)*12/3</f>
        <v>-2.103598818288162</v>
      </c>
      <c r="AG616" s="128">
        <f>(幕後結果!$AI$2+幕後結果!$AI$4*幕後結果_最佳化!$U1617)*12/3</f>
        <v>0.66152308782125391</v>
      </c>
      <c r="AH616" s="128">
        <f>(幕後結果!$AJ$2+幕後結果!$AJ$4*幕後結果_最佳化!$V1617)*12/3</f>
        <v>0.9447987792652367</v>
      </c>
      <c r="AI616" s="100">
        <f>(幕後結果!$AK$2+幕後結果!$AK$4*幕後結果_最佳化!$W1617)*12/3</f>
        <v>-2.8206656154532137</v>
      </c>
      <c r="AJ616" s="60"/>
      <c r="AK616" s="60"/>
      <c r="AL616" s="60"/>
      <c r="AM616" s="108">
        <v>615</v>
      </c>
      <c r="AN616" s="128">
        <f t="shared" si="118"/>
        <v>0.11889638791947811</v>
      </c>
      <c r="AO616" s="128">
        <f t="shared" si="119"/>
        <v>7.4161491258359054E-3</v>
      </c>
      <c r="AP616" s="128">
        <f t="shared" si="120"/>
        <v>1.9208205973212357E-2</v>
      </c>
      <c r="AQ616" s="128">
        <f t="shared" si="121"/>
        <v>0.20719342992743042</v>
      </c>
      <c r="AR616" s="128">
        <f t="shared" si="122"/>
        <v>0.25225006074653505</v>
      </c>
      <c r="AS616" s="128">
        <f t="shared" si="123"/>
        <v>0.13863045600920518</v>
      </c>
      <c r="AT616" s="128">
        <f t="shared" si="124"/>
        <v>2.1204974994708413E-3</v>
      </c>
      <c r="AU616" s="128">
        <f t="shared" si="125"/>
        <v>9.3228832045976678E-2</v>
      </c>
      <c r="AV616" s="128">
        <f t="shared" si="126"/>
        <v>0.1120299222986139</v>
      </c>
      <c r="AW616" s="128">
        <f t="shared" si="127"/>
        <v>4.9026058454241558E-2</v>
      </c>
      <c r="AX616" s="128">
        <f t="shared" si="128"/>
        <v>1</v>
      </c>
      <c r="AY616" s="128">
        <f>SUMPRODUCT(AN616:AW616,幕後結果_最佳化!$Z$1005:$AI$1005)</f>
        <v>0.1316844257720885</v>
      </c>
      <c r="AZ616" s="128">
        <f>(SUMPRODUCT(AN616:AW616,MMULT(AN616:AW616,幕後結果!$AB$9:$AK$18)))*252</f>
        <v>6.0876944728951665E-2</v>
      </c>
      <c r="BA616" s="128">
        <f t="shared" si="129"/>
        <v>0.24673253682672591</v>
      </c>
      <c r="BB616" s="102">
        <f t="shared" si="130"/>
        <v>0.35984076893125605</v>
      </c>
      <c r="BC616" s="60"/>
      <c r="BD616" s="60"/>
    </row>
    <row r="617" spans="1:56">
      <c r="A617" s="95">
        <v>616</v>
      </c>
      <c r="B617" s="128">
        <v>0.78982502085406536</v>
      </c>
      <c r="C617" s="128">
        <v>0.6896749946049463</v>
      </c>
      <c r="D617" s="128">
        <v>0.13936710779008443</v>
      </c>
      <c r="E617" s="128">
        <v>0.90612320898871301</v>
      </c>
      <c r="F617" s="128">
        <v>0.87138107890537131</v>
      </c>
      <c r="G617" s="128">
        <v>0.18283804554261507</v>
      </c>
      <c r="H617" s="128">
        <v>0.92683921059775121</v>
      </c>
      <c r="I617" s="128">
        <v>0.22182486817955138</v>
      </c>
      <c r="J617" s="128">
        <v>0.91426029689548249</v>
      </c>
      <c r="K617" s="104">
        <v>0.30738638412918617</v>
      </c>
      <c r="L617" s="105"/>
      <c r="M617" s="106">
        <v>616</v>
      </c>
      <c r="N617" s="140">
        <v>0.80581425341485569</v>
      </c>
      <c r="O617" s="140">
        <v>0.4949293235388279</v>
      </c>
      <c r="P617" s="140">
        <v>-1.0831672000642631</v>
      </c>
      <c r="Q617" s="140">
        <v>1.3172537512764351</v>
      </c>
      <c r="R617" s="140">
        <v>1.1329438301996564</v>
      </c>
      <c r="S617" s="140">
        <v>-0.90460234780756199</v>
      </c>
      <c r="T617" s="140">
        <v>1.4526477581268427</v>
      </c>
      <c r="U617" s="128">
        <v>-0.76604464811564432</v>
      </c>
      <c r="V617" s="128">
        <v>1.3674656204366364</v>
      </c>
      <c r="W617" s="98">
        <v>-0.50327240026515163</v>
      </c>
      <c r="X617" s="60"/>
      <c r="Y617" s="99">
        <v>616</v>
      </c>
      <c r="Z617" s="128">
        <f>(幕後結果!$AB$2+幕後結果!$AB$4*幕後結果_最佳化!$N1618)*12/3</f>
        <v>0.85234371027248212</v>
      </c>
      <c r="AA617" s="128">
        <f>(幕後結果!$AC$2+幕後結果!$AC$4*幕後結果_最佳化!$O1618)*12/3</f>
        <v>0.88322205398061848</v>
      </c>
      <c r="AB617" s="128">
        <f>(幕後結果!$AD$2+幕後結果!$AD$4*幕後結果_最佳化!$P1618)*12/3</f>
        <v>-0.32095599703080152</v>
      </c>
      <c r="AC617" s="128">
        <f>(幕後結果!$AE$2+幕後結果!$AE$4*幕後結果_最佳化!$Q1618)*12/3</f>
        <v>3.4794750849795726</v>
      </c>
      <c r="AD617" s="128">
        <f>(幕後結果!$AF$2+幕後結果!$AF$4*幕後結果_最佳化!$R1618)*12/3</f>
        <v>0.43115635642231842</v>
      </c>
      <c r="AE617" s="128">
        <f>(幕後結果!$AG$2+幕後結果!$AG$4*幕後結果_最佳化!$S1618)*12/3</f>
        <v>-0.53560322963946849</v>
      </c>
      <c r="AF617" s="128">
        <f>(幕後結果!$AH$2+幕後結果!$AH$4*幕後結果_最佳化!$T1618)*12/3</f>
        <v>2.1353306972873756</v>
      </c>
      <c r="AG617" s="128">
        <f>(幕後結果!$AI$2+幕後結果!$AI$4*幕後結果_最佳化!$U1618)*12/3</f>
        <v>0.16661013798484092</v>
      </c>
      <c r="AH617" s="128">
        <f>(幕後結果!$AJ$2+幕後結果!$AJ$4*幕後結果_最佳化!$V1618)*12/3</f>
        <v>1.2012295997465361</v>
      </c>
      <c r="AI617" s="100">
        <f>(幕後結果!$AK$2+幕後結果!$AK$4*幕後結果_最佳化!$W1618)*12/3</f>
        <v>0.21754411987573441</v>
      </c>
      <c r="AJ617" s="60"/>
      <c r="AK617" s="60"/>
      <c r="AL617" s="60"/>
      <c r="AM617" s="108">
        <v>616</v>
      </c>
      <c r="AN617" s="128">
        <f t="shared" si="118"/>
        <v>4.0622962915212689E-2</v>
      </c>
      <c r="AO617" s="128">
        <f t="shared" si="119"/>
        <v>0.14073081457456527</v>
      </c>
      <c r="AP617" s="128">
        <f t="shared" si="120"/>
        <v>0.16171009058730079</v>
      </c>
      <c r="AQ617" s="128">
        <f t="shared" si="121"/>
        <v>1.7433540847292178E-2</v>
      </c>
      <c r="AR617" s="128">
        <f t="shared" si="122"/>
        <v>8.7995278610662586E-2</v>
      </c>
      <c r="AS617" s="128">
        <f t="shared" si="123"/>
        <v>6.4541894982809572E-2</v>
      </c>
      <c r="AT617" s="128">
        <f t="shared" si="124"/>
        <v>2.9068772253337063E-2</v>
      </c>
      <c r="AU617" s="128">
        <f t="shared" si="125"/>
        <v>0.23962411734010247</v>
      </c>
      <c r="AV617" s="128">
        <f t="shared" si="126"/>
        <v>9.5404863843846013E-2</v>
      </c>
      <c r="AW617" s="128">
        <f t="shared" si="127"/>
        <v>0.12286766404487144</v>
      </c>
      <c r="AX617" s="128">
        <f t="shared" si="128"/>
        <v>1.0000000000000002</v>
      </c>
      <c r="AY617" s="128">
        <f>SUMPRODUCT(AN617:AW617,幕後結果_最佳化!$Z$1005:$AI$1005)</f>
        <v>-1.1152282191924767E-2</v>
      </c>
      <c r="AZ617" s="128">
        <f>(SUMPRODUCT(AN617:AW617,MMULT(AN617:AW617,幕後結果!$AB$9:$AK$18)))*252</f>
        <v>5.627753870742918E-2</v>
      </c>
      <c r="BA617" s="128">
        <f t="shared" si="129"/>
        <v>0.23722887410142379</v>
      </c>
      <c r="BB617" s="102">
        <f t="shared" si="130"/>
        <v>-0.22784866469844431</v>
      </c>
      <c r="BC617" s="60"/>
      <c r="BD617" s="60"/>
    </row>
    <row r="618" spans="1:56">
      <c r="A618" s="95">
        <v>617</v>
      </c>
      <c r="B618" s="128">
        <v>0.43081716803589387</v>
      </c>
      <c r="C618" s="128">
        <v>0.98168963414183374</v>
      </c>
      <c r="D618" s="128">
        <v>0.52972863167345108</v>
      </c>
      <c r="E618" s="128">
        <v>0.25016570700606455</v>
      </c>
      <c r="F618" s="128">
        <v>0.47349914495173517</v>
      </c>
      <c r="G618" s="128">
        <v>0.68700977941850239</v>
      </c>
      <c r="H618" s="128">
        <v>0.8826272831439701</v>
      </c>
      <c r="I618" s="128">
        <v>0.81579564146741523</v>
      </c>
      <c r="J618" s="128">
        <v>0.20471633262447142</v>
      </c>
      <c r="K618" s="104">
        <v>5.2434159181651285E-3</v>
      </c>
      <c r="L618" s="105"/>
      <c r="M618" s="106">
        <v>617</v>
      </c>
      <c r="N618" s="140">
        <v>-0.17429409965045381</v>
      </c>
      <c r="O618" s="140">
        <v>2.0899673613728753</v>
      </c>
      <c r="P618" s="140">
        <v>7.4587730397322222E-2</v>
      </c>
      <c r="Q618" s="140">
        <v>-0.67396838426293681</v>
      </c>
      <c r="R618" s="140">
        <v>-6.6476721945629536E-2</v>
      </c>
      <c r="S618" s="140">
        <v>0.48739217020660536</v>
      </c>
      <c r="T618" s="140">
        <v>1.1882233320983457</v>
      </c>
      <c r="U618" s="128">
        <v>0.89945807585257831</v>
      </c>
      <c r="V618" s="128">
        <v>-0.82489242860110923</v>
      </c>
      <c r="W618" s="98">
        <v>-2.5593492803355815</v>
      </c>
      <c r="X618" s="60"/>
      <c r="Y618" s="99">
        <v>617</v>
      </c>
      <c r="Z618" s="128">
        <f>(幕後結果!$AB$2+幕後結果!$AB$4*幕後結果_最佳化!$N1619)*12/3</f>
        <v>-0.18435821772215291</v>
      </c>
      <c r="AA618" s="128">
        <f>(幕後結果!$AC$2+幕後結果!$AC$4*幕後結果_最佳化!$O1619)*12/3</f>
        <v>2.297701501102178</v>
      </c>
      <c r="AB618" s="128">
        <f>(幕後結果!$AD$2+幕後結果!$AD$4*幕後結果_最佳化!$P1619)*12/3</f>
        <v>1.4265851547324153</v>
      </c>
      <c r="AC618" s="128">
        <f>(幕後結果!$AE$2+幕後結果!$AE$4*幕後結果_最佳化!$Q1619)*12/3</f>
        <v>0.79505597333545064</v>
      </c>
      <c r="AD618" s="128">
        <f>(幕後結果!$AF$2+幕後結果!$AF$4*幕後結果_最佳化!$R1619)*12/3</f>
        <v>-0.25692171913107148</v>
      </c>
      <c r="AE618" s="128">
        <f>(幕後結果!$AG$2+幕後結果!$AG$4*幕後結果_最佳化!$S1619)*12/3</f>
        <v>0.67090832480462981</v>
      </c>
      <c r="AF618" s="128">
        <f>(幕後結果!$AH$2+幕後結果!$AH$4*幕後結果_最佳化!$T1619)*12/3</f>
        <v>0.94432512702532134</v>
      </c>
      <c r="AG618" s="128">
        <f>(幕後結果!$AI$2+幕後結果!$AI$4*幕後結果_最佳化!$U1619)*12/3</f>
        <v>1.694918391426036</v>
      </c>
      <c r="AH618" s="128">
        <f>(幕後結果!$AJ$2+幕後結果!$AJ$4*幕後結果_最佳化!$V1619)*12/3</f>
        <v>-0.73053701139758453</v>
      </c>
      <c r="AI618" s="100">
        <f>(幕後結果!$AK$2+幕後結果!$AK$4*幕後結果_最佳化!$W1619)*12/3</f>
        <v>-3.5753186862724924</v>
      </c>
      <c r="AJ618" s="60"/>
      <c r="AK618" s="60"/>
      <c r="AL618" s="60"/>
      <c r="AM618" s="108">
        <v>617</v>
      </c>
      <c r="AN618" s="128">
        <f t="shared" si="118"/>
        <v>0.15921988636266071</v>
      </c>
      <c r="AO618" s="128">
        <f t="shared" si="119"/>
        <v>3.2724389539489057E-2</v>
      </c>
      <c r="AP618" s="128">
        <f t="shared" si="120"/>
        <v>1.6534574999892575E-2</v>
      </c>
      <c r="AQ618" s="128">
        <f t="shared" si="121"/>
        <v>0.10972921772260864</v>
      </c>
      <c r="AR618" s="128">
        <f t="shared" si="122"/>
        <v>0.13844997528441244</v>
      </c>
      <c r="AS618" s="128">
        <f t="shared" si="123"/>
        <v>0.15105544514158054</v>
      </c>
      <c r="AT618" s="128">
        <f t="shared" si="124"/>
        <v>1.42123316242344E-2</v>
      </c>
      <c r="AU618" s="128">
        <f t="shared" si="125"/>
        <v>0.15862535870339436</v>
      </c>
      <c r="AV618" s="128">
        <f t="shared" si="126"/>
        <v>6.3100185404341452E-2</v>
      </c>
      <c r="AW618" s="128">
        <f t="shared" si="127"/>
        <v>0.15634863521738582</v>
      </c>
      <c r="AX618" s="128">
        <f t="shared" si="128"/>
        <v>1</v>
      </c>
      <c r="AY618" s="128">
        <f>SUMPRODUCT(AN618:AW618,幕後結果_最佳化!$Z$1005:$AI$1005)</f>
        <v>-3.5234871172112187E-2</v>
      </c>
      <c r="AZ618" s="128">
        <f>(SUMPRODUCT(AN618:AW618,MMULT(AN618:AW618,幕後結果!$AB$9:$AK$18)))*252</f>
        <v>5.6017278164209067E-2</v>
      </c>
      <c r="BA618" s="128">
        <f t="shared" si="129"/>
        <v>0.23667969529346844</v>
      </c>
      <c r="BB618" s="102">
        <f t="shared" si="130"/>
        <v>-0.3301291691931143</v>
      </c>
      <c r="BC618" s="60"/>
      <c r="BD618" s="60"/>
    </row>
    <row r="619" spans="1:56">
      <c r="A619" s="95">
        <v>618</v>
      </c>
      <c r="B619" s="128">
        <v>0.9132455960443604</v>
      </c>
      <c r="C619" s="128">
        <v>0.55550409119160005</v>
      </c>
      <c r="D619" s="128">
        <v>0.79598417557658641</v>
      </c>
      <c r="E619" s="128">
        <v>0.37180492132366938</v>
      </c>
      <c r="F619" s="128">
        <v>0.1804617003587059</v>
      </c>
      <c r="G619" s="128">
        <v>0.22712609515891113</v>
      </c>
      <c r="H619" s="128">
        <v>0.94342259633073478</v>
      </c>
      <c r="I619" s="128">
        <v>0.73724243760628716</v>
      </c>
      <c r="J619" s="128">
        <v>0.74384560756672946</v>
      </c>
      <c r="K619" s="104">
        <v>0.99678901579807588</v>
      </c>
      <c r="L619" s="105"/>
      <c r="M619" s="106">
        <v>618</v>
      </c>
      <c r="N619" s="140">
        <v>1.3610154471377913</v>
      </c>
      <c r="O619" s="140">
        <v>0.13958003288024426</v>
      </c>
      <c r="P619" s="140">
        <v>0.8273624645063179</v>
      </c>
      <c r="Q619" s="140">
        <v>-0.32707674168502526</v>
      </c>
      <c r="R619" s="140">
        <v>-0.91360697368739685</v>
      </c>
      <c r="S619" s="140">
        <v>-0.74834483044426858</v>
      </c>
      <c r="T619" s="140">
        <v>1.5841710150031261</v>
      </c>
      <c r="U619" s="128">
        <v>0.63486705594081327</v>
      </c>
      <c r="V619" s="128">
        <v>0.65524692759530623</v>
      </c>
      <c r="W619" s="98">
        <v>2.7254202734765824</v>
      </c>
      <c r="X619" s="60"/>
      <c r="Y619" s="99">
        <v>618</v>
      </c>
      <c r="Z619" s="128">
        <f>(幕後結果!$AB$2+幕後結果!$AB$4*幕後結果_最佳化!$N1620)*12/3</f>
        <v>1.4396034210558433</v>
      </c>
      <c r="AA619" s="128">
        <f>(幕後結果!$AC$2+幕後結果!$AC$4*幕後結果_最佳化!$O1620)*12/3</f>
        <v>0.71759779244095334</v>
      </c>
      <c r="AB619" s="128">
        <f>(幕後結果!$AD$2+幕後結果!$AD$4*幕後結果_最佳化!$P1620)*12/3</f>
        <v>1.7357698470582459</v>
      </c>
      <c r="AC619" s="128">
        <f>(幕後結果!$AE$2+幕後結果!$AE$4*幕後結果_最佳化!$Q1620)*12/3</f>
        <v>0.90263816105885331</v>
      </c>
      <c r="AD619" s="128">
        <f>(幕後結果!$AF$2+幕後結果!$AF$4*幕後結果_最佳化!$R1620)*12/3</f>
        <v>-0.38083408132529922</v>
      </c>
      <c r="AE619" s="128">
        <f>(幕後結果!$AG$2+幕後結果!$AG$4*幕後結果_最佳化!$S1620)*12/3</f>
        <v>-0.10616269804448059</v>
      </c>
      <c r="AF619" s="128">
        <f>(幕後結果!$AH$2+幕後結果!$AH$4*幕後結果_最佳化!$T1620)*12/3</f>
        <v>2.1080552655949254</v>
      </c>
      <c r="AG619" s="128">
        <f>(幕後結果!$AI$2+幕後結果!$AI$4*幕後結果_最佳化!$U1620)*12/3</f>
        <v>1.1003991865130698</v>
      </c>
      <c r="AH619" s="128">
        <f>(幕後結果!$AJ$2+幕後結果!$AJ$4*幕後結果_最佳化!$V1620)*12/3</f>
        <v>0.29819624012314849</v>
      </c>
      <c r="AI619" s="100">
        <f>(幕後結果!$AK$2+幕後結果!$AK$4*幕後結果_最佳化!$W1620)*12/3</f>
        <v>2.432128918550275</v>
      </c>
      <c r="AJ619" s="60"/>
      <c r="AK619" s="60"/>
      <c r="AL619" s="60"/>
      <c r="AM619" s="108">
        <v>618</v>
      </c>
      <c r="AN619" s="128">
        <f t="shared" si="118"/>
        <v>4.7215247461156601E-2</v>
      </c>
      <c r="AO619" s="128">
        <f t="shared" si="119"/>
        <v>3.7768737065281797E-2</v>
      </c>
      <c r="AP619" s="128">
        <f t="shared" si="120"/>
        <v>0.10530486848558741</v>
      </c>
      <c r="AQ619" s="128">
        <f t="shared" si="121"/>
        <v>2.6972927095344792E-2</v>
      </c>
      <c r="AR619" s="128">
        <f t="shared" si="122"/>
        <v>0.1842225899381795</v>
      </c>
      <c r="AS619" s="128">
        <f t="shared" si="123"/>
        <v>0.19198198318913559</v>
      </c>
      <c r="AT619" s="128">
        <f t="shared" si="124"/>
        <v>0.11276558959981475</v>
      </c>
      <c r="AU619" s="128">
        <f t="shared" si="125"/>
        <v>5.0019822165164707E-2</v>
      </c>
      <c r="AV619" s="128">
        <f t="shared" si="126"/>
        <v>0.20634063672698574</v>
      </c>
      <c r="AW619" s="128">
        <f t="shared" si="127"/>
        <v>3.7407598273349059E-2</v>
      </c>
      <c r="AX619" s="128">
        <f t="shared" si="128"/>
        <v>1</v>
      </c>
      <c r="AY619" s="128">
        <f>SUMPRODUCT(AN619:AW619,幕後結果_最佳化!$Z$1005:$AI$1005)</f>
        <v>-0.1582106035548394</v>
      </c>
      <c r="AZ619" s="128">
        <f>(SUMPRODUCT(AN619:AW619,MMULT(AN619:AW619,幕後結果!$AB$9:$AK$18)))*252</f>
        <v>5.5124042602692699E-2</v>
      </c>
      <c r="BA619" s="128">
        <f t="shared" si="129"/>
        <v>0.23478509876628181</v>
      </c>
      <c r="BB619" s="102">
        <f t="shared" si="130"/>
        <v>-0.85657311563471972</v>
      </c>
      <c r="BC619" s="60"/>
      <c r="BD619" s="60"/>
    </row>
    <row r="620" spans="1:56">
      <c r="A620" s="95">
        <v>619</v>
      </c>
      <c r="B620" s="128">
        <v>0.6522305513929163</v>
      </c>
      <c r="C620" s="128">
        <v>0.90393495282407854</v>
      </c>
      <c r="D620" s="128">
        <v>0.43106710852804642</v>
      </c>
      <c r="E620" s="128">
        <v>0.14644063091940773</v>
      </c>
      <c r="F620" s="128">
        <v>0.86681871766353225</v>
      </c>
      <c r="G620" s="128">
        <v>0.19429854475655617</v>
      </c>
      <c r="H620" s="128">
        <v>0.30088447656252226</v>
      </c>
      <c r="I620" s="128">
        <v>0.75602433900094823</v>
      </c>
      <c r="J620" s="128">
        <v>0.93033929440732632</v>
      </c>
      <c r="K620" s="104">
        <v>0.56923827380638525</v>
      </c>
      <c r="L620" s="105"/>
      <c r="M620" s="106">
        <v>619</v>
      </c>
      <c r="N620" s="140">
        <v>0.39134952374582638</v>
      </c>
      <c r="O620" s="140">
        <v>1.3043035824275639</v>
      </c>
      <c r="P620" s="140">
        <v>-0.17365803815860334</v>
      </c>
      <c r="Q620" s="140">
        <v>-1.0518219164000731</v>
      </c>
      <c r="R620" s="140">
        <v>1.1114782088992454</v>
      </c>
      <c r="S620" s="140">
        <v>-0.86216434069351233</v>
      </c>
      <c r="T620" s="140">
        <v>-0.52185835892357768</v>
      </c>
      <c r="U620" s="128">
        <v>0.6935709419816265</v>
      </c>
      <c r="V620" s="128">
        <v>1.478322750053918</v>
      </c>
      <c r="W620" s="98">
        <v>0.17443520046533939</v>
      </c>
      <c r="X620" s="60"/>
      <c r="Y620" s="99">
        <v>619</v>
      </c>
      <c r="Z620" s="128">
        <f>(幕後結果!$AB$2+幕後結果!$AB$4*幕後結果_最佳化!$N1621)*12/3</f>
        <v>0.41394689119647293</v>
      </c>
      <c r="AA620" s="128">
        <f>(幕後結果!$AC$2+幕後結果!$AC$4*幕後結果_最佳化!$O1621)*12/3</f>
        <v>1.6377560497624952</v>
      </c>
      <c r="AB620" s="128">
        <f>(幕後結果!$AD$2+幕後結果!$AD$4*幕後結果_最佳化!$P1621)*12/3</f>
        <v>0.94065917263830612</v>
      </c>
      <c r="AC620" s="128">
        <f>(幕後結果!$AE$2+幕後結果!$AE$4*幕後結果_最佳化!$Q1621)*12/3</f>
        <v>-0.25205636818262978</v>
      </c>
      <c r="AD620" s="128">
        <f>(幕後結果!$AF$2+幕後結果!$AF$4*幕後結果_最佳化!$R1621)*12/3</f>
        <v>0.60847334815404119</v>
      </c>
      <c r="AE620" s="128">
        <f>(幕後結果!$AG$2+幕後結果!$AG$4*幕後結果_最佳化!$S1621)*12/3</f>
        <v>-0.6035642399609531</v>
      </c>
      <c r="AF620" s="128">
        <f>(幕後結果!$AH$2+幕後結果!$AH$4*幕後結果_最佳化!$T1621)*12/3</f>
        <v>-0.40921556097767481</v>
      </c>
      <c r="AG620" s="128">
        <f>(幕後結果!$AI$2+幕後結果!$AI$4*幕後結果_最佳化!$U1621)*12/3</f>
        <v>1.9155677923703525</v>
      </c>
      <c r="AH620" s="128">
        <f>(幕後結果!$AJ$2+幕後結果!$AJ$4*幕後結果_最佳化!$V1621)*12/3</f>
        <v>0.61275442531624857</v>
      </c>
      <c r="AI620" s="100">
        <f>(幕後結果!$AK$2+幕後結果!$AK$4*幕後結果_最佳化!$W1621)*12/3</f>
        <v>-2.0259451147549776</v>
      </c>
      <c r="AJ620" s="60"/>
      <c r="AK620" s="60"/>
      <c r="AL620" s="60"/>
      <c r="AM620" s="108">
        <v>619</v>
      </c>
      <c r="AN620" s="128">
        <f t="shared" si="118"/>
        <v>0.1084768674014765</v>
      </c>
      <c r="AO620" s="128">
        <f t="shared" si="119"/>
        <v>0.14554909285004244</v>
      </c>
      <c r="AP620" s="128">
        <f t="shared" si="120"/>
        <v>5.4905871211590358E-2</v>
      </c>
      <c r="AQ620" s="128">
        <f t="shared" si="121"/>
        <v>1.6799975397074857E-2</v>
      </c>
      <c r="AR620" s="128">
        <f t="shared" si="122"/>
        <v>0.17265067258475161</v>
      </c>
      <c r="AS620" s="128">
        <f t="shared" si="123"/>
        <v>5.7703985003145247E-2</v>
      </c>
      <c r="AT620" s="128">
        <f t="shared" si="124"/>
        <v>0.141197569685999</v>
      </c>
      <c r="AU620" s="128">
        <f t="shared" si="125"/>
        <v>9.2581683366610448E-2</v>
      </c>
      <c r="AV620" s="128">
        <f t="shared" si="126"/>
        <v>0.1310425908089913</v>
      </c>
      <c r="AW620" s="128">
        <f t="shared" si="127"/>
        <v>7.9091691690318225E-2</v>
      </c>
      <c r="AX620" s="128">
        <f t="shared" si="128"/>
        <v>1</v>
      </c>
      <c r="AY620" s="128">
        <f>SUMPRODUCT(AN620:AW620,幕後結果_最佳化!$Z$1005:$AI$1005)</f>
        <v>-0.17526572805804572</v>
      </c>
      <c r="AZ620" s="128">
        <f>(SUMPRODUCT(AN620:AW620,MMULT(AN620:AW620,幕後結果!$AB$9:$AK$18)))*252</f>
        <v>6.1752800800544246E-2</v>
      </c>
      <c r="BA620" s="128">
        <f t="shared" si="129"/>
        <v>0.2485011082481208</v>
      </c>
      <c r="BB620" s="102">
        <f t="shared" si="130"/>
        <v>-0.87792657986947031</v>
      </c>
      <c r="BC620" s="60"/>
      <c r="BD620" s="60"/>
    </row>
    <row r="621" spans="1:56">
      <c r="A621" s="95">
        <v>620</v>
      </c>
      <c r="B621" s="128">
        <v>0.10253868219042839</v>
      </c>
      <c r="C621" s="128">
        <v>0.28454743046351094</v>
      </c>
      <c r="D621" s="128">
        <v>0.50042039737530164</v>
      </c>
      <c r="E621" s="128">
        <v>0.66041780652633331</v>
      </c>
      <c r="F621" s="128">
        <v>0.1956766139145214</v>
      </c>
      <c r="G621" s="128">
        <v>0.78360780942752006</v>
      </c>
      <c r="H621" s="128">
        <v>0.91644580245373275</v>
      </c>
      <c r="I621" s="128">
        <v>0.38559715505082703</v>
      </c>
      <c r="J621" s="128">
        <v>0.9595186293488307</v>
      </c>
      <c r="K621" s="104">
        <v>2.5588570902931984E-2</v>
      </c>
      <c r="L621" s="105"/>
      <c r="M621" s="106">
        <v>620</v>
      </c>
      <c r="N621" s="140">
        <v>-1.2672179634336018</v>
      </c>
      <c r="O621" s="140">
        <v>-0.56938504887987829</v>
      </c>
      <c r="P621" s="140">
        <v>1.053780142540533E-3</v>
      </c>
      <c r="Q621" s="140">
        <v>0.41360366742098004</v>
      </c>
      <c r="R621" s="140">
        <v>-0.8571658589982557</v>
      </c>
      <c r="S621" s="140">
        <v>0.78443589839396444</v>
      </c>
      <c r="T621" s="140">
        <v>1.381554948239035</v>
      </c>
      <c r="U621" s="128">
        <v>-0.29081304208966108</v>
      </c>
      <c r="V621" s="128">
        <v>1.745127134202471</v>
      </c>
      <c r="W621" s="98">
        <v>-1.9499914190865482</v>
      </c>
      <c r="X621" s="60"/>
      <c r="Y621" s="99">
        <v>620</v>
      </c>
      <c r="Z621" s="128">
        <f>(幕後結果!$AB$2+幕後結果!$AB$4*幕後結果_最佳化!$N1622)*12/3</f>
        <v>-1.3403898678879134</v>
      </c>
      <c r="AA621" s="128">
        <f>(幕後結果!$AC$2+幕後結果!$AC$4*幕後結果_最佳化!$O1622)*12/3</f>
        <v>-1.2709144218686503</v>
      </c>
      <c r="AB621" s="128">
        <f>(幕後結果!$AD$2+幕後結果!$AD$4*幕後結果_最佳化!$P1622)*12/3</f>
        <v>-0.45790751245446809</v>
      </c>
      <c r="AC621" s="128">
        <f>(幕後結果!$AE$2+幕後結果!$AE$4*幕後結果_最佳化!$Q1622)*12/3</f>
        <v>1.5687829652497669</v>
      </c>
      <c r="AD621" s="128">
        <f>(幕後結果!$AF$2+幕後結果!$AF$4*幕後結果_最佳化!$R1622)*12/3</f>
        <v>-0.74582006580865701</v>
      </c>
      <c r="AE621" s="128">
        <f>(幕後結果!$AG$2+幕後結果!$AG$4*幕後結果_最佳化!$S1622)*12/3</f>
        <v>0.6436302984165414</v>
      </c>
      <c r="AF621" s="128">
        <f>(幕後結果!$AH$2+幕後結果!$AH$4*幕後結果_最佳化!$T1622)*12/3</f>
        <v>0.10912734221888121</v>
      </c>
      <c r="AG621" s="128">
        <f>(幕後結果!$AI$2+幕後結果!$AI$4*幕後結果_最佳化!$U1622)*12/3</f>
        <v>0.3916423367839596</v>
      </c>
      <c r="AH621" s="128">
        <f>(幕後結果!$AJ$2+幕後結果!$AJ$4*幕後結果_最佳化!$V1622)*12/3</f>
        <v>0.21575962777302726</v>
      </c>
      <c r="AI621" s="100">
        <f>(幕後結果!$AK$2+幕後結果!$AK$4*幕後結果_最佳化!$W1622)*12/3</f>
        <v>-4.0610648036622976</v>
      </c>
      <c r="AJ621" s="60"/>
      <c r="AK621" s="60"/>
      <c r="AL621" s="60"/>
      <c r="AM621" s="108">
        <v>620</v>
      </c>
      <c r="AN621" s="128">
        <f t="shared" si="118"/>
        <v>0.13860141053832598</v>
      </c>
      <c r="AO621" s="128">
        <f t="shared" si="119"/>
        <v>0.16039196922717958</v>
      </c>
      <c r="AP621" s="128">
        <f t="shared" si="120"/>
        <v>9.2684513843488373E-2</v>
      </c>
      <c r="AQ621" s="128">
        <f t="shared" si="121"/>
        <v>0.11339349844635521</v>
      </c>
      <c r="AR621" s="128">
        <f t="shared" si="122"/>
        <v>6.0155275650753015E-2</v>
      </c>
      <c r="AS621" s="128">
        <f t="shared" si="123"/>
        <v>0.1916267195179952</v>
      </c>
      <c r="AT621" s="128">
        <f t="shared" si="124"/>
        <v>1.6214987017385451E-2</v>
      </c>
      <c r="AU621" s="128">
        <f t="shared" si="125"/>
        <v>9.0116227133135926E-2</v>
      </c>
      <c r="AV621" s="128">
        <f t="shared" si="126"/>
        <v>0.10028774644993188</v>
      </c>
      <c r="AW621" s="128">
        <f t="shared" si="127"/>
        <v>3.652765217544969E-2</v>
      </c>
      <c r="AX621" s="128">
        <f t="shared" si="128"/>
        <v>1.0000000000000004</v>
      </c>
      <c r="AY621" s="128">
        <f>SUMPRODUCT(AN621:AW621,幕後結果_最佳化!$Z$1005:$AI$1005)</f>
        <v>8.4731741434784291E-2</v>
      </c>
      <c r="AZ621" s="128">
        <f>(SUMPRODUCT(AN621:AW621,MMULT(AN621:AW621,幕後結果!$AB$9:$AK$18)))*252</f>
        <v>6.6591279057281932E-2</v>
      </c>
      <c r="BA621" s="128">
        <f t="shared" si="129"/>
        <v>0.25805286097480479</v>
      </c>
      <c r="BB621" s="102">
        <f t="shared" si="130"/>
        <v>0.16210531933946887</v>
      </c>
      <c r="BC621" s="60"/>
      <c r="BD621" s="60"/>
    </row>
    <row r="622" spans="1:56">
      <c r="A622" s="95">
        <v>621</v>
      </c>
      <c r="B622" s="128">
        <v>0.60540075196070342</v>
      </c>
      <c r="C622" s="128">
        <v>0.60827491669694878</v>
      </c>
      <c r="D622" s="128">
        <v>0.9653390350636728</v>
      </c>
      <c r="E622" s="128">
        <v>0.78868718437745233</v>
      </c>
      <c r="F622" s="128">
        <v>0.61122287247085882</v>
      </c>
      <c r="G622" s="128">
        <v>0.22279176519653898</v>
      </c>
      <c r="H622" s="128">
        <v>0.99631261639056712</v>
      </c>
      <c r="I622" s="128">
        <v>0.95799750200666134</v>
      </c>
      <c r="J622" s="128">
        <v>0.44360579656893839</v>
      </c>
      <c r="K622" s="104">
        <v>0.81520027518830918</v>
      </c>
      <c r="L622" s="105"/>
      <c r="M622" s="106">
        <v>621</v>
      </c>
      <c r="N622" s="140">
        <v>0.26735155449776493</v>
      </c>
      <c r="O622" s="140">
        <v>0.27482568143429514</v>
      </c>
      <c r="P622" s="140">
        <v>1.8163158851540062</v>
      </c>
      <c r="Q622" s="140">
        <v>0.80187437354118218</v>
      </c>
      <c r="R622" s="140">
        <v>0.28250768453373476</v>
      </c>
      <c r="S622" s="140">
        <v>-0.76279857618174707</v>
      </c>
      <c r="T622" s="140">
        <v>2.6794297678730845</v>
      </c>
      <c r="U622" s="128">
        <v>1.7279064599157643</v>
      </c>
      <c r="V622" s="128">
        <v>-0.14183341041879197</v>
      </c>
      <c r="W622" s="98">
        <v>0.89722390902387517</v>
      </c>
      <c r="X622" s="60"/>
      <c r="Y622" s="99">
        <v>621</v>
      </c>
      <c r="Z622" s="128">
        <f>(幕後結果!$AB$2+幕後結果!$AB$4*幕後結果_最佳化!$N1623)*12/3</f>
        <v>0.28278901116734623</v>
      </c>
      <c r="AA622" s="128">
        <f>(幕後結果!$AC$2+幕後結果!$AC$4*幕後結果_最佳化!$O1623)*12/3</f>
        <v>0.38902935595650406</v>
      </c>
      <c r="AB622" s="128">
        <f>(幕後結果!$AD$2+幕後結果!$AD$4*幕後結果_最佳化!$P1623)*12/3</f>
        <v>2.482862339719333</v>
      </c>
      <c r="AC622" s="128">
        <f>(幕後結果!$AE$2+幕後結果!$AE$4*幕後結果_最佳化!$Q1623)*12/3</f>
        <v>3.2082613080700688</v>
      </c>
      <c r="AD622" s="128">
        <f>(幕後結果!$AF$2+幕後結果!$AF$4*幕後結果_最佳化!$R1623)*12/3</f>
        <v>0.40247234006513527</v>
      </c>
      <c r="AE622" s="128">
        <f>(幕後結果!$AG$2+幕後結果!$AG$4*幕後結果_最佳化!$S1623)*12/3</f>
        <v>-0.33028293553504429</v>
      </c>
      <c r="AF622" s="128">
        <f>(幕後結果!$AH$2+幕後結果!$AH$4*幕後結果_最佳化!$T1623)*12/3</f>
        <v>2.7604530122254274</v>
      </c>
      <c r="AG622" s="128">
        <f>(幕後結果!$AI$2+幕後結果!$AI$4*幕後結果_最佳化!$U1623)*12/3</f>
        <v>2.153905167694885</v>
      </c>
      <c r="AH622" s="128">
        <f>(幕後結果!$AJ$2+幕後結果!$AJ$4*幕後結果_最佳化!$V1623)*12/3</f>
        <v>3.3113038737948131E-2</v>
      </c>
      <c r="AI622" s="100">
        <f>(幕後結果!$AK$2+幕後結果!$AK$4*幕後結果_最佳化!$W1623)*12/3</f>
        <v>1.2037062852488769</v>
      </c>
      <c r="AJ622" s="60"/>
      <c r="AK622" s="60"/>
      <c r="AL622" s="60"/>
      <c r="AM622" s="108">
        <v>621</v>
      </c>
      <c r="AN622" s="128">
        <f t="shared" si="118"/>
        <v>9.8299214874236748E-2</v>
      </c>
      <c r="AO622" s="128">
        <f t="shared" si="119"/>
        <v>0.14765317538412234</v>
      </c>
      <c r="AP622" s="128">
        <f t="shared" si="120"/>
        <v>2.3826366310343433E-2</v>
      </c>
      <c r="AQ622" s="128">
        <f t="shared" si="121"/>
        <v>0.12478493727349292</v>
      </c>
      <c r="AR622" s="128">
        <f t="shared" si="122"/>
        <v>3.3368850746766797E-3</v>
      </c>
      <c r="AS622" s="128">
        <f t="shared" si="123"/>
        <v>0.16852990504087473</v>
      </c>
      <c r="AT622" s="128">
        <f t="shared" si="124"/>
        <v>5.9431650971952896E-2</v>
      </c>
      <c r="AU622" s="128">
        <f t="shared" si="125"/>
        <v>7.7557210456890555E-2</v>
      </c>
      <c r="AV622" s="128">
        <f t="shared" si="126"/>
        <v>0.14548429263826368</v>
      </c>
      <c r="AW622" s="128">
        <f t="shared" si="127"/>
        <v>0.15109636197514598</v>
      </c>
      <c r="AX622" s="128">
        <f t="shared" si="128"/>
        <v>1</v>
      </c>
      <c r="AY622" s="128">
        <f>SUMPRODUCT(AN622:AW622,幕後結果_最佳化!$Z$1005:$AI$1005)</f>
        <v>-0.1712748723335554</v>
      </c>
      <c r="AZ622" s="128">
        <f>(SUMPRODUCT(AN622:AW622,MMULT(AN622:AW622,幕後結果!$AB$9:$AK$18)))*252</f>
        <v>8.2247040755321715E-2</v>
      </c>
      <c r="BA622" s="128">
        <f t="shared" si="129"/>
        <v>0.28678744874091283</v>
      </c>
      <c r="BB622" s="102">
        <f t="shared" si="130"/>
        <v>-0.74680699338081391</v>
      </c>
      <c r="BC622" s="60"/>
      <c r="BD622" s="60"/>
    </row>
    <row r="623" spans="1:56">
      <c r="A623" s="95">
        <v>622</v>
      </c>
      <c r="B623" s="128">
        <v>0.18279174932581643</v>
      </c>
      <c r="C623" s="128">
        <v>0.12961009087629893</v>
      </c>
      <c r="D623" s="128">
        <v>0.67649355413122469</v>
      </c>
      <c r="E623" s="128">
        <v>0.62061121243902084</v>
      </c>
      <c r="F623" s="128">
        <v>0.46986854591770699</v>
      </c>
      <c r="G623" s="128">
        <v>1.2590498555896001E-2</v>
      </c>
      <c r="H623" s="128">
        <v>0.61846051610545216</v>
      </c>
      <c r="I623" s="128">
        <v>0.39155824411278894</v>
      </c>
      <c r="J623" s="128">
        <v>0.84365301625371392</v>
      </c>
      <c r="K623" s="104">
        <v>0.12035236721619613</v>
      </c>
      <c r="L623" s="105"/>
      <c r="M623" s="106">
        <v>622</v>
      </c>
      <c r="N623" s="140">
        <v>-0.90477707581435063</v>
      </c>
      <c r="O623" s="140">
        <v>-1.1282361948702178</v>
      </c>
      <c r="P623" s="140">
        <v>0.45791586030667347</v>
      </c>
      <c r="Q623" s="140">
        <v>0.3070864446967525</v>
      </c>
      <c r="R623" s="140">
        <v>-7.5600307476329981E-2</v>
      </c>
      <c r="S623" s="140">
        <v>-2.2386146973001866</v>
      </c>
      <c r="T623" s="140">
        <v>0.30144003741058373</v>
      </c>
      <c r="U623" s="128">
        <v>-0.27526000649407395</v>
      </c>
      <c r="V623" s="128">
        <v>1.0095853998106694</v>
      </c>
      <c r="W623" s="98">
        <v>-1.1732271320034293</v>
      </c>
      <c r="X623" s="60"/>
      <c r="Y623" s="99">
        <v>622</v>
      </c>
      <c r="Z623" s="128">
        <f>(幕後結果!$AB$2+幕後結果!$AB$4*幕後結果_最佳化!$N1624)*12/3</f>
        <v>-0.9570208599574942</v>
      </c>
      <c r="AA623" s="128">
        <f>(幕後結果!$AC$2+幕後結果!$AC$4*幕後結果_最佳化!$O1624)*12/3</f>
        <v>-1.7580524448393662</v>
      </c>
      <c r="AB623" s="128">
        <f>(幕後結果!$AD$2+幕後結果!$AD$4*幕後結果_最佳化!$P1624)*12/3</f>
        <v>-0.13788276159493384</v>
      </c>
      <c r="AC623" s="128">
        <f>(幕後結果!$AE$2+幕後結果!$AE$4*幕後結果_最佳化!$Q1624)*12/3</f>
        <v>1.28737328958734</v>
      </c>
      <c r="AD623" s="128">
        <f>(幕後結果!$AF$2+幕後結果!$AF$4*幕後結果_最佳化!$R1624)*12/3</f>
        <v>-6.2769652443985635E-2</v>
      </c>
      <c r="AE623" s="128">
        <f>(幕後結果!$AG$2+幕後結果!$AG$4*幕後結果_最佳化!$S1624)*12/3</f>
        <v>-2.1461555703280233</v>
      </c>
      <c r="AF623" s="128">
        <f>(幕後結果!$AH$2+幕後結果!$AH$4*幕後結果_最佳化!$T1624)*12/3</f>
        <v>-0.42345289211314774</v>
      </c>
      <c r="AG623" s="128">
        <f>(幕後結果!$AI$2+幕後結果!$AI$4*幕後結果_最佳化!$U1624)*12/3</f>
        <v>0.46987053944708618</v>
      </c>
      <c r="AH623" s="128">
        <f>(幕後結果!$AJ$2+幕後結果!$AJ$4*幕後結果_最佳化!$V1624)*12/3</f>
        <v>-0.97481250913942608</v>
      </c>
      <c r="AI623" s="100">
        <f>(幕後結果!$AK$2+幕後結果!$AK$4*幕後結果_最佳化!$W1624)*12/3</f>
        <v>-3.3033162302328249</v>
      </c>
      <c r="AJ623" s="60"/>
      <c r="AK623" s="60"/>
      <c r="AL623" s="60"/>
      <c r="AM623" s="108">
        <v>622</v>
      </c>
      <c r="AN623" s="128">
        <f t="shared" si="118"/>
        <v>0.11594199256080899</v>
      </c>
      <c r="AO623" s="128">
        <f t="shared" si="119"/>
        <v>5.1380014668233928E-2</v>
      </c>
      <c r="AP623" s="128">
        <f t="shared" si="120"/>
        <v>1.9649404253791195E-2</v>
      </c>
      <c r="AQ623" s="128">
        <f t="shared" si="121"/>
        <v>0.17448897055988152</v>
      </c>
      <c r="AR623" s="128">
        <f t="shared" si="122"/>
        <v>0.11407577315183193</v>
      </c>
      <c r="AS623" s="128">
        <f t="shared" si="123"/>
        <v>9.9483046339849168E-2</v>
      </c>
      <c r="AT623" s="128">
        <f t="shared" si="124"/>
        <v>0.1166969092525799</v>
      </c>
      <c r="AU623" s="128">
        <f t="shared" si="125"/>
        <v>2.9681643406748243E-2</v>
      </c>
      <c r="AV623" s="128">
        <f t="shared" si="126"/>
        <v>0.19281395168184809</v>
      </c>
      <c r="AW623" s="128">
        <f t="shared" si="127"/>
        <v>8.5788294124427164E-2</v>
      </c>
      <c r="AX623" s="128">
        <f t="shared" si="128"/>
        <v>1.0000000000000002</v>
      </c>
      <c r="AY623" s="128">
        <f>SUMPRODUCT(AN623:AW623,幕後結果_最佳化!$Z$1005:$AI$1005)</f>
        <v>-0.12632326862609522</v>
      </c>
      <c r="AZ623" s="128">
        <f>(SUMPRODUCT(AN623:AW623,MMULT(AN623:AW623,幕後結果!$AB$9:$AK$18)))*252</f>
        <v>8.1997724777651673E-2</v>
      </c>
      <c r="BA623" s="128">
        <f t="shared" si="129"/>
        <v>0.28635244852742514</v>
      </c>
      <c r="BB623" s="102">
        <f t="shared" si="130"/>
        <v>-0.59096148643509161</v>
      </c>
      <c r="BC623" s="60"/>
      <c r="BD623" s="60"/>
    </row>
    <row r="624" spans="1:56">
      <c r="A624" s="95">
        <v>623</v>
      </c>
      <c r="B624" s="128">
        <v>8.9103969243085057E-3</v>
      </c>
      <c r="C624" s="128">
        <v>9.0484529849554463E-2</v>
      </c>
      <c r="D624" s="128">
        <v>0.77235024202968838</v>
      </c>
      <c r="E624" s="128">
        <v>0.52331596270611458</v>
      </c>
      <c r="F624" s="128">
        <v>0.53360980569953953</v>
      </c>
      <c r="G624" s="128">
        <v>0.71359432591383576</v>
      </c>
      <c r="H624" s="128">
        <v>0.97552089937459918</v>
      </c>
      <c r="I624" s="128">
        <v>0.24584841631840715</v>
      </c>
      <c r="J624" s="128">
        <v>0.38627635220238532</v>
      </c>
      <c r="K624" s="104">
        <v>0.43399121459317147</v>
      </c>
      <c r="L624" s="105"/>
      <c r="M624" s="106">
        <v>623</v>
      </c>
      <c r="N624" s="140">
        <v>-2.3693206924206196</v>
      </c>
      <c r="O624" s="140">
        <v>-1.3377772511796193</v>
      </c>
      <c r="P624" s="140">
        <v>0.74660916266367183</v>
      </c>
      <c r="Q624" s="140">
        <v>5.8477763182362349E-2</v>
      </c>
      <c r="R624" s="140">
        <v>8.4347196609516867E-2</v>
      </c>
      <c r="S624" s="140">
        <v>0.56391593000296325</v>
      </c>
      <c r="T624" s="140">
        <v>1.968955501275623</v>
      </c>
      <c r="U624" s="128">
        <v>-0.68761250288769704</v>
      </c>
      <c r="V624" s="128">
        <v>-0.28903746916973494</v>
      </c>
      <c r="W624" s="98">
        <v>-0.16622176821611973</v>
      </c>
      <c r="X624" s="60"/>
      <c r="Y624" s="99">
        <v>623</v>
      </c>
      <c r="Z624" s="128">
        <f>(幕後結果!$AB$2+幕後結果!$AB$4*幕後結果_最佳化!$N1625)*12/3</f>
        <v>-2.5061303907756476</v>
      </c>
      <c r="AA624" s="128">
        <f>(幕後結果!$AC$2+幕後結果!$AC$4*幕後結果_最佳化!$O1625)*12/3</f>
        <v>-2.6510090179739878</v>
      </c>
      <c r="AB624" s="128">
        <f>(幕後結果!$AD$2+幕後結果!$AD$4*幕後結果_最佳化!$P1625)*12/3</f>
        <v>-0.45732425593836928</v>
      </c>
      <c r="AC624" s="128">
        <f>(幕後結果!$AE$2+幕後結果!$AE$4*幕後結果_最佳化!$Q1625)*12/3</f>
        <v>0.74113739788766653</v>
      </c>
      <c r="AD624" s="128">
        <f>(幕後結果!$AF$2+幕後結果!$AF$4*幕後結果_最佳化!$R1625)*12/3</f>
        <v>-2.2069606557746323E-2</v>
      </c>
      <c r="AE624" s="128">
        <f>(幕後結果!$AG$2+幕後結果!$AG$4*幕後結果_最佳化!$S1625)*12/3</f>
        <v>0.10769984357139484</v>
      </c>
      <c r="AF624" s="128">
        <f>(幕後結果!$AH$2+幕後結果!$AH$4*幕後結果_最佳化!$T1625)*12/3</f>
        <v>-0.17618147774569401</v>
      </c>
      <c r="AG624" s="128">
        <f>(幕後結果!$AI$2+幕後結果!$AI$4*幕後結果_最佳化!$U1625)*12/3</f>
        <v>0.25233647670929116</v>
      </c>
      <c r="AH624" s="128">
        <f>(幕後結果!$AJ$2+幕後結果!$AJ$4*幕後結果_最佳化!$V1625)*12/3</f>
        <v>-1.7511457609469625</v>
      </c>
      <c r="AI624" s="100">
        <f>(幕後結果!$AK$2+幕後結果!$AK$4*幕後結果_最佳化!$W1625)*12/3</f>
        <v>-2.008293911652359</v>
      </c>
      <c r="AJ624" s="60"/>
      <c r="AK624" s="60"/>
      <c r="AL624" s="60"/>
      <c r="AM624" s="108">
        <v>623</v>
      </c>
      <c r="AN624" s="128">
        <f t="shared" si="118"/>
        <v>0.16465243441322108</v>
      </c>
      <c r="AO624" s="128">
        <f t="shared" si="119"/>
        <v>7.6755640782694715E-2</v>
      </c>
      <c r="AP624" s="128">
        <f t="shared" si="120"/>
        <v>4.2854362975437842E-2</v>
      </c>
      <c r="AQ624" s="128">
        <f t="shared" si="121"/>
        <v>5.4057260672882114E-2</v>
      </c>
      <c r="AR624" s="128">
        <f t="shared" si="122"/>
        <v>0.16217462274967784</v>
      </c>
      <c r="AS624" s="128">
        <f t="shared" si="123"/>
        <v>5.0169961705307062E-2</v>
      </c>
      <c r="AT624" s="128">
        <f t="shared" si="124"/>
        <v>1.892790442324277E-2</v>
      </c>
      <c r="AU624" s="128">
        <f t="shared" si="125"/>
        <v>0.16643936856574928</v>
      </c>
      <c r="AV624" s="128">
        <f t="shared" si="126"/>
        <v>0.1006201841377297</v>
      </c>
      <c r="AW624" s="128">
        <f t="shared" si="127"/>
        <v>0.1633482595740576</v>
      </c>
      <c r="AX624" s="128">
        <f t="shared" si="128"/>
        <v>1</v>
      </c>
      <c r="AY624" s="128">
        <f>SUMPRODUCT(AN624:AW624,幕後結果_最佳化!$Z$1005:$AI$1005)</f>
        <v>-0.14065552998539679</v>
      </c>
      <c r="AZ624" s="128">
        <f>(SUMPRODUCT(AN624:AW624,MMULT(AN624:AW624,幕後結果!$AB$9:$AK$18)))*252</f>
        <v>5.6286811052141644E-2</v>
      </c>
      <c r="BA624" s="128">
        <f t="shared" si="129"/>
        <v>0.23724841633221</v>
      </c>
      <c r="BB624" s="102">
        <f t="shared" si="130"/>
        <v>-0.77368495361575318</v>
      </c>
      <c r="BC624" s="60"/>
      <c r="BD624" s="60"/>
    </row>
    <row r="625" spans="1:56">
      <c r="A625" s="95">
        <v>624</v>
      </c>
      <c r="B625" s="128">
        <v>0.35051576572319854</v>
      </c>
      <c r="C625" s="128">
        <v>5.3249652190877628E-2</v>
      </c>
      <c r="D625" s="128">
        <v>0.92335253950297758</v>
      </c>
      <c r="E625" s="128">
        <v>0.86555516423996703</v>
      </c>
      <c r="F625" s="128">
        <v>0.25564064651148199</v>
      </c>
      <c r="G625" s="128">
        <v>0.88260235586113445</v>
      </c>
      <c r="H625" s="128">
        <v>0.67345778523339139</v>
      </c>
      <c r="I625" s="128">
        <v>0.16714365918936047</v>
      </c>
      <c r="J625" s="128">
        <v>0.83740722432502146</v>
      </c>
      <c r="K625" s="104">
        <v>0.24112997484516141</v>
      </c>
      <c r="L625" s="105"/>
      <c r="M625" s="106">
        <v>624</v>
      </c>
      <c r="N625" s="140">
        <v>-0.38392837958294496</v>
      </c>
      <c r="O625" s="140">
        <v>-1.6141296635225759</v>
      </c>
      <c r="P625" s="140">
        <v>1.4279893602345135</v>
      </c>
      <c r="Q625" s="140">
        <v>1.1056231360911839</v>
      </c>
      <c r="R625" s="140">
        <v>-0.65684390055167463</v>
      </c>
      <c r="S625" s="140">
        <v>1.1880967661397717</v>
      </c>
      <c r="T625" s="140">
        <v>0.44948139061002113</v>
      </c>
      <c r="U625" s="128">
        <v>-0.96551421738334819</v>
      </c>
      <c r="V625" s="128">
        <v>0.98385756387844203</v>
      </c>
      <c r="W625" s="98">
        <v>-0.70267237106716507</v>
      </c>
      <c r="X625" s="60"/>
      <c r="Y625" s="99">
        <v>624</v>
      </c>
      <c r="Z625" s="128">
        <f>(幕後結果!$AB$2+幕後結果!$AB$4*幕後結果_最佳化!$N1626)*12/3</f>
        <v>-0.40609723412792259</v>
      </c>
      <c r="AA625" s="128">
        <f>(幕後結果!$AC$2+幕後結果!$AC$4*幕後結果_最佳化!$O1626)*12/3</f>
        <v>-2.0902907800939694</v>
      </c>
      <c r="AB625" s="128">
        <f>(幕後結果!$AD$2+幕後結果!$AD$4*幕後結果_最佳化!$P1626)*12/3</f>
        <v>0.82779186692299112</v>
      </c>
      <c r="AC625" s="128">
        <f>(幕後結果!$AE$2+幕後結果!$AE$4*幕後結果_最佳化!$Q1626)*12/3</f>
        <v>2.8247807807808072</v>
      </c>
      <c r="AD625" s="128">
        <f>(幕後結果!$AF$2+幕後結果!$AF$4*幕後結果_最佳化!$R1626)*12/3</f>
        <v>-0.21605462656018073</v>
      </c>
      <c r="AE625" s="128">
        <f>(幕後結果!$AG$2+幕後結果!$AG$4*幕後結果_最佳化!$S1626)*12/3</f>
        <v>1.2836585121781583</v>
      </c>
      <c r="AF625" s="128">
        <f>(幕後結果!$AH$2+幕後結果!$AH$4*幕後結果_最佳化!$T1626)*12/3</f>
        <v>-0.44856456234522191</v>
      </c>
      <c r="AG625" s="128">
        <f>(幕後結果!$AI$2+幕後結果!$AI$4*幕後結果_最佳化!$U1626)*12/3</f>
        <v>-8.5485345641270194E-2</v>
      </c>
      <c r="AH625" s="128">
        <f>(幕後結果!$AJ$2+幕後結果!$AJ$4*幕後結果_最佳化!$V1626)*12/3</f>
        <v>-0.28141387304499266</v>
      </c>
      <c r="AI625" s="100">
        <f>(幕後結果!$AK$2+幕後結果!$AK$4*幕後結果_最佳化!$W1626)*12/3</f>
        <v>-2.6538795933812107</v>
      </c>
      <c r="AJ625" s="60"/>
      <c r="AK625" s="60"/>
      <c r="AL625" s="60"/>
      <c r="AM625" s="108">
        <v>624</v>
      </c>
      <c r="AN625" s="128">
        <f t="shared" si="118"/>
        <v>0.19512010168217403</v>
      </c>
      <c r="AO625" s="128">
        <f t="shared" si="119"/>
        <v>0.24624572885130064</v>
      </c>
      <c r="AP625" s="128">
        <f t="shared" si="120"/>
        <v>0.14592276925709999</v>
      </c>
      <c r="AQ625" s="128">
        <f t="shared" si="121"/>
        <v>4.3607887665234761E-2</v>
      </c>
      <c r="AR625" s="128">
        <f t="shared" si="122"/>
        <v>4.1845487492390747E-2</v>
      </c>
      <c r="AS625" s="128">
        <f t="shared" si="123"/>
        <v>7.6337263380012982E-2</v>
      </c>
      <c r="AT625" s="128">
        <f t="shared" si="124"/>
        <v>0.10018471241027152</v>
      </c>
      <c r="AU625" s="128">
        <f t="shared" si="125"/>
        <v>4.4365103862345524E-2</v>
      </c>
      <c r="AV625" s="128">
        <f t="shared" si="126"/>
        <v>8.7454566669647196E-2</v>
      </c>
      <c r="AW625" s="128">
        <f t="shared" si="127"/>
        <v>1.8916378729522482E-2</v>
      </c>
      <c r="AX625" s="128">
        <f t="shared" si="128"/>
        <v>0.99999999999999978</v>
      </c>
      <c r="AY625" s="128">
        <f>SUMPRODUCT(AN625:AW625,幕後結果_最佳化!$Z$1005:$AI$1005)</f>
        <v>-2.3239852435350719E-2</v>
      </c>
      <c r="AZ625" s="128">
        <f>(SUMPRODUCT(AN625:AW625,MMULT(AN625:AW625,幕後結果!$AB$9:$AK$18)))*252</f>
        <v>8.7537928016183486E-2</v>
      </c>
      <c r="BA625" s="128">
        <f t="shared" si="129"/>
        <v>0.2958680922576537</v>
      </c>
      <c r="BB625" s="102">
        <f t="shared" si="130"/>
        <v>-0.22354506675817382</v>
      </c>
      <c r="BC625" s="60"/>
      <c r="BD625" s="60"/>
    </row>
    <row r="626" spans="1:56">
      <c r="A626" s="95">
        <v>625</v>
      </c>
      <c r="B626" s="128">
        <v>0.94886017334308104</v>
      </c>
      <c r="C626" s="128">
        <v>0.75556171493603563</v>
      </c>
      <c r="D626" s="128">
        <v>0.35725968689821275</v>
      </c>
      <c r="E626" s="128">
        <v>0.76822449467024945</v>
      </c>
      <c r="F626" s="128">
        <v>0.83093208599765012</v>
      </c>
      <c r="G626" s="128">
        <v>0.9899478561088586</v>
      </c>
      <c r="H626" s="128">
        <v>0.6950806949342605</v>
      </c>
      <c r="I626" s="128">
        <v>0.40424771307700591</v>
      </c>
      <c r="J626" s="128">
        <v>0.90358680930254276</v>
      </c>
      <c r="K626" s="104">
        <v>0.44542810378817244</v>
      </c>
      <c r="L626" s="105"/>
      <c r="M626" s="106">
        <v>625</v>
      </c>
      <c r="N626" s="140">
        <v>1.6339009354120644</v>
      </c>
      <c r="O626" s="140">
        <v>0.69209675381738212</v>
      </c>
      <c r="P626" s="140">
        <v>-0.36579322757873572</v>
      </c>
      <c r="Q626" s="140">
        <v>0.73301216361245825</v>
      </c>
      <c r="R626" s="140">
        <v>0.95785510428896647</v>
      </c>
      <c r="S626" s="140">
        <v>2.3243958501298261</v>
      </c>
      <c r="T626" s="140">
        <v>0.51030384398278217</v>
      </c>
      <c r="U626" s="128">
        <v>-0.24236748557024568</v>
      </c>
      <c r="V626" s="128">
        <v>1.3022633334832947</v>
      </c>
      <c r="W626" s="98">
        <v>-0.1372208794860931</v>
      </c>
      <c r="X626" s="60"/>
      <c r="Y626" s="99">
        <v>625</v>
      </c>
      <c r="Z626" s="128">
        <f>(幕後結果!$AB$2+幕後結果!$AB$4*幕後結果_最佳化!$N1627)*12/3</f>
        <v>1.7282459072982244</v>
      </c>
      <c r="AA626" s="128">
        <f>(幕後結果!$AC$2+幕後結果!$AC$4*幕後結果_最佳化!$O1627)*12/3</f>
        <v>1.479360215385481</v>
      </c>
      <c r="AB626" s="128">
        <f>(幕後結果!$AD$2+幕後結果!$AD$4*幕後結果_最佳化!$P1627)*12/3</f>
        <v>0.84667435308392702</v>
      </c>
      <c r="AC626" s="128">
        <f>(幕後結果!$AE$2+幕後結果!$AE$4*幕後結果_最佳化!$Q1627)*12/3</f>
        <v>2.746877763043436</v>
      </c>
      <c r="AD626" s="128">
        <f>(幕後結果!$AF$2+幕後結果!$AF$4*幕後結果_最佳化!$R1627)*12/3</f>
        <v>0.54901033441892411</v>
      </c>
      <c r="AE626" s="128">
        <f>(幕後結果!$AG$2+幕後結果!$AG$4*幕後結果_最佳化!$S1627)*12/3</f>
        <v>2.7123994802718041</v>
      </c>
      <c r="AF626" s="128">
        <f>(幕後結果!$AH$2+幕後結果!$AH$4*幕後結果_最佳化!$T1627)*12/3</f>
        <v>1.1245116719223156</v>
      </c>
      <c r="AG626" s="128">
        <f>(幕後結果!$AI$2+幕後結果!$AI$4*幕後結果_最佳化!$U1627)*12/3</f>
        <v>1.0265231450956329</v>
      </c>
      <c r="AH626" s="128">
        <f>(幕後結果!$AJ$2+幕後結果!$AJ$4*幕後結果_最佳化!$V1627)*12/3</f>
        <v>1.7544738058427349</v>
      </c>
      <c r="AI626" s="100">
        <f>(幕後結果!$AK$2+幕後結果!$AK$4*幕後結果_最佳化!$W1627)*12/3</f>
        <v>-0.43634075235243652</v>
      </c>
      <c r="AJ626" s="60"/>
      <c r="AK626" s="60"/>
      <c r="AL626" s="60"/>
      <c r="AM626" s="108">
        <v>625</v>
      </c>
      <c r="AN626" s="128">
        <f t="shared" si="118"/>
        <v>7.067501527261516E-2</v>
      </c>
      <c r="AO626" s="128">
        <f t="shared" si="119"/>
        <v>8.7650118415559405E-2</v>
      </c>
      <c r="AP626" s="128">
        <f t="shared" si="120"/>
        <v>0.1214096390779421</v>
      </c>
      <c r="AQ626" s="128">
        <f t="shared" si="121"/>
        <v>0.15834842089783477</v>
      </c>
      <c r="AR626" s="128">
        <f t="shared" si="122"/>
        <v>4.295384561877743E-2</v>
      </c>
      <c r="AS626" s="128">
        <f t="shared" si="123"/>
        <v>0.13865336317250748</v>
      </c>
      <c r="AT626" s="128">
        <f t="shared" si="124"/>
        <v>0.14969318444997853</v>
      </c>
      <c r="AU626" s="128">
        <f t="shared" si="125"/>
        <v>0.10150010748563655</v>
      </c>
      <c r="AV626" s="128">
        <f t="shared" si="126"/>
        <v>1.8880858282691659E-2</v>
      </c>
      <c r="AW626" s="128">
        <f t="shared" si="127"/>
        <v>0.11023544732645696</v>
      </c>
      <c r="AX626" s="128">
        <f t="shared" si="128"/>
        <v>1</v>
      </c>
      <c r="AY626" s="128">
        <f>SUMPRODUCT(AN626:AW626,幕後結果_最佳化!$Z$1005:$AI$1005)</f>
        <v>5.3041734816398428E-2</v>
      </c>
      <c r="AZ626" s="128">
        <f>(SUMPRODUCT(AN626:AW626,MMULT(AN626:AW626,幕後結果!$AB$9:$AK$18)))*252</f>
        <v>7.9030320682583616E-2</v>
      </c>
      <c r="BA626" s="128">
        <f t="shared" si="129"/>
        <v>0.28112331935039403</v>
      </c>
      <c r="BB626" s="102">
        <f t="shared" si="130"/>
        <v>3.6075750812253678E-2</v>
      </c>
      <c r="BC626" s="60"/>
      <c r="BD626" s="60"/>
    </row>
    <row r="627" spans="1:56">
      <c r="A627" s="95">
        <v>626</v>
      </c>
      <c r="B627" s="128">
        <v>0.20143116595961286</v>
      </c>
      <c r="C627" s="128">
        <v>0.42034876360473494</v>
      </c>
      <c r="D627" s="128">
        <v>0.59861083312478902</v>
      </c>
      <c r="E627" s="128">
        <v>0.19290119911078052</v>
      </c>
      <c r="F627" s="128">
        <v>0.27319865320380332</v>
      </c>
      <c r="G627" s="128">
        <v>0.24253668375861959</v>
      </c>
      <c r="H627" s="128">
        <v>0.19453761314495677</v>
      </c>
      <c r="I627" s="128">
        <v>0.55742476787618145</v>
      </c>
      <c r="J627" s="128">
        <v>0.85619172768941931</v>
      </c>
      <c r="K627" s="104">
        <v>0.79503074047232758</v>
      </c>
      <c r="L627" s="105"/>
      <c r="M627" s="106">
        <v>626</v>
      </c>
      <c r="N627" s="140">
        <v>-0.83652017467222128</v>
      </c>
      <c r="O627" s="140">
        <v>-0.20100133881555571</v>
      </c>
      <c r="P627" s="140">
        <v>0.24975304503477033</v>
      </c>
      <c r="Q627" s="140">
        <v>-0.86725483332582065</v>
      </c>
      <c r="R627" s="140">
        <v>-0.60316743903106784</v>
      </c>
      <c r="S627" s="140">
        <v>-0.69816603074805184</v>
      </c>
      <c r="T627" s="140">
        <v>-0.86129565837049626</v>
      </c>
      <c r="U627" s="128">
        <v>0.14444325261760096</v>
      </c>
      <c r="V627" s="128">
        <v>1.0633648101758884</v>
      </c>
      <c r="W627" s="98">
        <v>0.82400182841267411</v>
      </c>
      <c r="X627" s="60"/>
      <c r="Y627" s="99">
        <v>626</v>
      </c>
      <c r="Z627" s="128">
        <f>(幕後結果!$AB$2+幕後結果!$AB$4*幕後結果_最佳化!$N1628)*12/3</f>
        <v>-0.8848226577978302</v>
      </c>
      <c r="AA627" s="128">
        <f>(幕後結果!$AC$2+幕後結果!$AC$4*幕後結果_最佳化!$O1628)*12/3</f>
        <v>-0.65261689295118774</v>
      </c>
      <c r="AB627" s="128">
        <f>(幕後結果!$AD$2+幕後結果!$AD$4*幕後結果_最佳化!$P1628)*12/3</f>
        <v>0.15776941701690639</v>
      </c>
      <c r="AC627" s="128">
        <f>(幕後結果!$AE$2+幕後結果!$AE$4*幕後結果_最佳化!$Q1628)*12/3</f>
        <v>-0.50489799963803184</v>
      </c>
      <c r="AD627" s="128">
        <f>(幕後結果!$AF$2+幕後結果!$AF$4*幕後結果_最佳化!$R1628)*12/3</f>
        <v>-0.44952418801474892</v>
      </c>
      <c r="AE627" s="128">
        <f>(幕後結果!$AG$2+幕後結果!$AG$4*幕後結果_最佳化!$S1628)*12/3</f>
        <v>-0.67865066610983649</v>
      </c>
      <c r="AF627" s="128">
        <f>(幕後結果!$AH$2+幕後結果!$AH$4*幕後結果_最佳化!$T1628)*12/3</f>
        <v>-1.8110883298939509</v>
      </c>
      <c r="AG627" s="128">
        <f>(幕後結果!$AI$2+幕後結果!$AI$4*幕後結果_最佳化!$U1628)*12/3</f>
        <v>1.0711997323704743</v>
      </c>
      <c r="AH627" s="128">
        <f>(幕後結果!$AJ$2+幕後結果!$AJ$4*幕後結果_最佳化!$V1628)*12/3</f>
        <v>-0.95897143157205234</v>
      </c>
      <c r="AI627" s="100">
        <f>(幕後結果!$AK$2+幕後結果!$AK$4*幕後結果_最佳化!$W1628)*12/3</f>
        <v>-2.6211497852276682</v>
      </c>
      <c r="AJ627" s="60"/>
      <c r="AK627" s="60"/>
      <c r="AL627" s="60"/>
      <c r="AM627" s="108">
        <v>626</v>
      </c>
      <c r="AN627" s="128">
        <f t="shared" si="118"/>
        <v>6.2563781087511622E-2</v>
      </c>
      <c r="AO627" s="128">
        <f t="shared" si="119"/>
        <v>4.9747674285491983E-2</v>
      </c>
      <c r="AP627" s="128">
        <f t="shared" si="120"/>
        <v>3.9437560382901679E-2</v>
      </c>
      <c r="AQ627" s="128">
        <f t="shared" si="121"/>
        <v>0.22727335909558569</v>
      </c>
      <c r="AR627" s="128">
        <f t="shared" si="122"/>
        <v>5.5831736366429852E-2</v>
      </c>
      <c r="AS627" s="128">
        <f t="shared" si="123"/>
        <v>0.16025115860228648</v>
      </c>
      <c r="AT627" s="128">
        <f t="shared" si="124"/>
        <v>1.1036555916416311E-2</v>
      </c>
      <c r="AU627" s="128">
        <f t="shared" si="125"/>
        <v>0.13025369327836681</v>
      </c>
      <c r="AV627" s="128">
        <f t="shared" si="126"/>
        <v>0.20312036259028185</v>
      </c>
      <c r="AW627" s="128">
        <f t="shared" si="127"/>
        <v>6.0484118394727698E-2</v>
      </c>
      <c r="AX627" s="128">
        <f t="shared" si="128"/>
        <v>0.99999999999999989</v>
      </c>
      <c r="AY627" s="128">
        <f>SUMPRODUCT(AN627:AW627,幕後結果_最佳化!$Z$1005:$AI$1005)</f>
        <v>0.1054404413950349</v>
      </c>
      <c r="AZ627" s="128">
        <f>(SUMPRODUCT(AN627:AW627,MMULT(AN627:AW627,幕後結果!$AB$9:$AK$18)))*252</f>
        <v>7.8938962005747196E-2</v>
      </c>
      <c r="BA627" s="128">
        <f t="shared" si="129"/>
        <v>0.28096078375059247</v>
      </c>
      <c r="BB627" s="102">
        <f t="shared" si="130"/>
        <v>0.2225949136394485</v>
      </c>
      <c r="BC627" s="60"/>
      <c r="BD627" s="60"/>
    </row>
    <row r="628" spans="1:56">
      <c r="A628" s="95">
        <v>627</v>
      </c>
      <c r="B628" s="128">
        <v>0.83500965364965274</v>
      </c>
      <c r="C628" s="128">
        <v>0.123138828924233</v>
      </c>
      <c r="D628" s="128">
        <v>0.39344482257895397</v>
      </c>
      <c r="E628" s="128">
        <v>0.9639945181491345</v>
      </c>
      <c r="F628" s="128">
        <v>0.16180693598318663</v>
      </c>
      <c r="G628" s="128">
        <v>0.72247489467161774</v>
      </c>
      <c r="H628" s="128">
        <v>0.35470840323342867</v>
      </c>
      <c r="I628" s="128">
        <v>0.43406280055565372</v>
      </c>
      <c r="J628" s="128">
        <v>0.39554811815308577</v>
      </c>
      <c r="K628" s="104">
        <v>0.48888445904788225</v>
      </c>
      <c r="L628" s="105"/>
      <c r="M628" s="106">
        <v>627</v>
      </c>
      <c r="N628" s="140">
        <v>0.97415276726526667</v>
      </c>
      <c r="O628" s="140">
        <v>-1.1594380910219986</v>
      </c>
      <c r="P628" s="140">
        <v>-0.27035176445458997</v>
      </c>
      <c r="Q628" s="140">
        <v>1.7990487869429546</v>
      </c>
      <c r="R628" s="140">
        <v>-0.98705868128818075</v>
      </c>
      <c r="S628" s="140">
        <v>0.59020948985695998</v>
      </c>
      <c r="T628" s="140">
        <v>-0.37263945119270081</v>
      </c>
      <c r="U628" s="128">
        <v>-0.16603983544011544</v>
      </c>
      <c r="V628" s="128">
        <v>-0.26488735946646264</v>
      </c>
      <c r="W628" s="98">
        <v>-2.7866135260529751E-2</v>
      </c>
      <c r="X628" s="60"/>
      <c r="Y628" s="99">
        <v>627</v>
      </c>
      <c r="Z628" s="128">
        <f>(幕後結果!$AB$2+幕後結果!$AB$4*幕後結果_最佳化!$N1629)*12/3</f>
        <v>1.0304024537967744</v>
      </c>
      <c r="AA628" s="128">
        <f>(幕後結果!$AC$2+幕後結果!$AC$4*幕後結果_最佳化!$O1629)*12/3</f>
        <v>-0.96032867654903009</v>
      </c>
      <c r="AB628" s="128">
        <f>(幕後結果!$AD$2+幕後結果!$AD$4*幕後結果_最佳化!$P1629)*12/3</f>
        <v>-0.27226638928734431</v>
      </c>
      <c r="AC628" s="128">
        <f>(幕後結果!$AE$2+幕後結果!$AE$4*幕後結果_最佳化!$Q1629)*12/3</f>
        <v>3.8908521457082874</v>
      </c>
      <c r="AD628" s="128">
        <f>(幕後結果!$AF$2+幕後結果!$AF$4*幕後結果_最佳化!$R1629)*12/3</f>
        <v>-0.68365623386691476</v>
      </c>
      <c r="AE628" s="128">
        <f>(幕後結果!$AG$2+幕後結果!$AG$4*幕後結果_最佳化!$S1629)*12/3</f>
        <v>1.0172760974291382</v>
      </c>
      <c r="AF628" s="128">
        <f>(幕後結果!$AH$2+幕後結果!$AH$4*幕後結果_最佳化!$T1629)*12/3</f>
        <v>-7.688553367679124E-2</v>
      </c>
      <c r="AG628" s="128">
        <f>(幕後結果!$AI$2+幕後結果!$AI$4*幕後結果_最佳化!$U1629)*12/3</f>
        <v>0.49047883087455507</v>
      </c>
      <c r="AH628" s="128">
        <f>(幕後結果!$AJ$2+幕後結果!$AJ$4*幕後結果_最佳化!$V1629)*12/3</f>
        <v>-0.98160382019393133</v>
      </c>
      <c r="AI628" s="100">
        <f>(幕後結果!$AK$2+幕後結果!$AK$4*幕後結果_最佳化!$W1629)*12/3</f>
        <v>-0.92791888871169448</v>
      </c>
      <c r="AJ628" s="60"/>
      <c r="AK628" s="60"/>
      <c r="AL628" s="60"/>
      <c r="AM628" s="108">
        <v>627</v>
      </c>
      <c r="AN628" s="128">
        <f t="shared" si="118"/>
        <v>6.6863507682872789E-2</v>
      </c>
      <c r="AO628" s="128">
        <f t="shared" si="119"/>
        <v>2.3452842560876149E-2</v>
      </c>
      <c r="AP628" s="128">
        <f t="shared" si="120"/>
        <v>0.10227929118406145</v>
      </c>
      <c r="AQ628" s="128">
        <f t="shared" si="121"/>
        <v>5.682220387928015E-2</v>
      </c>
      <c r="AR628" s="128">
        <f t="shared" si="122"/>
        <v>0.14302662442542488</v>
      </c>
      <c r="AS628" s="128">
        <f t="shared" si="123"/>
        <v>0.1048781592574495</v>
      </c>
      <c r="AT628" s="128">
        <f t="shared" si="124"/>
        <v>0.13491678589562905</v>
      </c>
      <c r="AU628" s="128">
        <f t="shared" si="125"/>
        <v>0.12548733942659207</v>
      </c>
      <c r="AV628" s="128">
        <f t="shared" si="126"/>
        <v>0.12234987823525001</v>
      </c>
      <c r="AW628" s="128">
        <f t="shared" si="127"/>
        <v>0.11992336745256409</v>
      </c>
      <c r="AX628" s="128">
        <f t="shared" si="128"/>
        <v>1.0000000000000002</v>
      </c>
      <c r="AY628" s="128">
        <f>SUMPRODUCT(AN628:AW628,幕後結果_最佳化!$Z$1005:$AI$1005)</f>
        <v>-0.1346240523435985</v>
      </c>
      <c r="AZ628" s="128">
        <f>(SUMPRODUCT(AN628:AW628,MMULT(AN628:AW628,幕後結果!$AB$9:$AK$18)))*252</f>
        <v>5.7200640133792252E-2</v>
      </c>
      <c r="BA628" s="128">
        <f t="shared" si="129"/>
        <v>0.23916655312520657</v>
      </c>
      <c r="BB628" s="102">
        <f t="shared" si="130"/>
        <v>-0.74226119841540938</v>
      </c>
      <c r="BC628" s="60"/>
      <c r="BD628" s="60"/>
    </row>
    <row r="629" spans="1:56">
      <c r="A629" s="95">
        <v>628</v>
      </c>
      <c r="B629" s="128">
        <v>0.73435309989627462</v>
      </c>
      <c r="C629" s="128">
        <v>0.53151161059624963</v>
      </c>
      <c r="D629" s="128">
        <v>0.62219207380394614</v>
      </c>
      <c r="E629" s="128">
        <v>0.14229336612995525</v>
      </c>
      <c r="F629" s="128">
        <v>0.27588367973337036</v>
      </c>
      <c r="G629" s="128">
        <v>0.72563969000250639</v>
      </c>
      <c r="H629" s="128">
        <v>0.87739039765705429</v>
      </c>
      <c r="I629" s="128">
        <v>3.2659634363903178E-2</v>
      </c>
      <c r="J629" s="128">
        <v>0.62573283830023496</v>
      </c>
      <c r="K629" s="104">
        <v>0.20476245247746672</v>
      </c>
      <c r="L629" s="105"/>
      <c r="M629" s="106">
        <v>628</v>
      </c>
      <c r="N629" s="140">
        <v>0.62603223198890945</v>
      </c>
      <c r="O629" s="140">
        <v>7.9070209338019698E-2</v>
      </c>
      <c r="P629" s="140">
        <v>0.31124305733151869</v>
      </c>
      <c r="Q629" s="140">
        <v>-1.0700723756393227</v>
      </c>
      <c r="R629" s="140">
        <v>-0.59511386770999208</v>
      </c>
      <c r="S629" s="140">
        <v>0.5996783493621588</v>
      </c>
      <c r="T629" s="140">
        <v>1.1620400312296104</v>
      </c>
      <c r="U629" s="128">
        <v>-1.8430667262709692</v>
      </c>
      <c r="V629" s="128">
        <v>0.32057257517414317</v>
      </c>
      <c r="W629" s="98">
        <v>-0.82472998371133244</v>
      </c>
      <c r="X629" s="60"/>
      <c r="Y629" s="99">
        <v>628</v>
      </c>
      <c r="Z629" s="128">
        <f>(幕後結果!$AB$2+幕後結果!$AB$4*幕後結果_最佳化!$N1630)*12/3</f>
        <v>0.66218068630871041</v>
      </c>
      <c r="AA629" s="128">
        <f>(幕後結果!$AC$2+幕後結果!$AC$4*幕後結果_最佳化!$O1630)*12/3</f>
        <v>0.3212370470295004</v>
      </c>
      <c r="AB629" s="128">
        <f>(幕後結果!$AD$2+幕後結果!$AD$4*幕後結果_最佳化!$P1630)*12/3</f>
        <v>0.88994758857062362</v>
      </c>
      <c r="AC629" s="128">
        <f>(幕後結果!$AE$2+幕後結果!$AE$4*幕後結果_最佳化!$Q1630)*12/3</f>
        <v>-0.65219071174078636</v>
      </c>
      <c r="AD629" s="128">
        <f>(幕後結果!$AF$2+幕後結果!$AF$4*幕後結果_最佳化!$R1630)*12/3</f>
        <v>-0.29661918057720749</v>
      </c>
      <c r="AE629" s="128">
        <f>(幕後結果!$AG$2+幕後結果!$AG$4*幕後結果_最佳化!$S1630)*12/3</f>
        <v>0.88703680369591809</v>
      </c>
      <c r="AF629" s="128">
        <f>(幕後結果!$AH$2+幕後結果!$AH$4*幕後結果_最佳化!$T1630)*12/3</f>
        <v>0.9050122107224835</v>
      </c>
      <c r="AG629" s="128">
        <f>(幕後結果!$AI$2+幕後結果!$AI$4*幕後結果_最佳化!$U1630)*12/3</f>
        <v>-0.80733949017725315</v>
      </c>
      <c r="AH629" s="128">
        <f>(幕後結果!$AJ$2+幕後結果!$AJ$4*幕後結果_最佳化!$V1630)*12/3</f>
        <v>-0.2603102784807404</v>
      </c>
      <c r="AI629" s="100">
        <f>(幕後結果!$AK$2+幕後結果!$AK$4*幕後結果_最佳化!$W1630)*12/3</f>
        <v>-1.7579253015594063</v>
      </c>
      <c r="AJ629" s="60"/>
      <c r="AK629" s="60"/>
      <c r="AL629" s="60"/>
      <c r="AM629" s="108">
        <v>628</v>
      </c>
      <c r="AN629" s="128">
        <f t="shared" si="118"/>
        <v>0.18777963511921</v>
      </c>
      <c r="AO629" s="128">
        <f t="shared" si="119"/>
        <v>0.29258054782157006</v>
      </c>
      <c r="AP629" s="128">
        <f t="shared" si="120"/>
        <v>2.74899773278044E-2</v>
      </c>
      <c r="AQ629" s="128">
        <f t="shared" si="121"/>
        <v>1.8814256433486876E-2</v>
      </c>
      <c r="AR629" s="128">
        <f t="shared" si="122"/>
        <v>0.2071540570494543</v>
      </c>
      <c r="AS629" s="128">
        <f t="shared" si="123"/>
        <v>3.6412595248600161E-3</v>
      </c>
      <c r="AT629" s="128">
        <f t="shared" si="124"/>
        <v>0.15321245078633153</v>
      </c>
      <c r="AU629" s="128">
        <f t="shared" si="125"/>
        <v>1.0355772313660486E-2</v>
      </c>
      <c r="AV629" s="128">
        <f t="shared" si="126"/>
        <v>7.8038674585353199E-2</v>
      </c>
      <c r="AW629" s="128">
        <f t="shared" si="127"/>
        <v>2.0933369038268836E-2</v>
      </c>
      <c r="AX629" s="128">
        <f t="shared" si="128"/>
        <v>0.99999999999999978</v>
      </c>
      <c r="AY629" s="128">
        <f>SUMPRODUCT(AN629:AW629,幕後結果_最佳化!$Z$1005:$AI$1005)</f>
        <v>-0.14141693375259201</v>
      </c>
      <c r="AZ629" s="128">
        <f>(SUMPRODUCT(AN629:AW629,MMULT(AN629:AW629,幕後結果!$AB$9:$AK$18)))*252</f>
        <v>8.2674062228302272E-2</v>
      </c>
      <c r="BA629" s="128">
        <f t="shared" si="129"/>
        <v>0.28753097611962136</v>
      </c>
      <c r="BB629" s="102">
        <f t="shared" si="130"/>
        <v>-0.64103331140193653</v>
      </c>
      <c r="BC629" s="60"/>
      <c r="BD629" s="60"/>
    </row>
    <row r="630" spans="1:56">
      <c r="A630" s="95">
        <v>629</v>
      </c>
      <c r="B630" s="128">
        <v>0.78336123569728255</v>
      </c>
      <c r="C630" s="128">
        <v>0.44426368188936238</v>
      </c>
      <c r="D630" s="128">
        <v>0.74126571634822946</v>
      </c>
      <c r="E630" s="128">
        <v>0.98552873179145561</v>
      </c>
      <c r="F630" s="128">
        <v>0.65142666494963186</v>
      </c>
      <c r="G630" s="128">
        <v>0.70811971568976717</v>
      </c>
      <c r="H630" s="128">
        <v>0.96962714464626254</v>
      </c>
      <c r="I630" s="128">
        <v>0.81722459664660874</v>
      </c>
      <c r="J630" s="128">
        <v>0.28218079482550817</v>
      </c>
      <c r="K630" s="104">
        <v>0.43382376345555262</v>
      </c>
      <c r="L630" s="105"/>
      <c r="M630" s="106">
        <v>629</v>
      </c>
      <c r="N630" s="140">
        <v>0.78359544635472955</v>
      </c>
      <c r="O630" s="140">
        <v>-0.14016786176946944</v>
      </c>
      <c r="P630" s="140">
        <v>0.64725245496545059</v>
      </c>
      <c r="Q630" s="140">
        <v>2.1842683311521287</v>
      </c>
      <c r="R630" s="140">
        <v>0.3891750345944745</v>
      </c>
      <c r="S630" s="140">
        <v>0.5479000003180291</v>
      </c>
      <c r="T630" s="140">
        <v>1.8753418406613198</v>
      </c>
      <c r="U630" s="128">
        <v>0.90483877426107684</v>
      </c>
      <c r="V630" s="128">
        <v>-0.57637522051216061</v>
      </c>
      <c r="W630" s="98">
        <v>-0.1666473598861751</v>
      </c>
      <c r="X630" s="60"/>
      <c r="Y630" s="99">
        <v>629</v>
      </c>
      <c r="Z630" s="128">
        <f>(幕後結果!$AB$2+幕後結果!$AB$4*幕後結果_最佳化!$N1631)*12/3</f>
        <v>0.8288419412640522</v>
      </c>
      <c r="AA630" s="128">
        <f>(幕後結果!$AC$2+幕後結果!$AC$4*幕後結果_最佳化!$O1631)*12/3</f>
        <v>0.13695679088610505</v>
      </c>
      <c r="AB630" s="128">
        <f>(幕後結果!$AD$2+幕後結果!$AD$4*幕後結果_最佳化!$P1631)*12/3</f>
        <v>1.1891740758318321</v>
      </c>
      <c r="AC630" s="128">
        <f>(幕後結果!$AE$2+幕後結果!$AE$4*幕後結果_最佳化!$Q1631)*12/3</f>
        <v>5.2527008956742485</v>
      </c>
      <c r="AD630" s="128">
        <f>(幕後結果!$AF$2+幕後結果!$AF$4*幕後結果_最佳化!$R1631)*12/3</f>
        <v>0.2655912771485649</v>
      </c>
      <c r="AE630" s="128">
        <f>(幕後結果!$AG$2+幕後結果!$AG$4*幕後結果_最佳化!$S1631)*12/3</f>
        <v>0.97717504453290671</v>
      </c>
      <c r="AF630" s="128">
        <f>(幕後結果!$AH$2+幕後結果!$AH$4*幕後結果_最佳化!$T1631)*12/3</f>
        <v>2.305467842542519</v>
      </c>
      <c r="AG630" s="128">
        <f>(幕後結果!$AI$2+幕後結果!$AI$4*幕後結果_最佳化!$U1631)*12/3</f>
        <v>1.4974159142054286</v>
      </c>
      <c r="AH630" s="128">
        <f>(幕後結果!$AJ$2+幕後結果!$AJ$4*幕後結果_最佳化!$V1631)*12/3</f>
        <v>-7.2080132065409419E-2</v>
      </c>
      <c r="AI630" s="100">
        <f>(幕後結果!$AK$2+幕後結果!$AK$4*幕後結果_最佳化!$W1631)*12/3</f>
        <v>0.68110640645738352</v>
      </c>
      <c r="AJ630" s="60"/>
      <c r="AK630" s="60"/>
      <c r="AL630" s="60"/>
      <c r="AM630" s="108">
        <v>629</v>
      </c>
      <c r="AN630" s="128">
        <f t="shared" si="118"/>
        <v>2.3904932832716257E-2</v>
      </c>
      <c r="AO630" s="128">
        <f t="shared" si="119"/>
        <v>0.17028287321006685</v>
      </c>
      <c r="AP630" s="128">
        <f t="shared" si="120"/>
        <v>4.8091542637319684E-2</v>
      </c>
      <c r="AQ630" s="128">
        <f t="shared" si="121"/>
        <v>6.1440589193855748E-2</v>
      </c>
      <c r="AR630" s="128">
        <f t="shared" si="122"/>
        <v>0.1417189493590546</v>
      </c>
      <c r="AS630" s="128">
        <f t="shared" si="123"/>
        <v>0.16558199675984611</v>
      </c>
      <c r="AT630" s="128">
        <f t="shared" si="124"/>
        <v>2.6349862562070753E-2</v>
      </c>
      <c r="AU630" s="128">
        <f t="shared" si="125"/>
        <v>0.15445960927035904</v>
      </c>
      <c r="AV630" s="128">
        <f t="shared" si="126"/>
        <v>0.17220504672719703</v>
      </c>
      <c r="AW630" s="128">
        <f t="shared" si="127"/>
        <v>3.5964597447513777E-2</v>
      </c>
      <c r="AX630" s="128">
        <f t="shared" si="128"/>
        <v>0.99999999999999989</v>
      </c>
      <c r="AY630" s="128">
        <f>SUMPRODUCT(AN630:AW630,幕後結果_最佳化!$Z$1005:$AI$1005)</f>
        <v>1.2774854484366494E-2</v>
      </c>
      <c r="AZ630" s="128">
        <f>(SUMPRODUCT(AN630:AW630,MMULT(AN630:AW630,幕後結果!$AB$9:$AK$18)))*252</f>
        <v>5.2238796725979759E-2</v>
      </c>
      <c r="BA630" s="128">
        <f t="shared" si="129"/>
        <v>0.22855808173411798</v>
      </c>
      <c r="BB630" s="102">
        <f t="shared" si="130"/>
        <v>-0.1318052080550717</v>
      </c>
      <c r="BC630" s="60"/>
      <c r="BD630" s="60"/>
    </row>
    <row r="631" spans="1:56">
      <c r="A631" s="95">
        <v>630</v>
      </c>
      <c r="B631" s="128">
        <v>0.44179338672766133</v>
      </c>
      <c r="C631" s="128">
        <v>0.61572005972662502</v>
      </c>
      <c r="D631" s="128">
        <v>5.6915930133630388E-2</v>
      </c>
      <c r="E631" s="128">
        <v>0.66530419475220892</v>
      </c>
      <c r="F631" s="128">
        <v>0.80992837273356821</v>
      </c>
      <c r="G631" s="128">
        <v>0.16671828872713257</v>
      </c>
      <c r="H631" s="128">
        <v>0.69846705136514742</v>
      </c>
      <c r="I631" s="128">
        <v>0.49828817276557458</v>
      </c>
      <c r="J631" s="128">
        <v>0.97607081522204298</v>
      </c>
      <c r="K631" s="104">
        <v>0.92571913514055293</v>
      </c>
      <c r="L631" s="105"/>
      <c r="M631" s="106">
        <v>630</v>
      </c>
      <c r="N631" s="140">
        <v>-0.14642388443504159</v>
      </c>
      <c r="O631" s="140">
        <v>0.29425915588698542</v>
      </c>
      <c r="P631" s="140">
        <v>-1.5812019910736885</v>
      </c>
      <c r="Q631" s="140">
        <v>0.42698313648657693</v>
      </c>
      <c r="R631" s="140">
        <v>0.87763237414385409</v>
      </c>
      <c r="S631" s="140">
        <v>-0.96721497531490686</v>
      </c>
      <c r="T631" s="140">
        <v>0.51999666825874846</v>
      </c>
      <c r="U631" s="128">
        <v>-4.2909277145280105E-3</v>
      </c>
      <c r="V631" s="128">
        <v>1.9786238748610545</v>
      </c>
      <c r="W631" s="98">
        <v>1.4446303977661081</v>
      </c>
      <c r="X631" s="60"/>
      <c r="Y631" s="99">
        <v>630</v>
      </c>
      <c r="Z631" s="128">
        <f>(幕後結果!$AB$2+幕後結果!$AB$4*幕後結果_最佳化!$N1632)*12/3</f>
        <v>-0.15487871603534509</v>
      </c>
      <c r="AA631" s="128">
        <f>(幕後結果!$AC$2+幕後結果!$AC$4*幕後結果_最佳化!$O1632)*12/3</f>
        <v>0.22792177339850336</v>
      </c>
      <c r="AB631" s="128">
        <f>(幕後結果!$AD$2+幕後結果!$AD$4*幕後結果_最佳化!$P1632)*12/3</f>
        <v>-1.2989366708261685</v>
      </c>
      <c r="AC631" s="128">
        <f>(幕後結果!$AE$2+幕後結果!$AE$4*幕後結果_最佳化!$Q1632)*12/3</f>
        <v>1.5912732973873889</v>
      </c>
      <c r="AD631" s="128">
        <f>(幕後結果!$AF$2+幕後結果!$AF$4*幕後結果_最佳化!$R1632)*12/3</f>
        <v>0.14040811452924537</v>
      </c>
      <c r="AE631" s="128">
        <f>(幕後結果!$AG$2+幕後結果!$AG$4*幕後結果_最佳化!$S1632)*12/3</f>
        <v>-0.88738441040602734</v>
      </c>
      <c r="AF631" s="128">
        <f>(幕後結果!$AH$2+幕後結果!$AH$4*幕後結果_最佳化!$T1632)*12/3</f>
        <v>0.44070443318529079</v>
      </c>
      <c r="AG631" s="128">
        <f>(幕後結果!$AI$2+幕後結果!$AI$4*幕後結果_最佳化!$U1632)*12/3</f>
        <v>0.9841082432743139</v>
      </c>
      <c r="AH631" s="128">
        <f>(幕後結果!$AJ$2+幕後結果!$AJ$4*幕後結果_最佳化!$V1632)*12/3</f>
        <v>0.82620550173418883</v>
      </c>
      <c r="AI631" s="100">
        <f>(幕後結果!$AK$2+幕後結果!$AK$4*幕後結果_最佳化!$W1632)*12/3</f>
        <v>0.37602898033666454</v>
      </c>
      <c r="AJ631" s="60"/>
      <c r="AK631" s="60"/>
      <c r="AL631" s="60"/>
      <c r="AM631" s="108">
        <v>630</v>
      </c>
      <c r="AN631" s="128">
        <f t="shared" si="118"/>
        <v>1.9427413631139905E-2</v>
      </c>
      <c r="AO631" s="128">
        <f t="shared" si="119"/>
        <v>0.22744534912602105</v>
      </c>
      <c r="AP631" s="128">
        <f t="shared" si="120"/>
        <v>6.7825990739051892E-2</v>
      </c>
      <c r="AQ631" s="128">
        <f t="shared" si="121"/>
        <v>1.7612175453483349E-3</v>
      </c>
      <c r="AR631" s="128">
        <f t="shared" si="122"/>
        <v>9.1491059318865212E-2</v>
      </c>
      <c r="AS631" s="128">
        <f t="shared" si="123"/>
        <v>0.15155723076020569</v>
      </c>
      <c r="AT631" s="128">
        <f t="shared" si="124"/>
        <v>0.10399503916570463</v>
      </c>
      <c r="AU631" s="128">
        <f t="shared" si="125"/>
        <v>1.2844391233006089E-3</v>
      </c>
      <c r="AV631" s="128">
        <f t="shared" si="126"/>
        <v>0.15645646754460871</v>
      </c>
      <c r="AW631" s="128">
        <f t="shared" si="127"/>
        <v>0.17875579304575395</v>
      </c>
      <c r="AX631" s="128">
        <f t="shared" si="128"/>
        <v>1</v>
      </c>
      <c r="AY631" s="128">
        <f>SUMPRODUCT(AN631:AW631,幕後結果_最佳化!$Z$1005:$AI$1005)</f>
        <v>-0.44406370155118646</v>
      </c>
      <c r="AZ631" s="128">
        <f>(SUMPRODUCT(AN631:AW631,MMULT(AN631:AW631,幕後結果!$AB$9:$AK$18)))*252</f>
        <v>8.6012652712493032E-2</v>
      </c>
      <c r="BA631" s="128">
        <f t="shared" si="129"/>
        <v>0.2932791378746416</v>
      </c>
      <c r="BB631" s="102">
        <f t="shared" si="130"/>
        <v>-1.6604103008490594</v>
      </c>
      <c r="BC631" s="60"/>
      <c r="BD631" s="60"/>
    </row>
    <row r="632" spans="1:56">
      <c r="A632" s="95">
        <v>631</v>
      </c>
      <c r="B632" s="128">
        <v>0.51053112748860552</v>
      </c>
      <c r="C632" s="128">
        <v>0.81379913715371832</v>
      </c>
      <c r="D632" s="128">
        <v>0.22162273543482969</v>
      </c>
      <c r="E632" s="128">
        <v>5.6229257206904526E-2</v>
      </c>
      <c r="F632" s="128">
        <v>0.5868082280074669</v>
      </c>
      <c r="G632" s="128">
        <v>0.45857508502056943</v>
      </c>
      <c r="H632" s="128">
        <v>0.78564630626845577</v>
      </c>
      <c r="I632" s="128">
        <v>0.44766913240393436</v>
      </c>
      <c r="J632" s="128">
        <v>0.44866329921333747</v>
      </c>
      <c r="K632" s="104">
        <v>0.29718286316005482</v>
      </c>
      <c r="L632" s="105"/>
      <c r="M632" s="106">
        <v>631</v>
      </c>
      <c r="N632" s="140">
        <v>2.6400688469994295E-2</v>
      </c>
      <c r="O632" s="140">
        <v>0.8919835946771868</v>
      </c>
      <c r="P632" s="140">
        <v>-0.76672426942438154</v>
      </c>
      <c r="Q632" s="140">
        <v>-1.5872390464781758</v>
      </c>
      <c r="R632" s="140">
        <v>0.21934213239028805</v>
      </c>
      <c r="S632" s="140">
        <v>-0.10402416709606829</v>
      </c>
      <c r="T632" s="140">
        <v>0.79140552406663467</v>
      </c>
      <c r="U632" s="128">
        <v>-0.13155249189188969</v>
      </c>
      <c r="V632" s="128">
        <v>-0.12903924115819584</v>
      </c>
      <c r="W632" s="98">
        <v>-0.53252024157141364</v>
      </c>
      <c r="X632" s="60"/>
      <c r="Y632" s="99">
        <v>631</v>
      </c>
      <c r="Z632" s="128">
        <f>(幕後結果!$AB$2+幕後結果!$AB$4*幕後結果_最佳化!$N1633)*12/3</f>
        <v>2.7925121290548239E-2</v>
      </c>
      <c r="AA632" s="128">
        <f>(幕後結果!$AC$2+幕後結果!$AC$4*幕後結果_最佳化!$O1633)*12/3</f>
        <v>0.99769435256851402</v>
      </c>
      <c r="AB632" s="128">
        <f>(幕後結果!$AD$2+幕後結果!$AD$4*幕後結果_最佳化!$P1633)*12/3</f>
        <v>-4.4792973713754347E-2</v>
      </c>
      <c r="AC632" s="128">
        <f>(幕後結果!$AE$2+幕後結果!$AE$4*幕後結果_最佳化!$Q1633)*12/3</f>
        <v>-1.5769598215961107</v>
      </c>
      <c r="AD632" s="128">
        <f>(幕後結果!$AF$2+幕後結果!$AF$4*幕後結果_最佳化!$R1633)*12/3</f>
        <v>-6.0002636245482778E-2</v>
      </c>
      <c r="AE632" s="128">
        <f>(幕後結果!$AG$2+幕後結果!$AG$4*幕後結果_最佳化!$S1633)*12/3</f>
        <v>-1.1396072709731864E-2</v>
      </c>
      <c r="AF632" s="128">
        <f>(幕後結果!$AH$2+幕後結果!$AH$4*幕後結果_最佳化!$T1633)*12/3</f>
        <v>0.37967041873210428</v>
      </c>
      <c r="AG632" s="128">
        <f>(幕後結果!$AI$2+幕後結果!$AI$4*幕後結果_最佳化!$U1633)*12/3</f>
        <v>0.94978673175871753</v>
      </c>
      <c r="AH632" s="128">
        <f>(幕後結果!$AJ$2+幕後結果!$AJ$4*幕後結果_最佳化!$V1633)*12/3</f>
        <v>-0.7801967574275035</v>
      </c>
      <c r="AI632" s="100">
        <f>(幕後結果!$AK$2+幕後結果!$AK$4*幕後結果_最佳化!$W1633)*12/3</f>
        <v>-1.986610099032714</v>
      </c>
      <c r="AJ632" s="60"/>
      <c r="AK632" s="60"/>
      <c r="AL632" s="60"/>
      <c r="AM632" s="108">
        <v>631</v>
      </c>
      <c r="AN632" s="128">
        <f t="shared" si="118"/>
        <v>0.10003089090610941</v>
      </c>
      <c r="AO632" s="128">
        <f t="shared" si="119"/>
        <v>3.7161529220747393E-4</v>
      </c>
      <c r="AP632" s="128">
        <f t="shared" si="120"/>
        <v>0.14646023379529788</v>
      </c>
      <c r="AQ632" s="128">
        <f t="shared" si="121"/>
        <v>4.3095155187573619E-2</v>
      </c>
      <c r="AR632" s="128">
        <f t="shared" si="122"/>
        <v>0.15472271401689372</v>
      </c>
      <c r="AS632" s="128">
        <f t="shared" si="123"/>
        <v>0.13259168643411817</v>
      </c>
      <c r="AT632" s="128">
        <f t="shared" si="124"/>
        <v>8.5144336506903437E-3</v>
      </c>
      <c r="AU632" s="128">
        <f t="shared" si="125"/>
        <v>0.15777292306131907</v>
      </c>
      <c r="AV632" s="128">
        <f t="shared" si="126"/>
        <v>9.6442497703021796E-2</v>
      </c>
      <c r="AW632" s="128">
        <f t="shared" si="127"/>
        <v>0.15999784995276847</v>
      </c>
      <c r="AX632" s="128">
        <f t="shared" si="128"/>
        <v>1</v>
      </c>
      <c r="AY632" s="128">
        <f>SUMPRODUCT(AN632:AW632,幕後結果_最佳化!$Z$1005:$AI$1005)</f>
        <v>-0.10996393052593909</v>
      </c>
      <c r="AZ632" s="128">
        <f>(SUMPRODUCT(AN632:AW632,MMULT(AN632:AW632,幕後結果!$AB$9:$AK$18)))*252</f>
        <v>5.1644121683018629E-2</v>
      </c>
      <c r="BA632" s="128">
        <f t="shared" si="129"/>
        <v>0.22725343051980235</v>
      </c>
      <c r="BB632" s="102">
        <f t="shared" si="130"/>
        <v>-0.67265840685568379</v>
      </c>
      <c r="BC632" s="60"/>
      <c r="BD632" s="60"/>
    </row>
    <row r="633" spans="1:56">
      <c r="A633" s="95">
        <v>632</v>
      </c>
      <c r="B633" s="128">
        <v>0.47697956184747725</v>
      </c>
      <c r="C633" s="128">
        <v>1.5175697325054305E-2</v>
      </c>
      <c r="D633" s="128">
        <v>0.30709755324303378</v>
      </c>
      <c r="E633" s="128">
        <v>0.81355444908952057</v>
      </c>
      <c r="F633" s="128">
        <v>0.47244668900670161</v>
      </c>
      <c r="G633" s="128">
        <v>0.94202625772656523</v>
      </c>
      <c r="H633" s="128">
        <v>0.41038103992143715</v>
      </c>
      <c r="I633" s="128">
        <v>8.7232063435208618E-2</v>
      </c>
      <c r="J633" s="128">
        <v>0.53785728079143502</v>
      </c>
      <c r="K633" s="104">
        <v>0.68326174304270304</v>
      </c>
      <c r="L633" s="105"/>
      <c r="M633" s="106">
        <v>632</v>
      </c>
      <c r="N633" s="140">
        <v>-5.773574134104377E-2</v>
      </c>
      <c r="O633" s="140">
        <v>-2.1654741275831384</v>
      </c>
      <c r="P633" s="140">
        <v>-0.50409430817969902</v>
      </c>
      <c r="Q633" s="140">
        <v>0.89107096227207017</v>
      </c>
      <c r="R633" s="140">
        <v>-6.9120908801409003E-2</v>
      </c>
      <c r="S633" s="140">
        <v>1.5720132233724073</v>
      </c>
      <c r="T633" s="140">
        <v>-0.22656491085786079</v>
      </c>
      <c r="U633" s="128">
        <v>-1.3579986047961248</v>
      </c>
      <c r="V633" s="128">
        <v>9.503699967785971E-2</v>
      </c>
      <c r="W633" s="98">
        <v>0.47683936236616797</v>
      </c>
      <c r="X633" s="60"/>
      <c r="Y633" s="99">
        <v>632</v>
      </c>
      <c r="Z633" s="128">
        <f>(幕後結果!$AB$2+幕後結果!$AB$4*幕後結果_最佳化!$N1634)*12/3</f>
        <v>-6.1069527848898748E-2</v>
      </c>
      <c r="AA633" s="128">
        <f>(幕後結果!$AC$2+幕後結果!$AC$4*幕後結果_最佳化!$O1634)*12/3</f>
        <v>-2.5848123233782361</v>
      </c>
      <c r="AB633" s="128">
        <f>(幕後結果!$AD$2+幕後結果!$AD$4*幕後結果_最佳化!$P1634)*12/3</f>
        <v>-1.4246407408627313</v>
      </c>
      <c r="AC633" s="128">
        <f>(幕後結果!$AE$2+幕後結果!$AE$4*幕後結果_最佳化!$Q1634)*12/3</f>
        <v>1.7007123070125616</v>
      </c>
      <c r="AD633" s="128">
        <f>(幕後結果!$AF$2+幕後結果!$AF$4*幕後結果_最佳化!$R1634)*12/3</f>
        <v>-0.10039465668630743</v>
      </c>
      <c r="AE633" s="128">
        <f>(幕後結果!$AG$2+幕後結果!$AG$4*幕後結果_最佳化!$S1634)*12/3</f>
        <v>1.5206792915847511</v>
      </c>
      <c r="AF633" s="128">
        <f>(幕後結果!$AH$2+幕後結果!$AH$4*幕後結果_最佳化!$T1634)*12/3</f>
        <v>-1.0604248477432565</v>
      </c>
      <c r="AG633" s="128">
        <f>(幕後結果!$AI$2+幕後結果!$AI$4*幕後結果_最佳化!$U1634)*12/3</f>
        <v>-0.15777839918687053</v>
      </c>
      <c r="AH633" s="128">
        <f>(幕後結果!$AJ$2+幕後結果!$AJ$4*幕後結果_最佳化!$V1634)*12/3</f>
        <v>-1.1614834729669217</v>
      </c>
      <c r="AI633" s="100">
        <f>(幕後結果!$AK$2+幕後結果!$AK$4*幕後結果_最佳化!$W1634)*12/3</f>
        <v>-1.2665468010219949</v>
      </c>
      <c r="AJ633" s="60"/>
      <c r="AK633" s="60"/>
      <c r="AL633" s="60"/>
      <c r="AM633" s="108">
        <v>632</v>
      </c>
      <c r="AN633" s="128">
        <f t="shared" si="118"/>
        <v>2.8212037505636937E-2</v>
      </c>
      <c r="AO633" s="128">
        <f t="shared" si="119"/>
        <v>5.9637385052322162E-2</v>
      </c>
      <c r="AP633" s="128">
        <f t="shared" si="120"/>
        <v>0.11759827888820787</v>
      </c>
      <c r="AQ633" s="128">
        <f t="shared" si="121"/>
        <v>9.7433381927950688E-2</v>
      </c>
      <c r="AR633" s="128">
        <f t="shared" si="122"/>
        <v>3.2127988548541282E-3</v>
      </c>
      <c r="AS633" s="128">
        <f t="shared" si="123"/>
        <v>0.17989961330774562</v>
      </c>
      <c r="AT633" s="128">
        <f t="shared" si="124"/>
        <v>0.18185140931376373</v>
      </c>
      <c r="AU633" s="128">
        <f t="shared" si="125"/>
        <v>0.1280071328329834</v>
      </c>
      <c r="AV633" s="128">
        <f t="shared" si="126"/>
        <v>1.8848154202716291E-2</v>
      </c>
      <c r="AW633" s="128">
        <f t="shared" si="127"/>
        <v>0.18529980811381902</v>
      </c>
      <c r="AX633" s="128">
        <f t="shared" si="128"/>
        <v>0.99999999999999978</v>
      </c>
      <c r="AY633" s="128">
        <f>SUMPRODUCT(AN633:AW633,幕後結果_最佳化!$Z$1005:$AI$1005)</f>
        <v>-0.10748094415109846</v>
      </c>
      <c r="AZ633" s="128">
        <f>(SUMPRODUCT(AN633:AW633,MMULT(AN633:AW633,幕後結果!$AB$9:$AK$18)))*252</f>
        <v>7.9326015061263078E-2</v>
      </c>
      <c r="BA633" s="128">
        <f t="shared" si="129"/>
        <v>0.28164874411447866</v>
      </c>
      <c r="BB633" s="102">
        <f t="shared" si="130"/>
        <v>-0.53393081735161141</v>
      </c>
      <c r="BC633" s="60"/>
      <c r="BD633" s="60"/>
    </row>
    <row r="634" spans="1:56">
      <c r="A634" s="95">
        <v>633</v>
      </c>
      <c r="B634" s="128">
        <v>0.21091705511504832</v>
      </c>
      <c r="C634" s="128">
        <v>0.76694005652305752</v>
      </c>
      <c r="D634" s="128">
        <v>0.21262925977695502</v>
      </c>
      <c r="E634" s="128">
        <v>0.26381763159397753</v>
      </c>
      <c r="F634" s="128">
        <v>0.84887184084302936</v>
      </c>
      <c r="G634" s="128">
        <v>0.26403534953380747</v>
      </c>
      <c r="H634" s="128">
        <v>0.55401688023866269</v>
      </c>
      <c r="I634" s="128">
        <v>0.90568167593199189</v>
      </c>
      <c r="J634" s="128">
        <v>0.43978812764546227</v>
      </c>
      <c r="K634" s="104">
        <v>0.44438099714046508</v>
      </c>
      <c r="L634" s="105"/>
      <c r="M634" s="106">
        <v>633</v>
      </c>
      <c r="N634" s="140">
        <v>-0.8032433219815418</v>
      </c>
      <c r="O634" s="140">
        <v>0.72880674191279704</v>
      </c>
      <c r="P634" s="140">
        <v>-0.79733151904338662</v>
      </c>
      <c r="Q634" s="140">
        <v>-0.63161992556531932</v>
      </c>
      <c r="R634" s="140">
        <v>1.0316068752289265</v>
      </c>
      <c r="S634" s="140">
        <v>-0.63095385175995322</v>
      </c>
      <c r="T634" s="140">
        <v>0.13581663571839139</v>
      </c>
      <c r="U634" s="128">
        <v>1.3146229648702701</v>
      </c>
      <c r="V634" s="128">
        <v>-0.15150640932457551</v>
      </c>
      <c r="W634" s="98">
        <v>-0.13987089922575846</v>
      </c>
      <c r="X634" s="60"/>
      <c r="Y634" s="99">
        <v>633</v>
      </c>
      <c r="Z634" s="128">
        <f>(幕後結果!$AB$2+幕後結果!$AB$4*幕後結果_最佳化!$N1635)*12/3</f>
        <v>-0.84962432770082907</v>
      </c>
      <c r="AA634" s="128">
        <f>(幕後結果!$AC$2+幕後結果!$AC$4*幕後結果_最佳化!$O1635)*12/3</f>
        <v>0.44027757559316599</v>
      </c>
      <c r="AB634" s="128">
        <f>(幕後結果!$AD$2+幕後結果!$AD$4*幕後結果_最佳化!$P1635)*12/3</f>
        <v>-0.45783805623192947</v>
      </c>
      <c r="AC634" s="128">
        <f>(幕後結果!$AE$2+幕後結果!$AE$4*幕後結果_最佳化!$Q1635)*12/3</f>
        <v>2.887897006825213E-2</v>
      </c>
      <c r="AD634" s="128">
        <f>(幕後結果!$AF$2+幕後結果!$AF$4*幕後結果_最佳化!$R1635)*12/3</f>
        <v>0.34320199830468817</v>
      </c>
      <c r="AE634" s="128">
        <f>(幕後結果!$AG$2+幕後結果!$AG$4*幕後結果_最佳化!$S1635)*12/3</f>
        <v>-0.71573851526097831</v>
      </c>
      <c r="AF634" s="128">
        <f>(幕後結果!$AH$2+幕後結果!$AH$4*幕後結果_最佳化!$T1635)*12/3</f>
        <v>-0.53213704230485503</v>
      </c>
      <c r="AG634" s="128">
        <f>(幕後結果!$AI$2+幕後結果!$AI$4*幕後結果_最佳化!$U1635)*12/3</f>
        <v>2.3847289252563009</v>
      </c>
      <c r="AH634" s="128">
        <f>(幕後結果!$AJ$2+幕後結果!$AJ$4*幕後結果_最佳化!$V1635)*12/3</f>
        <v>-1.084777468140435</v>
      </c>
      <c r="AI634" s="100">
        <f>(幕後結果!$AK$2+幕後結果!$AK$4*幕後結果_最佳化!$W1635)*12/3</f>
        <v>-2.1828264946033085</v>
      </c>
      <c r="AJ634" s="60"/>
      <c r="AK634" s="60"/>
      <c r="AL634" s="60"/>
      <c r="AM634" s="108">
        <v>633</v>
      </c>
      <c r="AN634" s="128">
        <f t="shared" si="118"/>
        <v>0.11802184441465359</v>
      </c>
      <c r="AO634" s="128">
        <f t="shared" si="119"/>
        <v>9.8179998830183343E-2</v>
      </c>
      <c r="AP634" s="128">
        <f t="shared" si="120"/>
        <v>0.12337053073619493</v>
      </c>
      <c r="AQ634" s="128">
        <f t="shared" si="121"/>
        <v>0.17533794653790083</v>
      </c>
      <c r="AR634" s="128">
        <f t="shared" si="122"/>
        <v>0.14090420598957371</v>
      </c>
      <c r="AS634" s="128">
        <f t="shared" si="123"/>
        <v>7.5141081687493422E-2</v>
      </c>
      <c r="AT634" s="128">
        <f t="shared" si="124"/>
        <v>4.9960252719878943E-3</v>
      </c>
      <c r="AU634" s="128">
        <f t="shared" si="125"/>
        <v>7.7575425622046279E-2</v>
      </c>
      <c r="AV634" s="128">
        <f t="shared" si="126"/>
        <v>3.6417885831123729E-2</v>
      </c>
      <c r="AW634" s="128">
        <f t="shared" si="127"/>
        <v>0.15005505507884209</v>
      </c>
      <c r="AX634" s="128">
        <f t="shared" si="128"/>
        <v>0.99999999999999989</v>
      </c>
      <c r="AY634" s="128">
        <f>SUMPRODUCT(AN634:AW634,幕後結果_最佳化!$Z$1005:$AI$1005)</f>
        <v>-6.7830210492608733E-3</v>
      </c>
      <c r="AZ634" s="128">
        <f>(SUMPRODUCT(AN634:AW634,MMULT(AN634:AW634,幕後結果!$AB$9:$AK$18)))*252</f>
        <v>7.7848173976031054E-2</v>
      </c>
      <c r="BA634" s="128">
        <f t="shared" si="129"/>
        <v>0.27901285629166095</v>
      </c>
      <c r="BB634" s="102">
        <f t="shared" si="130"/>
        <v>-0.17806713894690804</v>
      </c>
      <c r="BC634" s="60"/>
      <c r="BD634" s="60"/>
    </row>
    <row r="635" spans="1:56">
      <c r="A635" s="95">
        <v>634</v>
      </c>
      <c r="B635" s="128">
        <v>0.9306985210564942</v>
      </c>
      <c r="C635" s="128">
        <v>0.12260567287304092</v>
      </c>
      <c r="D635" s="128">
        <v>0.61478234588838476</v>
      </c>
      <c r="E635" s="128">
        <v>0.99249913867364459</v>
      </c>
      <c r="F635" s="128">
        <v>0.86720161004012342</v>
      </c>
      <c r="G635" s="128">
        <v>0.49467236180515073</v>
      </c>
      <c r="H635" s="128">
        <v>0.54562249681384722</v>
      </c>
      <c r="I635" s="128">
        <v>0.11491487456532457</v>
      </c>
      <c r="J635" s="128">
        <v>0.92944106075605215</v>
      </c>
      <c r="K635" s="104">
        <v>0.64130676078144488</v>
      </c>
      <c r="L635" s="105"/>
      <c r="M635" s="106">
        <v>634</v>
      </c>
      <c r="N635" s="140">
        <v>1.4810135683592651</v>
      </c>
      <c r="O635" s="140">
        <v>-1.1620593798829999</v>
      </c>
      <c r="P635" s="140">
        <v>0.29180554127741315</v>
      </c>
      <c r="Q635" s="140">
        <v>2.4323374694022131</v>
      </c>
      <c r="R635" s="140">
        <v>1.1132600010504252</v>
      </c>
      <c r="S635" s="140">
        <v>-1.3354805499034081E-2</v>
      </c>
      <c r="T635" s="140">
        <v>0.11460904968100619</v>
      </c>
      <c r="U635" s="128">
        <v>-1.2007975328475482</v>
      </c>
      <c r="V635" s="128">
        <v>1.4716408861619532</v>
      </c>
      <c r="W635" s="98">
        <v>0.36195390263303523</v>
      </c>
      <c r="X635" s="60"/>
      <c r="Y635" s="99">
        <v>634</v>
      </c>
      <c r="Z635" s="128">
        <f>(幕後結果!$AB$2+幕後結果!$AB$4*幕後結果_最佳化!$N1636)*12/3</f>
        <v>1.5665304931871695</v>
      </c>
      <c r="AA635" s="128">
        <f>(幕後結果!$AC$2+幕後結果!$AC$4*幕後結果_最佳化!$O1636)*12/3</f>
        <v>-0.73841417188955294</v>
      </c>
      <c r="AB635" s="128">
        <f>(幕後結果!$AD$2+幕後結果!$AD$4*幕後結果_最佳化!$P1636)*12/3</f>
        <v>0.50867115648072359</v>
      </c>
      <c r="AC635" s="128">
        <f>(幕後結果!$AE$2+幕後結果!$AE$4*幕後結果_最佳化!$Q1636)*12/3</f>
        <v>5.2195293756599082</v>
      </c>
      <c r="AD635" s="128">
        <f>(幕後結果!$AF$2+幕後結果!$AF$4*幕後結果_最佳化!$R1636)*12/3</f>
        <v>0.81199038525602152</v>
      </c>
      <c r="AE635" s="128">
        <f>(幕後結果!$AG$2+幕後結果!$AG$4*幕後結果_最佳化!$S1636)*12/3</f>
        <v>0.50786737468113041</v>
      </c>
      <c r="AF635" s="128">
        <f>(幕後結果!$AH$2+幕後結果!$AH$4*幕後結果_最佳化!$T1636)*12/3</f>
        <v>0.93671796854823353</v>
      </c>
      <c r="AG635" s="128">
        <f>(幕後結果!$AI$2+幕後結果!$AI$4*幕後結果_最佳化!$U1636)*12/3</f>
        <v>-9.2284037575582567E-2</v>
      </c>
      <c r="AH635" s="128">
        <f>(幕後結果!$AJ$2+幕後結果!$AJ$4*幕後結果_最佳化!$V1636)*12/3</f>
        <v>1.1381206525637855</v>
      </c>
      <c r="AI635" s="100">
        <f>(幕後結果!$AK$2+幕後結果!$AK$4*幕後結果_最佳化!$W1636)*12/3</f>
        <v>0.51452463934964099</v>
      </c>
      <c r="AJ635" s="60"/>
      <c r="AK635" s="60"/>
      <c r="AL635" s="60"/>
      <c r="AM635" s="108">
        <v>634</v>
      </c>
      <c r="AN635" s="128">
        <f t="shared" si="118"/>
        <v>6.4458856132551617E-2</v>
      </c>
      <c r="AO635" s="128">
        <f t="shared" si="119"/>
        <v>0.12060542054181896</v>
      </c>
      <c r="AP635" s="128">
        <f t="shared" si="120"/>
        <v>0.12065029404543155</v>
      </c>
      <c r="AQ635" s="128">
        <f t="shared" si="121"/>
        <v>0.13567760875825749</v>
      </c>
      <c r="AR635" s="128">
        <f t="shared" si="122"/>
        <v>0.15245539014679677</v>
      </c>
      <c r="AS635" s="128">
        <f t="shared" si="123"/>
        <v>0.14371309429095827</v>
      </c>
      <c r="AT635" s="128">
        <f t="shared" si="124"/>
        <v>6.480011757876078E-2</v>
      </c>
      <c r="AU635" s="128">
        <f t="shared" si="125"/>
        <v>0.15197681918680983</v>
      </c>
      <c r="AV635" s="128">
        <f t="shared" si="126"/>
        <v>1.329137695639622E-2</v>
      </c>
      <c r="AW635" s="128">
        <f t="shared" si="127"/>
        <v>3.2371022362218331E-2</v>
      </c>
      <c r="AX635" s="128">
        <f t="shared" si="128"/>
        <v>0.99999999999999989</v>
      </c>
      <c r="AY635" s="128">
        <f>SUMPRODUCT(AN635:AW635,幕後結果_最佳化!$Z$1005:$AI$1005)</f>
        <v>0.23006794263192343</v>
      </c>
      <c r="AZ635" s="128">
        <f>(SUMPRODUCT(AN635:AW635,MMULT(AN635:AW635,幕後結果!$AB$9:$AK$18)))*252</f>
        <v>5.5613824130027967E-2</v>
      </c>
      <c r="BA635" s="128">
        <f t="shared" si="129"/>
        <v>0.23582583431428367</v>
      </c>
      <c r="BB635" s="102">
        <f t="shared" si="130"/>
        <v>0.79367022351964134</v>
      </c>
      <c r="BC635" s="60"/>
      <c r="BD635" s="60"/>
    </row>
    <row r="636" spans="1:56">
      <c r="A636" s="95">
        <v>635</v>
      </c>
      <c r="B636" s="128">
        <v>0.86717924820491965</v>
      </c>
      <c r="C636" s="128">
        <v>0.23653383909425019</v>
      </c>
      <c r="D636" s="128">
        <v>0.52963448011903647</v>
      </c>
      <c r="E636" s="128">
        <v>0.58389126511345513</v>
      </c>
      <c r="F636" s="128">
        <v>0.77464763414149918</v>
      </c>
      <c r="G636" s="128">
        <v>0.6550663087456281</v>
      </c>
      <c r="H636" s="128">
        <v>0.74983260542597763</v>
      </c>
      <c r="I636" s="128">
        <v>0.40020642015654007</v>
      </c>
      <c r="J636" s="128">
        <v>0.55331913955351175</v>
      </c>
      <c r="K636" s="104">
        <v>1.8109857529951867E-2</v>
      </c>
      <c r="L636" s="105"/>
      <c r="M636" s="106">
        <v>635</v>
      </c>
      <c r="N636" s="140">
        <v>1.113155842923867</v>
      </c>
      <c r="O636" s="140">
        <v>-0.71749668979262216</v>
      </c>
      <c r="P636" s="140">
        <v>7.4351072140463798E-2</v>
      </c>
      <c r="Q636" s="140">
        <v>0.21185844624421321</v>
      </c>
      <c r="R636" s="140">
        <v>0.75424065168035992</v>
      </c>
      <c r="S636" s="140">
        <v>0.39903504441444865</v>
      </c>
      <c r="T636" s="140">
        <v>0.67396307559019275</v>
      </c>
      <c r="U636" s="128">
        <v>-0.25281284615128274</v>
      </c>
      <c r="V636" s="128">
        <v>0.13405166426495679</v>
      </c>
      <c r="W636" s="98">
        <v>-2.094452220618336</v>
      </c>
      <c r="X636" s="60"/>
      <c r="Y636" s="99">
        <v>635</v>
      </c>
      <c r="Z636" s="128">
        <f>(幕後結果!$AB$2+幕後結果!$AB$4*幕後結果_最佳化!$N1637)*12/3</f>
        <v>1.1774318675159459</v>
      </c>
      <c r="AA636" s="128">
        <f>(幕後結果!$AC$2+幕後結果!$AC$4*幕後結果_最佳化!$O1637)*12/3</f>
        <v>-0.38619931783130484</v>
      </c>
      <c r="AB636" s="128">
        <f>(幕後結果!$AD$2+幕後結果!$AD$4*幕後結果_最佳化!$P1637)*12/3</f>
        <v>0.38264603181328077</v>
      </c>
      <c r="AC636" s="128">
        <f>(幕後結果!$AE$2+幕後結果!$AE$4*幕後結果_最佳化!$Q1637)*12/3</f>
        <v>1.3017447875607353</v>
      </c>
      <c r="AD636" s="128">
        <f>(幕後結果!$AF$2+幕後結果!$AF$4*幕後結果_最佳化!$R1637)*12/3</f>
        <v>0.58542340557692973</v>
      </c>
      <c r="AE636" s="128">
        <f>(幕後結果!$AG$2+幕後結果!$AG$4*幕後結果_最佳化!$S1637)*12/3</f>
        <v>0.73354344374503155</v>
      </c>
      <c r="AF636" s="128">
        <f>(幕後結果!$AH$2+幕後結果!$AH$4*幕後結果_最佳化!$T1637)*12/3</f>
        <v>0.86468386076644521</v>
      </c>
      <c r="AG636" s="128">
        <f>(幕後結果!$AI$2+幕後結果!$AI$4*幕後結果_最佳化!$U1637)*12/3</f>
        <v>0.87478340879067285</v>
      </c>
      <c r="AH636" s="128">
        <f>(幕後結果!$AJ$2+幕後結果!$AJ$4*幕後結果_最佳化!$V1637)*12/3</f>
        <v>-0.13343609115305954</v>
      </c>
      <c r="AI636" s="100">
        <f>(幕後結果!$AK$2+幕後結果!$AK$4*幕後結果_最佳化!$W1637)*12/3</f>
        <v>-2.7964066947560142</v>
      </c>
      <c r="AJ636" s="60"/>
      <c r="AK636" s="60"/>
      <c r="AL636" s="60"/>
      <c r="AM636" s="108">
        <v>635</v>
      </c>
      <c r="AN636" s="128">
        <f t="shared" si="118"/>
        <v>0.13061468524381661</v>
      </c>
      <c r="AO636" s="128">
        <f t="shared" si="119"/>
        <v>0.15448984968449755</v>
      </c>
      <c r="AP636" s="128">
        <f t="shared" si="120"/>
        <v>4.8079441217093961E-2</v>
      </c>
      <c r="AQ636" s="128">
        <f t="shared" si="121"/>
        <v>2.7216304174784489E-2</v>
      </c>
      <c r="AR636" s="128">
        <f t="shared" si="122"/>
        <v>8.3053867900720904E-2</v>
      </c>
      <c r="AS636" s="128">
        <f t="shared" si="123"/>
        <v>0.17568438950706625</v>
      </c>
      <c r="AT636" s="128">
        <f t="shared" si="124"/>
        <v>8.7665109297080778E-3</v>
      </c>
      <c r="AU636" s="128">
        <f t="shared" si="125"/>
        <v>8.8395480339264892E-2</v>
      </c>
      <c r="AV636" s="128">
        <f t="shared" si="126"/>
        <v>0.11835382896765934</v>
      </c>
      <c r="AW636" s="128">
        <f t="shared" si="127"/>
        <v>0.16534564203538776</v>
      </c>
      <c r="AX636" s="128">
        <f t="shared" si="128"/>
        <v>0.99999999999999978</v>
      </c>
      <c r="AY636" s="128">
        <f>SUMPRODUCT(AN636:AW636,幕後結果_最佳化!$Z$1005:$AI$1005)</f>
        <v>-0.24357448378529237</v>
      </c>
      <c r="AZ636" s="128">
        <f>(SUMPRODUCT(AN636:AW636,MMULT(AN636:AW636,幕後結果!$AB$9:$AK$18)))*252</f>
        <v>6.5023554092183231E-2</v>
      </c>
      <c r="BA636" s="128">
        <f t="shared" si="129"/>
        <v>0.25499716487087309</v>
      </c>
      <c r="BB636" s="102">
        <f t="shared" si="130"/>
        <v>-1.1234418387763603</v>
      </c>
      <c r="BC636" s="60"/>
      <c r="BD636" s="60"/>
    </row>
    <row r="637" spans="1:56">
      <c r="A637" s="95">
        <v>636</v>
      </c>
      <c r="B637" s="128">
        <v>0.40277751509694926</v>
      </c>
      <c r="C637" s="128">
        <v>0.76715292895933263</v>
      </c>
      <c r="D637" s="128">
        <v>0.66905053909282342</v>
      </c>
      <c r="E637" s="128">
        <v>0.29646906126182881</v>
      </c>
      <c r="F637" s="128">
        <v>0.22417108361454119</v>
      </c>
      <c r="G637" s="128">
        <v>0.66358145977246963</v>
      </c>
      <c r="H637" s="128">
        <v>0.58783987602853305</v>
      </c>
      <c r="I637" s="128">
        <v>0.80634477967956686</v>
      </c>
      <c r="J637" s="128">
        <v>2.3180231530883333E-2</v>
      </c>
      <c r="K637" s="104">
        <v>0.32547791982604202</v>
      </c>
      <c r="L637" s="105"/>
      <c r="M637" s="106">
        <v>636</v>
      </c>
      <c r="N637" s="140">
        <v>-0.24616432535959412</v>
      </c>
      <c r="O637" s="140">
        <v>0.72950282218431683</v>
      </c>
      <c r="P637" s="140">
        <v>0.43729293027733418</v>
      </c>
      <c r="Q637" s="140">
        <v>-0.53458317210990447</v>
      </c>
      <c r="R637" s="140">
        <v>-0.75818177980204604</v>
      </c>
      <c r="S637" s="140">
        <v>0.42225749349612857</v>
      </c>
      <c r="T637" s="140">
        <v>0.2219918241421219</v>
      </c>
      <c r="U637" s="128">
        <v>0.86450517153354633</v>
      </c>
      <c r="V637" s="128">
        <v>-1.9920965716274059</v>
      </c>
      <c r="W637" s="98">
        <v>-0.45243471946244312</v>
      </c>
      <c r="X637" s="60"/>
      <c r="Y637" s="99">
        <v>636</v>
      </c>
      <c r="Z637" s="128">
        <f>(幕後結果!$AB$2+幕後結果!$AB$4*幕後結果_最佳化!$N1638)*12/3</f>
        <v>-0.26037838561996751</v>
      </c>
      <c r="AA637" s="128">
        <f>(幕後結果!$AC$2+幕後結果!$AC$4*幕後結果_最佳化!$O1638)*12/3</f>
        <v>0.68832635365388928</v>
      </c>
      <c r="AB637" s="128">
        <f>(幕後結果!$AD$2+幕後結果!$AD$4*幕後結果_最佳化!$P1638)*12/3</f>
        <v>1.0642587053617933</v>
      </c>
      <c r="AC637" s="128">
        <f>(幕後結果!$AE$2+幕後結果!$AE$4*幕後結果_最佳化!$Q1638)*12/3</f>
        <v>0.57272247589790204</v>
      </c>
      <c r="AD637" s="128">
        <f>(幕後結果!$AF$2+幕後結果!$AF$4*幕後結果_最佳化!$R1638)*12/3</f>
        <v>-0.54904195919445331</v>
      </c>
      <c r="AE637" s="128">
        <f>(幕後結果!$AG$2+幕後結果!$AG$4*幕後結果_最佳化!$S1638)*12/3</f>
        <v>0.59326588470346819</v>
      </c>
      <c r="AF637" s="128">
        <f>(幕後結果!$AH$2+幕後結果!$AH$4*幕後結果_最佳化!$T1638)*12/3</f>
        <v>-0.30644816856241225</v>
      </c>
      <c r="AG637" s="128">
        <f>(幕後結果!$AI$2+幕後結果!$AI$4*幕後結果_最佳化!$U1638)*12/3</f>
        <v>1.605877283839698</v>
      </c>
      <c r="AH637" s="128">
        <f>(幕後結果!$AJ$2+幕後結果!$AJ$4*幕後結果_最佳化!$V1638)*12/3</f>
        <v>-2.4057792691154973</v>
      </c>
      <c r="AI637" s="100">
        <f>(幕後結果!$AK$2+幕後結果!$AK$4*幕後結果_最佳化!$W1638)*12/3</f>
        <v>-2.1159961993617102</v>
      </c>
      <c r="AJ637" s="60"/>
      <c r="AK637" s="60"/>
      <c r="AL637" s="60"/>
      <c r="AM637" s="108">
        <v>636</v>
      </c>
      <c r="AN637" s="128">
        <f t="shared" si="118"/>
        <v>8.1016047499350458E-2</v>
      </c>
      <c r="AO637" s="128">
        <f t="shared" si="119"/>
        <v>3.5073200596551501E-2</v>
      </c>
      <c r="AP637" s="128">
        <f t="shared" si="120"/>
        <v>0.18179399801573043</v>
      </c>
      <c r="AQ637" s="128">
        <f t="shared" si="121"/>
        <v>0.11062244791996756</v>
      </c>
      <c r="AR637" s="128">
        <f t="shared" si="122"/>
        <v>8.8486739039868631E-2</v>
      </c>
      <c r="AS637" s="128">
        <f t="shared" si="123"/>
        <v>0.12976771332320661</v>
      </c>
      <c r="AT637" s="128">
        <f t="shared" si="124"/>
        <v>0.1650355638824699</v>
      </c>
      <c r="AU637" s="128">
        <f t="shared" si="125"/>
        <v>9.5456581833971529E-2</v>
      </c>
      <c r="AV637" s="128">
        <f t="shared" si="126"/>
        <v>7.9379214580779039E-2</v>
      </c>
      <c r="AW637" s="128">
        <f t="shared" si="127"/>
        <v>3.3368493308104367E-2</v>
      </c>
      <c r="AX637" s="128">
        <f t="shared" si="128"/>
        <v>1</v>
      </c>
      <c r="AY637" s="128">
        <f>SUMPRODUCT(AN637:AW637,幕後結果_最佳化!$Z$1005:$AI$1005)</f>
        <v>8.4229496903977102E-2</v>
      </c>
      <c r="AZ637" s="128">
        <f>(SUMPRODUCT(AN637:AW637,MMULT(AN637:AW637,幕後結果!$AB$9:$AK$18)))*252</f>
        <v>6.5954182966188518E-2</v>
      </c>
      <c r="BA637" s="128">
        <f t="shared" si="129"/>
        <v>0.25681546481119183</v>
      </c>
      <c r="BB637" s="102">
        <f t="shared" si="130"/>
        <v>0.16093071705927886</v>
      </c>
      <c r="BC637" s="60"/>
      <c r="BD637" s="60"/>
    </row>
    <row r="638" spans="1:56">
      <c r="A638" s="95">
        <v>637</v>
      </c>
      <c r="B638" s="128">
        <v>0.26473388097272932</v>
      </c>
      <c r="C638" s="128">
        <v>5.472275050952824E-4</v>
      </c>
      <c r="D638" s="128">
        <v>0.13164183012445019</v>
      </c>
      <c r="E638" s="128">
        <v>0.70172218818341459</v>
      </c>
      <c r="F638" s="128">
        <v>3.7682548262031101E-2</v>
      </c>
      <c r="G638" s="128">
        <v>0.42930069358077061</v>
      </c>
      <c r="H638" s="128">
        <v>0.387914873917383</v>
      </c>
      <c r="I638" s="128">
        <v>8.4967709799954383E-2</v>
      </c>
      <c r="J638" s="128">
        <v>0.76829595890311864</v>
      </c>
      <c r="K638" s="104">
        <v>0.82713796574786946</v>
      </c>
      <c r="L638" s="105"/>
      <c r="M638" s="106">
        <v>637</v>
      </c>
      <c r="N638" s="140">
        <v>-0.62881869106000454</v>
      </c>
      <c r="O638" s="140">
        <v>-3.2650480699316269</v>
      </c>
      <c r="P638" s="140">
        <v>-1.1186636452068099</v>
      </c>
      <c r="Q638" s="140">
        <v>0.52936016880116143</v>
      </c>
      <c r="R638" s="140">
        <v>-1.778236037281919</v>
      </c>
      <c r="S638" s="140">
        <v>-0.17815482418392381</v>
      </c>
      <c r="T638" s="140">
        <v>-0.28475774400394288</v>
      </c>
      <c r="U638" s="128">
        <v>-1.372411347393216</v>
      </c>
      <c r="V638" s="128">
        <v>0.73324652748955199</v>
      </c>
      <c r="W638" s="98">
        <v>0.9429156124810818</v>
      </c>
      <c r="X638" s="60"/>
      <c r="Y638" s="99">
        <v>637</v>
      </c>
      <c r="Z638" s="128">
        <f>(幕後結果!$AB$2+幕後結果!$AB$4*幕後結果_最佳化!$N1639)*12/3</f>
        <v>-0.66512804154984162</v>
      </c>
      <c r="AA638" s="128">
        <f>(幕後結果!$AC$2+幕後結果!$AC$4*幕後結果_最佳化!$O1639)*12/3</f>
        <v>-4.1132407107132787</v>
      </c>
      <c r="AB638" s="128">
        <f>(幕後結果!$AD$2+幕後結果!$AD$4*幕後結果_最佳化!$P1639)*12/3</f>
        <v>-2.8728242257106715</v>
      </c>
      <c r="AC638" s="128">
        <f>(幕後結果!$AE$2+幕後結果!$AE$4*幕後結果_最佳化!$Q1639)*12/3</f>
        <v>0.38508831753429806</v>
      </c>
      <c r="AD638" s="128">
        <f>(幕後結果!$AF$2+幕後結果!$AF$4*幕後結果_最佳化!$R1639)*12/3</f>
        <v>-1.2831521616256141</v>
      </c>
      <c r="AE638" s="128">
        <f>(幕後結果!$AG$2+幕後結果!$AG$4*幕後結果_最佳化!$S1639)*12/3</f>
        <v>-0.25507319722601923</v>
      </c>
      <c r="AF638" s="128">
        <f>(幕後結果!$AH$2+幕後結果!$AH$4*幕後結果_最佳化!$T1639)*12/3</f>
        <v>-1.4926660078939769</v>
      </c>
      <c r="AG638" s="128">
        <f>(幕後結果!$AI$2+幕後結果!$AI$4*幕後結果_最佳化!$U1639)*12/3</f>
        <v>-0.67388304596408066</v>
      </c>
      <c r="AH638" s="128">
        <f>(幕後結果!$AJ$2+幕後結果!$AJ$4*幕後結果_最佳化!$V1639)*12/3</f>
        <v>-1.9173857539349968</v>
      </c>
      <c r="AI638" s="100">
        <f>(幕後結果!$AK$2+幕後結果!$AK$4*幕後結果_最佳化!$W1639)*12/3</f>
        <v>-1.6880618159426417</v>
      </c>
      <c r="AJ638" s="60"/>
      <c r="AK638" s="60"/>
      <c r="AL638" s="60"/>
      <c r="AM638" s="108">
        <v>637</v>
      </c>
      <c r="AN638" s="128">
        <f t="shared" si="118"/>
        <v>1.9981171974226324E-2</v>
      </c>
      <c r="AO638" s="128">
        <f t="shared" si="119"/>
        <v>0.19097583413765465</v>
      </c>
      <c r="AP638" s="128">
        <f t="shared" si="120"/>
        <v>2.9977798182078585E-2</v>
      </c>
      <c r="AQ638" s="128">
        <f t="shared" si="121"/>
        <v>0.15972804261366416</v>
      </c>
      <c r="AR638" s="128">
        <f t="shared" si="122"/>
        <v>0.17053299976185873</v>
      </c>
      <c r="AS638" s="128">
        <f t="shared" si="123"/>
        <v>0.12588787836812587</v>
      </c>
      <c r="AT638" s="128">
        <f t="shared" si="124"/>
        <v>9.5174963883489519E-2</v>
      </c>
      <c r="AU638" s="128">
        <f t="shared" si="125"/>
        <v>5.0815909678655569E-2</v>
      </c>
      <c r="AV638" s="128">
        <f t="shared" si="126"/>
        <v>0.15625418397176094</v>
      </c>
      <c r="AW638" s="128">
        <f t="shared" si="127"/>
        <v>6.7121742848582115E-4</v>
      </c>
      <c r="AX638" s="128">
        <f t="shared" si="128"/>
        <v>1.0000000000000002</v>
      </c>
      <c r="AY638" s="128">
        <f>SUMPRODUCT(AN638:AW638,幕後結果_最佳化!$Z$1005:$AI$1005)</f>
        <v>4.8698124391535695E-2</v>
      </c>
      <c r="AZ638" s="128">
        <f>(SUMPRODUCT(AN638:AW638,MMULT(AN638:AW638,幕後結果!$AB$9:$AK$18)))*252</f>
        <v>6.9876037134010277E-2</v>
      </c>
      <c r="BA638" s="128">
        <f t="shared" si="129"/>
        <v>0.26434075950184127</v>
      </c>
      <c r="BB638" s="102">
        <f t="shared" si="130"/>
        <v>2.1934280594723448E-2</v>
      </c>
      <c r="BC638" s="60"/>
      <c r="BD638" s="60"/>
    </row>
    <row r="639" spans="1:56">
      <c r="A639" s="95">
        <v>638</v>
      </c>
      <c r="B639" s="128">
        <v>0.45553751866792802</v>
      </c>
      <c r="C639" s="128">
        <v>9.7101710929963225E-3</v>
      </c>
      <c r="D639" s="128">
        <v>0.3907318791968184</v>
      </c>
      <c r="E639" s="128">
        <v>0.38658372438245703</v>
      </c>
      <c r="F639" s="128">
        <v>0.96193176293731719</v>
      </c>
      <c r="G639" s="128">
        <v>0.19115930963170835</v>
      </c>
      <c r="H639" s="128">
        <v>0.94655453110865229</v>
      </c>
      <c r="I639" s="128">
        <v>0.15698908639891629</v>
      </c>
      <c r="J639" s="128">
        <v>0.42953405016607249</v>
      </c>
      <c r="K639" s="104">
        <v>0.53339292762080759</v>
      </c>
      <c r="L639" s="105"/>
      <c r="M639" s="106">
        <v>638</v>
      </c>
      <c r="N639" s="140">
        <v>-0.11168264900849861</v>
      </c>
      <c r="O639" s="140">
        <v>-2.3373625209723001</v>
      </c>
      <c r="P639" s="140">
        <v>-0.27741201305370672</v>
      </c>
      <c r="Q639" s="140">
        <v>-0.28823422944093091</v>
      </c>
      <c r="R639" s="140">
        <v>1.7735568883508019</v>
      </c>
      <c r="S639" s="140">
        <v>-0.87363213648471805</v>
      </c>
      <c r="T639" s="140">
        <v>1.6123263706367965</v>
      </c>
      <c r="U639" s="128">
        <v>-1.006909694552665</v>
      </c>
      <c r="V639" s="128">
        <v>-0.17756056062697065</v>
      </c>
      <c r="W639" s="98">
        <v>8.3801639143193718E-2</v>
      </c>
      <c r="X639" s="60"/>
      <c r="Y639" s="99">
        <v>638</v>
      </c>
      <c r="Z639" s="128">
        <f>(幕後結果!$AB$2+幕後結果!$AB$4*幕後結果_最佳化!$N1640)*12/3</f>
        <v>-0.11813144657787045</v>
      </c>
      <c r="AA639" s="128">
        <f>(幕後結果!$AC$2+幕後結果!$AC$4*幕後結果_最佳化!$O1640)*12/3</f>
        <v>-2.8080619499838479</v>
      </c>
      <c r="AB639" s="128">
        <f>(幕後結果!$AD$2+幕後結果!$AD$4*幕後結果_最佳化!$P1640)*12/3</f>
        <v>-1.2921868355357051</v>
      </c>
      <c r="AC639" s="128">
        <f>(幕後結果!$AE$2+幕後結果!$AE$4*幕後結果_最佳化!$Q1640)*12/3</f>
        <v>-0.44952500188177869</v>
      </c>
      <c r="AD639" s="128">
        <f>(幕後結果!$AF$2+幕後結果!$AF$4*幕後結果_最佳化!$R1640)*12/3</f>
        <v>1.2203840510541319</v>
      </c>
      <c r="AE639" s="128">
        <f>(幕後結果!$AG$2+幕後結果!$AG$4*幕後結果_最佳化!$S1640)*12/3</f>
        <v>-0.93959208412686512</v>
      </c>
      <c r="AF639" s="128">
        <f>(幕後結果!$AH$2+幕後結果!$AH$4*幕後結果_最佳化!$T1640)*12/3</f>
        <v>0.84955846700164439</v>
      </c>
      <c r="AG639" s="128">
        <f>(幕後結果!$AI$2+幕後結果!$AI$4*幕後結果_最佳化!$U1640)*12/3</f>
        <v>0.34061630979183577</v>
      </c>
      <c r="AH639" s="128">
        <f>(幕後結果!$AJ$2+幕後結果!$AJ$4*幕後結果_最佳化!$V1640)*12/3</f>
        <v>-1.1910738144497874</v>
      </c>
      <c r="AI639" s="100">
        <f>(幕後結果!$AK$2+幕後結果!$AK$4*幕後結果_最佳化!$W1640)*12/3</f>
        <v>-0.49543382658107538</v>
      </c>
      <c r="AJ639" s="60"/>
      <c r="AK639" s="60"/>
      <c r="AL639" s="60"/>
      <c r="AM639" s="108">
        <v>638</v>
      </c>
      <c r="AN639" s="128">
        <f t="shared" si="118"/>
        <v>0.20566784523748377</v>
      </c>
      <c r="AO639" s="128">
        <f t="shared" si="119"/>
        <v>0.18415792763177199</v>
      </c>
      <c r="AP639" s="128">
        <f t="shared" si="120"/>
        <v>0.14782437259231387</v>
      </c>
      <c r="AQ639" s="128">
        <f t="shared" si="121"/>
        <v>1.4104084786370437E-2</v>
      </c>
      <c r="AR639" s="128">
        <f t="shared" si="122"/>
        <v>0.11695292257279347</v>
      </c>
      <c r="AS639" s="128">
        <f t="shared" si="123"/>
        <v>3.6117590815745219E-2</v>
      </c>
      <c r="AT639" s="128">
        <f t="shared" si="124"/>
        <v>0.10036266669991059</v>
      </c>
      <c r="AU639" s="128">
        <f t="shared" si="125"/>
        <v>0.12569131575679804</v>
      </c>
      <c r="AV639" s="128">
        <f t="shared" si="126"/>
        <v>4.0190628392298786E-3</v>
      </c>
      <c r="AW639" s="128">
        <f t="shared" si="127"/>
        <v>6.5102211067582821E-2</v>
      </c>
      <c r="AX639" s="128">
        <f t="shared" si="128"/>
        <v>1</v>
      </c>
      <c r="AY639" s="128">
        <f>SUMPRODUCT(AN639:AW639,幕後結果_最佳化!$Z$1005:$AI$1005)</f>
        <v>1.6186519367670363E-2</v>
      </c>
      <c r="AZ639" s="128">
        <f>(SUMPRODUCT(AN639:AW639,MMULT(AN639:AW639,幕後結果!$AB$9:$AK$18)))*252</f>
        <v>6.9876800843601899E-2</v>
      </c>
      <c r="BA639" s="128">
        <f t="shared" si="129"/>
        <v>0.26434220405300757</v>
      </c>
      <c r="BB639" s="102">
        <f t="shared" si="130"/>
        <v>-0.10105643451082401</v>
      </c>
      <c r="BC639" s="60"/>
      <c r="BD639" s="60"/>
    </row>
    <row r="640" spans="1:56">
      <c r="A640" s="95">
        <v>639</v>
      </c>
      <c r="B640" s="128">
        <v>0.2297127114666293</v>
      </c>
      <c r="C640" s="128">
        <v>0.86087996171641978</v>
      </c>
      <c r="D640" s="128">
        <v>0.32070992616304062</v>
      </c>
      <c r="E640" s="128">
        <v>4.9469235908329523E-2</v>
      </c>
      <c r="F640" s="128">
        <v>0.58975531005908421</v>
      </c>
      <c r="G640" s="128">
        <v>0.48926489323435329</v>
      </c>
      <c r="H640" s="128">
        <v>0.94918191749812264</v>
      </c>
      <c r="I640" s="128">
        <v>0.28718709519446306</v>
      </c>
      <c r="J640" s="128">
        <v>5.5232398323875831E-2</v>
      </c>
      <c r="K640" s="104">
        <v>0.56390389339015679</v>
      </c>
      <c r="L640" s="105"/>
      <c r="M640" s="106">
        <v>639</v>
      </c>
      <c r="N640" s="140">
        <v>-0.73979330348987649</v>
      </c>
      <c r="O640" s="140">
        <v>1.0842813392671682</v>
      </c>
      <c r="P640" s="140">
        <v>-0.46571452749151981</v>
      </c>
      <c r="Q640" s="140">
        <v>-1.6500218272836313</v>
      </c>
      <c r="R640" s="140">
        <v>0.22691558908632029</v>
      </c>
      <c r="S640" s="140">
        <v>-2.69121703871898E-2</v>
      </c>
      <c r="T640" s="140">
        <v>1.6369727427668637</v>
      </c>
      <c r="U640" s="128">
        <v>-0.56162111597863096</v>
      </c>
      <c r="V640" s="128">
        <v>-1.5961074903542356</v>
      </c>
      <c r="W640" s="98">
        <v>0.16087454254855768</v>
      </c>
      <c r="X640" s="60"/>
      <c r="Y640" s="99">
        <v>639</v>
      </c>
      <c r="Z640" s="128">
        <f>(幕後結果!$AB$2+幕後結果!$AB$4*幕後結果_最佳化!$N1641)*12/3</f>
        <v>-0.78251056798652785</v>
      </c>
      <c r="AA640" s="128">
        <f>(幕後結果!$AC$2+幕後結果!$AC$4*幕後結果_最佳化!$O1641)*12/3</f>
        <v>0.88061565021113042</v>
      </c>
      <c r="AB640" s="128">
        <f>(幕後結果!$AD$2+幕後結果!$AD$4*幕後結果_最佳化!$P1641)*12/3</f>
        <v>0.11018681707156934</v>
      </c>
      <c r="AC640" s="128">
        <f>(幕後結果!$AE$2+幕後結果!$AE$4*幕後結果_最佳化!$Q1641)*12/3</f>
        <v>-1.5738823523493881</v>
      </c>
      <c r="AD640" s="128">
        <f>(幕後結果!$AF$2+幕後結果!$AF$4*幕後結果_最佳化!$R1641)*12/3</f>
        <v>-8.8496663029999992E-2</v>
      </c>
      <c r="AE640" s="128">
        <f>(幕後結果!$AG$2+幕後結果!$AG$4*幕後結果_最佳化!$S1641)*12/3</f>
        <v>-9.4826626060991237E-2</v>
      </c>
      <c r="AF640" s="128">
        <f>(幕後結果!$AH$2+幕後結果!$AH$4*幕後結果_最佳化!$T1641)*12/3</f>
        <v>0.75633225575532081</v>
      </c>
      <c r="AG640" s="128">
        <f>(幕後結果!$AI$2+幕後結果!$AI$4*幕後結果_最佳化!$U1641)*12/3</f>
        <v>0.49083403811557585</v>
      </c>
      <c r="AH640" s="128">
        <f>(幕後結果!$AJ$2+幕後結果!$AJ$4*幕後結果_最佳化!$V1641)*12/3</f>
        <v>-1.9581300296901307</v>
      </c>
      <c r="AI640" s="100">
        <f>(幕後結果!$AK$2+幕後結果!$AK$4*幕後結果_最佳化!$W1641)*12/3</f>
        <v>-0.65080472360629416</v>
      </c>
      <c r="AJ640" s="60"/>
      <c r="AK640" s="60"/>
      <c r="AL640" s="60"/>
      <c r="AM640" s="108">
        <v>639</v>
      </c>
      <c r="AN640" s="128">
        <f t="shared" si="118"/>
        <v>7.8359997942079401E-2</v>
      </c>
      <c r="AO640" s="128">
        <f t="shared" si="119"/>
        <v>6.1121565469766902E-2</v>
      </c>
      <c r="AP640" s="128">
        <f t="shared" si="120"/>
        <v>0.1076867860428609</v>
      </c>
      <c r="AQ640" s="128">
        <f t="shared" si="121"/>
        <v>0.11973210210965138</v>
      </c>
      <c r="AR640" s="128">
        <f t="shared" si="122"/>
        <v>5.9095320924868319E-3</v>
      </c>
      <c r="AS640" s="128">
        <f t="shared" si="123"/>
        <v>9.8800569998168192E-2</v>
      </c>
      <c r="AT640" s="128">
        <f t="shared" si="124"/>
        <v>0.14615235700078186</v>
      </c>
      <c r="AU640" s="128">
        <f t="shared" si="125"/>
        <v>0.14033019737622016</v>
      </c>
      <c r="AV640" s="128">
        <f t="shared" si="126"/>
        <v>0.20445781566819804</v>
      </c>
      <c r="AW640" s="128">
        <f t="shared" si="127"/>
        <v>3.7449076299786228E-2</v>
      </c>
      <c r="AX640" s="128">
        <f t="shared" si="128"/>
        <v>0.99999999999999989</v>
      </c>
      <c r="AY640" s="128">
        <f>SUMPRODUCT(AN640:AW640,幕後結果_最佳化!$Z$1005:$AI$1005)</f>
        <v>1.4153512389040286E-2</v>
      </c>
      <c r="AZ640" s="128">
        <f>(SUMPRODUCT(AN640:AW640,MMULT(AN640:AW640,幕後結果!$AB$9:$AK$18)))*252</f>
        <v>7.1362598281925968E-2</v>
      </c>
      <c r="BA640" s="128">
        <f t="shared" si="129"/>
        <v>0.26713778894406903</v>
      </c>
      <c r="BB640" s="102">
        <f t="shared" si="130"/>
        <v>-0.10760921442296732</v>
      </c>
      <c r="BC640" s="60"/>
      <c r="BD640" s="60"/>
    </row>
    <row r="641" spans="1:56">
      <c r="A641" s="95">
        <v>640</v>
      </c>
      <c r="B641" s="128">
        <v>1.263592548605974E-2</v>
      </c>
      <c r="C641" s="128">
        <v>0.74656101175854794</v>
      </c>
      <c r="D641" s="128">
        <v>0.14911861308011432</v>
      </c>
      <c r="E641" s="128">
        <v>0.48094235230930726</v>
      </c>
      <c r="F641" s="128">
        <v>0.4960943924742689</v>
      </c>
      <c r="G641" s="128">
        <v>0.98558438767415635</v>
      </c>
      <c r="H641" s="128">
        <v>0.42258419818536552</v>
      </c>
      <c r="I641" s="128">
        <v>0.45207166456430725</v>
      </c>
      <c r="J641" s="128">
        <v>0.28928971591178509</v>
      </c>
      <c r="K641" s="104">
        <v>0.85198158350328534</v>
      </c>
      <c r="L641" s="105"/>
      <c r="M641" s="106">
        <v>640</v>
      </c>
      <c r="N641" s="140">
        <v>-2.2372217428229453</v>
      </c>
      <c r="O641" s="140">
        <v>0.66370681535413345</v>
      </c>
      <c r="P641" s="140">
        <v>-1.0402210237358778</v>
      </c>
      <c r="Q641" s="140">
        <v>-4.7788621883243974E-2</v>
      </c>
      <c r="R641" s="140">
        <v>-9.7900626399858859E-3</v>
      </c>
      <c r="S641" s="140">
        <v>2.1857865580503151</v>
      </c>
      <c r="T641" s="140">
        <v>-0.19528684322215256</v>
      </c>
      <c r="U641" s="128">
        <v>-0.12042898834288633</v>
      </c>
      <c r="V641" s="128">
        <v>-0.5554609225149687</v>
      </c>
      <c r="W641" s="98">
        <v>1.0449700045544963</v>
      </c>
      <c r="X641" s="60"/>
      <c r="Y641" s="99">
        <v>640</v>
      </c>
      <c r="Z641" s="128">
        <f>(幕後結果!$AB$2+幕後結果!$AB$4*幕後結果_最佳化!$N1642)*12/3</f>
        <v>-2.3664037622802678</v>
      </c>
      <c r="AA641" s="128">
        <f>(幕後結果!$AC$2+幕後結果!$AC$4*幕後結果_最佳化!$O1642)*12/3</f>
        <v>-0.27163208448299297</v>
      </c>
      <c r="AB641" s="128">
        <f>(幕後結果!$AD$2+幕後結果!$AD$4*幕後結果_最佳化!$P1642)*12/3</f>
        <v>-1.25984325376016</v>
      </c>
      <c r="AC641" s="128">
        <f>(幕後結果!$AE$2+幕後結果!$AE$4*幕後結果_最佳化!$Q1642)*12/3</f>
        <v>0.90888261620653521</v>
      </c>
      <c r="AD641" s="128">
        <f>(幕後結果!$AF$2+幕後結果!$AF$4*幕後結果_最佳化!$R1642)*12/3</f>
        <v>-0.55473518646346254</v>
      </c>
      <c r="AE641" s="128">
        <f>(幕後結果!$AG$2+幕後結果!$AG$4*幕後結果_最佳化!$S1642)*12/3</f>
        <v>1.6470313443341198</v>
      </c>
      <c r="AF641" s="128">
        <f>(幕後結果!$AH$2+幕後結果!$AH$4*幕後結果_最佳化!$T1642)*12/3</f>
        <v>-2.0594575596573801</v>
      </c>
      <c r="AG641" s="128">
        <f>(幕後結果!$AI$2+幕後結果!$AI$4*幕後結果_最佳化!$U1642)*12/3</f>
        <v>1.063652315219987</v>
      </c>
      <c r="AH641" s="128">
        <f>(幕後結果!$AJ$2+幕後結果!$AJ$4*幕後結果_最佳化!$V1642)*12/3</f>
        <v>-1.7453104054569646</v>
      </c>
      <c r="AI641" s="100">
        <f>(幕後結果!$AK$2+幕後結果!$AK$4*幕後結果_最佳化!$W1642)*12/3</f>
        <v>-1.7273839599486245</v>
      </c>
      <c r="AJ641" s="60"/>
      <c r="AK641" s="60"/>
      <c r="AL641" s="60"/>
      <c r="AM641" s="108">
        <v>640</v>
      </c>
      <c r="AN641" s="128">
        <f t="shared" si="118"/>
        <v>0.14657229673758917</v>
      </c>
      <c r="AO641" s="128">
        <f t="shared" si="119"/>
        <v>0.16319607618007456</v>
      </c>
      <c r="AP641" s="128">
        <f t="shared" si="120"/>
        <v>0.13482211268502048</v>
      </c>
      <c r="AQ641" s="128">
        <f t="shared" si="121"/>
        <v>1.7521887377629291E-3</v>
      </c>
      <c r="AR641" s="128">
        <f t="shared" si="122"/>
        <v>1.0545291525362342E-2</v>
      </c>
      <c r="AS641" s="128">
        <f t="shared" si="123"/>
        <v>9.7933743597022185E-2</v>
      </c>
      <c r="AT641" s="128">
        <f t="shared" si="124"/>
        <v>9.9829205248570113E-2</v>
      </c>
      <c r="AU641" s="128">
        <f t="shared" si="125"/>
        <v>3.9182332239548721E-2</v>
      </c>
      <c r="AV641" s="128">
        <f t="shared" si="126"/>
        <v>0.12869413553755193</v>
      </c>
      <c r="AW641" s="128">
        <f t="shared" si="127"/>
        <v>0.1774726175114977</v>
      </c>
      <c r="AX641" s="128">
        <f t="shared" si="128"/>
        <v>1.0000000000000002</v>
      </c>
      <c r="AY641" s="128">
        <f>SUMPRODUCT(AN641:AW641,幕後結果_最佳化!$Z$1005:$AI$1005)</f>
        <v>-0.36087867092480985</v>
      </c>
      <c r="AZ641" s="128">
        <f>(SUMPRODUCT(AN641:AW641,MMULT(AN641:AW641,幕後結果!$AB$9:$AK$18)))*252</f>
        <v>9.1191983996463569E-2</v>
      </c>
      <c r="BA641" s="128">
        <f t="shared" si="129"/>
        <v>0.30198010529911334</v>
      </c>
      <c r="BB641" s="102">
        <f t="shared" si="130"/>
        <v>-1.3371035503311197</v>
      </c>
      <c r="BC641" s="60"/>
      <c r="BD641" s="60"/>
    </row>
    <row r="642" spans="1:56">
      <c r="A642" s="95">
        <v>641</v>
      </c>
      <c r="B642" s="128">
        <v>0.35799181566295646</v>
      </c>
      <c r="C642" s="128">
        <v>0.85326645781154009</v>
      </c>
      <c r="D642" s="128">
        <v>0.70607421644424573</v>
      </c>
      <c r="E642" s="128">
        <v>0.70117615309288106</v>
      </c>
      <c r="F642" s="128">
        <v>0.72364385490364502</v>
      </c>
      <c r="G642" s="128">
        <v>0.49357034730572047</v>
      </c>
      <c r="H642" s="128">
        <v>0.17292014612957929</v>
      </c>
      <c r="I642" s="128">
        <v>6.8001288320514996E-2</v>
      </c>
      <c r="J642" s="128">
        <v>0.79863766314161522</v>
      </c>
      <c r="K642" s="104">
        <v>0.63000816199270671</v>
      </c>
      <c r="L642" s="105"/>
      <c r="M642" s="106">
        <v>641</v>
      </c>
      <c r="N642" s="140">
        <v>-0.36383177780387882</v>
      </c>
      <c r="O642" s="140">
        <v>1.0505461502371785</v>
      </c>
      <c r="P642" s="140">
        <v>0.54195200861133774</v>
      </c>
      <c r="Q642" s="140">
        <v>0.52778626128276196</v>
      </c>
      <c r="R642" s="140">
        <v>0.59370073677082369</v>
      </c>
      <c r="S642" s="140">
        <v>-1.6117447022854576E-2</v>
      </c>
      <c r="T642" s="140">
        <v>-0.94268843162253635</v>
      </c>
      <c r="U642" s="128">
        <v>-1.4908435433801035</v>
      </c>
      <c r="V642" s="128">
        <v>0.83676500136466869</v>
      </c>
      <c r="W642" s="98">
        <v>0.33187496373390496</v>
      </c>
      <c r="X642" s="60"/>
      <c r="Y642" s="99">
        <v>641</v>
      </c>
      <c r="Z642" s="128">
        <f>(幕後結果!$AB$2+幕後結果!$AB$4*幕後結果_最佳化!$N1643)*12/3</f>
        <v>-0.3848402111208859</v>
      </c>
      <c r="AA642" s="128">
        <f>(幕後結果!$AC$2+幕後結果!$AC$4*幕後結果_最佳化!$O1643)*12/3</f>
        <v>1.0083576989061058</v>
      </c>
      <c r="AB642" s="128">
        <f>(幕後結果!$AD$2+幕後結果!$AD$4*幕後結果_最佳化!$P1643)*12/3</f>
        <v>1.3063629860926556</v>
      </c>
      <c r="AC642" s="128">
        <f>(幕後結果!$AE$2+幕後結果!$AE$4*幕後結果_最佳化!$Q1643)*12/3</f>
        <v>2.6532126834423657</v>
      </c>
      <c r="AD642" s="128">
        <f>(幕後結果!$AF$2+幕後結果!$AF$4*幕後結果_最佳化!$R1643)*12/3</f>
        <v>0.25982189202570594</v>
      </c>
      <c r="AE642" s="128">
        <f>(幕後結果!$AG$2+幕後結果!$AG$4*幕後結果_最佳化!$S1643)*12/3</f>
        <v>0.145627764448089</v>
      </c>
      <c r="AF642" s="128">
        <f>(幕後結果!$AH$2+幕後結果!$AH$4*幕後結果_最佳化!$T1643)*12/3</f>
        <v>-1.1846053287759637</v>
      </c>
      <c r="AG642" s="128">
        <f>(幕後結果!$AI$2+幕後結果!$AI$4*幕後結果_最佳化!$U1643)*12/3</f>
        <v>-0.21673895197072091</v>
      </c>
      <c r="AH642" s="128">
        <f>(幕後結果!$AJ$2+幕後結果!$AJ$4*幕後結果_最佳化!$V1643)*12/3</f>
        <v>-7.3432874868952003E-2</v>
      </c>
      <c r="AI642" s="100">
        <f>(幕後結果!$AK$2+幕後結果!$AK$4*幕後結果_最佳化!$W1643)*12/3</f>
        <v>-1.4906127192971621</v>
      </c>
      <c r="AJ642" s="60"/>
      <c r="AK642" s="60"/>
      <c r="AL642" s="60"/>
      <c r="AM642" s="108">
        <v>641</v>
      </c>
      <c r="AN642" s="128">
        <f t="shared" si="118"/>
        <v>9.1027232981676642E-2</v>
      </c>
      <c r="AO642" s="128">
        <f t="shared" si="119"/>
        <v>0.13679260106190644</v>
      </c>
      <c r="AP642" s="128">
        <f t="shared" si="120"/>
        <v>5.7888934023950407E-3</v>
      </c>
      <c r="AQ642" s="128">
        <f t="shared" si="121"/>
        <v>0.12977834768448376</v>
      </c>
      <c r="AR642" s="128">
        <f t="shared" si="122"/>
        <v>2.5212379166498849E-2</v>
      </c>
      <c r="AS642" s="128">
        <f t="shared" si="123"/>
        <v>0.18497729127573753</v>
      </c>
      <c r="AT642" s="128">
        <f t="shared" si="124"/>
        <v>0.16878598694407226</v>
      </c>
      <c r="AU642" s="128">
        <f t="shared" si="125"/>
        <v>0.10062278111345041</v>
      </c>
      <c r="AV642" s="128">
        <f t="shared" si="126"/>
        <v>9.3828047943186874E-2</v>
      </c>
      <c r="AW642" s="128">
        <f t="shared" si="127"/>
        <v>6.3186438426592148E-2</v>
      </c>
      <c r="AX642" s="128">
        <f t="shared" si="128"/>
        <v>0.99999999999999989</v>
      </c>
      <c r="AY642" s="128">
        <f>SUMPRODUCT(AN642:AW642,幕後結果_最佳化!$Z$1005:$AI$1005)</f>
        <v>1.2230566722765998E-2</v>
      </c>
      <c r="AZ642" s="128">
        <f>(SUMPRODUCT(AN642:AW642,MMULT(AN642:AW642,幕後結果!$AB$9:$AK$18)))*252</f>
        <v>7.3449759963587977E-2</v>
      </c>
      <c r="BA642" s="128">
        <f t="shared" si="129"/>
        <v>0.2710161618125162</v>
      </c>
      <c r="BB642" s="102">
        <f t="shared" si="130"/>
        <v>-0.11316459163217923</v>
      </c>
      <c r="BC642" s="60"/>
      <c r="BD642" s="60"/>
    </row>
    <row r="643" spans="1:56">
      <c r="A643" s="95">
        <v>642</v>
      </c>
      <c r="B643" s="128">
        <v>0.10298287884073187</v>
      </c>
      <c r="C643" s="128">
        <v>0.71539202725021256</v>
      </c>
      <c r="D643" s="128">
        <v>0.3505112018250347</v>
      </c>
      <c r="E643" s="128">
        <v>4.8476061997725362E-2</v>
      </c>
      <c r="F643" s="128">
        <v>0.42666525263796307</v>
      </c>
      <c r="G643" s="128">
        <v>0.7007723146677356</v>
      </c>
      <c r="H643" s="128">
        <v>0.73544218826243202</v>
      </c>
      <c r="I643" s="128">
        <v>0.65783107041001632</v>
      </c>
      <c r="J643" s="128">
        <v>0.64521292681435249</v>
      </c>
      <c r="K643" s="104">
        <v>0.7168870171047601</v>
      </c>
      <c r="L643" s="105"/>
      <c r="M643" s="106">
        <v>642</v>
      </c>
      <c r="N643" s="140">
        <v>-1.2647366209884083</v>
      </c>
      <c r="O643" s="140">
        <v>0.56920659512913263</v>
      </c>
      <c r="P643" s="140">
        <v>-0.383940694588916</v>
      </c>
      <c r="Q643" s="140">
        <v>-1.6598127698169622</v>
      </c>
      <c r="R643" s="140">
        <v>-0.18487063315255892</v>
      </c>
      <c r="S643" s="140">
        <v>0.52662306627742317</v>
      </c>
      <c r="T643" s="140">
        <v>0.62935660117463244</v>
      </c>
      <c r="U643" s="128">
        <v>0.40655090873972177</v>
      </c>
      <c r="V643" s="128">
        <v>0.37242808534233091</v>
      </c>
      <c r="W643" s="98">
        <v>0.57361853582608668</v>
      </c>
      <c r="X643" s="60"/>
      <c r="Y643" s="99">
        <v>642</v>
      </c>
      <c r="Z643" s="128">
        <f>(幕後結果!$AB$2+幕後結果!$AB$4*幕後結果_最佳化!$N1644)*12/3</f>
        <v>-1.3377652473662112</v>
      </c>
      <c r="AA643" s="128">
        <f>(幕後結果!$AC$2+幕後結果!$AC$4*幕後結果_最佳化!$O1644)*12/3</f>
        <v>5.0399936998015683E-2</v>
      </c>
      <c r="AB643" s="128">
        <f>(幕後結果!$AD$2+幕後結果!$AD$4*幕後結果_最佳化!$P1644)*12/3</f>
        <v>-0.26244229190389706</v>
      </c>
      <c r="AC643" s="128">
        <f>(幕後結果!$AE$2+幕後結果!$AE$4*幕後結果_最佳化!$Q1644)*12/3</f>
        <v>-1.8158611059708132</v>
      </c>
      <c r="AD643" s="128">
        <f>(幕後結果!$AF$2+幕後結果!$AF$4*幕後結果_最佳化!$R1644)*12/3</f>
        <v>-0.35428133830696257</v>
      </c>
      <c r="AE643" s="128">
        <f>(幕後結果!$AG$2+幕後結果!$AG$4*幕後結果_最佳化!$S1644)*12/3</f>
        <v>0.30045331700180822</v>
      </c>
      <c r="AF643" s="128">
        <f>(幕後結果!$AH$2+幕後結果!$AH$4*幕後結果_最佳化!$T1644)*12/3</f>
        <v>-0.75511412896296226</v>
      </c>
      <c r="AG643" s="128">
        <f>(幕後結果!$AI$2+幕後結果!$AI$4*幕後結果_最佳化!$U1644)*12/3</f>
        <v>1.4304425922294195</v>
      </c>
      <c r="AH643" s="128">
        <f>(幕後結果!$AJ$2+幕後結果!$AJ$4*幕後結果_最佳化!$V1644)*12/3</f>
        <v>-0.9614673038789231</v>
      </c>
      <c r="AI643" s="100">
        <f>(幕後結果!$AK$2+幕後結果!$AK$4*幕後結果_最佳化!$W1644)*12/3</f>
        <v>-2.189884151454967</v>
      </c>
      <c r="AJ643" s="60"/>
      <c r="AK643" s="60"/>
      <c r="AL643" s="60"/>
      <c r="AM643" s="108">
        <v>642</v>
      </c>
      <c r="AN643" s="128">
        <f t="shared" si="118"/>
        <v>2.5287781441011444E-3</v>
      </c>
      <c r="AO643" s="128">
        <f t="shared" si="119"/>
        <v>6.6978931273219133E-2</v>
      </c>
      <c r="AP643" s="128">
        <f t="shared" si="120"/>
        <v>1.4128239917211146E-2</v>
      </c>
      <c r="AQ643" s="128">
        <f t="shared" si="121"/>
        <v>0.24206167073669421</v>
      </c>
      <c r="AR643" s="128">
        <f t="shared" si="122"/>
        <v>8.7916321617549559E-2</v>
      </c>
      <c r="AS643" s="128">
        <f t="shared" si="123"/>
        <v>0.23444514641906666</v>
      </c>
      <c r="AT643" s="128">
        <f t="shared" si="124"/>
        <v>3.0507402638037581E-2</v>
      </c>
      <c r="AU643" s="128">
        <f t="shared" si="125"/>
        <v>9.9498045079715478E-2</v>
      </c>
      <c r="AV643" s="128">
        <f t="shared" si="126"/>
        <v>4.4681811921154432E-2</v>
      </c>
      <c r="AW643" s="128">
        <f t="shared" si="127"/>
        <v>0.17725365225325057</v>
      </c>
      <c r="AX643" s="128">
        <f t="shared" si="128"/>
        <v>0.99999999999999978</v>
      </c>
      <c r="AY643" s="128">
        <f>SUMPRODUCT(AN643:AW643,幕後結果_最佳化!$Z$1005:$AI$1005)</f>
        <v>2.4152854338140572E-2</v>
      </c>
      <c r="AZ643" s="128">
        <f>(SUMPRODUCT(AN643:AW643,MMULT(AN643:AW643,幕後結果!$AB$9:$AK$18)))*252</f>
        <v>9.0576527228111603E-2</v>
      </c>
      <c r="BA643" s="128">
        <f t="shared" si="129"/>
        <v>0.30095934480941378</v>
      </c>
      <c r="BB643" s="102">
        <f t="shared" si="130"/>
        <v>-6.2291289455495356E-2</v>
      </c>
      <c r="BC643" s="60"/>
      <c r="BD643" s="60"/>
    </row>
    <row r="644" spans="1:56">
      <c r="A644" s="95">
        <v>643</v>
      </c>
      <c r="B644" s="128">
        <v>0.44274921669915934</v>
      </c>
      <c r="C644" s="128">
        <v>0.28509046873649324</v>
      </c>
      <c r="D644" s="128">
        <v>0.90326193787444575</v>
      </c>
      <c r="E644" s="128">
        <v>0.68704596932442574</v>
      </c>
      <c r="F644" s="128">
        <v>0.31005887750563965</v>
      </c>
      <c r="G644" s="128">
        <v>0.78229158735393045</v>
      </c>
      <c r="H644" s="128">
        <v>0.34208619215373726</v>
      </c>
      <c r="I644" s="128">
        <v>0.1401363390784014</v>
      </c>
      <c r="J644" s="128">
        <v>0.21692598266052299</v>
      </c>
      <c r="K644" s="104">
        <v>0.40950891545897261</v>
      </c>
      <c r="L644" s="105"/>
      <c r="M644" s="106">
        <v>643</v>
      </c>
      <c r="N644" s="140">
        <v>-0.14400257864378352</v>
      </c>
      <c r="O644" s="140">
        <v>-0.56778504251823392</v>
      </c>
      <c r="P644" s="140">
        <v>1.3003643447436897</v>
      </c>
      <c r="Q644" s="140">
        <v>0.48749432806335469</v>
      </c>
      <c r="R644" s="140">
        <v>-0.49568346483330705</v>
      </c>
      <c r="S644" s="140">
        <v>0.77995591364081618</v>
      </c>
      <c r="T644" s="140">
        <v>-0.40677617843468916</v>
      </c>
      <c r="U644" s="128">
        <v>-1.0797069946459759</v>
      </c>
      <c r="V644" s="128">
        <v>-0.78261715352492478</v>
      </c>
      <c r="W644" s="98">
        <v>-0.22880840874913028</v>
      </c>
      <c r="X644" s="60"/>
      <c r="Y644" s="99">
        <v>643</v>
      </c>
      <c r="Z644" s="128">
        <f>(幕後結果!$AB$2+幕後結果!$AB$4*幕後結果_最佳化!$N1645)*12/3</f>
        <v>-0.15231759881375301</v>
      </c>
      <c r="AA644" s="128">
        <f>(幕後結果!$AC$2+幕後結果!$AC$4*幕後結果_最佳化!$O1645)*12/3</f>
        <v>-0.77055603255690786</v>
      </c>
      <c r="AB644" s="128">
        <f>(幕後結果!$AD$2+幕後結果!$AD$4*幕後結果_最佳化!$P1645)*12/3</f>
        <v>1.3340965609448021</v>
      </c>
      <c r="AC644" s="128">
        <f>(幕後結果!$AE$2+幕後結果!$AE$4*幕後結果_最佳化!$Q1645)*12/3</f>
        <v>2.122039680836894</v>
      </c>
      <c r="AD644" s="128">
        <f>(幕後結果!$AF$2+幕後結果!$AF$4*幕後結果_最佳化!$R1645)*12/3</f>
        <v>-0.15960780562222024</v>
      </c>
      <c r="AE644" s="128">
        <f>(幕後結果!$AG$2+幕後結果!$AG$4*幕後結果_最佳化!$S1645)*12/3</f>
        <v>0.96818868207083275</v>
      </c>
      <c r="AF644" s="128">
        <f>(幕後結果!$AH$2+幕後結果!$AH$4*幕後結果_最佳化!$T1645)*12/3</f>
        <v>-0.99960223541703541</v>
      </c>
      <c r="AG644" s="128">
        <f>(幕後結果!$AI$2+幕後結果!$AI$4*幕後結果_最佳化!$U1645)*12/3</f>
        <v>-5.8560651577310829E-2</v>
      </c>
      <c r="AH644" s="128">
        <f>(幕後結果!$AJ$2+幕後結果!$AJ$4*幕後結果_最佳化!$V1645)*12/3</f>
        <v>-1.6375641812447859</v>
      </c>
      <c r="AI644" s="100">
        <f>(幕後結果!$AK$2+幕後結果!$AK$4*幕後結果_最佳化!$W1645)*12/3</f>
        <v>-2.052596957755461</v>
      </c>
      <c r="AJ644" s="60"/>
      <c r="AK644" s="60"/>
      <c r="AL644" s="60"/>
      <c r="AM644" s="108">
        <v>643</v>
      </c>
      <c r="AN644" s="128">
        <f t="shared" ref="AN644:AN707" si="131">B1645/SUM($B1645:$K1645)</f>
        <v>3.7413769826766176E-2</v>
      </c>
      <c r="AO644" s="128">
        <f t="shared" ref="AO644:AO707" si="132">C1645/SUM($B1645:$K1645)</f>
        <v>8.1755817508257958E-2</v>
      </c>
      <c r="AP644" s="128">
        <f t="shared" ref="AP644:AP707" si="133">D1645/SUM($B1645:$K1645)</f>
        <v>0.13415643394004867</v>
      </c>
      <c r="AQ644" s="128">
        <f t="shared" ref="AQ644:AQ707" si="134">E1645/SUM($B1645:$K1645)</f>
        <v>0.13806097082080268</v>
      </c>
      <c r="AR644" s="128">
        <f t="shared" ref="AR644:AR707" si="135">F1645/SUM($B1645:$K1645)</f>
        <v>1.049007638219477E-2</v>
      </c>
      <c r="AS644" s="128">
        <f t="shared" ref="AS644:AS707" si="136">G1645/SUM($B1645:$K1645)</f>
        <v>0.16013329508476878</v>
      </c>
      <c r="AT644" s="128">
        <f t="shared" ref="AT644:AT707" si="137">H1645/SUM($B1645:$K1645)</f>
        <v>5.2066860567024163E-2</v>
      </c>
      <c r="AU644" s="128">
        <f t="shared" ref="AU644:AU707" si="138">I1645/SUM($B1645:$K1645)</f>
        <v>9.7675120753729652E-2</v>
      </c>
      <c r="AV644" s="128">
        <f t="shared" ref="AV644:AV707" si="139">J1645/SUM($B1645:$K1645)</f>
        <v>0.14431387002232965</v>
      </c>
      <c r="AW644" s="128">
        <f t="shared" ref="AW644:AW707" si="140">K1645/SUM($B1645:$K1645)</f>
        <v>0.14393378509407756</v>
      </c>
      <c r="AX644" s="128">
        <f t="shared" ref="AX644:AX707" si="141">SUM(AN644:AW644)</f>
        <v>1</v>
      </c>
      <c r="AY644" s="128">
        <f>SUMPRODUCT(AN644:AW644,幕後結果_最佳化!$Z$1005:$AI$1005)</f>
        <v>-9.7176754260813458E-2</v>
      </c>
      <c r="AZ644" s="128">
        <f>(SUMPRODUCT(AN644:AW644,MMULT(AN644:AW644,幕後結果!$AB$9:$AK$18)))*252</f>
        <v>7.8270657267510507E-2</v>
      </c>
      <c r="BA644" s="128">
        <f t="shared" ref="BA644:BA707" si="142">AZ644^0.5</f>
        <v>0.27976893549411541</v>
      </c>
      <c r="BB644" s="102">
        <f t="shared" ref="BB644:BB707" si="143">(AY644-$BC$2)/$BA644</f>
        <v>-0.50068730473387313</v>
      </c>
      <c r="BC644" s="60"/>
      <c r="BD644" s="60"/>
    </row>
    <row r="645" spans="1:56">
      <c r="A645" s="95">
        <v>644</v>
      </c>
      <c r="B645" s="128">
        <v>0.53227440611915755</v>
      </c>
      <c r="C645" s="128">
        <v>6.6893310102343451E-2</v>
      </c>
      <c r="D645" s="128">
        <v>0.24331080472123245</v>
      </c>
      <c r="E645" s="128">
        <v>0.56324633128504287</v>
      </c>
      <c r="F645" s="128">
        <v>0.10804210091736222</v>
      </c>
      <c r="G645" s="128">
        <v>0.18004123597128885</v>
      </c>
      <c r="H645" s="128">
        <v>9.5776574322424146E-2</v>
      </c>
      <c r="I645" s="128">
        <v>0.90314557742156887</v>
      </c>
      <c r="J645" s="128">
        <v>3.3314491369866861E-2</v>
      </c>
      <c r="K645" s="104">
        <v>0.2946635381871674</v>
      </c>
      <c r="L645" s="105"/>
      <c r="M645" s="106">
        <v>644</v>
      </c>
      <c r="N645" s="140">
        <v>8.0988387296022271E-2</v>
      </c>
      <c r="O645" s="140">
        <v>-1.49933548850042</v>
      </c>
      <c r="P645" s="140">
        <v>-0.69569220305068891</v>
      </c>
      <c r="Q645" s="140">
        <v>0.15920503458505278</v>
      </c>
      <c r="R645" s="140">
        <v>-1.2370077597195459</v>
      </c>
      <c r="S645" s="140">
        <v>-0.91520794987361664</v>
      </c>
      <c r="T645" s="140">
        <v>-1.3059982618998449</v>
      </c>
      <c r="U645" s="128">
        <v>1.2996853159549719</v>
      </c>
      <c r="V645" s="128">
        <v>-1.8341685202713183</v>
      </c>
      <c r="W645" s="98">
        <v>-0.53981144064026798</v>
      </c>
      <c r="X645" s="60"/>
      <c r="Y645" s="99">
        <v>644</v>
      </c>
      <c r="Z645" s="128">
        <f>(幕後結果!$AB$2+幕後結果!$AB$4*幕後結果_最佳化!$N1646)*12/3</f>
        <v>8.5664831844737069E-2</v>
      </c>
      <c r="AA645" s="128">
        <f>(幕後結果!$AC$2+幕後結果!$AC$4*幕後結果_最佳化!$O1646)*12/3</f>
        <v>-1.750846902144976</v>
      </c>
      <c r="AB645" s="128">
        <f>(幕後結果!$AD$2+幕後結果!$AD$4*幕後結果_最佳化!$P1646)*12/3</f>
        <v>-1.2256808531969423</v>
      </c>
      <c r="AC645" s="128">
        <f>(幕後結果!$AE$2+幕後結果!$AE$4*幕後結果_最佳化!$Q1646)*12/3</f>
        <v>0.6095622983213852</v>
      </c>
      <c r="AD645" s="128">
        <f>(幕後結果!$AF$2+幕後結果!$AF$4*幕後結果_最佳化!$R1646)*12/3</f>
        <v>-0.89947435113946383</v>
      </c>
      <c r="AE645" s="128">
        <f>(幕後結果!$AG$2+幕後結果!$AG$4*幕後結果_最佳化!$S1646)*12/3</f>
        <v>-0.70520730808376408</v>
      </c>
      <c r="AF645" s="128">
        <f>(幕後結果!$AH$2+幕後結果!$AH$4*幕後結果_最佳化!$T1646)*12/3</f>
        <v>-1.6953642437685605</v>
      </c>
      <c r="AG645" s="128">
        <f>(幕後結果!$AI$2+幕後結果!$AI$4*幕後結果_最佳化!$U1646)*12/3</f>
        <v>1.8989935459217042</v>
      </c>
      <c r="AH645" s="128">
        <f>(幕後結果!$AJ$2+幕後結果!$AJ$4*幕後結果_最佳化!$V1646)*12/3</f>
        <v>-3.4330088909958731</v>
      </c>
      <c r="AI645" s="100">
        <f>(幕後結果!$AK$2+幕後結果!$AK$4*幕後結果_最佳化!$W1646)*12/3</f>
        <v>-3.1461344551898645</v>
      </c>
      <c r="AJ645" s="60"/>
      <c r="AK645" s="60"/>
      <c r="AL645" s="60"/>
      <c r="AM645" s="108">
        <v>644</v>
      </c>
      <c r="AN645" s="128">
        <f t="shared" si="131"/>
        <v>0.1251949930550442</v>
      </c>
      <c r="AO645" s="128">
        <f t="shared" si="132"/>
        <v>0.19732085075408834</v>
      </c>
      <c r="AP645" s="128">
        <f t="shared" si="133"/>
        <v>6.4615203601928919E-2</v>
      </c>
      <c r="AQ645" s="128">
        <f t="shared" si="134"/>
        <v>9.3928930003387034E-2</v>
      </c>
      <c r="AR645" s="128">
        <f t="shared" si="135"/>
        <v>2.6302905059028159E-2</v>
      </c>
      <c r="AS645" s="128">
        <f t="shared" si="136"/>
        <v>0.1605422665304288</v>
      </c>
      <c r="AT645" s="128">
        <f t="shared" si="137"/>
        <v>4.8315534921393184E-2</v>
      </c>
      <c r="AU645" s="128">
        <f t="shared" si="138"/>
        <v>7.5750771219753729E-3</v>
      </c>
      <c r="AV645" s="128">
        <f t="shared" si="139"/>
        <v>0.12371425010923424</v>
      </c>
      <c r="AW645" s="128">
        <f t="shared" si="140"/>
        <v>0.15248998884349188</v>
      </c>
      <c r="AX645" s="128">
        <f t="shared" si="141"/>
        <v>1</v>
      </c>
      <c r="AY645" s="128">
        <f>SUMPRODUCT(AN645:AW645,幕後結果_最佳化!$Z$1005:$AI$1005)</f>
        <v>-0.24924686430473827</v>
      </c>
      <c r="AZ645" s="128">
        <f>(SUMPRODUCT(AN645:AW645,MMULT(AN645:AW645,幕後結果!$AB$9:$AK$18)))*252</f>
        <v>9.0073086964832558E-2</v>
      </c>
      <c r="BA645" s="128">
        <f t="shared" si="142"/>
        <v>0.30012178688797747</v>
      </c>
      <c r="BB645" s="102">
        <f t="shared" si="143"/>
        <v>-0.97342771191011246</v>
      </c>
      <c r="BC645" s="60"/>
      <c r="BD645" s="60"/>
    </row>
    <row r="646" spans="1:56">
      <c r="A646" s="95">
        <v>645</v>
      </c>
      <c r="B646" s="128">
        <v>0.81229260045160534</v>
      </c>
      <c r="C646" s="128">
        <v>3.9266937332709029E-2</v>
      </c>
      <c r="D646" s="128">
        <v>0.76920827684215354</v>
      </c>
      <c r="E646" s="128">
        <v>0.21696456637025863</v>
      </c>
      <c r="F646" s="128">
        <v>7.9436069498783235E-2</v>
      </c>
      <c r="G646" s="128">
        <v>0.44192149916421197</v>
      </c>
      <c r="H646" s="128">
        <v>0.26916627690628703</v>
      </c>
      <c r="I646" s="128">
        <v>0.85143957698708217</v>
      </c>
      <c r="J646" s="128">
        <v>0.37869745970961377</v>
      </c>
      <c r="K646" s="104">
        <v>0.64661902553357398</v>
      </c>
      <c r="L646" s="105"/>
      <c r="M646" s="106">
        <v>645</v>
      </c>
      <c r="N646" s="140">
        <v>0.88637627557008603</v>
      </c>
      <c r="O646" s="140">
        <v>-1.7592569527373574</v>
      </c>
      <c r="P646" s="140">
        <v>0.73624198366856108</v>
      </c>
      <c r="Q646" s="140">
        <v>-0.7824857908384667</v>
      </c>
      <c r="R646" s="140">
        <v>-1.4088749799763427</v>
      </c>
      <c r="S646" s="140">
        <v>-0.14609930086001682</v>
      </c>
      <c r="T646" s="140">
        <v>-0.61533644508347429</v>
      </c>
      <c r="U646" s="128">
        <v>1.042627503519177</v>
      </c>
      <c r="V646" s="128">
        <v>-0.30890351958481538</v>
      </c>
      <c r="W646" s="98">
        <v>0.37620842978524793</v>
      </c>
      <c r="X646" s="60"/>
      <c r="Y646" s="99">
        <v>645</v>
      </c>
      <c r="Z646" s="128">
        <f>(幕後結果!$AB$2+幕後結果!$AB$4*幕後結果_最佳化!$N1647)*12/3</f>
        <v>0.93755755773155836</v>
      </c>
      <c r="AA646" s="128">
        <f>(幕後結果!$AC$2+幕後結果!$AC$4*幕後結果_最佳化!$O1647)*12/3</f>
        <v>-1.6947839028860558</v>
      </c>
      <c r="AB646" s="128">
        <f>(幕後結果!$AD$2+幕後結果!$AD$4*幕後結果_最佳化!$P1647)*12/3</f>
        <v>0.45677141231333157</v>
      </c>
      <c r="AC646" s="128">
        <f>(幕後結果!$AE$2+幕後結果!$AE$4*幕後結果_最佳化!$Q1647)*12/3</f>
        <v>-0.76936561352678901</v>
      </c>
      <c r="AD646" s="128">
        <f>(幕後結果!$AF$2+幕後結果!$AF$4*幕後結果_最佳化!$R1647)*12/3</f>
        <v>-0.59362153503072601</v>
      </c>
      <c r="AE646" s="128">
        <f>(幕後結果!$AG$2+幕後結果!$AG$4*幕後結果_最佳化!$S1647)*12/3</f>
        <v>0.2459411398709411</v>
      </c>
      <c r="AF646" s="128">
        <f>(幕後結果!$AH$2+幕後結果!$AH$4*幕後結果_最佳化!$T1647)*12/3</f>
        <v>-0.91420849336952792</v>
      </c>
      <c r="AG646" s="128">
        <f>(幕後結果!$AI$2+幕後結果!$AI$4*幕後結果_最佳化!$U1647)*12/3</f>
        <v>1.7224640119735597</v>
      </c>
      <c r="AH646" s="128">
        <f>(幕後結果!$AJ$2+幕後結果!$AJ$4*幕後結果_最佳化!$V1647)*12/3</f>
        <v>-1.7825859457948738</v>
      </c>
      <c r="AI646" s="100">
        <f>(幕後結果!$AK$2+幕後結果!$AK$4*幕後結果_最佳化!$W1647)*12/3</f>
        <v>-2.4292194196279864</v>
      </c>
      <c r="AJ646" s="60"/>
      <c r="AK646" s="60"/>
      <c r="AL646" s="60"/>
      <c r="AM646" s="108">
        <v>645</v>
      </c>
      <c r="AN646" s="128">
        <f t="shared" si="131"/>
        <v>0.11148279265858692</v>
      </c>
      <c r="AO646" s="128">
        <f t="shared" si="132"/>
        <v>0.12345795052262924</v>
      </c>
      <c r="AP646" s="128">
        <f t="shared" si="133"/>
        <v>0.12192531065147541</v>
      </c>
      <c r="AQ646" s="128">
        <f t="shared" si="134"/>
        <v>0.10072253491085956</v>
      </c>
      <c r="AR646" s="128">
        <f t="shared" si="135"/>
        <v>0.13066591254711607</v>
      </c>
      <c r="AS646" s="128">
        <f t="shared" si="136"/>
        <v>7.8366628292748375E-2</v>
      </c>
      <c r="AT646" s="128">
        <f t="shared" si="137"/>
        <v>0.14093361081028585</v>
      </c>
      <c r="AU646" s="128">
        <f t="shared" si="138"/>
        <v>7.1877651839569859E-2</v>
      </c>
      <c r="AV646" s="128">
        <f t="shared" si="139"/>
        <v>8.6009601112354631E-3</v>
      </c>
      <c r="AW646" s="128">
        <f t="shared" si="140"/>
        <v>0.11196664765549334</v>
      </c>
      <c r="AX646" s="128">
        <f t="shared" si="141"/>
        <v>1.0000000000000002</v>
      </c>
      <c r="AY646" s="128">
        <f>SUMPRODUCT(AN646:AW646,幕後結果_最佳化!$Z$1005:$AI$1005)</f>
        <v>-4.1257753172201039E-2</v>
      </c>
      <c r="AZ646" s="128">
        <f>(SUMPRODUCT(AN646:AW646,MMULT(AN646:AW646,幕後結果!$AB$9:$AK$18)))*252</f>
        <v>7.2292602610589896E-2</v>
      </c>
      <c r="BA646" s="128">
        <f t="shared" si="142"/>
        <v>0.26887283724948846</v>
      </c>
      <c r="BB646" s="102">
        <f t="shared" si="143"/>
        <v>-0.31300206459349639</v>
      </c>
      <c r="BC646" s="60"/>
      <c r="BD646" s="60"/>
    </row>
    <row r="647" spans="1:56">
      <c r="A647" s="95">
        <v>646</v>
      </c>
      <c r="B647" s="128">
        <v>0.88537267561308375</v>
      </c>
      <c r="C647" s="128">
        <v>0.73753980272388331</v>
      </c>
      <c r="D647" s="128">
        <v>0.18451588588646928</v>
      </c>
      <c r="E647" s="128">
        <v>0.62346914528963149</v>
      </c>
      <c r="F647" s="128">
        <v>9.548255705533748E-2</v>
      </c>
      <c r="G647" s="128">
        <v>0.77312519712014383</v>
      </c>
      <c r="H647" s="128">
        <v>0.62379087645794318</v>
      </c>
      <c r="I647" s="128">
        <v>0.50184527417376934</v>
      </c>
      <c r="J647" s="128">
        <v>0.8713612775787789</v>
      </c>
      <c r="K647" s="104">
        <v>0.61240615187030301</v>
      </c>
      <c r="L647" s="105"/>
      <c r="M647" s="106">
        <v>646</v>
      </c>
      <c r="N647" s="140">
        <v>1.2022810696055497</v>
      </c>
      <c r="O647" s="140">
        <v>0.6357791261809812</v>
      </c>
      <c r="P647" s="140">
        <v>-0.89828848148008467</v>
      </c>
      <c r="Q647" s="140">
        <v>0.31460483267525685</v>
      </c>
      <c r="R647" s="140">
        <v>-1.3077293811886703</v>
      </c>
      <c r="S647" s="140">
        <v>0.74917853350292862</v>
      </c>
      <c r="T647" s="140">
        <v>0.31545232041943172</v>
      </c>
      <c r="U647" s="128">
        <v>4.6254329116009853E-3</v>
      </c>
      <c r="V647" s="128">
        <v>1.1328495364490803</v>
      </c>
      <c r="W647" s="98">
        <v>0.28559583184365689</v>
      </c>
      <c r="X647" s="60"/>
      <c r="Y647" s="99">
        <v>646</v>
      </c>
      <c r="Z647" s="128">
        <f>(幕後結果!$AB$2+幕後結果!$AB$4*幕後結果_最佳化!$N1648)*12/3</f>
        <v>1.2717033774412394</v>
      </c>
      <c r="AA647" s="128">
        <f>(幕後結果!$AC$2+幕後結果!$AC$4*幕後結果_最佳化!$O1648)*12/3</f>
        <v>1.2224984828143328</v>
      </c>
      <c r="AB647" s="128">
        <f>(幕後結果!$AD$2+幕後結果!$AD$4*幕後結果_最佳化!$P1648)*12/3</f>
        <v>9.2690245671313565E-2</v>
      </c>
      <c r="AC647" s="128">
        <f>(幕後結果!$AE$2+幕後結果!$AE$4*幕後結果_最佳化!$Q1648)*12/3</f>
        <v>1.7953552452778936</v>
      </c>
      <c r="AD647" s="128">
        <f>(幕後結果!$AF$2+幕後結果!$AF$4*幕後結果_最佳化!$R1648)*12/3</f>
        <v>-1.0487734761413605</v>
      </c>
      <c r="AE647" s="128">
        <f>(幕後結果!$AG$2+幕後結果!$AG$4*幕後結果_最佳化!$S1648)*12/3</f>
        <v>1.225858636125154</v>
      </c>
      <c r="AF647" s="128">
        <f>(幕後結果!$AH$2+幕後結果!$AH$4*幕後結果_最佳化!$T1648)*12/3</f>
        <v>0.79891162336869892</v>
      </c>
      <c r="AG647" s="128">
        <f>(幕後結果!$AI$2+幕後結果!$AI$4*幕後結果_最佳化!$U1648)*12/3</f>
        <v>0.61632907058533704</v>
      </c>
      <c r="AH647" s="128">
        <f>(幕後結果!$AJ$2+幕後結果!$AJ$4*幕後結果_最佳化!$V1648)*12/3</f>
        <v>0.59197099480042203</v>
      </c>
      <c r="AI647" s="100">
        <f>(幕後結果!$AK$2+幕後結果!$AK$4*幕後結果_最佳化!$W1648)*12/3</f>
        <v>-0.67910096729450908</v>
      </c>
      <c r="AJ647" s="60"/>
      <c r="AK647" s="60"/>
      <c r="AL647" s="60"/>
      <c r="AM647" s="108">
        <v>646</v>
      </c>
      <c r="AN647" s="128">
        <f t="shared" si="131"/>
        <v>0.10801976055004077</v>
      </c>
      <c r="AO647" s="128">
        <f t="shared" si="132"/>
        <v>0.14655612603678864</v>
      </c>
      <c r="AP647" s="128">
        <f t="shared" si="133"/>
        <v>8.287951370067706E-2</v>
      </c>
      <c r="AQ647" s="128">
        <f t="shared" si="134"/>
        <v>6.3146671107778857E-2</v>
      </c>
      <c r="AR647" s="128">
        <f t="shared" si="135"/>
        <v>6.5527489949215076E-2</v>
      </c>
      <c r="AS647" s="128">
        <f t="shared" si="136"/>
        <v>6.5850941200532878E-2</v>
      </c>
      <c r="AT647" s="128">
        <f t="shared" si="137"/>
        <v>0.1748595769541014</v>
      </c>
      <c r="AU647" s="128">
        <f t="shared" si="138"/>
        <v>0.12293215034007665</v>
      </c>
      <c r="AV647" s="128">
        <f t="shared" si="139"/>
        <v>7.7990680169211166E-2</v>
      </c>
      <c r="AW647" s="128">
        <f t="shared" si="140"/>
        <v>9.2237089991577578E-2</v>
      </c>
      <c r="AX647" s="128">
        <f t="shared" si="141"/>
        <v>1</v>
      </c>
      <c r="AY647" s="128">
        <f>SUMPRODUCT(AN647:AW647,幕後結果_最佳化!$Z$1005:$AI$1005)</f>
        <v>-7.1831822337808687E-2</v>
      </c>
      <c r="AZ647" s="128">
        <f>(SUMPRODUCT(AN647:AW647,MMULT(AN647:AW647,幕後結果!$AB$9:$AK$18)))*252</f>
        <v>7.1049095787228428E-2</v>
      </c>
      <c r="BA647" s="128">
        <f t="shared" si="142"/>
        <v>0.26655036257193204</v>
      </c>
      <c r="BB647" s="102">
        <f t="shared" si="143"/>
        <v>-0.43043206255946032</v>
      </c>
      <c r="BC647" s="60"/>
      <c r="BD647" s="60"/>
    </row>
    <row r="648" spans="1:56">
      <c r="A648" s="95">
        <v>647</v>
      </c>
      <c r="B648" s="128">
        <v>0.82463497944589648</v>
      </c>
      <c r="C648" s="128">
        <v>0.88490078609346945</v>
      </c>
      <c r="D648" s="128">
        <v>0.58415750162588198</v>
      </c>
      <c r="E648" s="128">
        <v>0.44129956969794759</v>
      </c>
      <c r="F648" s="128">
        <v>0.48667115025008201</v>
      </c>
      <c r="G648" s="128">
        <v>0.12357215576721159</v>
      </c>
      <c r="H648" s="128">
        <v>0.88813201873201097</v>
      </c>
      <c r="I648" s="128">
        <v>0.53239647815339097</v>
      </c>
      <c r="J648" s="128">
        <v>0.29047300102885343</v>
      </c>
      <c r="K648" s="104">
        <v>0.44943096982077724</v>
      </c>
      <c r="L648" s="105"/>
      <c r="M648" s="106">
        <v>647</v>
      </c>
      <c r="N648" s="140">
        <v>0.93317418501704907</v>
      </c>
      <c r="O648" s="140">
        <v>1.1998478727610937</v>
      </c>
      <c r="P648" s="140">
        <v>0.21254099773660243</v>
      </c>
      <c r="Q648" s="140">
        <v>-0.14767515584470217</v>
      </c>
      <c r="R648" s="140">
        <v>-3.3416689874453939E-2</v>
      </c>
      <c r="S648" s="140">
        <v>-1.1573134715970002</v>
      </c>
      <c r="T648" s="140">
        <v>1.2166538036254702</v>
      </c>
      <c r="U648" s="128">
        <v>8.1295385487001839E-2</v>
      </c>
      <c r="V648" s="128">
        <v>-0.55200343176768707</v>
      </c>
      <c r="W648" s="98">
        <v>-0.12709913050098745</v>
      </c>
      <c r="X648" s="60"/>
      <c r="Y648" s="99">
        <v>647</v>
      </c>
      <c r="Z648" s="128">
        <f>(幕後結果!$AB$2+幕後結果!$AB$4*幕後結果_最佳化!$N1649)*12/3</f>
        <v>0.98705767962935853</v>
      </c>
      <c r="AA648" s="128">
        <f>(幕後結果!$AC$2+幕後結果!$AC$4*幕後結果_最佳化!$O1649)*12/3</f>
        <v>1.7571096940794353</v>
      </c>
      <c r="AB648" s="128">
        <f>(幕後結果!$AD$2+幕後結果!$AD$4*幕後結果_最佳化!$P1649)*12/3</f>
        <v>1.490766669230797</v>
      </c>
      <c r="AC648" s="128">
        <f>(幕後結果!$AE$2+幕後結果!$AE$4*幕後結果_最佳化!$Q1649)*12/3</f>
        <v>1.4791067801539441</v>
      </c>
      <c r="AD648" s="128">
        <f>(幕後結果!$AF$2+幕後結果!$AF$4*幕後結果_最佳化!$R1649)*12/3</f>
        <v>-5.5874241855539943E-2</v>
      </c>
      <c r="AE648" s="128">
        <f>(幕後結果!$AG$2+幕後結果!$AG$4*幕後結果_最佳化!$S1649)*12/3</f>
        <v>-0.61781372912084742</v>
      </c>
      <c r="AF648" s="128">
        <f>(幕後結果!$AH$2+幕後結果!$AH$4*幕後結果_最佳化!$T1649)*12/3</f>
        <v>1.8163516921788492</v>
      </c>
      <c r="AG648" s="128">
        <f>(幕後結果!$AI$2+幕後結果!$AI$4*幕後結果_最佳化!$U1649)*12/3</f>
        <v>0.77928926422295808</v>
      </c>
      <c r="AH648" s="128">
        <f>(幕後結果!$AJ$2+幕後結果!$AJ$4*幕後結果_最佳化!$V1649)*12/3</f>
        <v>-0.52417485350811466</v>
      </c>
      <c r="AI648" s="100">
        <f>(幕後結果!$AK$2+幕後結果!$AK$4*幕後結果_最佳化!$W1649)*12/3</f>
        <v>-1.9411586672154479E-2</v>
      </c>
      <c r="AJ648" s="60"/>
      <c r="AK648" s="60"/>
      <c r="AL648" s="60"/>
      <c r="AM648" s="108">
        <v>647</v>
      </c>
      <c r="AN648" s="128">
        <f t="shared" si="131"/>
        <v>9.0514905042046456E-2</v>
      </c>
      <c r="AO648" s="128">
        <f t="shared" si="132"/>
        <v>0.17352878285128773</v>
      </c>
      <c r="AP648" s="128">
        <f t="shared" si="133"/>
        <v>6.7445552806696882E-2</v>
      </c>
      <c r="AQ648" s="128">
        <f t="shared" si="134"/>
        <v>1.9012654499377456E-3</v>
      </c>
      <c r="AR648" s="128">
        <f t="shared" si="135"/>
        <v>0.13093472508138884</v>
      </c>
      <c r="AS648" s="128">
        <f t="shared" si="136"/>
        <v>2.3058959502961628E-2</v>
      </c>
      <c r="AT648" s="128">
        <f t="shared" si="137"/>
        <v>0.1877809999433695</v>
      </c>
      <c r="AU648" s="128">
        <f t="shared" si="138"/>
        <v>6.7061458059623047E-2</v>
      </c>
      <c r="AV648" s="128">
        <f t="shared" si="139"/>
        <v>0.17673588281300082</v>
      </c>
      <c r="AW648" s="128">
        <f t="shared" si="140"/>
        <v>8.1037468449687358E-2</v>
      </c>
      <c r="AX648" s="128">
        <f t="shared" si="141"/>
        <v>1</v>
      </c>
      <c r="AY648" s="128">
        <f>SUMPRODUCT(AN648:AW648,幕後結果_最佳化!$Z$1005:$AI$1005)</f>
        <v>-0.27248228028229698</v>
      </c>
      <c r="AZ648" s="128">
        <f>(SUMPRODUCT(AN648:AW648,MMULT(AN648:AW648,幕後結果!$AB$9:$AK$18)))*252</f>
        <v>7.6607472321891495E-2</v>
      </c>
      <c r="BA648" s="128">
        <f t="shared" si="142"/>
        <v>0.27678054903098137</v>
      </c>
      <c r="BB648" s="102">
        <f t="shared" si="143"/>
        <v>-1.1394669220306906</v>
      </c>
      <c r="BC648" s="60"/>
      <c r="BD648" s="60"/>
    </row>
    <row r="649" spans="1:56">
      <c r="A649" s="95">
        <v>648</v>
      </c>
      <c r="B649" s="128">
        <v>0.59261773457692768</v>
      </c>
      <c r="C649" s="128">
        <v>0.49497947686147703</v>
      </c>
      <c r="D649" s="128">
        <v>0.46630533388119</v>
      </c>
      <c r="E649" s="128">
        <v>0.34704294511238998</v>
      </c>
      <c r="F649" s="128">
        <v>0.88202895094001454</v>
      </c>
      <c r="G649" s="128">
        <v>0.4466946730439727</v>
      </c>
      <c r="H649" s="128">
        <v>0.74265933053407185</v>
      </c>
      <c r="I649" s="128">
        <v>0.82795987049660824</v>
      </c>
      <c r="J649" s="128">
        <v>0.69670365756689012</v>
      </c>
      <c r="K649" s="104">
        <v>0.38030723708972136</v>
      </c>
      <c r="L649" s="105"/>
      <c r="M649" s="106">
        <v>648</v>
      </c>
      <c r="N649" s="140">
        <v>0.23428396858038245</v>
      </c>
      <c r="O649" s="140">
        <v>-1.2584917444748248E-2</v>
      </c>
      <c r="P649" s="140">
        <v>-8.4560670076604991E-2</v>
      </c>
      <c r="Q649" s="140">
        <v>-0.39331628712767391</v>
      </c>
      <c r="R649" s="140">
        <v>1.185190593829673</v>
      </c>
      <c r="S649" s="140">
        <v>-0.13401672881215704</v>
      </c>
      <c r="T649" s="140">
        <v>0.65156576493548513</v>
      </c>
      <c r="U649" s="128">
        <v>0.94613397067746996</v>
      </c>
      <c r="V649" s="128">
        <v>0.51494323868934377</v>
      </c>
      <c r="W649" s="98">
        <v>-0.30467397310523786</v>
      </c>
      <c r="X649" s="60"/>
      <c r="Y649" s="99">
        <v>648</v>
      </c>
      <c r="Z649" s="128">
        <f>(幕後結果!$AB$2+幕後結果!$AB$4*幕後結果_最佳化!$N1650)*12/3</f>
        <v>0.24781203135948779</v>
      </c>
      <c r="AA649" s="128">
        <f>(幕後結果!$AC$2+幕後結果!$AC$4*幕後結果_最佳化!$O1650)*12/3</f>
        <v>4.1096718223568793E-2</v>
      </c>
      <c r="AB649" s="128">
        <f>(幕後結果!$AD$2+幕後結果!$AD$4*幕後結果_最佳化!$P1650)*12/3</f>
        <v>0.27787595426566813</v>
      </c>
      <c r="AC649" s="128">
        <f>(幕後結果!$AE$2+幕後結果!$AE$4*幕後結果_最佳化!$Q1650)*12/3</f>
        <v>0.40513011753880618</v>
      </c>
      <c r="AD649" s="128">
        <f>(幕後結果!$AF$2+幕後結果!$AF$4*幕後結果_最佳化!$R1650)*12/3</f>
        <v>0.72634779161520102</v>
      </c>
      <c r="AE649" s="128">
        <f>(幕後結果!$AG$2+幕後結果!$AG$4*幕後結果_最佳化!$S1650)*12/3</f>
        <v>4.31836113292422E-4</v>
      </c>
      <c r="AF649" s="128">
        <f>(幕後結果!$AH$2+幕後結果!$AH$4*幕後結果_最佳化!$T1650)*12/3</f>
        <v>0.41802292161879451</v>
      </c>
      <c r="AG649" s="128">
        <f>(幕後結果!$AI$2+幕後結果!$AI$4*幕後結果_最佳化!$U1650)*12/3</f>
        <v>2.0687660081367376</v>
      </c>
      <c r="AH649" s="128">
        <f>(幕後結果!$AJ$2+幕後結果!$AJ$4*幕後結果_最佳化!$V1650)*12/3</f>
        <v>-5.7743705813340873E-2</v>
      </c>
      <c r="AI649" s="100">
        <f>(幕後結果!$AK$2+幕後結果!$AK$4*幕後結果_最佳化!$W1650)*12/3</f>
        <v>-1.729561971968981</v>
      </c>
      <c r="AJ649" s="60"/>
      <c r="AK649" s="60"/>
      <c r="AL649" s="60"/>
      <c r="AM649" s="108">
        <v>648</v>
      </c>
      <c r="AN649" s="128">
        <f t="shared" si="131"/>
        <v>0.23090592065965587</v>
      </c>
      <c r="AO649" s="128">
        <f t="shared" si="132"/>
        <v>0.18197298861735939</v>
      </c>
      <c r="AP649" s="128">
        <f t="shared" si="133"/>
        <v>1.2368411309770058E-2</v>
      </c>
      <c r="AQ649" s="128">
        <f t="shared" si="134"/>
        <v>0.12774910065134698</v>
      </c>
      <c r="AR649" s="128">
        <f t="shared" si="135"/>
        <v>3.9177218097154666E-2</v>
      </c>
      <c r="AS649" s="128">
        <f t="shared" si="136"/>
        <v>0.15689620146515018</v>
      </c>
      <c r="AT649" s="128">
        <f t="shared" si="137"/>
        <v>3.9438718827989813E-2</v>
      </c>
      <c r="AU649" s="128">
        <f t="shared" si="138"/>
        <v>8.962074292160481E-2</v>
      </c>
      <c r="AV649" s="128">
        <f t="shared" si="139"/>
        <v>5.1338898561889612E-2</v>
      </c>
      <c r="AW649" s="128">
        <f t="shared" si="140"/>
        <v>7.0531798888078728E-2</v>
      </c>
      <c r="AX649" s="128">
        <f t="shared" si="141"/>
        <v>1</v>
      </c>
      <c r="AY649" s="128">
        <f>SUMPRODUCT(AN649:AW649,幕後結果_最佳化!$Z$1005:$AI$1005)</f>
        <v>5.6161182097206275E-2</v>
      </c>
      <c r="AZ649" s="128">
        <f>(SUMPRODUCT(AN649:AW649,MMULT(AN649:AW649,幕後結果!$AB$9:$AK$18)))*252</f>
        <v>7.4335068746857497E-2</v>
      </c>
      <c r="BA649" s="128">
        <f t="shared" si="142"/>
        <v>0.27264458319735146</v>
      </c>
      <c r="BB649" s="102">
        <f t="shared" si="143"/>
        <v>4.8639081479962064E-2</v>
      </c>
      <c r="BC649" s="60"/>
      <c r="BD649" s="60"/>
    </row>
    <row r="650" spans="1:56">
      <c r="A650" s="95">
        <v>649</v>
      </c>
      <c r="B650" s="128">
        <v>0.4775393212059913</v>
      </c>
      <c r="C650" s="128">
        <v>0.47563419492417025</v>
      </c>
      <c r="D650" s="128">
        <v>0.73576200048426665</v>
      </c>
      <c r="E650" s="128">
        <v>0.42829927501927934</v>
      </c>
      <c r="F650" s="128">
        <v>0.68011705431568448</v>
      </c>
      <c r="G650" s="128">
        <v>0.69218352284517359</v>
      </c>
      <c r="H650" s="128">
        <v>0.34115217017706723</v>
      </c>
      <c r="I650" s="128">
        <v>0.1544974541870614</v>
      </c>
      <c r="J650" s="128">
        <v>0.11371003917126488</v>
      </c>
      <c r="K650" s="104">
        <v>0.63096724831305862</v>
      </c>
      <c r="L650" s="105"/>
      <c r="M650" s="106">
        <v>649</v>
      </c>
      <c r="N650" s="140">
        <v>-5.6330348740420977E-2</v>
      </c>
      <c r="O650" s="140">
        <v>-6.1114037363747667E-2</v>
      </c>
      <c r="P650" s="140">
        <v>0.63033412744395367</v>
      </c>
      <c r="Q650" s="140">
        <v>-0.18070574389538951</v>
      </c>
      <c r="R650" s="140">
        <v>0.46802614725267921</v>
      </c>
      <c r="S650" s="140">
        <v>0.50204914109220022</v>
      </c>
      <c r="T650" s="140">
        <v>-0.40932068108127567</v>
      </c>
      <c r="U650" s="128">
        <v>-1.0173332832256676</v>
      </c>
      <c r="V650" s="128">
        <v>-1.2070313306125382</v>
      </c>
      <c r="W650" s="98">
        <v>0.33441621749846606</v>
      </c>
      <c r="X650" s="60"/>
      <c r="Y650" s="99">
        <v>649</v>
      </c>
      <c r="Z650" s="128">
        <f>(幕後結果!$AB$2+幕後結果!$AB$4*幕後結果_最佳化!$N1651)*12/3</f>
        <v>-5.9582984841589061E-2</v>
      </c>
      <c r="AA650" s="128">
        <f>(幕後結果!$AC$2+幕後結果!$AC$4*幕後結果_最佳化!$O1651)*12/3</f>
        <v>-0.14415333492793997</v>
      </c>
      <c r="AB650" s="128">
        <f>(幕後結果!$AD$2+幕後結果!$AD$4*幕後結果_最佳化!$P1651)*12/3</f>
        <v>0.91648062314646461</v>
      </c>
      <c r="AC650" s="128">
        <f>(幕後結果!$AE$2+幕後結果!$AE$4*幕後結果_最佳化!$Q1651)*12/3</f>
        <v>0.94676964377996464</v>
      </c>
      <c r="AD650" s="128">
        <f>(幕後結果!$AF$2+幕後結果!$AF$4*幕後結果_最佳化!$R1651)*12/3</f>
        <v>0.3521655865997671</v>
      </c>
      <c r="AE650" s="128">
        <f>(幕後結果!$AG$2+幕後結果!$AG$4*幕後結果_最佳化!$S1651)*12/3</f>
        <v>0.62260988438344123</v>
      </c>
      <c r="AF650" s="128">
        <f>(幕後結果!$AH$2+幕後結果!$AH$4*幕後結果_最佳化!$T1651)*12/3</f>
        <v>-0.90483610000426051</v>
      </c>
      <c r="AG650" s="128">
        <f>(幕後結果!$AI$2+幕後結果!$AI$4*幕後結果_最佳化!$U1651)*12/3</f>
        <v>0.26895166693690897</v>
      </c>
      <c r="AH650" s="128">
        <f>(幕後結果!$AJ$2+幕後結果!$AJ$4*幕後結果_最佳化!$V1651)*12/3</f>
        <v>-1.7927266753045294</v>
      </c>
      <c r="AI650" s="100">
        <f>(幕後結果!$AK$2+幕後結果!$AK$4*幕後結果_最佳化!$W1651)*12/3</f>
        <v>-1.2188097166805634</v>
      </c>
      <c r="AJ650" s="60"/>
      <c r="AK650" s="60"/>
      <c r="AL650" s="60"/>
      <c r="AM650" s="108">
        <v>649</v>
      </c>
      <c r="AN650" s="128">
        <f t="shared" si="131"/>
        <v>0.16998311397714988</v>
      </c>
      <c r="AO650" s="128">
        <f t="shared" si="132"/>
        <v>8.4448354994351604E-2</v>
      </c>
      <c r="AP650" s="128">
        <f t="shared" si="133"/>
        <v>0.12584882598627278</v>
      </c>
      <c r="AQ650" s="128">
        <f t="shared" si="134"/>
        <v>0.16132969506547237</v>
      </c>
      <c r="AR650" s="128">
        <f t="shared" si="135"/>
        <v>2.6155010919281262E-2</v>
      </c>
      <c r="AS650" s="128">
        <f t="shared" si="136"/>
        <v>2.9698017252439455E-2</v>
      </c>
      <c r="AT650" s="128">
        <f t="shared" si="137"/>
        <v>0.13273421671256722</v>
      </c>
      <c r="AU650" s="128">
        <f t="shared" si="138"/>
        <v>8.6229839125414209E-2</v>
      </c>
      <c r="AV650" s="128">
        <f t="shared" si="139"/>
        <v>4.8842207286462866E-2</v>
      </c>
      <c r="AW650" s="128">
        <f t="shared" si="140"/>
        <v>0.13473071868058839</v>
      </c>
      <c r="AX650" s="128">
        <f t="shared" si="141"/>
        <v>1</v>
      </c>
      <c r="AY650" s="128">
        <f>SUMPRODUCT(AN650:AW650,幕後結果_最佳化!$Z$1005:$AI$1005)</f>
        <v>-3.0888848871676616E-2</v>
      </c>
      <c r="AZ650" s="128">
        <f>(SUMPRODUCT(AN650:AW650,MMULT(AN650:AW650,幕後結果!$AB$9:$AK$18)))*252</f>
        <v>9.3861427550055915E-2</v>
      </c>
      <c r="BA650" s="128">
        <f t="shared" si="142"/>
        <v>0.30636812423954279</v>
      </c>
      <c r="BB650" s="102">
        <f t="shared" si="143"/>
        <v>-0.24085028119303514</v>
      </c>
      <c r="BC650" s="60"/>
      <c r="BD650" s="60"/>
    </row>
    <row r="651" spans="1:56">
      <c r="A651" s="95">
        <v>650</v>
      </c>
      <c r="B651" s="128">
        <v>8.0417074767488161E-2</v>
      </c>
      <c r="C651" s="128">
        <v>0.17166459416411861</v>
      </c>
      <c r="D651" s="128">
        <v>0.78375502595447233</v>
      </c>
      <c r="E651" s="128">
        <v>0.41597856573091518</v>
      </c>
      <c r="F651" s="128">
        <v>0.57503625108604761</v>
      </c>
      <c r="G651" s="128">
        <v>0.30803818068135547</v>
      </c>
      <c r="H651" s="128">
        <v>0.37400422097668962</v>
      </c>
      <c r="I651" s="128">
        <v>0.17069763435603846</v>
      </c>
      <c r="J651" s="128">
        <v>0.88351663779226608</v>
      </c>
      <c r="K651" s="104">
        <v>0.20718093355304279</v>
      </c>
      <c r="L651" s="105"/>
      <c r="M651" s="106">
        <v>650</v>
      </c>
      <c r="N651" s="140">
        <v>-1.4022716275196494</v>
      </c>
      <c r="O651" s="140">
        <v>-0.94760773228294271</v>
      </c>
      <c r="P651" s="140">
        <v>0.78493795345578665</v>
      </c>
      <c r="Q651" s="140">
        <v>-0.21219214901963446</v>
      </c>
      <c r="R651" s="140">
        <v>0.18921093467846309</v>
      </c>
      <c r="S651" s="140">
        <v>-0.50141887123318329</v>
      </c>
      <c r="T651" s="140">
        <v>-0.32126649875821217</v>
      </c>
      <c r="U651" s="128">
        <v>-0.9514120046405381</v>
      </c>
      <c r="V651" s="128">
        <v>1.1927514623424502</v>
      </c>
      <c r="W651" s="98">
        <v>-0.81624177709950319</v>
      </c>
      <c r="X651" s="60"/>
      <c r="Y651" s="99">
        <v>650</v>
      </c>
      <c r="Z651" s="128">
        <f>(幕後結果!$AB$2+幕後結果!$AB$4*幕後結果_最佳化!$N1652)*12/3</f>
        <v>-1.4832418224731996</v>
      </c>
      <c r="AA651" s="128">
        <f>(幕後結果!$AC$2+幕後結果!$AC$4*幕後結果_最佳化!$O1652)*12/3</f>
        <v>-1.7694082074186734</v>
      </c>
      <c r="AB651" s="128">
        <f>(幕後結果!$AD$2+幕後結果!$AD$4*幕後結果_最佳化!$P1652)*12/3</f>
        <v>0.13371082999139478</v>
      </c>
      <c r="AC651" s="128">
        <f>(幕後結果!$AE$2+幕後結果!$AE$4*幕後結果_最佳化!$Q1652)*12/3</f>
        <v>0.48142009047642764</v>
      </c>
      <c r="AD651" s="128">
        <f>(幕後結果!$AF$2+幕後結果!$AF$4*幕後結果_最佳化!$R1652)*12/3</f>
        <v>0.13488134022313916</v>
      </c>
      <c r="AE651" s="128">
        <f>(幕後結果!$AG$2+幕後結果!$AG$4*幕後結果_最佳化!$S1652)*12/3</f>
        <v>-0.65363135772403791</v>
      </c>
      <c r="AF651" s="128">
        <f>(幕後結果!$AH$2+幕後結果!$AH$4*幕後結果_最佳化!$T1652)*12/3</f>
        <v>-1.6747752581222113</v>
      </c>
      <c r="AG651" s="128">
        <f>(幕後結果!$AI$2+幕後結果!$AI$4*幕後結果_最佳化!$U1652)*12/3</f>
        <v>0.19642727134780458</v>
      </c>
      <c r="AH651" s="128">
        <f>(幕後結果!$AJ$2+幕後結果!$AJ$4*幕後結果_最佳化!$V1652)*12/3</f>
        <v>-0.84734186375586873</v>
      </c>
      <c r="AI651" s="100">
        <f>(幕後結果!$AK$2+幕後結果!$AK$4*幕後結果_最佳化!$W1652)*12/3</f>
        <v>-3.9216612709541718</v>
      </c>
      <c r="AJ651" s="60"/>
      <c r="AK651" s="60"/>
      <c r="AL651" s="60"/>
      <c r="AM651" s="108">
        <v>650</v>
      </c>
      <c r="AN651" s="128">
        <f t="shared" si="131"/>
        <v>5.3271009608953201E-2</v>
      </c>
      <c r="AO651" s="128">
        <f t="shared" si="132"/>
        <v>0.19501700262239308</v>
      </c>
      <c r="AP651" s="128">
        <f t="shared" si="133"/>
        <v>0.12131873577056904</v>
      </c>
      <c r="AQ651" s="128">
        <f t="shared" si="134"/>
        <v>9.0733459421634466E-2</v>
      </c>
      <c r="AR651" s="128">
        <f t="shared" si="135"/>
        <v>0.13767626225713134</v>
      </c>
      <c r="AS651" s="128">
        <f t="shared" si="136"/>
        <v>5.054267358644407E-2</v>
      </c>
      <c r="AT651" s="128">
        <f t="shared" si="137"/>
        <v>1.8567038994190866E-2</v>
      </c>
      <c r="AU651" s="128">
        <f t="shared" si="138"/>
        <v>4.1240699261940607E-2</v>
      </c>
      <c r="AV651" s="128">
        <f t="shared" si="139"/>
        <v>0.19577574705568662</v>
      </c>
      <c r="AW651" s="128">
        <f t="shared" si="140"/>
        <v>9.5857371421056783E-2</v>
      </c>
      <c r="AX651" s="128">
        <f t="shared" si="141"/>
        <v>1.0000000000000002</v>
      </c>
      <c r="AY651" s="128">
        <f>SUMPRODUCT(AN651:AW651,幕後結果_最佳化!$Z$1005:$AI$1005)</f>
        <v>-0.18779191598332381</v>
      </c>
      <c r="AZ651" s="128">
        <f>(SUMPRODUCT(AN651:AW651,MMULT(AN651:AW651,幕後結果!$AB$9:$AK$18)))*252</f>
        <v>7.6561367537509709E-2</v>
      </c>
      <c r="BA651" s="128">
        <f t="shared" si="142"/>
        <v>0.2766972488795465</v>
      </c>
      <c r="BB651" s="102">
        <f t="shared" si="143"/>
        <v>-0.83373404295663955</v>
      </c>
      <c r="BC651" s="60"/>
      <c r="BD651" s="60"/>
    </row>
    <row r="652" spans="1:56">
      <c r="A652" s="95">
        <v>651</v>
      </c>
      <c r="B652" s="128">
        <v>0.89418029018317924</v>
      </c>
      <c r="C652" s="128">
        <v>0.36127533337653039</v>
      </c>
      <c r="D652" s="128">
        <v>0.85471191931613189</v>
      </c>
      <c r="E652" s="128">
        <v>0.14551000847417628</v>
      </c>
      <c r="F652" s="128">
        <v>0.66862698837934653</v>
      </c>
      <c r="G652" s="128">
        <v>0.83146128220222648</v>
      </c>
      <c r="H652" s="128">
        <v>0.72115939859560152</v>
      </c>
      <c r="I652" s="128">
        <v>0.74384292145320297</v>
      </c>
      <c r="J652" s="128">
        <v>0.23209768469592706</v>
      </c>
      <c r="K652" s="104">
        <v>0.21373125623085865</v>
      </c>
      <c r="L652" s="105"/>
      <c r="M652" s="106">
        <v>651</v>
      </c>
      <c r="N652" s="140">
        <v>1.2490701435319282</v>
      </c>
      <c r="O652" s="140">
        <v>-0.35505195803757328</v>
      </c>
      <c r="P652" s="140">
        <v>1.0568585209105867</v>
      </c>
      <c r="Q652" s="140">
        <v>-1.0558866217124803</v>
      </c>
      <c r="R652" s="140">
        <v>0.4361250225033721</v>
      </c>
      <c r="S652" s="140">
        <v>0.95995585000861794</v>
      </c>
      <c r="T652" s="140">
        <v>0.58628917712270245</v>
      </c>
      <c r="U652" s="128">
        <v>0.65523858223752096</v>
      </c>
      <c r="V652" s="128">
        <v>-0.73195608967229897</v>
      </c>
      <c r="W652" s="98">
        <v>-0.79354130766672115</v>
      </c>
      <c r="X652" s="60"/>
      <c r="Y652" s="99">
        <v>651</v>
      </c>
      <c r="Z652" s="128">
        <f>(幕後結果!$AB$2+幕後結果!$AB$4*幕後結果_最佳化!$N1653)*12/3</f>
        <v>1.3211941536363974</v>
      </c>
      <c r="AA652" s="128">
        <f>(幕後結果!$AC$2+幕後結果!$AC$4*幕後結果_最佳化!$O1653)*12/3</f>
        <v>9.4381675854126323E-2</v>
      </c>
      <c r="AB652" s="128">
        <f>(幕後結果!$AD$2+幕後結果!$AD$4*幕後結果_最佳化!$P1653)*12/3</f>
        <v>1.6784843940063308</v>
      </c>
      <c r="AC652" s="128">
        <f>(幕後結果!$AE$2+幕後結果!$AE$4*幕後結果_最佳化!$Q1653)*12/3</f>
        <v>-0.56904534134402662</v>
      </c>
      <c r="AD652" s="128">
        <f>(幕後結果!$AF$2+幕後結果!$AF$4*幕後結果_最佳化!$R1653)*12/3</f>
        <v>0.61306203262802683</v>
      </c>
      <c r="AE652" s="128">
        <f>(幕後結果!$AG$2+幕後結果!$AG$4*幕後結果_最佳化!$S1653)*12/3</f>
        <v>1.3306970388827337</v>
      </c>
      <c r="AF652" s="128">
        <f>(幕後結果!$AH$2+幕後結果!$AH$4*幕後結果_最佳化!$T1653)*12/3</f>
        <v>0.5681276798363839</v>
      </c>
      <c r="AG652" s="128">
        <f>(幕後結果!$AI$2+幕後結果!$AI$4*幕後結果_最佳化!$U1653)*12/3</f>
        <v>1.7960376791823978</v>
      </c>
      <c r="AH652" s="128">
        <f>(幕後結果!$AJ$2+幕後結果!$AJ$4*幕後結果_最佳化!$V1653)*12/3</f>
        <v>-0.76969848108199634</v>
      </c>
      <c r="AI652" s="100">
        <f>(幕後結果!$AK$2+幕後結果!$AK$4*幕後結果_最佳化!$W1653)*12/3</f>
        <v>-2.145705624539807</v>
      </c>
      <c r="AJ652" s="60"/>
      <c r="AK652" s="60"/>
      <c r="AL652" s="60"/>
      <c r="AM652" s="108">
        <v>651</v>
      </c>
      <c r="AN652" s="128">
        <f t="shared" si="131"/>
        <v>0.14562685986564161</v>
      </c>
      <c r="AO652" s="128">
        <f t="shared" si="132"/>
        <v>0.18154253321189306</v>
      </c>
      <c r="AP652" s="128">
        <f t="shared" si="133"/>
        <v>7.6634715557651065E-3</v>
      </c>
      <c r="AQ652" s="128">
        <f t="shared" si="134"/>
        <v>5.6891723020525198E-2</v>
      </c>
      <c r="AR652" s="128">
        <f t="shared" si="135"/>
        <v>0.13440659846194403</v>
      </c>
      <c r="AS652" s="128">
        <f t="shared" si="136"/>
        <v>0.11795521007704227</v>
      </c>
      <c r="AT652" s="128">
        <f t="shared" si="137"/>
        <v>1.63140583833267E-2</v>
      </c>
      <c r="AU652" s="128">
        <f t="shared" si="138"/>
        <v>0.11159104719883328</v>
      </c>
      <c r="AV652" s="128">
        <f t="shared" si="139"/>
        <v>0.11519077675564388</v>
      </c>
      <c r="AW652" s="128">
        <f t="shared" si="140"/>
        <v>0.11281772146938508</v>
      </c>
      <c r="AX652" s="128">
        <f t="shared" si="141"/>
        <v>1.0000000000000002</v>
      </c>
      <c r="AY652" s="128">
        <f>SUMPRODUCT(AN652:AW652,幕後結果_最佳化!$Z$1005:$AI$1005)</f>
        <v>-0.12431378380335285</v>
      </c>
      <c r="AZ652" s="128">
        <f>(SUMPRODUCT(AN652:AW652,MMULT(AN652:AW652,幕後結果!$AB$9:$AK$18)))*252</f>
        <v>5.9374681751072106E-2</v>
      </c>
      <c r="BA652" s="128">
        <f t="shared" si="142"/>
        <v>0.24366920558632785</v>
      </c>
      <c r="BB652" s="102">
        <f t="shared" si="143"/>
        <v>-0.68623272850993011</v>
      </c>
      <c r="BC652" s="60"/>
      <c r="BD652" s="60"/>
    </row>
    <row r="653" spans="1:56">
      <c r="A653" s="95">
        <v>652</v>
      </c>
      <c r="B653" s="128">
        <v>0.14670082994169809</v>
      </c>
      <c r="C653" s="128">
        <v>0.27979772951233373</v>
      </c>
      <c r="D653" s="128">
        <v>0.71536571225827639</v>
      </c>
      <c r="E653" s="128">
        <v>0.48071525884318289</v>
      </c>
      <c r="F653" s="128">
        <v>0.62079823642837395</v>
      </c>
      <c r="G653" s="128">
        <v>0.34359830098670807</v>
      </c>
      <c r="H653" s="128">
        <v>0.95119336845734459</v>
      </c>
      <c r="I653" s="128">
        <v>0.9144554883162519</v>
      </c>
      <c r="J653" s="128">
        <v>0.43836438201838668</v>
      </c>
      <c r="K653" s="104">
        <v>0.46315305518726246</v>
      </c>
      <c r="L653" s="105"/>
      <c r="M653" s="106">
        <v>652</v>
      </c>
      <c r="N653" s="140">
        <v>-1.0506885426139865</v>
      </c>
      <c r="O653" s="140">
        <v>-0.58344249330076037</v>
      </c>
      <c r="P653" s="140">
        <v>0.56912903501153411</v>
      </c>
      <c r="Q653" s="140">
        <v>-4.8358518949252638E-2</v>
      </c>
      <c r="R653" s="140">
        <v>0.30757791522291605</v>
      </c>
      <c r="S653" s="140">
        <v>-0.40266239467438897</v>
      </c>
      <c r="T653" s="140">
        <v>1.6565362857571275</v>
      </c>
      <c r="U653" s="128">
        <v>1.3687129414474817</v>
      </c>
      <c r="V653" s="128">
        <v>-0.15511740122132875</v>
      </c>
      <c r="W653" s="98">
        <v>-9.2493304851639063E-2</v>
      </c>
      <c r="X653" s="60"/>
      <c r="Y653" s="99">
        <v>652</v>
      </c>
      <c r="Z653" s="128">
        <f>(幕後結果!$AB$2+幕後結果!$AB$4*幕後結果_最佳化!$N1654)*12/3</f>
        <v>-1.1113575702555119</v>
      </c>
      <c r="AA653" s="128">
        <f>(幕後結果!$AC$2+幕後結果!$AC$4*幕後結果_最佳化!$O1654)*12/3</f>
        <v>-1.1911145816832094</v>
      </c>
      <c r="AB653" s="128">
        <f>(幕後結果!$AD$2+幕後結果!$AD$4*幕後結果_最佳化!$P1654)*12/3</f>
        <v>0.22070660610568557</v>
      </c>
      <c r="AC653" s="128">
        <f>(幕後結果!$AE$2+幕後結果!$AE$4*幕後結果_最佳化!$Q1654)*12/3</f>
        <v>0.89278593346391466</v>
      </c>
      <c r="AD653" s="128">
        <f>(幕後結果!$AF$2+幕後結果!$AF$4*幕後結果_最佳化!$R1654)*12/3</f>
        <v>0.1699212363277379</v>
      </c>
      <c r="AE653" s="128">
        <f>(幕後結果!$AG$2+幕後結果!$AG$4*幕後結果_最佳化!$S1654)*12/3</f>
        <v>-0.47221577191651054</v>
      </c>
      <c r="AF653" s="128">
        <f>(幕後結果!$AH$2+幕後結果!$AH$4*幕後結果_最佳化!$T1654)*12/3</f>
        <v>0.59618510674874525</v>
      </c>
      <c r="AG653" s="128">
        <f>(幕後結果!$AI$2+幕後結果!$AI$4*幕後結果_最佳化!$U1654)*12/3</f>
        <v>2.0913315976206306</v>
      </c>
      <c r="AH653" s="128">
        <f>(幕後結果!$AJ$2+幕後結果!$AJ$4*幕後結果_最佳化!$V1654)*12/3</f>
        <v>-1.1166097876972056</v>
      </c>
      <c r="AI653" s="100">
        <f>(幕後結果!$AK$2+幕後結果!$AK$4*幕後結果_最佳化!$W1654)*12/3</f>
        <v>-1.6273882909725987</v>
      </c>
      <c r="AJ653" s="60"/>
      <c r="AK653" s="60"/>
      <c r="AL653" s="60"/>
      <c r="AM653" s="108">
        <v>652</v>
      </c>
      <c r="AN653" s="128">
        <f t="shared" si="131"/>
        <v>4.6434591551590514E-2</v>
      </c>
      <c r="AO653" s="128">
        <f t="shared" si="132"/>
        <v>0.15451855315168087</v>
      </c>
      <c r="AP653" s="128">
        <f t="shared" si="133"/>
        <v>8.9223204483090998E-2</v>
      </c>
      <c r="AQ653" s="128">
        <f t="shared" si="134"/>
        <v>9.540973910677128E-2</v>
      </c>
      <c r="AR653" s="128">
        <f t="shared" si="135"/>
        <v>0.11622606736096865</v>
      </c>
      <c r="AS653" s="128">
        <f t="shared" si="136"/>
        <v>0.13154448448601769</v>
      </c>
      <c r="AT653" s="128">
        <f t="shared" si="137"/>
        <v>0.13958745558472851</v>
      </c>
      <c r="AU653" s="128">
        <f t="shared" si="138"/>
        <v>7.5692761312822612E-2</v>
      </c>
      <c r="AV653" s="128">
        <f t="shared" si="139"/>
        <v>3.7053613704758084E-2</v>
      </c>
      <c r="AW653" s="128">
        <f t="shared" si="140"/>
        <v>0.11430952925757096</v>
      </c>
      <c r="AX653" s="128">
        <f t="shared" si="141"/>
        <v>1.0000000000000002</v>
      </c>
      <c r="AY653" s="128">
        <f>SUMPRODUCT(AN653:AW653,幕後結果_最佳化!$Z$1005:$AI$1005)</f>
        <v>-7.2632323346920213E-2</v>
      </c>
      <c r="AZ653" s="128">
        <f>(SUMPRODUCT(AN653:AW653,MMULT(AN653:AW653,幕後結果!$AB$9:$AK$18)))*252</f>
        <v>6.9283254959004864E-2</v>
      </c>
      <c r="BA653" s="128">
        <f t="shared" si="142"/>
        <v>0.26321712512487644</v>
      </c>
      <c r="BB653" s="102">
        <f t="shared" si="143"/>
        <v>-0.43892403768223265</v>
      </c>
      <c r="BC653" s="60"/>
      <c r="BD653" s="60"/>
    </row>
    <row r="654" spans="1:56">
      <c r="A654" s="95">
        <v>653</v>
      </c>
      <c r="B654" s="128">
        <v>0.64914174771078192</v>
      </c>
      <c r="C654" s="128">
        <v>0.87337908092113792</v>
      </c>
      <c r="D654" s="128">
        <v>0.48093147816216253</v>
      </c>
      <c r="E654" s="128">
        <v>7.5726396763416082E-2</v>
      </c>
      <c r="F654" s="128">
        <v>0.49973205225753481</v>
      </c>
      <c r="G654" s="128">
        <v>0.46335479566562854</v>
      </c>
      <c r="H654" s="128">
        <v>0.76525557332722238</v>
      </c>
      <c r="I654" s="128">
        <v>0.93444066542967819</v>
      </c>
      <c r="J654" s="128">
        <v>0.161805613738226</v>
      </c>
      <c r="K654" s="104">
        <v>0.35466087141691083</v>
      </c>
      <c r="L654" s="105"/>
      <c r="M654" s="106">
        <v>653</v>
      </c>
      <c r="N654" s="140">
        <v>0.3830043960661883</v>
      </c>
      <c r="O654" s="140">
        <v>1.1425106105135967</v>
      </c>
      <c r="P654" s="140">
        <v>-4.7815910488140309E-2</v>
      </c>
      <c r="Q654" s="140">
        <v>-1.4344187731048985</v>
      </c>
      <c r="R654" s="140">
        <v>-6.7164543788418303E-4</v>
      </c>
      <c r="S654" s="140">
        <v>-9.1985460652185436E-2</v>
      </c>
      <c r="T654" s="140">
        <v>0.7233109721171509</v>
      </c>
      <c r="U654" s="128">
        <v>1.5097051791949807</v>
      </c>
      <c r="V654" s="128">
        <v>-0.98706407597548151</v>
      </c>
      <c r="W654" s="98">
        <v>-0.3727671649795436</v>
      </c>
      <c r="X654" s="60"/>
      <c r="Y654" s="99">
        <v>653</v>
      </c>
      <c r="Z654" s="128">
        <f>(幕後結果!$AB$2+幕後結果!$AB$4*幕後結果_最佳化!$N1655)*12/3</f>
        <v>0.4051198978056047</v>
      </c>
      <c r="AA654" s="128">
        <f>(幕後結果!$AC$2+幕後結果!$AC$4*幕後結果_最佳化!$O1655)*12/3</f>
        <v>1.446451095871722</v>
      </c>
      <c r="AB654" s="128">
        <f>(幕後結果!$AD$2+幕後結果!$AD$4*幕後結果_最佳化!$P1655)*12/3</f>
        <v>0.98639713286656472</v>
      </c>
      <c r="AC654" s="128">
        <f>(幕後結果!$AE$2+幕後結果!$AE$4*幕後結果_最佳化!$Q1655)*12/3</f>
        <v>-0.9792679316917865</v>
      </c>
      <c r="AD654" s="128">
        <f>(幕後結果!$AF$2+幕後結果!$AF$4*幕後結果_最佳化!$R1655)*12/3</f>
        <v>-6.3304312186996628E-2</v>
      </c>
      <c r="AE654" s="128">
        <f>(幕後結果!$AG$2+幕後結果!$AG$4*幕後結果_最佳化!$S1655)*12/3</f>
        <v>0.16393110628821078</v>
      </c>
      <c r="AF654" s="128">
        <f>(幕後結果!$AH$2+幕後結果!$AH$4*幕後結果_最佳化!$T1655)*12/3</f>
        <v>0.58129908719146739</v>
      </c>
      <c r="AG654" s="128">
        <f>(幕後結果!$AI$2+幕後結果!$AI$4*幕後結果_最佳化!$U1655)*12/3</f>
        <v>2.3578208853504741</v>
      </c>
      <c r="AH654" s="128">
        <f>(幕後結果!$AJ$2+幕後結果!$AJ$4*幕後結果_最佳化!$V1655)*12/3</f>
        <v>-1.2198573688321026</v>
      </c>
      <c r="AI654" s="100">
        <f>(幕後結果!$AK$2+幕後結果!$AK$4*幕後結果_最佳化!$W1655)*12/3</f>
        <v>-1.832546133075547</v>
      </c>
      <c r="AJ654" s="60"/>
      <c r="AK654" s="60"/>
      <c r="AL654" s="60"/>
      <c r="AM654" s="108">
        <v>653</v>
      </c>
      <c r="AN654" s="128">
        <f t="shared" si="131"/>
        <v>3.7834969916148195E-2</v>
      </c>
      <c r="AO654" s="128">
        <f t="shared" si="132"/>
        <v>8.8484164839757851E-2</v>
      </c>
      <c r="AP654" s="128">
        <f t="shared" si="133"/>
        <v>0.10726004710520579</v>
      </c>
      <c r="AQ654" s="128">
        <f t="shared" si="134"/>
        <v>0.16500530134063496</v>
      </c>
      <c r="AR654" s="128">
        <f t="shared" si="135"/>
        <v>7.3776190559289356E-2</v>
      </c>
      <c r="AS654" s="128">
        <f t="shared" si="136"/>
        <v>0.13207616749056172</v>
      </c>
      <c r="AT654" s="128">
        <f t="shared" si="137"/>
        <v>9.1275486790899446E-2</v>
      </c>
      <c r="AU654" s="128">
        <f t="shared" si="138"/>
        <v>5.5572797252686955E-2</v>
      </c>
      <c r="AV654" s="128">
        <f t="shared" si="139"/>
        <v>8.0066966179598797E-2</v>
      </c>
      <c r="AW654" s="128">
        <f t="shared" si="140"/>
        <v>0.16864790852521686</v>
      </c>
      <c r="AX654" s="128">
        <f t="shared" si="141"/>
        <v>1</v>
      </c>
      <c r="AY654" s="128">
        <f>SUMPRODUCT(AN654:AW654,幕後結果_最佳化!$Z$1005:$AI$1005)</f>
        <v>-0.12388576956910907</v>
      </c>
      <c r="AZ654" s="128">
        <f>(SUMPRODUCT(AN654:AW654,MMULT(AN654:AW654,幕後結果!$AB$9:$AK$18)))*252</f>
        <v>8.6428902160955737E-2</v>
      </c>
      <c r="BA654" s="128">
        <f t="shared" si="142"/>
        <v>0.2939879285973418</v>
      </c>
      <c r="BB654" s="102">
        <f t="shared" si="143"/>
        <v>-0.56732182972568868</v>
      </c>
      <c r="BC654" s="60"/>
      <c r="BD654" s="60"/>
    </row>
    <row r="655" spans="1:56">
      <c r="A655" s="95">
        <v>654</v>
      </c>
      <c r="B655" s="128">
        <v>0.70015091453346323</v>
      </c>
      <c r="C655" s="128">
        <v>2.3216503225935048E-2</v>
      </c>
      <c r="D655" s="128">
        <v>0.37430584908048159</v>
      </c>
      <c r="E655" s="128">
        <v>0.31653085457564667</v>
      </c>
      <c r="F655" s="128">
        <v>0.52759867258348758</v>
      </c>
      <c r="G655" s="128">
        <v>0.53716877179722622</v>
      </c>
      <c r="H655" s="128">
        <v>0.72817211430538054</v>
      </c>
      <c r="I655" s="128">
        <v>0.58256747947622256</v>
      </c>
      <c r="J655" s="128">
        <v>0.40787024466646438</v>
      </c>
      <c r="K655" s="104">
        <v>0.7737733597903611</v>
      </c>
      <c r="L655" s="105"/>
      <c r="M655" s="106">
        <v>654</v>
      </c>
      <c r="N655" s="140">
        <v>0.52483460796852699</v>
      </c>
      <c r="O655" s="140">
        <v>-1.9914357114094483</v>
      </c>
      <c r="P655" s="140">
        <v>-0.32047048882381229</v>
      </c>
      <c r="Q655" s="140">
        <v>-0.47742191884920465</v>
      </c>
      <c r="R655" s="140">
        <v>6.9234885843206098E-2</v>
      </c>
      <c r="S655" s="140">
        <v>9.3303493972138496E-2</v>
      </c>
      <c r="T655" s="140">
        <v>0.60729407246482325</v>
      </c>
      <c r="U655" s="128">
        <v>0.2084661107444466</v>
      </c>
      <c r="V655" s="128">
        <v>-0.23302693628386628</v>
      </c>
      <c r="W655" s="98">
        <v>0.75133132693150229</v>
      </c>
      <c r="X655" s="60"/>
      <c r="Y655" s="99">
        <v>654</v>
      </c>
      <c r="Z655" s="128">
        <f>(幕後結果!$AB$2+幕後結果!$AB$4*幕後結果_最佳化!$N1656)*12/3</f>
        <v>0.55513969272642649</v>
      </c>
      <c r="AA655" s="128">
        <f>(幕後結果!$AC$2+幕後結果!$AC$4*幕後結果_最佳化!$O1656)*12/3</f>
        <v>-2.1244571381570081</v>
      </c>
      <c r="AB655" s="128">
        <f>(幕後結果!$AD$2+幕後結果!$AD$4*幕後結果_最佳化!$P1656)*12/3</f>
        <v>-0.92887854213636134</v>
      </c>
      <c r="AC655" s="128">
        <f>(幕後結果!$AE$2+幕後結果!$AE$4*幕後結果_最佳化!$Q1656)*12/3</f>
        <v>-0.62170781992419144</v>
      </c>
      <c r="AD655" s="128">
        <f>(幕後結果!$AF$2+幕後結果!$AF$4*幕後結果_最佳化!$R1656)*12/3</f>
        <v>0.14374185184473612</v>
      </c>
      <c r="AE655" s="128">
        <f>(幕後結果!$AG$2+幕後結果!$AG$4*幕後結果_最佳化!$S1656)*12/3</f>
        <v>0.22657623300768623</v>
      </c>
      <c r="AF655" s="128">
        <f>(幕後結果!$AH$2+幕後結果!$AH$4*幕後結果_最佳化!$T1656)*12/3</f>
        <v>0.10682184581693194</v>
      </c>
      <c r="AG655" s="128">
        <f>(幕後結果!$AI$2+幕後結果!$AI$4*幕後結果_最佳化!$U1656)*12/3</f>
        <v>1.2077033181390777</v>
      </c>
      <c r="AH655" s="128">
        <f>(幕後結果!$AJ$2+幕後結果!$AJ$4*幕後結果_最佳化!$V1656)*12/3</f>
        <v>-1.331290424912521</v>
      </c>
      <c r="AI655" s="100">
        <f>(幕後結果!$AK$2+幕後結果!$AK$4*幕後結果_最佳化!$W1656)*12/3</f>
        <v>-0.78822644052848856</v>
      </c>
      <c r="AJ655" s="60"/>
      <c r="AK655" s="60"/>
      <c r="AL655" s="60"/>
      <c r="AM655" s="108">
        <v>654</v>
      </c>
      <c r="AN655" s="128">
        <f t="shared" si="131"/>
        <v>8.0991527521543899E-2</v>
      </c>
      <c r="AO655" s="128">
        <f t="shared" si="132"/>
        <v>8.9202566675129061E-2</v>
      </c>
      <c r="AP655" s="128">
        <f t="shared" si="133"/>
        <v>0.16801793640704443</v>
      </c>
      <c r="AQ655" s="128">
        <f t="shared" si="134"/>
        <v>4.5053765002405724E-2</v>
      </c>
      <c r="AR655" s="128">
        <f t="shared" si="135"/>
        <v>7.8187397770112133E-2</v>
      </c>
      <c r="AS655" s="128">
        <f t="shared" si="136"/>
        <v>9.7303317266657127E-2</v>
      </c>
      <c r="AT655" s="128">
        <f t="shared" si="137"/>
        <v>0.15164290796568144</v>
      </c>
      <c r="AU655" s="128">
        <f t="shared" si="138"/>
        <v>7.8588679494218161E-2</v>
      </c>
      <c r="AV655" s="128">
        <f t="shared" si="139"/>
        <v>9.3235479382755684E-2</v>
      </c>
      <c r="AW655" s="128">
        <f t="shared" si="140"/>
        <v>0.11777642251445229</v>
      </c>
      <c r="AX655" s="128">
        <f t="shared" si="141"/>
        <v>0.99999999999999989</v>
      </c>
      <c r="AY655" s="128">
        <f>SUMPRODUCT(AN655:AW655,幕後結果_最佳化!$Z$1005:$AI$1005)</f>
        <v>-0.15709614797181426</v>
      </c>
      <c r="AZ655" s="128">
        <f>(SUMPRODUCT(AN655:AW655,MMULT(AN655:AW655,幕後結果!$AB$9:$AK$18)))*252</f>
        <v>7.189711419191526E-2</v>
      </c>
      <c r="BA655" s="128">
        <f t="shared" si="142"/>
        <v>0.26813637237777954</v>
      </c>
      <c r="BB655" s="102">
        <f t="shared" si="143"/>
        <v>-0.7458747435056593</v>
      </c>
      <c r="BC655" s="60"/>
      <c r="BD655" s="60"/>
    </row>
    <row r="656" spans="1:56">
      <c r="A656" s="95">
        <v>655</v>
      </c>
      <c r="B656" s="128">
        <v>0.28291163597331481</v>
      </c>
      <c r="C656" s="128">
        <v>4.9120372023651493E-2</v>
      </c>
      <c r="D656" s="128">
        <v>0.74039555758741704</v>
      </c>
      <c r="E656" s="128">
        <v>0.91982600315885499</v>
      </c>
      <c r="F656" s="128">
        <v>0.2720086921646141</v>
      </c>
      <c r="G656" s="128">
        <v>0.34052916886186368</v>
      </c>
      <c r="H656" s="128">
        <v>0.37323449775934825</v>
      </c>
      <c r="I656" s="128">
        <v>0.85694539871098052</v>
      </c>
      <c r="J656" s="128">
        <v>0.70805785352026063</v>
      </c>
      <c r="K656" s="104">
        <v>1.4660997903751749E-2</v>
      </c>
      <c r="L656" s="105"/>
      <c r="M656" s="106">
        <v>655</v>
      </c>
      <c r="N656" s="140">
        <v>-0.5742135931642931</v>
      </c>
      <c r="O656" s="140">
        <v>-1.6534429685514758</v>
      </c>
      <c r="P656" s="140">
        <v>0.64456536645666573</v>
      </c>
      <c r="Q656" s="140">
        <v>1.4039021355183974</v>
      </c>
      <c r="R656" s="140">
        <v>-0.6067491718616177</v>
      </c>
      <c r="S656" s="140">
        <v>-0.41101936146925971</v>
      </c>
      <c r="T656" s="140">
        <v>-0.32329875666994462</v>
      </c>
      <c r="U656" s="128">
        <v>1.0666958481355355</v>
      </c>
      <c r="V656" s="128">
        <v>0.54771983133160174</v>
      </c>
      <c r="W656" s="98">
        <v>-2.179130220748247</v>
      </c>
      <c r="X656" s="60"/>
      <c r="Y656" s="99">
        <v>655</v>
      </c>
      <c r="Z656" s="128">
        <f>(幕後結果!$AB$2+幕後結果!$AB$4*幕後結果_最佳化!$N1657)*12/3</f>
        <v>-0.60736992726607564</v>
      </c>
      <c r="AA656" s="128">
        <f>(幕後結果!$AC$2+幕後結果!$AC$4*幕後結果_最佳化!$O1657)*12/3</f>
        <v>-2.2203271076747408</v>
      </c>
      <c r="AB656" s="128">
        <f>(幕後結果!$AD$2+幕後結果!$AD$4*幕後結果_最佳化!$P1657)*12/3</f>
        <v>-0.10113591107070957</v>
      </c>
      <c r="AC656" s="128">
        <f>(幕後結果!$AE$2+幕後結果!$AE$4*幕後結果_最佳化!$Q1657)*12/3</f>
        <v>3.1250415147565906</v>
      </c>
      <c r="AD656" s="128">
        <f>(幕後結果!$AF$2+幕後結果!$AF$4*幕後結果_最佳化!$R1657)*12/3</f>
        <v>-0.36059892841172481</v>
      </c>
      <c r="AE656" s="128">
        <f>(幕後結果!$AG$2+幕後結果!$AG$4*幕後結果_最佳化!$S1657)*12/3</f>
        <v>-0.29410544402804978</v>
      </c>
      <c r="AF656" s="128">
        <f>(幕後結果!$AH$2+幕後結果!$AH$4*幕後結果_最佳化!$T1657)*12/3</f>
        <v>-1.0171707376467158</v>
      </c>
      <c r="AG656" s="128">
        <f>(幕後結果!$AI$2+幕後結果!$AI$4*幕後結果_最佳化!$U1657)*12/3</f>
        <v>1.6672807542733785</v>
      </c>
      <c r="AH656" s="128">
        <f>(幕後結果!$AJ$2+幕後結果!$AJ$4*幕後結果_最佳化!$V1657)*12/3</f>
        <v>-1.1271952044427855</v>
      </c>
      <c r="AI656" s="100">
        <f>(幕後結果!$AK$2+幕後結果!$AK$4*幕後結果_最佳化!$W1657)*12/3</f>
        <v>-4.7563875701385001</v>
      </c>
      <c r="AJ656" s="60"/>
      <c r="AK656" s="60"/>
      <c r="AL656" s="60"/>
      <c r="AM656" s="108">
        <v>655</v>
      </c>
      <c r="AN656" s="128">
        <f t="shared" si="131"/>
        <v>0.15222296859627213</v>
      </c>
      <c r="AO656" s="128">
        <f t="shared" si="132"/>
        <v>0.3232028875975656</v>
      </c>
      <c r="AP656" s="128">
        <f t="shared" si="133"/>
        <v>7.8094704339939355E-2</v>
      </c>
      <c r="AQ656" s="128">
        <f t="shared" si="134"/>
        <v>0.14026273371614953</v>
      </c>
      <c r="AR656" s="128">
        <f t="shared" si="135"/>
        <v>4.3981812087217555E-2</v>
      </c>
      <c r="AS656" s="128">
        <f t="shared" si="136"/>
        <v>0.12837287688012797</v>
      </c>
      <c r="AT656" s="128">
        <f t="shared" si="137"/>
        <v>1.3190752191324257E-2</v>
      </c>
      <c r="AU656" s="128">
        <f t="shared" si="138"/>
        <v>1.3467485462944169E-2</v>
      </c>
      <c r="AV656" s="128">
        <f t="shared" si="139"/>
        <v>6.6281170829652181E-2</v>
      </c>
      <c r="AW656" s="128">
        <f t="shared" si="140"/>
        <v>4.0922608298807381E-2</v>
      </c>
      <c r="AX656" s="128">
        <f t="shared" si="141"/>
        <v>1.0000000000000002</v>
      </c>
      <c r="AY656" s="128">
        <f>SUMPRODUCT(AN656:AW656,幕後結果_最佳化!$Z$1005:$AI$1005)</f>
        <v>3.5890960150557552E-2</v>
      </c>
      <c r="AZ656" s="128">
        <f>(SUMPRODUCT(AN656:AW656,MMULT(AN656:AW656,幕後結果!$AB$9:$AK$18)))*252</f>
        <v>9.8135712638083739E-2</v>
      </c>
      <c r="BA656" s="128">
        <f t="shared" si="142"/>
        <v>0.31326620091877727</v>
      </c>
      <c r="BB656" s="102">
        <f t="shared" si="143"/>
        <v>-2.2374069813103557E-2</v>
      </c>
      <c r="BC656" s="60"/>
      <c r="BD656" s="60"/>
    </row>
    <row r="657" spans="1:56">
      <c r="A657" s="95">
        <v>656</v>
      </c>
      <c r="B657" s="128">
        <v>0.77296938859791586</v>
      </c>
      <c r="C657" s="128">
        <v>0.70509927698116059</v>
      </c>
      <c r="D657" s="128">
        <v>1.240696975092348E-2</v>
      </c>
      <c r="E657" s="128">
        <v>0.80155860641922239</v>
      </c>
      <c r="F657" s="128">
        <v>0.95797314874639694</v>
      </c>
      <c r="G657" s="128">
        <v>0.40212473624015188</v>
      </c>
      <c r="H657" s="128">
        <v>0.95810093384459183</v>
      </c>
      <c r="I657" s="128">
        <v>7.5240923093731205E-2</v>
      </c>
      <c r="J657" s="128">
        <v>0.46478295001501957</v>
      </c>
      <c r="K657" s="104">
        <v>0.55491010733820256</v>
      </c>
      <c r="L657" s="105"/>
      <c r="M657" s="106">
        <v>656</v>
      </c>
      <c r="N657" s="140">
        <v>0.74866155205743501</v>
      </c>
      <c r="O657" s="140">
        <v>0.53912378312462028</v>
      </c>
      <c r="P657" s="140">
        <v>-2.2442870301878819</v>
      </c>
      <c r="Q657" s="140">
        <v>0.84720155460730728</v>
      </c>
      <c r="R657" s="140">
        <v>1.7276348953244003</v>
      </c>
      <c r="S657" s="140">
        <v>-0.24785128555465741</v>
      </c>
      <c r="T657" s="140">
        <v>1.7290612564791183</v>
      </c>
      <c r="U657" s="128">
        <v>-1.4378315815865386</v>
      </c>
      <c r="V657" s="128">
        <v>-8.8391017901851374E-2</v>
      </c>
      <c r="W657" s="98">
        <v>0.13807671867392921</v>
      </c>
      <c r="X657" s="60"/>
      <c r="Y657" s="99">
        <v>656</v>
      </c>
      <c r="Z657" s="128">
        <f>(幕後結果!$AB$2+幕後結果!$AB$4*幕後結果_最佳化!$N1658)*12/3</f>
        <v>0.79189088839617339</v>
      </c>
      <c r="AA657" s="128">
        <f>(幕後結果!$AC$2+幕後結果!$AC$4*幕後結果_最佳化!$O1658)*12/3</f>
        <v>0.90910075888942066</v>
      </c>
      <c r="AB657" s="128">
        <f>(幕後結果!$AD$2+幕後結果!$AD$4*幕後結果_最佳化!$P1658)*12/3</f>
        <v>-1.5635946352883374</v>
      </c>
      <c r="AC657" s="128">
        <f>(幕後結果!$AE$2+幕後結果!$AE$4*幕後結果_最佳化!$Q1658)*12/3</f>
        <v>2.3280376505711957</v>
      </c>
      <c r="AD657" s="128">
        <f>(幕後結果!$AF$2+幕後結果!$AF$4*幕後結果_最佳化!$R1658)*12/3</f>
        <v>0.62190774027492168</v>
      </c>
      <c r="AE657" s="128">
        <f>(幕後結果!$AG$2+幕後結果!$AG$4*幕後結果_最佳化!$S1658)*12/3</f>
        <v>-6.6656997447077482E-2</v>
      </c>
      <c r="AF657" s="128">
        <f>(幕後結果!$AH$2+幕後結果!$AH$4*幕後結果_最佳化!$T1658)*12/3</f>
        <v>2.2371290156403418</v>
      </c>
      <c r="AG657" s="128">
        <f>(幕後結果!$AI$2+幕後結果!$AI$4*幕後結果_最佳化!$U1658)*12/3</f>
        <v>-0.21465424429342927</v>
      </c>
      <c r="AH657" s="128">
        <f>(幕後結果!$AJ$2+幕後結果!$AJ$4*幕後結果_最佳化!$V1658)*12/3</f>
        <v>0.17788802988129604</v>
      </c>
      <c r="AI657" s="100">
        <f>(幕後結果!$AK$2+幕後結果!$AK$4*幕後結果_最佳化!$W1658)*12/3</f>
        <v>1.5576616343408984</v>
      </c>
      <c r="AJ657" s="60"/>
      <c r="AK657" s="60"/>
      <c r="AL657" s="60"/>
      <c r="AM657" s="108">
        <v>656</v>
      </c>
      <c r="AN657" s="128">
        <f t="shared" si="131"/>
        <v>0.15539820342089852</v>
      </c>
      <c r="AO657" s="128">
        <f t="shared" si="132"/>
        <v>4.7848414856820468E-2</v>
      </c>
      <c r="AP657" s="128">
        <f t="shared" si="133"/>
        <v>6.8309576011291104E-2</v>
      </c>
      <c r="AQ657" s="128">
        <f t="shared" si="134"/>
        <v>7.2767369229233839E-2</v>
      </c>
      <c r="AR657" s="128">
        <f t="shared" si="135"/>
        <v>0.16332275570339372</v>
      </c>
      <c r="AS657" s="128">
        <f t="shared" si="136"/>
        <v>0.10863701515555239</v>
      </c>
      <c r="AT657" s="128">
        <f t="shared" si="137"/>
        <v>0.18152967109422258</v>
      </c>
      <c r="AU657" s="128">
        <f t="shared" si="138"/>
        <v>3.2043463774059658E-2</v>
      </c>
      <c r="AV657" s="128">
        <f t="shared" si="139"/>
        <v>1.6938154949959022E-2</v>
      </c>
      <c r="AW657" s="128">
        <f t="shared" si="140"/>
        <v>0.15320537580456872</v>
      </c>
      <c r="AX657" s="128">
        <f t="shared" si="141"/>
        <v>0.99999999999999989</v>
      </c>
      <c r="AY657" s="128">
        <f>SUMPRODUCT(AN657:AW657,幕後結果_最佳化!$Z$1005:$AI$1005)</f>
        <v>-0.19925845552164323</v>
      </c>
      <c r="AZ657" s="128">
        <f>(SUMPRODUCT(AN657:AW657,MMULT(AN657:AW657,幕後結果!$AB$9:$AK$18)))*252</f>
        <v>7.5851983641445783E-2</v>
      </c>
      <c r="BA657" s="128">
        <f t="shared" si="142"/>
        <v>0.27541238832239517</v>
      </c>
      <c r="BB657" s="102">
        <f t="shared" si="143"/>
        <v>-0.8792576724550778</v>
      </c>
      <c r="BC657" s="60"/>
      <c r="BD657" s="60"/>
    </row>
    <row r="658" spans="1:56">
      <c r="A658" s="95">
        <v>657</v>
      </c>
      <c r="B658" s="128">
        <v>0.41216619209877603</v>
      </c>
      <c r="C658" s="128">
        <v>0.73726176250842279</v>
      </c>
      <c r="D658" s="128">
        <v>0.75799104330028877</v>
      </c>
      <c r="E658" s="128">
        <v>0.86302912154059164</v>
      </c>
      <c r="F658" s="128">
        <v>0.68358122036357161</v>
      </c>
      <c r="G658" s="128">
        <v>0.50457499796937366</v>
      </c>
      <c r="H658" s="128">
        <v>0.81708756862727849</v>
      </c>
      <c r="I658" s="128">
        <v>3.4069745340459257E-4</v>
      </c>
      <c r="J658" s="128">
        <v>0.76911854155361237</v>
      </c>
      <c r="K658" s="104">
        <v>0.21895146790217868</v>
      </c>
      <c r="L658" s="105"/>
      <c r="M658" s="106">
        <v>657</v>
      </c>
      <c r="N658" s="140">
        <v>-0.22197623418349127</v>
      </c>
      <c r="O658" s="140">
        <v>0.63492631270657096</v>
      </c>
      <c r="P658" s="140">
        <v>0.69985491879683392</v>
      </c>
      <c r="Q658" s="140">
        <v>1.0940301460652315</v>
      </c>
      <c r="R658" s="140">
        <v>0.47773678489683713</v>
      </c>
      <c r="S658" s="140">
        <v>1.1468070635146564E-2</v>
      </c>
      <c r="T658" s="140">
        <v>0.90432166372883105</v>
      </c>
      <c r="U658" s="128">
        <v>-3.3969577338936561</v>
      </c>
      <c r="V658" s="128">
        <v>0.73594705892861434</v>
      </c>
      <c r="W658" s="98">
        <v>-0.77573929078173898</v>
      </c>
      <c r="X658" s="60"/>
      <c r="Y658" s="99">
        <v>657</v>
      </c>
      <c r="Z658" s="128">
        <f>(幕後結果!$AB$2+幕後結果!$AB$4*幕後結果_最佳化!$N1659)*12/3</f>
        <v>-0.23479362177385743</v>
      </c>
      <c r="AA658" s="128">
        <f>(幕後結果!$AC$2+幕後結果!$AC$4*幕後結果_最佳化!$O1659)*12/3</f>
        <v>0.58939866421602294</v>
      </c>
      <c r="AB658" s="128">
        <f>(幕後結果!$AD$2+幕後結果!$AD$4*幕後結果_最佳化!$P1659)*12/3</f>
        <v>1.3040866025449387</v>
      </c>
      <c r="AC658" s="128">
        <f>(幕後結果!$AE$2+幕後結果!$AE$4*幕後結果_最佳化!$Q1659)*12/3</f>
        <v>3.5564960938810368</v>
      </c>
      <c r="AD658" s="128">
        <f>(幕後結果!$AF$2+幕後結果!$AF$4*幕後結果_最佳化!$R1659)*12/3</f>
        <v>0.22964768934826787</v>
      </c>
      <c r="AE658" s="128">
        <f>(幕後結果!$AG$2+幕後結果!$AG$4*幕後結果_最佳化!$S1659)*12/3</f>
        <v>0.22662553009515751</v>
      </c>
      <c r="AF658" s="128">
        <f>(幕後結果!$AH$2+幕後結果!$AH$4*幕後結果_最佳化!$T1659)*12/3</f>
        <v>0.75073814016724694</v>
      </c>
      <c r="AG658" s="128">
        <f>(幕後結果!$AI$2+幕後結果!$AI$4*幕後結果_最佳化!$U1659)*12/3</f>
        <v>-2.2004397905823709</v>
      </c>
      <c r="AH658" s="128">
        <f>(幕後結果!$AJ$2+幕後結果!$AJ$4*幕後結果_最佳化!$V1659)*12/3</f>
        <v>0.27891424645706475</v>
      </c>
      <c r="AI658" s="100">
        <f>(幕後結果!$AK$2+幕後結果!$AK$4*幕後結果_最佳化!$W1659)*12/3</f>
        <v>-0.7576782289317382</v>
      </c>
      <c r="AJ658" s="60"/>
      <c r="AK658" s="60"/>
      <c r="AL658" s="60"/>
      <c r="AM658" s="108">
        <v>657</v>
      </c>
      <c r="AN658" s="128">
        <f t="shared" si="131"/>
        <v>8.0178268864156757E-2</v>
      </c>
      <c r="AO658" s="128">
        <f t="shared" si="132"/>
        <v>6.9965914196688531E-2</v>
      </c>
      <c r="AP658" s="128">
        <f t="shared" si="133"/>
        <v>3.6611146786558232E-2</v>
      </c>
      <c r="AQ658" s="128">
        <f t="shared" si="134"/>
        <v>0.16606059240475424</v>
      </c>
      <c r="AR658" s="128">
        <f t="shared" si="135"/>
        <v>0.11270754984379831</v>
      </c>
      <c r="AS658" s="128">
        <f t="shared" si="136"/>
        <v>0.12214355188857097</v>
      </c>
      <c r="AT658" s="128">
        <f t="shared" si="137"/>
        <v>1.2943717427942146E-2</v>
      </c>
      <c r="AU658" s="128">
        <f t="shared" si="138"/>
        <v>0.15139962249986252</v>
      </c>
      <c r="AV658" s="128">
        <f t="shared" si="139"/>
        <v>0.13279726856086746</v>
      </c>
      <c r="AW658" s="128">
        <f t="shared" si="140"/>
        <v>0.1151923675268008</v>
      </c>
      <c r="AX658" s="128">
        <f t="shared" si="141"/>
        <v>1</v>
      </c>
      <c r="AY658" s="128">
        <f>SUMPRODUCT(AN658:AW658,幕後結果_最佳化!$Z$1005:$AI$1005)</f>
        <v>2.221645624444199E-2</v>
      </c>
      <c r="AZ658" s="128">
        <f>(SUMPRODUCT(AN658:AW658,MMULT(AN658:AW658,幕後結果!$AB$9:$AK$18)))*252</f>
        <v>6.3310322796596652E-2</v>
      </c>
      <c r="BA658" s="128">
        <f t="shared" si="142"/>
        <v>0.25161542638836087</v>
      </c>
      <c r="BB658" s="102">
        <f t="shared" si="143"/>
        <v>-8.2203003418532775E-2</v>
      </c>
      <c r="BC658" s="60"/>
      <c r="BD658" s="60"/>
    </row>
    <row r="659" spans="1:56">
      <c r="A659" s="95">
        <v>658</v>
      </c>
      <c r="B659" s="128">
        <v>0.523366574615868</v>
      </c>
      <c r="C659" s="128">
        <v>9.2952928564615789E-2</v>
      </c>
      <c r="D659" s="128">
        <v>0.89129695578517754</v>
      </c>
      <c r="E659" s="128">
        <v>0.24142136231440214</v>
      </c>
      <c r="F659" s="128">
        <v>0.8977517961563688</v>
      </c>
      <c r="G659" s="128">
        <v>0.27396916063914323</v>
      </c>
      <c r="H659" s="128">
        <v>0.3714912126181491</v>
      </c>
      <c r="I659" s="128">
        <v>0.86596727389223949</v>
      </c>
      <c r="J659" s="128">
        <v>0.32425563104176147</v>
      </c>
      <c r="K659" s="104">
        <v>0.23632060057069992</v>
      </c>
      <c r="L659" s="105"/>
      <c r="M659" s="106">
        <v>658</v>
      </c>
      <c r="N659" s="140">
        <v>5.8604846001773306E-2</v>
      </c>
      <c r="O659" s="140">
        <v>-1.3227880957116136</v>
      </c>
      <c r="P659" s="140">
        <v>1.2334549127054799</v>
      </c>
      <c r="Q659" s="140">
        <v>-0.70173775257430604</v>
      </c>
      <c r="R659" s="140">
        <v>1.2688448433894699</v>
      </c>
      <c r="S659" s="140">
        <v>-0.60085236732153491</v>
      </c>
      <c r="T659" s="140">
        <v>-0.3279064123154552</v>
      </c>
      <c r="U659" s="128">
        <v>1.1075286043027703</v>
      </c>
      <c r="V659" s="128">
        <v>-0.45583134508252465</v>
      </c>
      <c r="W659" s="98">
        <v>-0.71818828362009124</v>
      </c>
      <c r="X659" s="60"/>
      <c r="Y659" s="99">
        <v>658</v>
      </c>
      <c r="Z659" s="128">
        <f>(幕後結果!$AB$2+幕後結果!$AB$4*幕後結果_最佳化!$N1660)*12/3</f>
        <v>6.1988816491413003E-2</v>
      </c>
      <c r="AA659" s="128">
        <f>(幕後結果!$AC$2+幕後結果!$AC$4*幕後結果_最佳化!$O1660)*12/3</f>
        <v>-1.5560719239743139</v>
      </c>
      <c r="AB659" s="128">
        <f>(幕後結果!$AD$2+幕後結果!$AD$4*幕後結果_最佳化!$P1660)*12/3</f>
        <v>0.93087874478341703</v>
      </c>
      <c r="AC659" s="128">
        <f>(幕後結果!$AE$2+幕後結果!$AE$4*幕後結果_最佳化!$Q1660)*12/3</f>
        <v>-0.3545424622057789</v>
      </c>
      <c r="AD659" s="128">
        <f>(幕後結果!$AF$2+幕後結果!$AF$4*幕後結果_最佳化!$R1660)*12/3</f>
        <v>1.1285490770180482</v>
      </c>
      <c r="AE659" s="128">
        <f>(幕後結果!$AG$2+幕後結果!$AG$4*幕後結果_最佳化!$S1660)*12/3</f>
        <v>-0.48309423946502922</v>
      </c>
      <c r="AF659" s="128">
        <f>(幕後結果!$AH$2+幕後結果!$AH$4*幕後結果_最佳化!$T1660)*12/3</f>
        <v>-0.94515355991225769</v>
      </c>
      <c r="AG659" s="128">
        <f>(幕後結果!$AI$2+幕後結果!$AI$4*幕後結果_最佳化!$U1660)*12/3</f>
        <v>2.3627299174707281</v>
      </c>
      <c r="AH659" s="128">
        <f>(幕後結果!$AJ$2+幕後結果!$AJ$4*幕後結果_最佳化!$V1660)*12/3</f>
        <v>-1.5202367510631136</v>
      </c>
      <c r="AI659" s="100">
        <f>(幕後結果!$AK$2+幕後結果!$AK$4*幕後結果_最佳化!$W1660)*12/3</f>
        <v>-3.2545007280417884</v>
      </c>
      <c r="AJ659" s="60"/>
      <c r="AK659" s="60"/>
      <c r="AL659" s="60"/>
      <c r="AM659" s="108">
        <v>658</v>
      </c>
      <c r="AN659" s="128">
        <f t="shared" si="131"/>
        <v>6.9644388477399483E-2</v>
      </c>
      <c r="AO659" s="128">
        <f t="shared" si="132"/>
        <v>5.1619547958904784E-2</v>
      </c>
      <c r="AP659" s="128">
        <f t="shared" si="133"/>
        <v>3.5394877701941704E-2</v>
      </c>
      <c r="AQ659" s="128">
        <f t="shared" si="134"/>
        <v>5.5966655106018948E-2</v>
      </c>
      <c r="AR659" s="128">
        <f t="shared" si="135"/>
        <v>0.17407414364160248</v>
      </c>
      <c r="AS659" s="128">
        <f t="shared" si="136"/>
        <v>0.20909831726395534</v>
      </c>
      <c r="AT659" s="128">
        <f t="shared" si="137"/>
        <v>1.7414115799045522E-2</v>
      </c>
      <c r="AU659" s="128">
        <f t="shared" si="138"/>
        <v>0.18324731002663974</v>
      </c>
      <c r="AV659" s="128">
        <f t="shared" si="139"/>
        <v>5.1375247830820731E-2</v>
      </c>
      <c r="AW659" s="128">
        <f t="shared" si="140"/>
        <v>0.15216539619367112</v>
      </c>
      <c r="AX659" s="128">
        <f t="shared" si="141"/>
        <v>0.99999999999999978</v>
      </c>
      <c r="AY659" s="128">
        <f>SUMPRODUCT(AN659:AW659,幕後結果_最佳化!$Z$1005:$AI$1005)</f>
        <v>-4.2284462019297336E-2</v>
      </c>
      <c r="AZ659" s="128">
        <f>(SUMPRODUCT(AN659:AW659,MMULT(AN659:AW659,幕後結果!$AB$9:$AK$18)))*252</f>
        <v>4.6192635717850573E-2</v>
      </c>
      <c r="BA659" s="128">
        <f t="shared" si="142"/>
        <v>0.21492472104867455</v>
      </c>
      <c r="BB659" s="102">
        <f t="shared" si="143"/>
        <v>-0.39634557441163498</v>
      </c>
      <c r="BC659" s="60"/>
      <c r="BD659" s="60"/>
    </row>
    <row r="660" spans="1:56">
      <c r="A660" s="95">
        <v>659</v>
      </c>
      <c r="B660" s="128">
        <v>8.7681086271226949E-2</v>
      </c>
      <c r="C660" s="128">
        <v>0.91222624596510893</v>
      </c>
      <c r="D660" s="128">
        <v>0.59560523316980274</v>
      </c>
      <c r="E660" s="128">
        <v>1.6980999584158107E-2</v>
      </c>
      <c r="F660" s="128">
        <v>0.66570833222945103</v>
      </c>
      <c r="G660" s="128">
        <v>0.5303019689595545</v>
      </c>
      <c r="H660" s="128">
        <v>1.4213679786200695E-2</v>
      </c>
      <c r="I660" s="128">
        <v>0.911474146480723</v>
      </c>
      <c r="J660" s="128">
        <v>0.769620999273392</v>
      </c>
      <c r="K660" s="104">
        <v>0.18491296459588802</v>
      </c>
      <c r="L660" s="105"/>
      <c r="M660" s="106">
        <v>659</v>
      </c>
      <c r="N660" s="140">
        <v>-1.3551738549220098</v>
      </c>
      <c r="O660" s="140">
        <v>1.354592237303577</v>
      </c>
      <c r="P660" s="140">
        <v>0.24198790694935718</v>
      </c>
      <c r="Q660" s="140">
        <v>-2.1205225824178555</v>
      </c>
      <c r="R660" s="140">
        <v>0.42809310631025282</v>
      </c>
      <c r="S660" s="140">
        <v>7.6028955026357981E-2</v>
      </c>
      <c r="T660" s="140">
        <v>-2.1913377586470051</v>
      </c>
      <c r="U660" s="128">
        <v>1.3498886371822401</v>
      </c>
      <c r="V660" s="128">
        <v>0.737599266225197</v>
      </c>
      <c r="W660" s="98">
        <v>-0.89679947308865593</v>
      </c>
      <c r="X660" s="60"/>
      <c r="Y660" s="99">
        <v>659</v>
      </c>
      <c r="Z660" s="128">
        <f>(幕後結果!$AB$2+幕後結果!$AB$4*幕後結果_最佳化!$N1661)*12/3</f>
        <v>-1.4334245226782123</v>
      </c>
      <c r="AA660" s="128">
        <f>(幕後結果!$AC$2+幕後結果!$AC$4*幕後結果_最佳化!$O1661)*12/3</f>
        <v>0.92092801458791607</v>
      </c>
      <c r="AB660" s="128">
        <f>(幕後結果!$AD$2+幕後結果!$AD$4*幕後結果_最佳化!$P1661)*12/3</f>
        <v>0.79652309883166927</v>
      </c>
      <c r="AC660" s="128">
        <f>(幕後結果!$AE$2+幕後結果!$AE$4*幕後結果_最佳化!$Q1661)*12/3</f>
        <v>-2.1576657480954053</v>
      </c>
      <c r="AD660" s="128">
        <f>(幕後結果!$AF$2+幕後結果!$AF$4*幕後結果_最佳化!$R1661)*12/3</f>
        <v>0.11626060431846304</v>
      </c>
      <c r="AE660" s="128">
        <f>(幕後結果!$AG$2+幕後結果!$AG$4*幕後結果_最佳化!$S1661)*12/3</f>
        <v>-0.11992345725629244</v>
      </c>
      <c r="AF660" s="128">
        <f>(幕後結果!$AH$2+幕後結果!$AH$4*幕後結果_最佳化!$T1661)*12/3</f>
        <v>-3.4860412123939661</v>
      </c>
      <c r="AG660" s="128">
        <f>(幕後結果!$AI$2+幕後結果!$AI$4*幕後結果_最佳化!$U1661)*12/3</f>
        <v>2.7140898531330335</v>
      </c>
      <c r="AH660" s="128">
        <f>(幕後結果!$AJ$2+幕後結果!$AJ$4*幕後結果_最佳化!$V1661)*12/3</f>
        <v>-1.1347363149433234</v>
      </c>
      <c r="AI660" s="100">
        <f>(幕後結果!$AK$2+幕後結果!$AK$4*幕後結果_最佳化!$W1661)*12/3</f>
        <v>-5.9643135481116856</v>
      </c>
      <c r="AJ660" s="60"/>
      <c r="AK660" s="60"/>
      <c r="AL660" s="60"/>
      <c r="AM660" s="108">
        <v>659</v>
      </c>
      <c r="AN660" s="128">
        <f t="shared" si="131"/>
        <v>8.9742047268562025E-2</v>
      </c>
      <c r="AO660" s="128">
        <f t="shared" si="132"/>
        <v>0.11115112457624265</v>
      </c>
      <c r="AP660" s="128">
        <f t="shared" si="133"/>
        <v>0.10884334031403195</v>
      </c>
      <c r="AQ660" s="128">
        <f t="shared" si="134"/>
        <v>2.6696124812656041E-2</v>
      </c>
      <c r="AR660" s="128">
        <f t="shared" si="135"/>
        <v>3.2875585209883756E-3</v>
      </c>
      <c r="AS660" s="128">
        <f t="shared" si="136"/>
        <v>0.1631584479408511</v>
      </c>
      <c r="AT660" s="128">
        <f t="shared" si="137"/>
        <v>6.7590314031647114E-2</v>
      </c>
      <c r="AU660" s="128">
        <f t="shared" si="138"/>
        <v>0.14907361561817867</v>
      </c>
      <c r="AV660" s="128">
        <f t="shared" si="139"/>
        <v>0.12675180945622488</v>
      </c>
      <c r="AW660" s="128">
        <f t="shared" si="140"/>
        <v>0.15370561746061709</v>
      </c>
      <c r="AX660" s="128">
        <f t="shared" si="141"/>
        <v>0.99999999999999989</v>
      </c>
      <c r="AY660" s="128">
        <f>SUMPRODUCT(AN660:AW660,幕後結果_最佳化!$Z$1005:$AI$1005)</f>
        <v>-0.17008829742905188</v>
      </c>
      <c r="AZ660" s="128">
        <f>(SUMPRODUCT(AN660:AW660,MMULT(AN660:AW660,幕後結果!$AB$9:$AK$18)))*252</f>
        <v>6.5371962829109634E-2</v>
      </c>
      <c r="BA660" s="128">
        <f t="shared" si="142"/>
        <v>0.255679414167644</v>
      </c>
      <c r="BB660" s="102">
        <f t="shared" si="143"/>
        <v>-0.83302872905285841</v>
      </c>
      <c r="BC660" s="60"/>
      <c r="BD660" s="60"/>
    </row>
    <row r="661" spans="1:56">
      <c r="A661" s="95">
        <v>660</v>
      </c>
      <c r="B661" s="128">
        <v>0.3055228311175433</v>
      </c>
      <c r="C661" s="128">
        <v>0.99300449555677361</v>
      </c>
      <c r="D661" s="128">
        <v>0.64452171941396896</v>
      </c>
      <c r="E661" s="128">
        <v>0.69814266563162986</v>
      </c>
      <c r="F661" s="128">
        <v>0.88046610082849597</v>
      </c>
      <c r="G661" s="128">
        <v>0.63939932959372725</v>
      </c>
      <c r="H661" s="128">
        <v>0.7749174065482396</v>
      </c>
      <c r="I661" s="128">
        <v>6.7957549390239347E-2</v>
      </c>
      <c r="J661" s="128">
        <v>0.57323560282384523</v>
      </c>
      <c r="K661" s="104">
        <v>0.53122095761379717</v>
      </c>
      <c r="L661" s="105"/>
      <c r="M661" s="106">
        <v>660</v>
      </c>
      <c r="N661" s="140">
        <v>-0.50858140991125489</v>
      </c>
      <c r="O661" s="140">
        <v>2.457494151370673</v>
      </c>
      <c r="P661" s="140">
        <v>0.37057170342473039</v>
      </c>
      <c r="Q661" s="140">
        <v>0.51906606938947386</v>
      </c>
      <c r="R661" s="140">
        <v>1.1773200220495905</v>
      </c>
      <c r="S661" s="140">
        <v>0.35685368898716313</v>
      </c>
      <c r="T661" s="140">
        <v>0.75513966318369508</v>
      </c>
      <c r="U661" s="128">
        <v>-1.4911767399805032</v>
      </c>
      <c r="V661" s="128">
        <v>0.18461783723351324</v>
      </c>
      <c r="W661" s="98">
        <v>7.8339390330403019E-2</v>
      </c>
      <c r="X661" s="60"/>
      <c r="Y661" s="99">
        <v>660</v>
      </c>
      <c r="Z661" s="128">
        <f>(幕後結果!$AB$2+幕後結果!$AB$4*幕後結果_最佳化!$N1662)*12/3</f>
        <v>-0.53794799988006547</v>
      </c>
      <c r="AA661" s="128">
        <f>(幕後結果!$AC$2+幕後結果!$AC$4*幕後結果_最佳化!$O1662)*12/3</f>
        <v>2.5754912939619441</v>
      </c>
      <c r="AB661" s="128">
        <f>(幕後結果!$AD$2+幕後結果!$AD$4*幕後結果_最佳化!$P1662)*12/3</f>
        <v>1.8222890878706803</v>
      </c>
      <c r="AC661" s="128">
        <f>(幕後結果!$AE$2+幕後結果!$AE$4*幕後結果_最佳化!$Q1662)*12/3</f>
        <v>3.1708241234837664</v>
      </c>
      <c r="AD661" s="128">
        <f>(幕後結果!$AF$2+幕後結果!$AF$4*幕後結果_最佳化!$R1662)*12/3</f>
        <v>0.48391935827469784</v>
      </c>
      <c r="AE661" s="128">
        <f>(幕後結果!$AG$2+幕後結果!$AG$4*幕後結果_最佳化!$S1662)*12/3</f>
        <v>0.48673948203520229</v>
      </c>
      <c r="AF661" s="128">
        <f>(幕後結果!$AH$2+幕後結果!$AH$4*幕後結果_最佳化!$T1662)*12/3</f>
        <v>0.64077318214613599</v>
      </c>
      <c r="AG661" s="128">
        <f>(幕後結果!$AI$2+幕後結果!$AI$4*幕後結果_最佳化!$U1662)*12/3</f>
        <v>-0.24814296123015744</v>
      </c>
      <c r="AH661" s="128">
        <f>(幕後結果!$AJ$2+幕後結果!$AJ$4*幕後結果_最佳化!$V1662)*12/3</f>
        <v>0.32768609318184538</v>
      </c>
      <c r="AI661" s="100">
        <f>(幕後結果!$AK$2+幕後結果!$AK$4*幕後結果_最佳化!$W1662)*12/3</f>
        <v>-0.13632758133868195</v>
      </c>
      <c r="AJ661" s="60"/>
      <c r="AK661" s="60"/>
      <c r="AL661" s="60"/>
      <c r="AM661" s="108">
        <v>660</v>
      </c>
      <c r="AN661" s="128">
        <f t="shared" si="131"/>
        <v>5.223427557511099E-3</v>
      </c>
      <c r="AO661" s="128">
        <f t="shared" si="132"/>
        <v>8.5077335891500516E-2</v>
      </c>
      <c r="AP661" s="128">
        <f t="shared" si="133"/>
        <v>0.12693468156835763</v>
      </c>
      <c r="AQ661" s="128">
        <f t="shared" si="134"/>
        <v>0.12246311219265922</v>
      </c>
      <c r="AR661" s="128">
        <f t="shared" si="135"/>
        <v>0.11295347709531973</v>
      </c>
      <c r="AS661" s="128">
        <f t="shared" si="136"/>
        <v>0.14126777987153713</v>
      </c>
      <c r="AT661" s="128">
        <f t="shared" si="137"/>
        <v>8.3264331334330893E-2</v>
      </c>
      <c r="AU661" s="128">
        <f t="shared" si="138"/>
        <v>0.10403849439982928</v>
      </c>
      <c r="AV661" s="128">
        <f t="shared" si="139"/>
        <v>0.14645370811584377</v>
      </c>
      <c r="AW661" s="128">
        <f t="shared" si="140"/>
        <v>7.2323651973110817E-2</v>
      </c>
      <c r="AX661" s="128">
        <f t="shared" si="141"/>
        <v>1</v>
      </c>
      <c r="AY661" s="128">
        <f>SUMPRODUCT(AN661:AW661,幕後結果_最佳化!$Z$1005:$AI$1005)</f>
        <v>-9.6167782405118668E-3</v>
      </c>
      <c r="AZ661" s="128">
        <f>(SUMPRODUCT(AN661:AW661,MMULT(AN661:AW661,幕後結果!$AB$9:$AK$18)))*252</f>
        <v>6.3180722083618218E-2</v>
      </c>
      <c r="BA661" s="128">
        <f t="shared" si="142"/>
        <v>0.25135775715823494</v>
      </c>
      <c r="BB661" s="102">
        <f t="shared" si="143"/>
        <v>-0.2089323951416843</v>
      </c>
      <c r="BC661" s="60"/>
      <c r="BD661" s="60"/>
    </row>
    <row r="662" spans="1:56">
      <c r="A662" s="95">
        <v>661</v>
      </c>
      <c r="B662" s="128">
        <v>0.72826322277937638</v>
      </c>
      <c r="C662" s="128">
        <v>9.6091960071151172E-2</v>
      </c>
      <c r="D662" s="128">
        <v>0.48668947433655529</v>
      </c>
      <c r="E662" s="128">
        <v>9.3300214038364304E-2</v>
      </c>
      <c r="F662" s="128">
        <v>0.33618603839061545</v>
      </c>
      <c r="G662" s="128">
        <v>0.83355042291233605</v>
      </c>
      <c r="H662" s="128">
        <v>0.96890866705831069</v>
      </c>
      <c r="I662" s="128">
        <v>0.9058318923734725</v>
      </c>
      <c r="J662" s="128">
        <v>0.90485222316609715</v>
      </c>
      <c r="K662" s="104">
        <v>0.24961070837262356</v>
      </c>
      <c r="L662" s="105"/>
      <c r="M662" s="106">
        <v>661</v>
      </c>
      <c r="N662" s="140">
        <v>0.60756871648945243</v>
      </c>
      <c r="O662" s="140">
        <v>-1.3041456693060203</v>
      </c>
      <c r="P662" s="140">
        <v>-3.3370732583926227E-2</v>
      </c>
      <c r="Q662" s="140">
        <v>-1.3207029559830894</v>
      </c>
      <c r="R662" s="140">
        <v>-0.42289471795063632</v>
      </c>
      <c r="S662" s="140">
        <v>0.96829080796427158</v>
      </c>
      <c r="T662" s="140">
        <v>1.8649909990024063</v>
      </c>
      <c r="U662" s="128">
        <v>1.315516977784855</v>
      </c>
      <c r="V662" s="128">
        <v>1.3097052889741219</v>
      </c>
      <c r="W662" s="98">
        <v>-0.67571530512819566</v>
      </c>
      <c r="X662" s="60"/>
      <c r="Y662" s="99">
        <v>661</v>
      </c>
      <c r="Z662" s="128">
        <f>(幕後結果!$AB$2+幕後結果!$AB$4*幕後結果_最佳化!$N1663)*12/3</f>
        <v>0.64265104751318181</v>
      </c>
      <c r="AA662" s="128">
        <f>(幕後結果!$AC$2+幕後結果!$AC$4*幕後結果_最佳化!$O1663)*12/3</f>
        <v>-1.2908157427841394</v>
      </c>
      <c r="AB662" s="128">
        <f>(幕後結果!$AD$2+幕後結果!$AD$4*幕後結果_最佳化!$P1663)*12/3</f>
        <v>-0.22470270536162765</v>
      </c>
      <c r="AC662" s="128">
        <f>(幕後結果!$AE$2+幕後結果!$AE$4*幕後結果_最佳化!$Q1663)*12/3</f>
        <v>-1.7793461814606772</v>
      </c>
      <c r="AD662" s="128">
        <f>(幕後結果!$AF$2+幕後結果!$AF$4*幕後結果_最佳化!$R1663)*12/3</f>
        <v>-0.12564684998546205</v>
      </c>
      <c r="AE662" s="128">
        <f>(幕後結果!$AG$2+幕後結果!$AG$4*幕後結果_最佳化!$S1663)*12/3</f>
        <v>1.1084503876933884</v>
      </c>
      <c r="AF662" s="128">
        <f>(幕後結果!$AH$2+幕後結果!$AH$4*幕後結果_最佳化!$T1663)*12/3</f>
        <v>1.2293713274456999</v>
      </c>
      <c r="AG662" s="128">
        <f>(幕後結果!$AI$2+幕後結果!$AI$4*幕後結果_最佳化!$U1663)*12/3</f>
        <v>2.1005669130733957</v>
      </c>
      <c r="AH662" s="128">
        <f>(幕後結果!$AJ$2+幕後結果!$AJ$4*幕後結果_最佳化!$V1663)*12/3</f>
        <v>0.37648598156681318</v>
      </c>
      <c r="AI662" s="100">
        <f>(幕後結果!$AK$2+幕後結果!$AK$4*幕後結果_最佳化!$W1663)*12/3</f>
        <v>-2.5418054617476877</v>
      </c>
      <c r="AJ662" s="60"/>
      <c r="AK662" s="60"/>
      <c r="AL662" s="60"/>
      <c r="AM662" s="108">
        <v>661</v>
      </c>
      <c r="AN662" s="128">
        <f t="shared" si="131"/>
        <v>0.16140161278188644</v>
      </c>
      <c r="AO662" s="128">
        <f t="shared" si="132"/>
        <v>3.439292667808532E-3</v>
      </c>
      <c r="AP662" s="128">
        <f t="shared" si="133"/>
        <v>0.13348263151068443</v>
      </c>
      <c r="AQ662" s="128">
        <f t="shared" si="134"/>
        <v>0.1318209973248522</v>
      </c>
      <c r="AR662" s="128">
        <f t="shared" si="135"/>
        <v>0.1496128378073191</v>
      </c>
      <c r="AS662" s="128">
        <f t="shared" si="136"/>
        <v>1.3059404511822383E-2</v>
      </c>
      <c r="AT662" s="128">
        <f t="shared" si="137"/>
        <v>0.12319561065217328</v>
      </c>
      <c r="AU662" s="128">
        <f t="shared" si="138"/>
        <v>6.1471067383734992E-2</v>
      </c>
      <c r="AV662" s="128">
        <f t="shared" si="139"/>
        <v>0.11555839071244765</v>
      </c>
      <c r="AW662" s="128">
        <f t="shared" si="140"/>
        <v>0.10695815464727111</v>
      </c>
      <c r="AX662" s="128">
        <f t="shared" si="141"/>
        <v>1.0000000000000002</v>
      </c>
      <c r="AY662" s="128">
        <f>SUMPRODUCT(AN662:AW662,幕後結果_最佳化!$Z$1005:$AI$1005)</f>
        <v>-9.4900016893337463E-2</v>
      </c>
      <c r="AZ662" s="128">
        <f>(SUMPRODUCT(AN662:AW662,MMULT(AN662:AW662,幕後結果!$AB$9:$AK$18)))*252</f>
        <v>7.6522563508901784E-2</v>
      </c>
      <c r="BA662" s="128">
        <f t="shared" si="142"/>
        <v>0.27662711998085399</v>
      </c>
      <c r="BB662" s="102">
        <f t="shared" si="143"/>
        <v>-0.4981435547710395</v>
      </c>
      <c r="BC662" s="60"/>
      <c r="BD662" s="60"/>
    </row>
    <row r="663" spans="1:56">
      <c r="A663" s="95">
        <v>662</v>
      </c>
      <c r="B663" s="128">
        <v>0.98553680065627547</v>
      </c>
      <c r="C663" s="128">
        <v>1.3409564582471223E-2</v>
      </c>
      <c r="D663" s="128">
        <v>0.28726241444380829</v>
      </c>
      <c r="E663" s="128">
        <v>2.7674118762577304E-3</v>
      </c>
      <c r="F663" s="128">
        <v>0.25111079270675707</v>
      </c>
      <c r="G663" s="128">
        <v>0.31664818731616062</v>
      </c>
      <c r="H663" s="128">
        <v>0.154311354235386</v>
      </c>
      <c r="I663" s="128">
        <v>0.69535055555272041</v>
      </c>
      <c r="J663" s="128">
        <v>0.70739299701973479</v>
      </c>
      <c r="K663" s="104">
        <v>0.96451297821317006</v>
      </c>
      <c r="L663" s="105"/>
      <c r="M663" s="106">
        <v>662</v>
      </c>
      <c r="N663" s="140">
        <v>2.1844881283858943</v>
      </c>
      <c r="O663" s="140">
        <v>-2.2141402993931472</v>
      </c>
      <c r="P663" s="140">
        <v>-0.56140008091492977</v>
      </c>
      <c r="Q663" s="140">
        <v>-2.7741377455569292</v>
      </c>
      <c r="R663" s="140">
        <v>-0.67099834252907764</v>
      </c>
      <c r="S663" s="140">
        <v>-0.47709233211367164</v>
      </c>
      <c r="T663" s="140">
        <v>-1.0181162609857735</v>
      </c>
      <c r="U663" s="128">
        <v>0.511074502884316</v>
      </c>
      <c r="V663" s="128">
        <v>0.54578460635497772</v>
      </c>
      <c r="W663" s="98">
        <v>1.8056434981213083</v>
      </c>
      <c r="X663" s="60"/>
      <c r="Y663" s="99">
        <v>662</v>
      </c>
      <c r="Z663" s="128">
        <f>(幕後結果!$AB$2+幕後結果!$AB$4*幕後結果_最佳化!$N1664)*12/3</f>
        <v>2.3106251949555032</v>
      </c>
      <c r="AA663" s="128">
        <f>(幕後結果!$AC$2+幕後結果!$AC$4*幕後結果_最佳化!$O1664)*12/3</f>
        <v>-1.6461022160678658</v>
      </c>
      <c r="AB663" s="128">
        <f>(幕後結果!$AD$2+幕後結果!$AD$4*幕後結果_最佳化!$P1664)*12/3</f>
        <v>-0.7199677605792032</v>
      </c>
      <c r="AC663" s="128">
        <f>(幕後結果!$AE$2+幕後結果!$AE$4*幕後結果_最佳化!$Q1664)*12/3</f>
        <v>-4.8433478673245229</v>
      </c>
      <c r="AD663" s="128">
        <f>(幕後結果!$AF$2+幕後結果!$AF$4*幕後結果_最佳化!$R1664)*12/3</f>
        <v>-7.4915159054493627E-2</v>
      </c>
      <c r="AE663" s="128">
        <f>(幕後結果!$AG$2+幕後結果!$AG$4*幕後結果_最佳化!$S1664)*12/3</f>
        <v>-2.0052469282621777E-3</v>
      </c>
      <c r="AF663" s="128">
        <f>(幕後結果!$AH$2+幕後結果!$AH$4*幕後結果_最佳化!$T1664)*12/3</f>
        <v>-0.899436625922582</v>
      </c>
      <c r="AG663" s="128">
        <f>(幕後結果!$AI$2+幕後結果!$AI$4*幕後結果_最佳化!$U1664)*12/3</f>
        <v>1.6498594187589255</v>
      </c>
      <c r="AH663" s="128">
        <f>(幕後結果!$AJ$2+幕後結果!$AJ$4*幕後結果_最佳化!$V1664)*12/3</f>
        <v>-1.1281136437187933</v>
      </c>
      <c r="AI663" s="100">
        <f>(幕後結果!$AK$2+幕後結果!$AK$4*幕後結果_最佳化!$W1664)*12/3</f>
        <v>-1.2620037719436428</v>
      </c>
      <c r="AJ663" s="60"/>
      <c r="AK663" s="60"/>
      <c r="AL663" s="60"/>
      <c r="AM663" s="108">
        <v>662</v>
      </c>
      <c r="AN663" s="128">
        <f t="shared" si="131"/>
        <v>0.14871346305223765</v>
      </c>
      <c r="AO663" s="128">
        <f t="shared" si="132"/>
        <v>6.8765979286494305E-2</v>
      </c>
      <c r="AP663" s="128">
        <f t="shared" si="133"/>
        <v>0.20023298076383397</v>
      </c>
      <c r="AQ663" s="128">
        <f t="shared" si="134"/>
        <v>0.15900305355113015</v>
      </c>
      <c r="AR663" s="128">
        <f t="shared" si="135"/>
        <v>1.6006260566228132E-2</v>
      </c>
      <c r="AS663" s="128">
        <f t="shared" si="136"/>
        <v>8.521867983141708E-2</v>
      </c>
      <c r="AT663" s="128">
        <f t="shared" si="137"/>
        <v>3.9660723067988825E-3</v>
      </c>
      <c r="AU663" s="128">
        <f t="shared" si="138"/>
        <v>0.17093800569842005</v>
      </c>
      <c r="AV663" s="128">
        <f t="shared" si="139"/>
        <v>0.11811004433395197</v>
      </c>
      <c r="AW663" s="128">
        <f t="shared" si="140"/>
        <v>2.904546060948773E-2</v>
      </c>
      <c r="AX663" s="128">
        <f t="shared" si="141"/>
        <v>1</v>
      </c>
      <c r="AY663" s="128">
        <f>SUMPRODUCT(AN663:AW663,幕後結果_最佳化!$Z$1005:$AI$1005)</f>
        <v>0.22982060524424397</v>
      </c>
      <c r="AZ663" s="128">
        <f>(SUMPRODUCT(AN663:AW663,MMULT(AN663:AW663,幕後結果!$AB$9:$AK$18)))*252</f>
        <v>7.3184200194709934E-2</v>
      </c>
      <c r="BA663" s="128">
        <f t="shared" si="142"/>
        <v>0.27052578471323196</v>
      </c>
      <c r="BB663" s="102">
        <f t="shared" si="143"/>
        <v>0.69095301005184118</v>
      </c>
      <c r="BC663" s="60"/>
      <c r="BD663" s="60"/>
    </row>
    <row r="664" spans="1:56">
      <c r="A664" s="95">
        <v>663</v>
      </c>
      <c r="B664" s="128">
        <v>0.88039128704356018</v>
      </c>
      <c r="C664" s="128">
        <v>0.57618733024989877</v>
      </c>
      <c r="D664" s="128">
        <v>0.30345614531660692</v>
      </c>
      <c r="E664" s="128">
        <v>0.123076055569729</v>
      </c>
      <c r="F664" s="128">
        <v>0.61593862610630445</v>
      </c>
      <c r="G664" s="128">
        <v>0.94487918460580911</v>
      </c>
      <c r="H664" s="128">
        <v>0.13738229316870854</v>
      </c>
      <c r="I664" s="128">
        <v>0.82169267986916594</v>
      </c>
      <c r="J664" s="128">
        <v>0.55039763360008531</v>
      </c>
      <c r="K664" s="104">
        <v>0.82143179538773747</v>
      </c>
      <c r="L664" s="105"/>
      <c r="M664" s="106">
        <v>663</v>
      </c>
      <c r="N664" s="140">
        <v>1.1769450838493092</v>
      </c>
      <c r="O664" s="140">
        <v>0.19214919661728905</v>
      </c>
      <c r="P664" s="140">
        <v>-0.51448593615599536</v>
      </c>
      <c r="Q664" s="140">
        <v>-1.1597463056107606</v>
      </c>
      <c r="R664" s="140">
        <v>0.29483130907011873</v>
      </c>
      <c r="S664" s="140">
        <v>1.5971080199243355</v>
      </c>
      <c r="T664" s="140">
        <v>-1.0921558912842517</v>
      </c>
      <c r="U664" s="128">
        <v>0.9218350148529606</v>
      </c>
      <c r="V664" s="128">
        <v>0.12666603070241761</v>
      </c>
      <c r="W664" s="98">
        <v>0.92083532458752937</v>
      </c>
      <c r="X664" s="60"/>
      <c r="Y664" s="99">
        <v>663</v>
      </c>
      <c r="Z664" s="128">
        <f>(幕後結果!$AB$2+幕後結果!$AB$4*幕後結果_最佳化!$N1665)*12/3</f>
        <v>1.2449044371006208</v>
      </c>
      <c r="AA664" s="128">
        <f>(幕後結果!$AC$2+幕後結果!$AC$4*幕後結果_最佳化!$O1665)*12/3</f>
        <v>0.69685874746105592</v>
      </c>
      <c r="AB664" s="128">
        <f>(幕後結果!$AD$2+幕後結果!$AD$4*幕後結果_最佳化!$P1665)*12/3</f>
        <v>0.25881719134008224</v>
      </c>
      <c r="AC664" s="128">
        <f>(幕後結果!$AE$2+幕後結果!$AE$4*幕後結果_最佳化!$Q1665)*12/3</f>
        <v>-0.95879003107190863</v>
      </c>
      <c r="AD664" s="128">
        <f>(幕後結果!$AF$2+幕後結果!$AF$4*幕後結果_最佳化!$R1665)*12/3</f>
        <v>0.1845474627672212</v>
      </c>
      <c r="AE664" s="128">
        <f>(幕後結果!$AG$2+幕後結果!$AG$4*幕後結果_最佳化!$S1665)*12/3</f>
        <v>1.8419963114933389</v>
      </c>
      <c r="AF664" s="128">
        <f>(幕後結果!$AH$2+幕後結果!$AH$4*幕後結果_最佳化!$T1665)*12/3</f>
        <v>-1.1018776471041667</v>
      </c>
      <c r="AG664" s="128">
        <f>(幕後結果!$AI$2+幕後結果!$AI$4*幕後結果_最佳化!$U1665)*12/3</f>
        <v>2.2260814791487129</v>
      </c>
      <c r="AH664" s="128">
        <f>(幕後結果!$AJ$2+幕後結果!$AJ$4*幕後結果_最佳化!$V1665)*12/3</f>
        <v>-0.40416124940920201</v>
      </c>
      <c r="AI664" s="100">
        <f>(幕後結果!$AK$2+幕後結果!$AK$4*幕後結果_最佳化!$W1665)*12/3</f>
        <v>-1.5899512710016275</v>
      </c>
      <c r="AJ664" s="60"/>
      <c r="AK664" s="60"/>
      <c r="AL664" s="60"/>
      <c r="AM664" s="108">
        <v>663</v>
      </c>
      <c r="AN664" s="128">
        <f t="shared" si="131"/>
        <v>0.2066383091000511</v>
      </c>
      <c r="AO664" s="128">
        <f t="shared" si="132"/>
        <v>6.376502980497202E-2</v>
      </c>
      <c r="AP664" s="128">
        <f t="shared" si="133"/>
        <v>4.1076820589250024E-2</v>
      </c>
      <c r="AQ664" s="128">
        <f t="shared" si="134"/>
        <v>0.14608306353767078</v>
      </c>
      <c r="AR664" s="128">
        <f t="shared" si="135"/>
        <v>4.3039016179522979E-2</v>
      </c>
      <c r="AS664" s="128">
        <f t="shared" si="136"/>
        <v>9.5247583312324233E-2</v>
      </c>
      <c r="AT664" s="128">
        <f t="shared" si="137"/>
        <v>4.4141584637311743E-2</v>
      </c>
      <c r="AU664" s="128">
        <f t="shared" si="138"/>
        <v>8.6798259508892209E-2</v>
      </c>
      <c r="AV664" s="128">
        <f t="shared" si="139"/>
        <v>8.216818391098174E-2</v>
      </c>
      <c r="AW664" s="128">
        <f t="shared" si="140"/>
        <v>0.19104214941902314</v>
      </c>
      <c r="AX664" s="128">
        <f t="shared" si="141"/>
        <v>0.99999999999999978</v>
      </c>
      <c r="AY664" s="128">
        <f>SUMPRODUCT(AN664:AW664,幕後結果_最佳化!$Z$1005:$AI$1005)</f>
        <v>-0.14994413891569508</v>
      </c>
      <c r="AZ664" s="128">
        <f>(SUMPRODUCT(AN664:AW664,MMULT(AN664:AW664,幕後結果!$AB$9:$AK$18)))*252</f>
        <v>8.5327875413114609E-2</v>
      </c>
      <c r="BA664" s="128">
        <f t="shared" si="142"/>
        <v>0.29210935523039072</v>
      </c>
      <c r="BB664" s="102">
        <f t="shared" si="143"/>
        <v>-0.66017789386990433</v>
      </c>
      <c r="BC664" s="60"/>
      <c r="BD664" s="60"/>
    </row>
    <row r="665" spans="1:56">
      <c r="A665" s="95">
        <v>664</v>
      </c>
      <c r="B665" s="128">
        <v>0.24638272884737256</v>
      </c>
      <c r="C665" s="128">
        <v>8.6301650839252675E-2</v>
      </c>
      <c r="D665" s="128">
        <v>0.91098631043251088</v>
      </c>
      <c r="E665" s="128">
        <v>0.61271619475481898</v>
      </c>
      <c r="F665" s="128">
        <v>0.71604708451389798</v>
      </c>
      <c r="G665" s="128">
        <v>0.15842921038815239</v>
      </c>
      <c r="H665" s="128">
        <v>0.7447859042106213</v>
      </c>
      <c r="I665" s="128">
        <v>0.61502718805935452</v>
      </c>
      <c r="J665" s="128">
        <v>0.71138610508376199</v>
      </c>
      <c r="K665" s="104">
        <v>0.72953804777563924</v>
      </c>
      <c r="L665" s="105"/>
      <c r="M665" s="106">
        <v>664</v>
      </c>
      <c r="N665" s="140">
        <v>-0.6859169868307029</v>
      </c>
      <c r="O665" s="140">
        <v>-1.3638864639104613</v>
      </c>
      <c r="P665" s="140">
        <v>1.3468536273079081</v>
      </c>
      <c r="Q665" s="140">
        <v>0.28640543756458092</v>
      </c>
      <c r="R665" s="140">
        <v>0.57113839927086341</v>
      </c>
      <c r="S665" s="140">
        <v>-1.0009346139904058</v>
      </c>
      <c r="T665" s="140">
        <v>0.65817110211696783</v>
      </c>
      <c r="U665" s="128">
        <v>0.29244602332232272</v>
      </c>
      <c r="V665" s="128">
        <v>0.55743861307526121</v>
      </c>
      <c r="W665" s="98">
        <v>0.61141646602697131</v>
      </c>
      <c r="X665" s="60"/>
      <c r="Y665" s="99">
        <v>664</v>
      </c>
      <c r="Z665" s="128">
        <f>(幕後結果!$AB$2+幕後結果!$AB$4*幕後結果_最佳化!$N1666)*12/3</f>
        <v>-0.72552331634324663</v>
      </c>
      <c r="AA665" s="128">
        <f>(幕後結果!$AC$2+幕後結果!$AC$4*幕後結果_最佳化!$O1666)*12/3</f>
        <v>-1.934158222546315</v>
      </c>
      <c r="AB665" s="128">
        <f>(幕後結果!$AD$2+幕後結果!$AD$4*幕後結果_最佳化!$P1666)*12/3</f>
        <v>0.76760486550360019</v>
      </c>
      <c r="AC665" s="128">
        <f>(幕後結果!$AE$2+幕後結果!$AE$4*幕後結果_最佳化!$Q1666)*12/3</f>
        <v>1.4053633804815553</v>
      </c>
      <c r="AD665" s="128">
        <f>(幕後結果!$AF$2+幕後結果!$AF$4*幕後結果_最佳化!$R1666)*12/3</f>
        <v>0.56707832501907107</v>
      </c>
      <c r="AE665" s="128">
        <f>(幕後結果!$AG$2+幕後結果!$AG$4*幕後結果_最佳化!$S1666)*12/3</f>
        <v>-0.93738380648778419</v>
      </c>
      <c r="AF665" s="128">
        <f>(幕後結果!$AH$2+幕後結果!$AH$4*幕後結果_最佳化!$T1666)*12/3</f>
        <v>-0.19021790211529521</v>
      </c>
      <c r="AG665" s="128">
        <f>(幕後結果!$AI$2+幕後結果!$AI$4*幕後結果_最佳化!$U1666)*12/3</f>
        <v>1.2208717736306427</v>
      </c>
      <c r="AH665" s="128">
        <f>(幕後結果!$AJ$2+幕後結果!$AJ$4*幕後結果_最佳化!$V1666)*12/3</f>
        <v>-0.83672177516606683</v>
      </c>
      <c r="AI665" s="100">
        <f>(幕後結果!$AK$2+幕後結果!$AK$4*幕後結果_最佳化!$W1666)*12/3</f>
        <v>-1.297878911554867</v>
      </c>
      <c r="AJ665" s="60"/>
      <c r="AK665" s="60"/>
      <c r="AL665" s="60"/>
      <c r="AM665" s="108">
        <v>664</v>
      </c>
      <c r="AN665" s="128">
        <f t="shared" si="131"/>
        <v>0.1135685568124318</v>
      </c>
      <c r="AO665" s="128">
        <f t="shared" si="132"/>
        <v>0.11546443571842128</v>
      </c>
      <c r="AP665" s="128">
        <f t="shared" si="133"/>
        <v>0.11594449436031798</v>
      </c>
      <c r="AQ665" s="128">
        <f t="shared" si="134"/>
        <v>0.10546588426432338</v>
      </c>
      <c r="AR665" s="128">
        <f t="shared" si="135"/>
        <v>0.11184866561763654</v>
      </c>
      <c r="AS665" s="128">
        <f t="shared" si="136"/>
        <v>8.0162086929328732E-2</v>
      </c>
      <c r="AT665" s="128">
        <f t="shared" si="137"/>
        <v>5.360345285116877E-2</v>
      </c>
      <c r="AU665" s="128">
        <f t="shared" si="138"/>
        <v>8.7565499711831307E-2</v>
      </c>
      <c r="AV665" s="128">
        <f t="shared" si="139"/>
        <v>0.11144844582928676</v>
      </c>
      <c r="AW665" s="128">
        <f t="shared" si="140"/>
        <v>0.10492847790525343</v>
      </c>
      <c r="AX665" s="128">
        <f t="shared" si="141"/>
        <v>0.99999999999999989</v>
      </c>
      <c r="AY665" s="128">
        <f>SUMPRODUCT(AN665:AW665,幕後結果_最佳化!$Z$1005:$AI$1005)</f>
        <v>-6.9988498358532034E-2</v>
      </c>
      <c r="AZ665" s="128">
        <f>(SUMPRODUCT(AN665:AW665,MMULT(AN665:AW665,幕後結果!$AB$9:$AK$18)))*252</f>
        <v>6.7302143173954429E-2</v>
      </c>
      <c r="BA665" s="128">
        <f t="shared" si="142"/>
        <v>0.25942656605281278</v>
      </c>
      <c r="BB665" s="102">
        <f t="shared" si="143"/>
        <v>-0.4351462538171621</v>
      </c>
      <c r="BC665" s="60"/>
      <c r="BD665" s="60"/>
    </row>
    <row r="666" spans="1:56">
      <c r="A666" s="95">
        <v>665</v>
      </c>
      <c r="B666" s="128">
        <v>0.49397049698288686</v>
      </c>
      <c r="C666" s="128">
        <v>0.34876122561510381</v>
      </c>
      <c r="D666" s="128">
        <v>0.97585011183157544</v>
      </c>
      <c r="E666" s="128">
        <v>0.40536153074231418</v>
      </c>
      <c r="F666" s="128">
        <v>0.75694002474184208</v>
      </c>
      <c r="G666" s="128">
        <v>0.89401127837452532</v>
      </c>
      <c r="H666" s="128">
        <v>0.3712953593481636</v>
      </c>
      <c r="I666" s="128">
        <v>0.90253252289343244</v>
      </c>
      <c r="J666" s="128">
        <v>0.26000653348456737</v>
      </c>
      <c r="K666" s="104">
        <v>0.98612011785519038</v>
      </c>
      <c r="L666" s="105"/>
      <c r="M666" s="106">
        <v>665</v>
      </c>
      <c r="N666" s="140">
        <v>-1.5114298181725343E-2</v>
      </c>
      <c r="O666" s="140">
        <v>-0.38866706173289955</v>
      </c>
      <c r="P666" s="140">
        <v>1.9747213708009066</v>
      </c>
      <c r="Q666" s="140">
        <v>-0.23949333826275943</v>
      </c>
      <c r="R666" s="140">
        <v>0.69649330193077941</v>
      </c>
      <c r="S666" s="140">
        <v>1.2481464148290538</v>
      </c>
      <c r="T666" s="140">
        <v>-0.32842450315010785</v>
      </c>
      <c r="U666" s="128">
        <v>1.2961176524275975</v>
      </c>
      <c r="V666" s="128">
        <v>-0.64332526315226868</v>
      </c>
      <c r="W666" s="98">
        <v>2.2006647745599577</v>
      </c>
      <c r="X666" s="60"/>
      <c r="Y666" s="99">
        <v>665</v>
      </c>
      <c r="Z666" s="128">
        <f>(幕後結果!$AB$2+幕後結果!$AB$4*幕後結果_最佳化!$N1667)*12/3</f>
        <v>-1.5987030430131367E-2</v>
      </c>
      <c r="AA666" s="128">
        <f>(幕後結果!$AC$2+幕後結果!$AC$4*幕後結果_最佳化!$O1667)*12/3</f>
        <v>-0.50566327014213575</v>
      </c>
      <c r="AB666" s="128">
        <f>(幕後結果!$AD$2+幕後結果!$AD$4*幕後結果_最佳化!$P1667)*12/3</f>
        <v>2.1989129251053088</v>
      </c>
      <c r="AC666" s="128">
        <f>(幕後結果!$AE$2+幕後結果!$AE$4*幕後結果_最佳化!$Q1667)*12/3</f>
        <v>1.0703186335107113</v>
      </c>
      <c r="AD666" s="128">
        <f>(幕後結果!$AF$2+幕後結果!$AF$4*幕後結果_最佳化!$R1667)*12/3</f>
        <v>0.78399920284147939</v>
      </c>
      <c r="AE666" s="128">
        <f>(幕後結果!$AG$2+幕後結果!$AG$4*幕後結果_最佳化!$S1667)*12/3</f>
        <v>1.3789221063891983</v>
      </c>
      <c r="AF666" s="128">
        <f>(幕後結果!$AH$2+幕後結果!$AH$4*幕後結果_最佳化!$T1667)*12/3</f>
        <v>-1.0243831176988103</v>
      </c>
      <c r="AG666" s="128">
        <f>(幕後結果!$AI$2+幕後結果!$AI$4*幕後結果_最佳化!$U1667)*12/3</f>
        <v>2.481953817995445</v>
      </c>
      <c r="AH666" s="128">
        <f>(幕後結果!$AJ$2+幕後結果!$AJ$4*幕後結果_最佳化!$V1667)*12/3</f>
        <v>-1.1256722991870973</v>
      </c>
      <c r="AI666" s="100">
        <f>(幕後結果!$AK$2+幕後結果!$AK$4*幕後結果_最佳化!$W1667)*12/3</f>
        <v>-0.19108131788495464</v>
      </c>
      <c r="AJ666" s="60"/>
      <c r="AK666" s="60"/>
      <c r="AL666" s="60"/>
      <c r="AM666" s="108">
        <v>665</v>
      </c>
      <c r="AN666" s="128">
        <f t="shared" si="131"/>
        <v>6.2616086102062415E-3</v>
      </c>
      <c r="AO666" s="128">
        <f t="shared" si="132"/>
        <v>2.4391496949462421E-2</v>
      </c>
      <c r="AP666" s="128">
        <f t="shared" si="133"/>
        <v>0.16117405913826083</v>
      </c>
      <c r="AQ666" s="128">
        <f t="shared" si="134"/>
        <v>0.1939759989204464</v>
      </c>
      <c r="AR666" s="128">
        <f t="shared" si="135"/>
        <v>3.0486429657584059E-2</v>
      </c>
      <c r="AS666" s="128">
        <f t="shared" si="136"/>
        <v>0.10375628911513657</v>
      </c>
      <c r="AT666" s="128">
        <f t="shared" si="137"/>
        <v>0.12806366621678147</v>
      </c>
      <c r="AU666" s="128">
        <f t="shared" si="138"/>
        <v>9.1002345881336585E-2</v>
      </c>
      <c r="AV666" s="128">
        <f t="shared" si="139"/>
        <v>0.12676829221260674</v>
      </c>
      <c r="AW666" s="128">
        <f t="shared" si="140"/>
        <v>0.13411981329817874</v>
      </c>
      <c r="AX666" s="128">
        <f t="shared" si="141"/>
        <v>1</v>
      </c>
      <c r="AY666" s="128">
        <f>SUMPRODUCT(AN666:AW666,幕後結果_最佳化!$Z$1005:$AI$1005)</f>
        <v>-3.7789272118602502E-2</v>
      </c>
      <c r="AZ666" s="128">
        <f>(SUMPRODUCT(AN666:AW666,MMULT(AN666:AW666,幕後結果!$AB$9:$AK$18)))*252</f>
        <v>9.178941800470726E-2</v>
      </c>
      <c r="BA666" s="128">
        <f t="shared" si="142"/>
        <v>0.30296768475318825</v>
      </c>
      <c r="BB666" s="102">
        <f t="shared" si="143"/>
        <v>-0.26632963243038865</v>
      </c>
      <c r="BC666" s="60"/>
      <c r="BD666" s="60"/>
    </row>
    <row r="667" spans="1:56">
      <c r="A667" s="95">
        <v>666</v>
      </c>
      <c r="B667" s="128">
        <v>0.88700170629882291</v>
      </c>
      <c r="C667" s="128">
        <v>0.66630586301644823</v>
      </c>
      <c r="D667" s="128">
        <v>6.0028415109677047E-2</v>
      </c>
      <c r="E667" s="128">
        <v>0.55283655805587717</v>
      </c>
      <c r="F667" s="128">
        <v>0.76716032774777609</v>
      </c>
      <c r="G667" s="128">
        <v>0.93059377979260072</v>
      </c>
      <c r="H667" s="128">
        <v>0.24618615102369645</v>
      </c>
      <c r="I667" s="128">
        <v>0.83953762577049229</v>
      </c>
      <c r="J667" s="128">
        <v>0.99069335621569476</v>
      </c>
      <c r="K667" s="104">
        <v>0.98815972390792917</v>
      </c>
      <c r="L667" s="105"/>
      <c r="M667" s="106">
        <v>666</v>
      </c>
      <c r="N667" s="140">
        <v>1.210736034120768</v>
      </c>
      <c r="O667" s="140">
        <v>0.42973520125239734</v>
      </c>
      <c r="P667" s="140">
        <v>-1.554535102866434</v>
      </c>
      <c r="Q667" s="140">
        <v>0.13283119376975971</v>
      </c>
      <c r="R667" s="140">
        <v>0.72952702214012421</v>
      </c>
      <c r="S667" s="140">
        <v>1.4802278876179729</v>
      </c>
      <c r="T667" s="140">
        <v>-0.68654055114211698</v>
      </c>
      <c r="U667" s="128">
        <v>0.99255933874770486</v>
      </c>
      <c r="V667" s="128">
        <v>2.3531866657722893</v>
      </c>
      <c r="W667" s="98">
        <v>2.2622728271999235</v>
      </c>
      <c r="X667" s="60"/>
      <c r="Y667" s="99">
        <v>666</v>
      </c>
      <c r="Z667" s="128">
        <f>(幕後結果!$AB$2+幕後結果!$AB$4*幕後結果_最佳化!$N1668)*12/3</f>
        <v>1.2806465498839998</v>
      </c>
      <c r="AA667" s="128">
        <f>(幕後結果!$AC$2+幕後結果!$AC$4*幕後結果_最佳化!$O1668)*12/3</f>
        <v>0.98734010645653525</v>
      </c>
      <c r="AB667" s="128">
        <f>(幕後結果!$AD$2+幕後結果!$AD$4*幕後結果_最佳化!$P1668)*12/3</f>
        <v>-0.71854190455534006</v>
      </c>
      <c r="AC667" s="128">
        <f>(幕後結果!$AE$2+幕後結果!$AE$4*幕後結果_最佳化!$Q1668)*12/3</f>
        <v>1.2023600704050272</v>
      </c>
      <c r="AD667" s="128">
        <f>(幕後結果!$AF$2+幕後結果!$AF$4*幕後結果_最佳化!$R1668)*12/3</f>
        <v>0.19052506169430003</v>
      </c>
      <c r="AE667" s="128">
        <f>(幕後結果!$AG$2+幕後結果!$AG$4*幕後結果_最佳化!$S1668)*12/3</f>
        <v>1.7215622653650435</v>
      </c>
      <c r="AF667" s="128">
        <f>(幕後結果!$AH$2+幕後結果!$AH$4*幕後結果_最佳化!$T1668)*12/3</f>
        <v>-0.32775934068466023</v>
      </c>
      <c r="AG667" s="128">
        <f>(幕後結果!$AI$2+幕後結果!$AI$4*幕後結果_最佳化!$U1668)*12/3</f>
        <v>2.2027165800400299</v>
      </c>
      <c r="AH667" s="128">
        <f>(幕後結果!$AJ$2+幕後結果!$AJ$4*幕後結果_最佳化!$V1668)*12/3</f>
        <v>1.7311742764080478</v>
      </c>
      <c r="AI667" s="100">
        <f>(幕後結果!$AK$2+幕後結果!$AK$4*幕後結果_最佳化!$W1668)*12/3</f>
        <v>0.40411001538304037</v>
      </c>
      <c r="AJ667" s="60"/>
      <c r="AK667" s="60"/>
      <c r="AL667" s="60"/>
      <c r="AM667" s="108">
        <v>666</v>
      </c>
      <c r="AN667" s="128">
        <f t="shared" si="131"/>
        <v>6.1096101188525629E-3</v>
      </c>
      <c r="AO667" s="128">
        <f t="shared" si="132"/>
        <v>6.6342992788708074E-2</v>
      </c>
      <c r="AP667" s="128">
        <f t="shared" si="133"/>
        <v>0.19008428905990024</v>
      </c>
      <c r="AQ667" s="128">
        <f t="shared" si="134"/>
        <v>0.19028732544452817</v>
      </c>
      <c r="AR667" s="128">
        <f t="shared" si="135"/>
        <v>0.135060397353088</v>
      </c>
      <c r="AS667" s="128">
        <f t="shared" si="136"/>
        <v>1.7290419999415073E-2</v>
      </c>
      <c r="AT667" s="128">
        <f t="shared" si="137"/>
        <v>9.5114718355238867E-3</v>
      </c>
      <c r="AU667" s="128">
        <f t="shared" si="138"/>
        <v>0.14178320591091878</v>
      </c>
      <c r="AV667" s="128">
        <f t="shared" si="139"/>
        <v>0.111476633682316</v>
      </c>
      <c r="AW667" s="128">
        <f t="shared" si="140"/>
        <v>0.13205365380674947</v>
      </c>
      <c r="AX667" s="128">
        <f t="shared" si="141"/>
        <v>1.0000000000000002</v>
      </c>
      <c r="AY667" s="128">
        <f>SUMPRODUCT(AN667:AW667,幕後結果_最佳化!$Z$1005:$AI$1005)</f>
        <v>4.4405669622094274E-2</v>
      </c>
      <c r="AZ667" s="128">
        <f>(SUMPRODUCT(AN667:AW667,MMULT(AN667:AW667,幕後結果!$AB$9:$AK$18)))*252</f>
        <v>8.039040924793045E-2</v>
      </c>
      <c r="BA667" s="128">
        <f t="shared" si="142"/>
        <v>0.2835320250834647</v>
      </c>
      <c r="BB667" s="102">
        <f t="shared" si="143"/>
        <v>5.3104040774619434E-3</v>
      </c>
      <c r="BC667" s="60"/>
      <c r="BD667" s="60"/>
    </row>
    <row r="668" spans="1:56">
      <c r="A668" s="95">
        <v>667</v>
      </c>
      <c r="B668" s="128">
        <v>0.22887685462896168</v>
      </c>
      <c r="C668" s="128">
        <v>0.63691934391375304</v>
      </c>
      <c r="D668" s="128">
        <v>0.96488835301250919</v>
      </c>
      <c r="E668" s="128">
        <v>0.78222009659944192</v>
      </c>
      <c r="F668" s="128">
        <v>0.87843955761207582</v>
      </c>
      <c r="G668" s="128">
        <v>0.99718274220848868</v>
      </c>
      <c r="H668" s="128">
        <v>0.74473228141773928</v>
      </c>
      <c r="I668" s="128">
        <v>0.94393931386914698</v>
      </c>
      <c r="J668" s="128">
        <v>0.47644249677791373</v>
      </c>
      <c r="K668" s="104">
        <v>0.24948629211739459</v>
      </c>
      <c r="L668" s="105"/>
      <c r="M668" s="106">
        <v>667</v>
      </c>
      <c r="N668" s="140">
        <v>-0.74255076010598842</v>
      </c>
      <c r="O668" s="140">
        <v>0.35023637225721388</v>
      </c>
      <c r="P668" s="140">
        <v>1.8104676673568865</v>
      </c>
      <c r="Q668" s="140">
        <v>0.77971303119363433</v>
      </c>
      <c r="R668" s="140">
        <v>1.1672216132122619</v>
      </c>
      <c r="S668" s="140">
        <v>2.7683254667723132</v>
      </c>
      <c r="T668" s="140">
        <v>0.65800419250375342</v>
      </c>
      <c r="U668" s="128">
        <v>1.5887299584293286</v>
      </c>
      <c r="V668" s="128">
        <v>-5.9084262364100713E-2</v>
      </c>
      <c r="W668" s="98">
        <v>-0.676107202260957</v>
      </c>
      <c r="X668" s="60"/>
      <c r="Y668" s="99">
        <v>667</v>
      </c>
      <c r="Z668" s="128">
        <f>(幕後結果!$AB$2+幕後結果!$AB$4*幕後結果_最佳化!$N1669)*12/3</f>
        <v>-0.78542724610823156</v>
      </c>
      <c r="AA668" s="128">
        <f>(幕後結果!$AC$2+幕後結果!$AC$4*幕後結果_最佳化!$O1669)*12/3</f>
        <v>2.8256333364906433E-2</v>
      </c>
      <c r="AB668" s="128">
        <f>(幕後結果!$AD$2+幕後結果!$AD$4*幕後結果_最佳化!$P1669)*12/3</f>
        <v>2.1600537210318107</v>
      </c>
      <c r="AC668" s="128">
        <f>(幕後結果!$AE$2+幕後結果!$AE$4*幕後結果_最佳化!$Q1669)*12/3</f>
        <v>3.1384348311392114</v>
      </c>
      <c r="AD668" s="128">
        <f>(幕後結果!$AF$2+幕後結果!$AF$4*幕後結果_最佳化!$R1669)*12/3</f>
        <v>0.87386942290147041</v>
      </c>
      <c r="AE668" s="128">
        <f>(幕後結果!$AG$2+幕後結果!$AG$4*幕後結果_最佳化!$S1669)*12/3</f>
        <v>2.6728658597557087</v>
      </c>
      <c r="AF668" s="128">
        <f>(幕後結果!$AH$2+幕後結果!$AH$4*幕後結果_最佳化!$T1669)*12/3</f>
        <v>-0.3634391502466634</v>
      </c>
      <c r="AG668" s="128">
        <f>(幕後結果!$AI$2+幕後結果!$AI$4*幕後結果_最佳化!$U1669)*12/3</f>
        <v>2.7727873912923058</v>
      </c>
      <c r="AH668" s="128">
        <f>(幕後結果!$AJ$2+幕後結果!$AJ$4*幕後結果_最佳化!$V1669)*12/3</f>
        <v>-5.9215203058592403E-3</v>
      </c>
      <c r="AI668" s="100">
        <f>(幕後結果!$AK$2+幕後結果!$AK$4*幕後結果_最佳化!$W1669)*12/3</f>
        <v>-2.6497876699634459</v>
      </c>
      <c r="AJ668" s="60"/>
      <c r="AK668" s="60"/>
      <c r="AL668" s="60"/>
      <c r="AM668" s="108">
        <v>667</v>
      </c>
      <c r="AN668" s="128">
        <f t="shared" si="131"/>
        <v>0.18107960562618122</v>
      </c>
      <c r="AO668" s="128">
        <f t="shared" si="132"/>
        <v>2.2740504393791623E-2</v>
      </c>
      <c r="AP668" s="128">
        <f t="shared" si="133"/>
        <v>0.17363676552233864</v>
      </c>
      <c r="AQ668" s="128">
        <f t="shared" si="134"/>
        <v>5.4940400655078818E-2</v>
      </c>
      <c r="AR668" s="128">
        <f t="shared" si="135"/>
        <v>7.2030233752793216E-2</v>
      </c>
      <c r="AS668" s="128">
        <f t="shared" si="136"/>
        <v>0.18077344534572015</v>
      </c>
      <c r="AT668" s="128">
        <f t="shared" si="137"/>
        <v>7.0331565035671881E-2</v>
      </c>
      <c r="AU668" s="128">
        <f t="shared" si="138"/>
        <v>0.12124282006911646</v>
      </c>
      <c r="AV668" s="128">
        <f t="shared" si="139"/>
        <v>0.11608761404135208</v>
      </c>
      <c r="AW668" s="128">
        <f t="shared" si="140"/>
        <v>7.1370455579560415E-3</v>
      </c>
      <c r="AX668" s="128">
        <f t="shared" si="141"/>
        <v>1.0000000000000002</v>
      </c>
      <c r="AY668" s="128">
        <f>SUMPRODUCT(AN668:AW668,幕後結果_最佳化!$Z$1005:$AI$1005)</f>
        <v>0.10246360811059757</v>
      </c>
      <c r="AZ668" s="128">
        <f>(SUMPRODUCT(AN668:AW668,MMULT(AN668:AW668,幕後結果!$AB$9:$AK$18)))*252</f>
        <v>5.8887786529398717E-2</v>
      </c>
      <c r="BA668" s="128">
        <f t="shared" si="142"/>
        <v>0.24266805832123584</v>
      </c>
      <c r="BB668" s="102">
        <f t="shared" si="143"/>
        <v>0.24545302139331937</v>
      </c>
      <c r="BC668" s="60"/>
      <c r="BD668" s="60"/>
    </row>
    <row r="669" spans="1:56">
      <c r="A669" s="95">
        <v>668</v>
      </c>
      <c r="B669" s="128">
        <v>0.34184649235279774</v>
      </c>
      <c r="C669" s="128">
        <v>0.53894468215762981</v>
      </c>
      <c r="D669" s="128">
        <v>0.93736693007693184</v>
      </c>
      <c r="E669" s="128">
        <v>0.82751274239657069</v>
      </c>
      <c r="F669" s="128">
        <v>4.083305182991448E-2</v>
      </c>
      <c r="G669" s="128">
        <v>3.1892278544024766E-2</v>
      </c>
      <c r="H669" s="128">
        <v>0.18176289210965058</v>
      </c>
      <c r="I669" s="128">
        <v>0.70967222852672029</v>
      </c>
      <c r="J669" s="128">
        <v>0.37574356426666689</v>
      </c>
      <c r="K669" s="104">
        <v>0.59454847254526055</v>
      </c>
      <c r="L669" s="105"/>
      <c r="M669" s="106">
        <v>668</v>
      </c>
      <c r="N669" s="140">
        <v>-0.40742892706107392</v>
      </c>
      <c r="O669" s="140">
        <v>9.7775407604678802E-2</v>
      </c>
      <c r="P669" s="140">
        <v>1.5330394306619113</v>
      </c>
      <c r="Q669" s="140">
        <v>0.94438192389913422</v>
      </c>
      <c r="R669" s="140">
        <v>-1.7410997016330685</v>
      </c>
      <c r="S669" s="140">
        <v>-1.8536827775092235</v>
      </c>
      <c r="T669" s="140">
        <v>-0.90866727314347229</v>
      </c>
      <c r="U669" s="128">
        <v>0.55242742822993218</v>
      </c>
      <c r="V669" s="128">
        <v>-0.31667907422583863</v>
      </c>
      <c r="W669" s="98">
        <v>0.23926119320759792</v>
      </c>
      <c r="X669" s="60"/>
      <c r="Y669" s="99">
        <v>668</v>
      </c>
      <c r="Z669" s="128">
        <f>(幕後結果!$AB$2+幕後結果!$AB$4*幕後結果_最佳化!$N1670)*12/3</f>
        <v>-0.43095475401672861</v>
      </c>
      <c r="AA669" s="128">
        <f>(幕後結果!$AC$2+幕後結果!$AC$4*幕後結果_最佳化!$O1670)*12/3</f>
        <v>-0.11574263343369841</v>
      </c>
      <c r="AB669" s="128">
        <f>(幕後結果!$AD$2+幕後結果!$AD$4*幕後結果_最佳化!$P1670)*12/3</f>
        <v>1.8459753845972271</v>
      </c>
      <c r="AC669" s="128">
        <f>(幕後結果!$AE$2+幕後結果!$AE$4*幕後結果_最佳化!$Q1670)*12/3</f>
        <v>3.2757336914602035</v>
      </c>
      <c r="AD669" s="128">
        <f>(幕後結果!$AF$2+幕後結果!$AF$4*幕後結果_最佳化!$R1670)*12/3</f>
        <v>-1.0363115793670916</v>
      </c>
      <c r="AE669" s="128">
        <f>(幕後結果!$AG$2+幕後結果!$AG$4*幕後結果_最佳化!$S1670)*12/3</f>
        <v>-1.4018517952584091</v>
      </c>
      <c r="AF669" s="128">
        <f>(幕後結果!$AH$2+幕後結果!$AH$4*幕後結果_最佳化!$T1670)*12/3</f>
        <v>-1.0688031681578574</v>
      </c>
      <c r="AG669" s="128">
        <f>(幕後結果!$AI$2+幕後結果!$AI$4*幕後結果_最佳化!$U1670)*12/3</f>
        <v>0.86119361108441661</v>
      </c>
      <c r="AH669" s="128">
        <f>(幕後結果!$AJ$2+幕後結果!$AJ$4*幕後結果_最佳化!$V1670)*12/3</f>
        <v>-1.8761057563363568</v>
      </c>
      <c r="AI669" s="100">
        <f>(幕後結果!$AK$2+幕後結果!$AK$4*幕後結果_最佳化!$W1670)*12/3</f>
        <v>-2.0808409833014103</v>
      </c>
      <c r="AJ669" s="60"/>
      <c r="AK669" s="60"/>
      <c r="AL669" s="60"/>
      <c r="AM669" s="108">
        <v>668</v>
      </c>
      <c r="AN669" s="128">
        <f t="shared" si="131"/>
        <v>8.1021486482792754E-2</v>
      </c>
      <c r="AO669" s="128">
        <f t="shared" si="132"/>
        <v>1.1540479118450148E-2</v>
      </c>
      <c r="AP669" s="128">
        <f t="shared" si="133"/>
        <v>5.0775896287705456E-3</v>
      </c>
      <c r="AQ669" s="128">
        <f t="shared" si="134"/>
        <v>4.1381239083983896E-2</v>
      </c>
      <c r="AR669" s="128">
        <f t="shared" si="135"/>
        <v>6.1173667950960721E-2</v>
      </c>
      <c r="AS669" s="128">
        <f t="shared" si="136"/>
        <v>0.18285996901085477</v>
      </c>
      <c r="AT669" s="128">
        <f t="shared" si="137"/>
        <v>0.12064694446763011</v>
      </c>
      <c r="AU669" s="128">
        <f t="shared" si="138"/>
        <v>0.2551286802899454</v>
      </c>
      <c r="AV669" s="128">
        <f t="shared" si="139"/>
        <v>0.13845435631331438</v>
      </c>
      <c r="AW669" s="128">
        <f t="shared" si="140"/>
        <v>0.10271558765329714</v>
      </c>
      <c r="AX669" s="128">
        <f t="shared" si="141"/>
        <v>0.99999999999999989</v>
      </c>
      <c r="AY669" s="128">
        <f>SUMPRODUCT(AN669:AW669,幕後結果_最佳化!$Z$1005:$AI$1005)</f>
        <v>-6.8755503980923172E-3</v>
      </c>
      <c r="AZ669" s="128">
        <f>(SUMPRODUCT(AN669:AW669,MMULT(AN669:AW669,幕後結果!$AB$9:$AK$18)))*252</f>
        <v>5.0796813135034757E-2</v>
      </c>
      <c r="BA669" s="128">
        <f t="shared" si="142"/>
        <v>0.22538148356738349</v>
      </c>
      <c r="BB669" s="102">
        <f t="shared" si="143"/>
        <v>-0.22085022074677513</v>
      </c>
      <c r="BC669" s="60"/>
      <c r="BD669" s="60"/>
    </row>
    <row r="670" spans="1:56">
      <c r="A670" s="95">
        <v>669</v>
      </c>
      <c r="B670" s="128">
        <v>0.71190645779077522</v>
      </c>
      <c r="C670" s="128">
        <v>0.28419559121476734</v>
      </c>
      <c r="D670" s="128">
        <v>0.17375250518526375</v>
      </c>
      <c r="E670" s="128">
        <v>0.61170368155544197</v>
      </c>
      <c r="F670" s="128">
        <v>2.1492459682304066E-4</v>
      </c>
      <c r="G670" s="128">
        <v>5.1877760132915895E-2</v>
      </c>
      <c r="H670" s="128">
        <v>0.60376008937479364</v>
      </c>
      <c r="I670" s="128">
        <v>0.71182635547533524</v>
      </c>
      <c r="J670" s="128">
        <v>0.85829619943126656</v>
      </c>
      <c r="K670" s="104">
        <v>0.76117124340566655</v>
      </c>
      <c r="L670" s="105"/>
      <c r="M670" s="106">
        <v>669</v>
      </c>
      <c r="N670" s="140">
        <v>0.55896283521777212</v>
      </c>
      <c r="O670" s="140">
        <v>-0.57042248544375007</v>
      </c>
      <c r="P670" s="140">
        <v>-0.93943975401689972</v>
      </c>
      <c r="Q670" s="140">
        <v>0.28376218353128435</v>
      </c>
      <c r="R670" s="140">
        <v>-3.5210452894176139</v>
      </c>
      <c r="S670" s="140">
        <v>-1.6269132650687688</v>
      </c>
      <c r="T670" s="140">
        <v>0.2630918036094711</v>
      </c>
      <c r="U670" s="128">
        <v>0.55872811425231339</v>
      </c>
      <c r="V670" s="128">
        <v>1.0726958541194713</v>
      </c>
      <c r="W670" s="98">
        <v>0.71007518575911555</v>
      </c>
      <c r="X670" s="60"/>
      <c r="Y670" s="99">
        <v>669</v>
      </c>
      <c r="Z670" s="128">
        <f>(幕後結果!$AB$2+幕後結果!$AB$4*幕後結果_最佳化!$N1671)*12/3</f>
        <v>0.5912385575893544</v>
      </c>
      <c r="AA670" s="128">
        <f>(幕後結果!$AC$2+幕後結果!$AC$4*幕後結果_最佳化!$O1671)*12/3</f>
        <v>-0.46162550981991418</v>
      </c>
      <c r="AB670" s="128">
        <f>(幕後結果!$AD$2+幕後結果!$AD$4*幕後結果_最佳化!$P1671)*12/3</f>
        <v>-0.82257270413920713</v>
      </c>
      <c r="AC670" s="128">
        <f>(幕後結果!$AE$2+幕後結果!$AE$4*幕後結果_最佳化!$Q1671)*12/3</f>
        <v>1.1858516281023828</v>
      </c>
      <c r="AD670" s="128">
        <f>(幕後結果!$AF$2+幕後結果!$AF$4*幕後結果_最佳化!$R1671)*12/3</f>
        <v>-2.4722973425948824</v>
      </c>
      <c r="AE670" s="128">
        <f>(幕後結果!$AG$2+幕後結果!$AG$4*幕後結果_最佳化!$S1671)*12/3</f>
        <v>-1.073357496954118</v>
      </c>
      <c r="AF670" s="128">
        <f>(幕後結果!$AH$2+幕後結果!$AH$4*幕後結果_最佳化!$T1671)*12/3</f>
        <v>0.44121293653192373</v>
      </c>
      <c r="AG670" s="128">
        <f>(幕後結果!$AI$2+幕後結果!$AI$4*幕後結果_最佳化!$U1671)*12/3</f>
        <v>0.40082138660578237</v>
      </c>
      <c r="AH670" s="128">
        <f>(幕後結果!$AJ$2+幕後結果!$AJ$4*幕後結果_最佳化!$V1671)*12/3</f>
        <v>-0.88283697139843975</v>
      </c>
      <c r="AI670" s="100">
        <f>(幕後結果!$AK$2+幕後結果!$AK$4*幕後結果_最佳化!$W1671)*12/3</f>
        <v>-1.0834195497554113</v>
      </c>
      <c r="AJ670" s="60"/>
      <c r="AK670" s="60"/>
      <c r="AL670" s="60"/>
      <c r="AM670" s="108">
        <v>669</v>
      </c>
      <c r="AN670" s="128">
        <f t="shared" si="131"/>
        <v>7.1739466470727487E-2</v>
      </c>
      <c r="AO670" s="128">
        <f t="shared" si="132"/>
        <v>2.507653635083584E-2</v>
      </c>
      <c r="AP670" s="128">
        <f t="shared" si="133"/>
        <v>0.23610854060002232</v>
      </c>
      <c r="AQ670" s="128">
        <f t="shared" si="134"/>
        <v>8.6033237235682847E-2</v>
      </c>
      <c r="AR670" s="128">
        <f t="shared" si="135"/>
        <v>0.13515194020029772</v>
      </c>
      <c r="AS670" s="128">
        <f t="shared" si="136"/>
        <v>2.0660993701804416E-2</v>
      </c>
      <c r="AT670" s="128">
        <f t="shared" si="137"/>
        <v>2.0230391721442025E-2</v>
      </c>
      <c r="AU670" s="128">
        <f t="shared" si="138"/>
        <v>7.1493538827201317E-2</v>
      </c>
      <c r="AV670" s="128">
        <f t="shared" si="139"/>
        <v>0.28366199629988742</v>
      </c>
      <c r="AW670" s="128">
        <f t="shared" si="140"/>
        <v>4.9843358592098541E-2</v>
      </c>
      <c r="AX670" s="128">
        <f t="shared" si="141"/>
        <v>0.99999999999999989</v>
      </c>
      <c r="AY670" s="128">
        <f>SUMPRODUCT(AN670:AW670,幕後結果_最佳化!$Z$1005:$AI$1005)</f>
        <v>-0.12732256946163972</v>
      </c>
      <c r="AZ670" s="128">
        <f>(SUMPRODUCT(AN670:AW670,MMULT(AN670:AW670,幕後結果!$AB$9:$AK$18)))*252</f>
        <v>7.4371160373802189E-2</v>
      </c>
      <c r="BA670" s="128">
        <f t="shared" si="142"/>
        <v>0.27271076321590643</v>
      </c>
      <c r="BB670" s="102">
        <f t="shared" si="143"/>
        <v>-0.62418720645387105</v>
      </c>
      <c r="BC670" s="60"/>
      <c r="BD670" s="60"/>
    </row>
    <row r="671" spans="1:56">
      <c r="A671" s="95">
        <v>670</v>
      </c>
      <c r="B671" s="128">
        <v>0.19971789763543391</v>
      </c>
      <c r="C671" s="128">
        <v>0.506474272117305</v>
      </c>
      <c r="D671" s="128">
        <v>0.39944451926601743</v>
      </c>
      <c r="E671" s="128">
        <v>0.18877269014972642</v>
      </c>
      <c r="F671" s="128">
        <v>0.54791874559627463</v>
      </c>
      <c r="G671" s="128">
        <v>0.6297827220724721</v>
      </c>
      <c r="H671" s="128">
        <v>0.42985753925072823</v>
      </c>
      <c r="I671" s="128">
        <v>0.46943716341888098</v>
      </c>
      <c r="J671" s="128">
        <v>0.90881313446170875</v>
      </c>
      <c r="K671" s="104">
        <v>0.82967859201048655</v>
      </c>
      <c r="L671" s="105"/>
      <c r="M671" s="106">
        <v>670</v>
      </c>
      <c r="N671" s="140">
        <v>-0.84262930673841863</v>
      </c>
      <c r="O671" s="140">
        <v>1.6229305959233987E-2</v>
      </c>
      <c r="P671" s="140">
        <v>-0.25478515893297415</v>
      </c>
      <c r="Q671" s="140">
        <v>-0.88242803565630468</v>
      </c>
      <c r="R671" s="140">
        <v>0.12040477526756045</v>
      </c>
      <c r="S671" s="140">
        <v>0.33127793591401239</v>
      </c>
      <c r="T671" s="140">
        <v>-0.17673687019806736</v>
      </c>
      <c r="U671" s="128">
        <v>-7.6684762209455193E-2</v>
      </c>
      <c r="V671" s="128">
        <v>1.3334818400574948</v>
      </c>
      <c r="W671" s="98">
        <v>0.95289590327928253</v>
      </c>
      <c r="X671" s="60"/>
      <c r="Y671" s="99">
        <v>670</v>
      </c>
      <c r="Z671" s="128">
        <f>(幕後結果!$AB$2+幕後結果!$AB$4*幕後結果_最佳化!$N1672)*12/3</f>
        <v>-0.89128454435516125</v>
      </c>
      <c r="AA671" s="128">
        <f>(幕後結果!$AC$2+幕後結果!$AC$4*幕後結果_最佳化!$O1672)*12/3</f>
        <v>-0.40344623434335908</v>
      </c>
      <c r="AB671" s="128">
        <f>(幕後結果!$AD$2+幕後結果!$AD$4*幕後結果_最佳化!$P1672)*12/3</f>
        <v>-0.26987591609839373</v>
      </c>
      <c r="AC671" s="128">
        <f>(幕後結果!$AE$2+幕後結果!$AE$4*幕後結果_最佳化!$Q1672)*12/3</f>
        <v>-0.57873453318368173</v>
      </c>
      <c r="AD671" s="128">
        <f>(幕後結果!$AF$2+幕後結果!$AF$4*幕後結果_最佳化!$R1672)*12/3</f>
        <v>-8.635640765188031E-2</v>
      </c>
      <c r="AE671" s="128">
        <f>(幕後結果!$AG$2+幕後結果!$AG$4*幕後結果_最佳化!$S1672)*12/3</f>
        <v>0.2141870248403519</v>
      </c>
      <c r="AF671" s="128">
        <f>(幕後結果!$AH$2+幕後結果!$AH$4*幕後結果_最佳化!$T1672)*12/3</f>
        <v>-1.2256902201204316</v>
      </c>
      <c r="AG671" s="128">
        <f>(幕後結果!$AI$2+幕後結果!$AI$4*幕後結果_最佳化!$U1672)*12/3</f>
        <v>1.0667228030708125</v>
      </c>
      <c r="AH671" s="128">
        <f>(幕後結果!$AJ$2+幕後結果!$AJ$4*幕後結果_最佳化!$V1672)*12/3</f>
        <v>-0.24526837812107927</v>
      </c>
      <c r="AI671" s="100">
        <f>(幕後結果!$AK$2+幕後結果!$AK$4*幕後結果_最佳化!$W1672)*12/3</f>
        <v>-1.9463615995345076</v>
      </c>
      <c r="AJ671" s="60"/>
      <c r="AK671" s="60"/>
      <c r="AL671" s="60"/>
      <c r="AM671" s="108">
        <v>670</v>
      </c>
      <c r="AN671" s="128">
        <f t="shared" si="131"/>
        <v>0.14661060600890052</v>
      </c>
      <c r="AO671" s="128">
        <f t="shared" si="132"/>
        <v>2.7930307009258314E-2</v>
      </c>
      <c r="AP671" s="128">
        <f t="shared" si="133"/>
        <v>0.16538399551245264</v>
      </c>
      <c r="AQ671" s="128">
        <f t="shared" si="134"/>
        <v>6.4029895851140425E-2</v>
      </c>
      <c r="AR671" s="128">
        <f t="shared" si="135"/>
        <v>0.13807352248081398</v>
      </c>
      <c r="AS671" s="128">
        <f t="shared" si="136"/>
        <v>0.14729194135677945</v>
      </c>
      <c r="AT671" s="128">
        <f t="shared" si="137"/>
        <v>1.1889067657545922E-2</v>
      </c>
      <c r="AU671" s="128">
        <f t="shared" si="138"/>
        <v>9.8423132828533072E-2</v>
      </c>
      <c r="AV671" s="128">
        <f t="shared" si="139"/>
        <v>7.8972124298218264E-3</v>
      </c>
      <c r="AW671" s="128">
        <f t="shared" si="140"/>
        <v>0.19247031886475388</v>
      </c>
      <c r="AX671" s="128">
        <f t="shared" si="141"/>
        <v>1</v>
      </c>
      <c r="AY671" s="128">
        <f>SUMPRODUCT(AN671:AW671,幕後結果_最佳化!$Z$1005:$AI$1005)</f>
        <v>-0.12207415709318425</v>
      </c>
      <c r="AZ671" s="128">
        <f>(SUMPRODUCT(AN671:AW671,MMULT(AN671:AW671,幕後結果!$AB$9:$AK$18)))*252</f>
        <v>6.3507079530213909E-2</v>
      </c>
      <c r="BA671" s="128">
        <f t="shared" si="142"/>
        <v>0.25200611010492169</v>
      </c>
      <c r="BB671" s="102">
        <f t="shared" si="143"/>
        <v>-0.65464348076520029</v>
      </c>
      <c r="BC671" s="60"/>
      <c r="BD671" s="60"/>
    </row>
    <row r="672" spans="1:56">
      <c r="A672" s="95">
        <v>671</v>
      </c>
      <c r="B672" s="128">
        <v>0.25628930644502779</v>
      </c>
      <c r="C672" s="128">
        <v>0.88627314348798647</v>
      </c>
      <c r="D672" s="128">
        <v>0.64783319540343576</v>
      </c>
      <c r="E672" s="128">
        <v>0.4483096114523426</v>
      </c>
      <c r="F672" s="128">
        <v>0.47717734133413314</v>
      </c>
      <c r="G672" s="128">
        <v>0.28019894325998207</v>
      </c>
      <c r="H672" s="128">
        <v>0.40174600737797883</v>
      </c>
      <c r="I672" s="128">
        <v>0.26504116264577005</v>
      </c>
      <c r="J672" s="128">
        <v>2.2515065746065543E-2</v>
      </c>
      <c r="K672" s="104">
        <v>0.34008573045994384</v>
      </c>
      <c r="L672" s="105"/>
      <c r="M672" s="106">
        <v>671</v>
      </c>
      <c r="N672" s="140">
        <v>-0.65482782609050982</v>
      </c>
      <c r="O672" s="140">
        <v>1.2069439949675902</v>
      </c>
      <c r="P672" s="140">
        <v>0.37947709627425996</v>
      </c>
      <c r="Q672" s="140">
        <v>-0.12993326854067419</v>
      </c>
      <c r="R672" s="140">
        <v>-5.7239161810363079E-2</v>
      </c>
      <c r="S672" s="140">
        <v>-0.58225061237732489</v>
      </c>
      <c r="T672" s="140">
        <v>-0.24883034826616335</v>
      </c>
      <c r="U672" s="128">
        <v>-0.62788034863253761</v>
      </c>
      <c r="V672" s="128">
        <v>-2.0043728865086763</v>
      </c>
      <c r="W672" s="98">
        <v>-0.41222916681281091</v>
      </c>
      <c r="X672" s="60"/>
      <c r="Y672" s="99">
        <v>671</v>
      </c>
      <c r="Z672" s="128">
        <f>(幕後結果!$AB$2+幕後結果!$AB$4*幕後結果_最佳化!$N1673)*12/3</f>
        <v>-0.69263900025891501</v>
      </c>
      <c r="AA672" s="128">
        <f>(幕後結果!$AC$2+幕後結果!$AC$4*幕後結果_最佳化!$O1673)*12/3</f>
        <v>1.0605539369254997</v>
      </c>
      <c r="AB672" s="128">
        <f>(幕後結果!$AD$2+幕後結果!$AD$4*幕後結果_最佳化!$P1673)*12/3</f>
        <v>1.1126804223621269</v>
      </c>
      <c r="AC672" s="128">
        <f>(幕後結果!$AE$2+幕後結果!$AE$4*幕後結果_最佳化!$Q1673)*12/3</f>
        <v>1.4657333344119012</v>
      </c>
      <c r="AD672" s="128">
        <f>(幕後結果!$AF$2+幕後結果!$AF$4*幕後結果_最佳化!$R1673)*12/3</f>
        <v>-0.20225198022913268</v>
      </c>
      <c r="AE672" s="128">
        <f>(幕後結果!$AG$2+幕後結果!$AG$4*幕後結果_最佳化!$S1673)*12/3</f>
        <v>-0.44361607129664082</v>
      </c>
      <c r="AF672" s="128">
        <f>(幕後結果!$AH$2+幕後結果!$AH$4*幕後結果_最佳化!$T1673)*12/3</f>
        <v>-0.68956736365283133</v>
      </c>
      <c r="AG672" s="128">
        <f>(幕後結果!$AI$2+幕後結果!$AI$4*幕後結果_最佳化!$U1673)*12/3</f>
        <v>0.34458783497383721</v>
      </c>
      <c r="AH672" s="128">
        <f>(幕後結果!$AJ$2+幕後結果!$AJ$4*幕後結果_最佳化!$V1673)*12/3</f>
        <v>-2.5411497332206476</v>
      </c>
      <c r="AI672" s="100">
        <f>(幕後結果!$AK$2+幕後結果!$AK$4*幕後結果_最佳化!$W1673)*12/3</f>
        <v>-1.7122980761717568</v>
      </c>
      <c r="AJ672" s="60"/>
      <c r="AK672" s="60"/>
      <c r="AL672" s="60"/>
      <c r="AM672" s="108">
        <v>671</v>
      </c>
      <c r="AN672" s="128">
        <f t="shared" si="131"/>
        <v>9.3876428907510842E-2</v>
      </c>
      <c r="AO672" s="128">
        <f t="shared" si="132"/>
        <v>0.14412556930590303</v>
      </c>
      <c r="AP672" s="128">
        <f t="shared" si="133"/>
        <v>0.12257191705366753</v>
      </c>
      <c r="AQ672" s="128">
        <f t="shared" si="134"/>
        <v>5.5488885883258413E-2</v>
      </c>
      <c r="AR672" s="128">
        <f t="shared" si="135"/>
        <v>9.5551916450353866E-2</v>
      </c>
      <c r="AS672" s="128">
        <f t="shared" si="136"/>
        <v>0.10052509430256536</v>
      </c>
      <c r="AT672" s="128">
        <f t="shared" si="137"/>
        <v>0.14553151815459367</v>
      </c>
      <c r="AU672" s="128">
        <f t="shared" si="138"/>
        <v>5.3855880505762704E-2</v>
      </c>
      <c r="AV672" s="128">
        <f t="shared" si="139"/>
        <v>0.13030308597648105</v>
      </c>
      <c r="AW672" s="128">
        <f t="shared" si="140"/>
        <v>5.8169703459903577E-2</v>
      </c>
      <c r="AX672" s="128">
        <f t="shared" si="141"/>
        <v>1</v>
      </c>
      <c r="AY672" s="128">
        <f>SUMPRODUCT(AN672:AW672,幕後結果_最佳化!$Z$1005:$AI$1005)</f>
        <v>-0.11567864926770333</v>
      </c>
      <c r="AZ672" s="128">
        <f>(SUMPRODUCT(AN672:AW672,MMULT(AN672:AW672,幕後結果!$AB$9:$AK$18)))*252</f>
        <v>7.104550117832506E-2</v>
      </c>
      <c r="BA672" s="128">
        <f t="shared" si="142"/>
        <v>0.26654361965412915</v>
      </c>
      <c r="BB672" s="102">
        <f t="shared" si="143"/>
        <v>-0.59494445777196714</v>
      </c>
      <c r="BC672" s="60"/>
      <c r="BD672" s="60"/>
    </row>
    <row r="673" spans="1:56">
      <c r="A673" s="95">
        <v>672</v>
      </c>
      <c r="B673" s="128">
        <v>8.3825245291202499E-4</v>
      </c>
      <c r="C673" s="128">
        <v>5.0786682423341611E-2</v>
      </c>
      <c r="D673" s="128">
        <v>0.99225324256152581</v>
      </c>
      <c r="E673" s="128">
        <v>0.84124561011815469</v>
      </c>
      <c r="F673" s="128">
        <v>0.60406492727985284</v>
      </c>
      <c r="G673" s="128">
        <v>0.4936845129257601</v>
      </c>
      <c r="H673" s="128">
        <v>0.13187434112103169</v>
      </c>
      <c r="I673" s="128">
        <v>0.62234465690365326</v>
      </c>
      <c r="J673" s="128">
        <v>0.43414388942603233</v>
      </c>
      <c r="K673" s="104">
        <v>0.6751601672525176</v>
      </c>
      <c r="L673" s="105"/>
      <c r="M673" s="106">
        <v>672</v>
      </c>
      <c r="N673" s="140">
        <v>-3.1422575574803875</v>
      </c>
      <c r="O673" s="140">
        <v>-1.6372733591156108</v>
      </c>
      <c r="P673" s="140">
        <v>2.4206328959015471</v>
      </c>
      <c r="Q673" s="140">
        <v>0.99959038164310665</v>
      </c>
      <c r="R673" s="140">
        <v>0.26388290926226116</v>
      </c>
      <c r="S673" s="140">
        <v>-1.5831239735888344E-2</v>
      </c>
      <c r="T673" s="140">
        <v>-1.1175746929507093</v>
      </c>
      <c r="U673" s="128">
        <v>0.31164453283609939</v>
      </c>
      <c r="V673" s="128">
        <v>-0.16583375805305697</v>
      </c>
      <c r="W673" s="98">
        <v>0.45420724976740978</v>
      </c>
      <c r="X673" s="60"/>
      <c r="Y673" s="99">
        <v>672</v>
      </c>
      <c r="Z673" s="128">
        <f>(幕後結果!$AB$2+幕後結果!$AB$4*幕後結果_最佳化!$N1674)*12/3</f>
        <v>-3.3236983012209484</v>
      </c>
      <c r="AA673" s="128">
        <f>(幕後結果!$AC$2+幕後結果!$AC$4*幕後結果_最佳化!$O1674)*12/3</f>
        <v>-3.3413222473978226</v>
      </c>
      <c r="AB673" s="128">
        <f>(幕後結果!$AD$2+幕後結果!$AD$4*幕後結果_最佳化!$P1674)*12/3</f>
        <v>0.90619912688283522</v>
      </c>
      <c r="AC673" s="128">
        <f>(幕後結果!$AE$2+幕後結果!$AE$4*幕後結果_最佳化!$Q1674)*12/3</f>
        <v>2.7293527668029345</v>
      </c>
      <c r="AD673" s="128">
        <f>(幕後結果!$AF$2+幕後結果!$AF$4*幕後結果_最佳化!$R1674)*12/3</f>
        <v>0.29982221867326264</v>
      </c>
      <c r="AE673" s="128">
        <f>(幕後結果!$AG$2+幕後結果!$AG$4*幕後結果_最佳化!$S1674)*12/3</f>
        <v>-0.49319651745356929</v>
      </c>
      <c r="AF673" s="128">
        <f>(幕後結果!$AH$2+幕後結果!$AH$4*幕後結果_最佳化!$T1674)*12/3</f>
        <v>-3.5449652127569422</v>
      </c>
      <c r="AG673" s="128">
        <f>(幕後結果!$AI$2+幕後結果!$AI$4*幕後結果_最佳化!$U1674)*12/3</f>
        <v>1.3804385900473892</v>
      </c>
      <c r="AH673" s="128">
        <f>(幕後結果!$AJ$2+幕後結果!$AJ$4*幕後結果_最佳化!$V1674)*12/3</f>
        <v>-2.5797831798920265</v>
      </c>
      <c r="AI673" s="100">
        <f>(幕後結果!$AK$2+幕後結果!$AK$4*幕後結果_最佳化!$W1674)*12/3</f>
        <v>-3.8625062236941954</v>
      </c>
      <c r="AJ673" s="60"/>
      <c r="AK673" s="60"/>
      <c r="AL673" s="60"/>
      <c r="AM673" s="108">
        <v>672</v>
      </c>
      <c r="AN673" s="128">
        <f t="shared" si="131"/>
        <v>7.9580851453994583E-3</v>
      </c>
      <c r="AO673" s="128">
        <f t="shared" si="132"/>
        <v>8.7671909686037705E-2</v>
      </c>
      <c r="AP673" s="128">
        <f t="shared" si="133"/>
        <v>2.5203976581370819E-2</v>
      </c>
      <c r="AQ673" s="128">
        <f t="shared" si="134"/>
        <v>0.20095418369768589</v>
      </c>
      <c r="AR673" s="128">
        <f t="shared" si="135"/>
        <v>3.7209353833827535E-2</v>
      </c>
      <c r="AS673" s="128">
        <f t="shared" si="136"/>
        <v>8.2344795945282726E-2</v>
      </c>
      <c r="AT673" s="128">
        <f t="shared" si="137"/>
        <v>6.3298844817210306E-2</v>
      </c>
      <c r="AU673" s="128">
        <f t="shared" si="138"/>
        <v>0.10959678676923429</v>
      </c>
      <c r="AV673" s="128">
        <f t="shared" si="139"/>
        <v>0.18236807344197628</v>
      </c>
      <c r="AW673" s="128">
        <f t="shared" si="140"/>
        <v>0.20339399008197498</v>
      </c>
      <c r="AX673" s="128">
        <f t="shared" si="141"/>
        <v>0.99999999999999989</v>
      </c>
      <c r="AY673" s="128">
        <f>SUMPRODUCT(AN673:AW673,幕後結果_最佳化!$Z$1005:$AI$1005)</f>
        <v>-0.19258650717657125</v>
      </c>
      <c r="AZ673" s="128">
        <f>(SUMPRODUCT(AN673:AW673,MMULT(AN673:AW673,幕後結果!$AB$9:$AK$18)))*252</f>
        <v>9.7601727896771268E-2</v>
      </c>
      <c r="BA673" s="128">
        <f t="shared" si="142"/>
        <v>0.31241275245541955</v>
      </c>
      <c r="BB673" s="102">
        <f t="shared" si="143"/>
        <v>-0.75376726886388712</v>
      </c>
      <c r="BC673" s="60"/>
      <c r="BD673" s="60"/>
    </row>
    <row r="674" spans="1:56">
      <c r="A674" s="95">
        <v>673</v>
      </c>
      <c r="B674" s="128">
        <v>0.70667961664920731</v>
      </c>
      <c r="C674" s="128">
        <v>0.62982796187579759</v>
      </c>
      <c r="D674" s="128">
        <v>0.71613199276562445</v>
      </c>
      <c r="E674" s="128">
        <v>0.88650203478529921</v>
      </c>
      <c r="F674" s="128">
        <v>0.322921996255771</v>
      </c>
      <c r="G674" s="128">
        <v>2.8424996844356176E-2</v>
      </c>
      <c r="H674" s="128">
        <v>0.85507325183523375</v>
      </c>
      <c r="I674" s="128">
        <v>0.52651883454635784</v>
      </c>
      <c r="J674" s="128">
        <v>0.36801579433587772</v>
      </c>
      <c r="K674" s="104">
        <v>0.20877097347337026</v>
      </c>
      <c r="L674" s="105"/>
      <c r="M674" s="106">
        <v>673</v>
      </c>
      <c r="N674" s="140">
        <v>0.54371041148961408</v>
      </c>
      <c r="O674" s="140">
        <v>0.33139773406100609</v>
      </c>
      <c r="P674" s="140">
        <v>0.57138895488575447</v>
      </c>
      <c r="Q674" s="140">
        <v>1.2081334619873421</v>
      </c>
      <c r="R674" s="140">
        <v>-0.45954340141016142</v>
      </c>
      <c r="S674" s="140">
        <v>-1.9044623646937442</v>
      </c>
      <c r="T674" s="140">
        <v>1.0584430614420166</v>
      </c>
      <c r="U674" s="128">
        <v>6.6521889622884051E-2</v>
      </c>
      <c r="V674" s="128">
        <v>-0.33711317138859015</v>
      </c>
      <c r="W674" s="98">
        <v>-0.8106930823501467</v>
      </c>
      <c r="X674" s="60"/>
      <c r="Y674" s="99">
        <v>673</v>
      </c>
      <c r="Z674" s="128">
        <f>(幕後結果!$AB$2+幕後結果!$AB$4*幕後結果_最佳化!$N1675)*12/3</f>
        <v>0.57510542594516478</v>
      </c>
      <c r="AA674" s="128">
        <f>(幕後結果!$AC$2+幕後結果!$AC$4*幕後結果_最佳化!$O1675)*12/3</f>
        <v>0.57727847388942233</v>
      </c>
      <c r="AB674" s="128">
        <f>(幕後結果!$AD$2+幕後結果!$AD$4*幕後結果_最佳化!$P1675)*12/3</f>
        <v>1.2747191084101923</v>
      </c>
      <c r="AC674" s="128">
        <f>(幕後結果!$AE$2+幕後結果!$AE$4*幕後結果_最佳化!$Q1675)*12/3</f>
        <v>3.6466461031295112</v>
      </c>
      <c r="AD674" s="128">
        <f>(幕後結果!$AF$2+幕後結果!$AF$4*幕後結果_最佳化!$R1675)*12/3</f>
        <v>-0.31249060009873164</v>
      </c>
      <c r="AE674" s="128">
        <f>(幕後結果!$AG$2+幕後結果!$AG$4*幕後結果_最佳化!$S1675)*12/3</f>
        <v>-1.3402678011953946</v>
      </c>
      <c r="AF674" s="128">
        <f>(幕後結果!$AH$2+幕後結果!$AH$4*幕後結果_最佳化!$T1675)*12/3</f>
        <v>1.6103303316823603</v>
      </c>
      <c r="AG674" s="128">
        <f>(幕後結果!$AI$2+幕後結果!$AI$4*幕後結果_最佳化!$U1675)*12/3</f>
        <v>0.49346714993183899</v>
      </c>
      <c r="AH674" s="128">
        <f>(幕後結果!$AJ$2+幕後結果!$AJ$4*幕後結果_最佳化!$V1675)*12/3</f>
        <v>-0.77014761761551076</v>
      </c>
      <c r="AI674" s="100">
        <f>(幕後結果!$AK$2+幕後結果!$AK$4*幕後結果_最佳化!$W1675)*12/3</f>
        <v>-0.71362447955049169</v>
      </c>
      <c r="AJ674" s="60"/>
      <c r="AK674" s="60"/>
      <c r="AL674" s="60"/>
      <c r="AM674" s="108">
        <v>673</v>
      </c>
      <c r="AN674" s="128">
        <f t="shared" si="131"/>
        <v>2.8099001003682494E-2</v>
      </c>
      <c r="AO674" s="128">
        <f t="shared" si="132"/>
        <v>0.11448843451965283</v>
      </c>
      <c r="AP674" s="128">
        <f t="shared" si="133"/>
        <v>0.15972574004712858</v>
      </c>
      <c r="AQ674" s="128">
        <f t="shared" si="134"/>
        <v>0.13681582021352356</v>
      </c>
      <c r="AR674" s="128">
        <f t="shared" si="135"/>
        <v>4.6713956561868379E-2</v>
      </c>
      <c r="AS674" s="128">
        <f t="shared" si="136"/>
        <v>0.10015873597767129</v>
      </c>
      <c r="AT674" s="128">
        <f t="shared" si="137"/>
        <v>0.18902391866422288</v>
      </c>
      <c r="AU674" s="128">
        <f t="shared" si="138"/>
        <v>0.1398989552635781</v>
      </c>
      <c r="AV674" s="128">
        <f t="shared" si="139"/>
        <v>3.8767893550054638E-2</v>
      </c>
      <c r="AW674" s="128">
        <f t="shared" si="140"/>
        <v>4.6307544198617226E-2</v>
      </c>
      <c r="AX674" s="128">
        <f t="shared" si="141"/>
        <v>1</v>
      </c>
      <c r="AY674" s="128">
        <f>SUMPRODUCT(AN674:AW674,幕後結果_最佳化!$Z$1005:$AI$1005)</f>
        <v>0.14756729683534175</v>
      </c>
      <c r="AZ674" s="128">
        <f>(SUMPRODUCT(AN674:AW674,MMULT(AN674:AW674,幕後結果!$AB$9:$AK$18)))*252</f>
        <v>7.3442767702472461E-2</v>
      </c>
      <c r="BA674" s="128">
        <f t="shared" si="142"/>
        <v>0.2710032614240509</v>
      </c>
      <c r="BB674" s="102">
        <f t="shared" si="143"/>
        <v>0.38622153949492205</v>
      </c>
      <c r="BC674" s="60"/>
      <c r="BD674" s="60"/>
    </row>
    <row r="675" spans="1:56">
      <c r="A675" s="95">
        <v>674</v>
      </c>
      <c r="B675" s="128">
        <v>0.97820061707018779</v>
      </c>
      <c r="C675" s="128">
        <v>0.78931103859927321</v>
      </c>
      <c r="D675" s="128">
        <v>0.69980698627594196</v>
      </c>
      <c r="E675" s="128">
        <v>0.50454488988335022</v>
      </c>
      <c r="F675" s="128">
        <v>0.69980732418551006</v>
      </c>
      <c r="G675" s="128">
        <v>0.22404814306583409</v>
      </c>
      <c r="H675" s="128">
        <v>0.72444178784994184</v>
      </c>
      <c r="I675" s="128">
        <v>0.62603801755957655</v>
      </c>
      <c r="J675" s="128">
        <v>0.88628109801950417</v>
      </c>
      <c r="K675" s="104">
        <v>0.9830471281825921</v>
      </c>
      <c r="L675" s="105"/>
      <c r="M675" s="106">
        <v>674</v>
      </c>
      <c r="N675" s="140">
        <v>2.0179279480067978</v>
      </c>
      <c r="O675" s="140">
        <v>0.8040329897078724</v>
      </c>
      <c r="P675" s="140">
        <v>0.52384546598715376</v>
      </c>
      <c r="Q675" s="140">
        <v>1.1392595925087829E-2</v>
      </c>
      <c r="R675" s="140">
        <v>0.52384643756766014</v>
      </c>
      <c r="S675" s="140">
        <v>-0.75859262438734465</v>
      </c>
      <c r="T675" s="140">
        <v>0.59608802391768967</v>
      </c>
      <c r="U675" s="128">
        <v>0.32137798436674758</v>
      </c>
      <c r="V675" s="128">
        <v>1.2069853032132887</v>
      </c>
      <c r="W675" s="98">
        <v>2.121190865807284</v>
      </c>
      <c r="X675" s="60"/>
      <c r="Y675" s="99">
        <v>674</v>
      </c>
      <c r="Z675" s="128">
        <f>(幕後結果!$AB$2+幕後結果!$AB$4*幕後結果_最佳化!$N1676)*12/3</f>
        <v>2.134447469721243</v>
      </c>
      <c r="AA675" s="128">
        <f>(幕後結果!$AC$2+幕後結果!$AC$4*幕後結果_最佳化!$O1676)*12/3</f>
        <v>1.7795899469094987</v>
      </c>
      <c r="AB675" s="128">
        <f>(幕後結果!$AD$2+幕後結果!$AD$4*幕後結果_最佳化!$P1676)*12/3</f>
        <v>1.9967944412695138</v>
      </c>
      <c r="AC675" s="128">
        <f>(幕後結果!$AE$2+幕後結果!$AE$4*幕後結果_最佳化!$Q1676)*12/3</f>
        <v>1.750236994561277</v>
      </c>
      <c r="AD675" s="128">
        <f>(幕後結果!$AF$2+幕後結果!$AF$4*幕後結果_最佳化!$R1676)*12/3</f>
        <v>0.49876771945552784</v>
      </c>
      <c r="AE675" s="128">
        <f>(幕後結果!$AG$2+幕後結果!$AG$4*幕後結果_最佳化!$S1676)*12/3</f>
        <v>-1.8011326817960305E-2</v>
      </c>
      <c r="AF675" s="128">
        <f>(幕後結果!$AH$2+幕後結果!$AH$4*幕後結果_最佳化!$T1676)*12/3</f>
        <v>1.7530750939678785</v>
      </c>
      <c r="AG675" s="128">
        <f>(幕後結果!$AI$2+幕後結果!$AI$4*幕後結果_最佳化!$U1676)*12/3</f>
        <v>1.2193462159671109</v>
      </c>
      <c r="AH675" s="128">
        <f>(幕後結果!$AJ$2+幕後結果!$AJ$4*幕後結果_最佳化!$V1676)*12/3</f>
        <v>1.2444541534143041</v>
      </c>
      <c r="AI675" s="100">
        <f>(幕後結果!$AK$2+幕後結果!$AK$4*幕後結果_最佳化!$W1676)*12/3</f>
        <v>2.0068204788075477</v>
      </c>
      <c r="AJ675" s="60"/>
      <c r="AK675" s="60"/>
      <c r="AL675" s="60"/>
      <c r="AM675" s="108">
        <v>674</v>
      </c>
      <c r="AN675" s="128">
        <f t="shared" si="131"/>
        <v>0.11631961524756054</v>
      </c>
      <c r="AO675" s="128">
        <f t="shared" si="132"/>
        <v>0.10267320874500538</v>
      </c>
      <c r="AP675" s="128">
        <f t="shared" si="133"/>
        <v>0.17416030023586168</v>
      </c>
      <c r="AQ675" s="128">
        <f t="shared" si="134"/>
        <v>9.0880997959492615E-2</v>
      </c>
      <c r="AR675" s="128">
        <f t="shared" si="135"/>
        <v>9.8557575250140094E-3</v>
      </c>
      <c r="AS675" s="128">
        <f t="shared" si="136"/>
        <v>8.7640852582480055E-2</v>
      </c>
      <c r="AT675" s="128">
        <f t="shared" si="137"/>
        <v>0.16531984064281063</v>
      </c>
      <c r="AU675" s="128">
        <f t="shared" si="138"/>
        <v>2.142039425364212E-2</v>
      </c>
      <c r="AV675" s="128">
        <f t="shared" si="139"/>
        <v>0.14885775419158892</v>
      </c>
      <c r="AW675" s="128">
        <f t="shared" si="140"/>
        <v>8.2871278616544086E-2</v>
      </c>
      <c r="AX675" s="128">
        <f t="shared" si="141"/>
        <v>1</v>
      </c>
      <c r="AY675" s="128">
        <f>SUMPRODUCT(AN675:AW675,幕後結果_最佳化!$Z$1005:$AI$1005)</f>
        <v>-0.15658338505001418</v>
      </c>
      <c r="AZ675" s="128">
        <f>(SUMPRODUCT(AN675:AW675,MMULT(AN675:AW675,幕後結果!$AB$9:$AK$18)))*252</f>
        <v>9.1694286957590229E-2</v>
      </c>
      <c r="BA675" s="128">
        <f t="shared" si="142"/>
        <v>0.30281064538353047</v>
      </c>
      <c r="BB675" s="102">
        <f t="shared" si="143"/>
        <v>-0.6587726953831321</v>
      </c>
      <c r="BC675" s="60"/>
      <c r="BD675" s="60"/>
    </row>
    <row r="676" spans="1:56">
      <c r="A676" s="95">
        <v>675</v>
      </c>
      <c r="B676" s="128">
        <v>0.23806772257655617</v>
      </c>
      <c r="C676" s="128">
        <v>0.22987610121794422</v>
      </c>
      <c r="D676" s="128">
        <v>0.78502978021181824</v>
      </c>
      <c r="E676" s="128">
        <v>0.60121007038792529</v>
      </c>
      <c r="F676" s="128">
        <v>0.72656453704796542</v>
      </c>
      <c r="G676" s="128">
        <v>4.4124756002411614E-2</v>
      </c>
      <c r="H676" s="128">
        <v>0.12642296326551183</v>
      </c>
      <c r="I676" s="128">
        <v>0.40376365358741384</v>
      </c>
      <c r="J676" s="128">
        <v>0.56159077836311644</v>
      </c>
      <c r="K676" s="104">
        <v>0.53613280589208689</v>
      </c>
      <c r="L676" s="105"/>
      <c r="M676" s="106">
        <v>675</v>
      </c>
      <c r="N676" s="140">
        <v>-0.71253193201239406</v>
      </c>
      <c r="O676" s="140">
        <v>-0.7392549448457707</v>
      </c>
      <c r="P676" s="140">
        <v>0.78929357739090866</v>
      </c>
      <c r="Q676" s="140">
        <v>0.25648046957012044</v>
      </c>
      <c r="R676" s="140">
        <v>0.60245557532294103</v>
      </c>
      <c r="S676" s="140">
        <v>-1.7047047045284562</v>
      </c>
      <c r="T676" s="140">
        <v>-1.1434641610690168</v>
      </c>
      <c r="U676" s="128">
        <v>-0.24361719837175941</v>
      </c>
      <c r="V676" s="128">
        <v>0.15500364559637395</v>
      </c>
      <c r="W676" s="98">
        <v>9.0695699041085417E-2</v>
      </c>
      <c r="X676" s="60"/>
      <c r="Y676" s="99">
        <v>675</v>
      </c>
      <c r="Z676" s="128">
        <f>(幕後結果!$AB$2+幕後結果!$AB$4*幕後結果_最佳化!$N1677)*12/3</f>
        <v>-0.75367506599116763</v>
      </c>
      <c r="AA676" s="128">
        <f>(幕後結果!$AC$2+幕後結果!$AC$4*幕後結果_最佳化!$O1677)*12/3</f>
        <v>-1.2217013435341133</v>
      </c>
      <c r="AB676" s="128">
        <f>(幕後結果!$AD$2+幕後結果!$AD$4*幕後結果_最佳化!$P1677)*12/3</f>
        <v>0.49327147671117161</v>
      </c>
      <c r="AC676" s="128">
        <f>(幕後結果!$AE$2+幕後結果!$AE$4*幕後結果_最佳化!$Q1677)*12/3</f>
        <v>1.4595990192765029</v>
      </c>
      <c r="AD676" s="128">
        <f>(幕後結果!$AF$2+幕後結果!$AF$4*幕後結果_最佳化!$R1677)*12/3</f>
        <v>0.43356937077470753</v>
      </c>
      <c r="AE676" s="128">
        <f>(幕後結果!$AG$2+幕後結果!$AG$4*幕後結果_最佳化!$S1677)*12/3</f>
        <v>-1.6055999585040677</v>
      </c>
      <c r="AF676" s="128">
        <f>(幕後結果!$AH$2+幕後結果!$AH$4*幕後結果_最佳化!$T1677)*12/3</f>
        <v>-1.7536749611813029</v>
      </c>
      <c r="AG676" s="128">
        <f>(幕後結果!$AI$2+幕後結果!$AI$4*幕後結果_最佳化!$U1677)*12/3</f>
        <v>0.85732489548158763</v>
      </c>
      <c r="AH676" s="128">
        <f>(幕後結果!$AJ$2+幕後結果!$AJ$4*幕後結果_最佳化!$V1677)*12/3</f>
        <v>-1.5823903858746629</v>
      </c>
      <c r="AI676" s="100">
        <f>(幕後結果!$AK$2+幕後結果!$AK$4*幕後結果_最佳化!$W1677)*12/3</f>
        <v>-2.5413209317267405</v>
      </c>
      <c r="AJ676" s="60"/>
      <c r="AK676" s="60"/>
      <c r="AL676" s="60"/>
      <c r="AM676" s="108">
        <v>675</v>
      </c>
      <c r="AN676" s="128">
        <f t="shared" si="131"/>
        <v>5.359169337508498E-2</v>
      </c>
      <c r="AO676" s="128">
        <f t="shared" si="132"/>
        <v>1.105592998829209E-2</v>
      </c>
      <c r="AP676" s="128">
        <f t="shared" si="133"/>
        <v>7.0096010707832292E-4</v>
      </c>
      <c r="AQ676" s="128">
        <f t="shared" si="134"/>
        <v>0.12086588313849701</v>
      </c>
      <c r="AR676" s="128">
        <f t="shared" si="135"/>
        <v>0.16049473617233884</v>
      </c>
      <c r="AS676" s="128">
        <f t="shared" si="136"/>
        <v>0.18520110675185256</v>
      </c>
      <c r="AT676" s="128">
        <f t="shared" si="137"/>
        <v>0.12524695767933799</v>
      </c>
      <c r="AU676" s="128">
        <f t="shared" si="138"/>
        <v>0.11993319148708989</v>
      </c>
      <c r="AV676" s="128">
        <f t="shared" si="139"/>
        <v>5.1177538632919024E-2</v>
      </c>
      <c r="AW676" s="128">
        <f t="shared" si="140"/>
        <v>0.17173200266750932</v>
      </c>
      <c r="AX676" s="128">
        <f t="shared" si="141"/>
        <v>1</v>
      </c>
      <c r="AY676" s="128">
        <f>SUMPRODUCT(AN676:AW676,幕後結果_最佳化!$Z$1005:$AI$1005)</f>
        <v>-0.11029478596377451</v>
      </c>
      <c r="AZ676" s="128">
        <f>(SUMPRODUCT(AN676:AW676,MMULT(AN676:AW676,幕後結果!$AB$9:$AK$18)))*252</f>
        <v>6.3354683668201767E-2</v>
      </c>
      <c r="BA676" s="128">
        <f t="shared" si="142"/>
        <v>0.25170356308205444</v>
      </c>
      <c r="BB676" s="102">
        <f t="shared" si="143"/>
        <v>-0.608631773376341</v>
      </c>
      <c r="BC676" s="60"/>
      <c r="BD676" s="60"/>
    </row>
    <row r="677" spans="1:56">
      <c r="A677" s="95">
        <v>676</v>
      </c>
      <c r="B677" s="128">
        <v>0.61624207363915473</v>
      </c>
      <c r="C677" s="128">
        <v>0.68140630368917932</v>
      </c>
      <c r="D677" s="128">
        <v>0.69385092947623539</v>
      </c>
      <c r="E677" s="128">
        <v>0.50729445497918091</v>
      </c>
      <c r="F677" s="128">
        <v>0.71006188012395377</v>
      </c>
      <c r="G677" s="128">
        <v>0.173643223252405</v>
      </c>
      <c r="H677" s="128">
        <v>0.98864906294248978</v>
      </c>
      <c r="I677" s="128">
        <v>0.50495259522182834</v>
      </c>
      <c r="J677" s="128">
        <v>0.97526725462596731</v>
      </c>
      <c r="K677" s="104">
        <v>0.47308930968848562</v>
      </c>
      <c r="L677" s="105"/>
      <c r="M677" s="106">
        <v>676</v>
      </c>
      <c r="N677" s="140">
        <v>0.29562582038854207</v>
      </c>
      <c r="O677" s="140">
        <v>0.47163492626246439</v>
      </c>
      <c r="P677" s="140">
        <v>0.5067957466250298</v>
      </c>
      <c r="Q677" s="140">
        <v>1.828550603721351E-2</v>
      </c>
      <c r="R677" s="140">
        <v>0.55356550391076387</v>
      </c>
      <c r="S677" s="140">
        <v>-0.93986571308049338</v>
      </c>
      <c r="T677" s="140">
        <v>2.2784148222405181</v>
      </c>
      <c r="U677" s="128">
        <v>1.2414634105530023E-2</v>
      </c>
      <c r="V677" s="128">
        <v>1.9645573643022747</v>
      </c>
      <c r="W677" s="98">
        <v>-6.7506334440235224E-2</v>
      </c>
      <c r="X677" s="60"/>
      <c r="Y677" s="99">
        <v>676</v>
      </c>
      <c r="Z677" s="128">
        <f>(幕後結果!$AB$2+幕後結果!$AB$4*幕後結果_最佳化!$N1678)*12/3</f>
        <v>0.3126958942889192</v>
      </c>
      <c r="AA677" s="128">
        <f>(幕後結果!$AC$2+幕後結果!$AC$4*幕後結果_最佳化!$O1678)*12/3</f>
        <v>0.62978108235831276</v>
      </c>
      <c r="AB677" s="128">
        <f>(幕後結果!$AD$2+幕後結果!$AD$4*幕後結果_最佳化!$P1678)*12/3</f>
        <v>1.1926107364445622</v>
      </c>
      <c r="AC677" s="128">
        <f>(幕後結果!$AE$2+幕後結果!$AE$4*幕後結果_最佳化!$Q1678)*12/3</f>
        <v>1.5173887564199251</v>
      </c>
      <c r="AD677" s="128">
        <f>(幕後結果!$AF$2+幕後結果!$AF$4*幕後結果_最佳化!$R1678)*12/3</f>
        <v>0.36748165164005986</v>
      </c>
      <c r="AE677" s="128">
        <f>(幕後結果!$AG$2+幕後結果!$AG$4*幕後結果_最佳化!$S1678)*12/3</f>
        <v>-0.61488476549626281</v>
      </c>
      <c r="AF677" s="128">
        <f>(幕後結果!$AH$2+幕後結果!$AH$4*幕後結果_最佳化!$T1678)*12/3</f>
        <v>2.3366728884132941</v>
      </c>
      <c r="AG677" s="128">
        <f>(幕後結果!$AI$2+幕後結果!$AI$4*幕後結果_最佳化!$U1678)*12/3</f>
        <v>0.77754259499759293</v>
      </c>
      <c r="AH677" s="128">
        <f>(幕後結果!$AJ$2+幕後結果!$AJ$4*幕後結果_最佳化!$V1678)*12/3</f>
        <v>1.4727895622850771</v>
      </c>
      <c r="AI677" s="100">
        <f>(幕後結果!$AK$2+幕後結果!$AK$4*幕後結果_最佳化!$W1678)*12/3</f>
        <v>-0.29927529530284036</v>
      </c>
      <c r="AJ677" s="60"/>
      <c r="AK677" s="60"/>
      <c r="AL677" s="60"/>
      <c r="AM677" s="108">
        <v>676</v>
      </c>
      <c r="AN677" s="128">
        <f t="shared" si="131"/>
        <v>4.041374074386854E-2</v>
      </c>
      <c r="AO677" s="128">
        <f t="shared" si="132"/>
        <v>9.3835066496164965E-2</v>
      </c>
      <c r="AP677" s="128">
        <f t="shared" si="133"/>
        <v>7.7145035161592004E-2</v>
      </c>
      <c r="AQ677" s="128">
        <f t="shared" si="134"/>
        <v>9.0348691975148041E-2</v>
      </c>
      <c r="AR677" s="128">
        <f t="shared" si="135"/>
        <v>1.6778803704110411E-3</v>
      </c>
      <c r="AS677" s="128">
        <f t="shared" si="136"/>
        <v>0.12484142867124604</v>
      </c>
      <c r="AT677" s="128">
        <f t="shared" si="137"/>
        <v>0.14697696540437996</v>
      </c>
      <c r="AU677" s="128">
        <f t="shared" si="138"/>
        <v>0.21114066568542061</v>
      </c>
      <c r="AV677" s="128">
        <f t="shared" si="139"/>
        <v>0.20120011339333679</v>
      </c>
      <c r="AW677" s="128">
        <f t="shared" si="140"/>
        <v>1.2420412098432036E-2</v>
      </c>
      <c r="AX677" s="128">
        <f t="shared" si="141"/>
        <v>1.0000000000000002</v>
      </c>
      <c r="AY677" s="128">
        <f>SUMPRODUCT(AN677:AW677,幕後結果_最佳化!$Z$1005:$AI$1005)</f>
        <v>9.2967036620225874E-2</v>
      </c>
      <c r="AZ677" s="128">
        <f>(SUMPRODUCT(AN677:AW677,MMULT(AN677:AW677,幕後結果!$AB$9:$AK$18)))*252</f>
        <v>6.2032962370272518E-2</v>
      </c>
      <c r="BA677" s="128">
        <f t="shared" si="142"/>
        <v>0.24906417319693436</v>
      </c>
      <c r="BB677" s="102">
        <f t="shared" si="143"/>
        <v>0.20102062844919091</v>
      </c>
      <c r="BC677" s="60"/>
      <c r="BD677" s="60"/>
    </row>
    <row r="678" spans="1:56">
      <c r="A678" s="95">
        <v>677</v>
      </c>
      <c r="B678" s="128">
        <v>0.57195378550231113</v>
      </c>
      <c r="C678" s="128">
        <v>0.47576028673518067</v>
      </c>
      <c r="D678" s="128">
        <v>0.95217540379190058</v>
      </c>
      <c r="E678" s="128">
        <v>0.71004880398921433</v>
      </c>
      <c r="F678" s="128">
        <v>0.68783399753580277</v>
      </c>
      <c r="G678" s="128">
        <v>0.58812680656922622</v>
      </c>
      <c r="H678" s="128">
        <v>0.79351121080675124</v>
      </c>
      <c r="I678" s="128">
        <v>0.29805832653165676</v>
      </c>
      <c r="J678" s="128">
        <v>0.51893181760430029</v>
      </c>
      <c r="K678" s="104">
        <v>0.8020849135889847</v>
      </c>
      <c r="L678" s="105"/>
      <c r="M678" s="106">
        <v>677</v>
      </c>
      <c r="N678" s="140">
        <v>0.18135055203916137</v>
      </c>
      <c r="O678" s="140">
        <v>-6.0797384332072699E-2</v>
      </c>
      <c r="P678" s="140">
        <v>1.6663225261263426</v>
      </c>
      <c r="Q678" s="140">
        <v>0.55352730014327989</v>
      </c>
      <c r="R678" s="140">
        <v>0.48972005994439355</v>
      </c>
      <c r="S678" s="140">
        <v>0.22272905479511759</v>
      </c>
      <c r="T678" s="140">
        <v>0.81866498659044229</v>
      </c>
      <c r="U678" s="128">
        <v>-0.52999318906153248</v>
      </c>
      <c r="V678" s="128">
        <v>4.7472854644112529E-2</v>
      </c>
      <c r="W678" s="98">
        <v>0.84909187197590008</v>
      </c>
      <c r="X678" s="60"/>
      <c r="Y678" s="99">
        <v>677</v>
      </c>
      <c r="Z678" s="128">
        <f>(幕後結果!$AB$2+幕後結果!$AB$4*幕後結果_最佳化!$N1679)*12/3</f>
        <v>0.19182212492516285</v>
      </c>
      <c r="AA678" s="128">
        <f>(幕後結果!$AC$2+幕後結果!$AC$4*幕後結果_最佳化!$O1679)*12/3</f>
        <v>-3.829911904263663E-2</v>
      </c>
      <c r="AB678" s="128">
        <f>(幕後結果!$AD$2+幕後結果!$AD$4*幕後結果_最佳化!$P1679)*12/3</f>
        <v>2.1123729925393384</v>
      </c>
      <c r="AC678" s="128">
        <f>(幕後結果!$AE$2+幕後結果!$AE$4*幕後結果_最佳化!$Q1679)*12/3</f>
        <v>2.5721822658089764</v>
      </c>
      <c r="AD678" s="128">
        <f>(幕後結果!$AF$2+幕後結果!$AF$4*幕後結果_最佳化!$R1679)*12/3</f>
        <v>0.54197304539290658</v>
      </c>
      <c r="AE678" s="128">
        <f>(幕後結果!$AG$2+幕後結果!$AG$4*幕後結果_最佳化!$S1679)*12/3</f>
        <v>0.51689197076651139</v>
      </c>
      <c r="AF678" s="128">
        <f>(幕後結果!$AH$2+幕後結果!$AH$4*幕後結果_最佳化!$T1679)*12/3</f>
        <v>0.60985234105752151</v>
      </c>
      <c r="AG678" s="128">
        <f>(幕後結果!$AI$2+幕後結果!$AI$4*幕後結果_最佳化!$U1679)*12/3</f>
        <v>0.48470577852141766</v>
      </c>
      <c r="AH678" s="128">
        <f>(幕後結果!$AJ$2+幕後結果!$AJ$4*幕後結果_最佳化!$V1679)*12/3</f>
        <v>-0.2705058089050979</v>
      </c>
      <c r="AI678" s="100">
        <f>(幕後結果!$AK$2+幕後結果!$AK$4*幕後結果_最佳化!$W1679)*12/3</f>
        <v>7.4509126810447412E-2</v>
      </c>
      <c r="AJ678" s="60"/>
      <c r="AK678" s="60"/>
      <c r="AL678" s="60"/>
      <c r="AM678" s="108">
        <v>677</v>
      </c>
      <c r="AN678" s="128">
        <f t="shared" si="131"/>
        <v>0.14396255121236037</v>
      </c>
      <c r="AO678" s="128">
        <f t="shared" si="132"/>
        <v>4.2718139638208384E-3</v>
      </c>
      <c r="AP678" s="128">
        <f t="shared" si="133"/>
        <v>6.6798357869735231E-2</v>
      </c>
      <c r="AQ678" s="128">
        <f t="shared" si="134"/>
        <v>0.21605585943171096</v>
      </c>
      <c r="AR678" s="128">
        <f t="shared" si="135"/>
        <v>2.1439827972693473E-3</v>
      </c>
      <c r="AS678" s="128">
        <f t="shared" si="136"/>
        <v>0.19935767410561159</v>
      </c>
      <c r="AT678" s="128">
        <f t="shared" si="137"/>
        <v>5.3708586959581396E-2</v>
      </c>
      <c r="AU678" s="128">
        <f t="shared" si="138"/>
        <v>0.10525275796891455</v>
      </c>
      <c r="AV678" s="128">
        <f t="shared" si="139"/>
        <v>0.16277044710479296</v>
      </c>
      <c r="AW678" s="128">
        <f t="shared" si="140"/>
        <v>4.5677968586202877E-2</v>
      </c>
      <c r="AX678" s="128">
        <f t="shared" si="141"/>
        <v>1</v>
      </c>
      <c r="AY678" s="128">
        <f>SUMPRODUCT(AN678:AW678,幕後結果_最佳化!$Z$1005:$AI$1005)</f>
        <v>0.13480808118766097</v>
      </c>
      <c r="AZ678" s="128">
        <f>(SUMPRODUCT(AN678:AW678,MMULT(AN678:AW678,幕後結果!$AB$9:$AK$18)))*252</f>
        <v>8.1253531809482624E-2</v>
      </c>
      <c r="BA678" s="128">
        <f t="shared" si="142"/>
        <v>0.28505005141112083</v>
      </c>
      <c r="BB678" s="102">
        <f t="shared" si="143"/>
        <v>0.32242787093942377</v>
      </c>
      <c r="BC678" s="60"/>
      <c r="BD678" s="60"/>
    </row>
    <row r="679" spans="1:56">
      <c r="A679" s="95">
        <v>678</v>
      </c>
      <c r="B679" s="128">
        <v>3.5200406300401887E-2</v>
      </c>
      <c r="C679" s="128">
        <v>0.44619931133504687</v>
      </c>
      <c r="D679" s="128">
        <v>0.15401157118385611</v>
      </c>
      <c r="E679" s="128">
        <v>0.87835816266304256</v>
      </c>
      <c r="F679" s="128">
        <v>0.54160489319695237</v>
      </c>
      <c r="G679" s="128">
        <v>0.86398255087551656</v>
      </c>
      <c r="H679" s="128">
        <v>0.28786479745901117</v>
      </c>
      <c r="I679" s="128">
        <v>0.88242598363671743</v>
      </c>
      <c r="J679" s="128">
        <v>0.30215218753592543</v>
      </c>
      <c r="K679" s="104">
        <v>6.0029529227602074E-2</v>
      </c>
      <c r="L679" s="105"/>
      <c r="M679" s="106">
        <v>678</v>
      </c>
      <c r="N679" s="140">
        <v>-1.8093231623976855</v>
      </c>
      <c r="O679" s="140">
        <v>-0.13526972287607578</v>
      </c>
      <c r="P679" s="140">
        <v>-1.0193788515263191</v>
      </c>
      <c r="Q679" s="140">
        <v>1.1668184991090511</v>
      </c>
      <c r="R679" s="140">
        <v>0.10447776380791993</v>
      </c>
      <c r="S679" s="140">
        <v>1.0983884624173201</v>
      </c>
      <c r="T679" s="140">
        <v>-0.55963328745175733</v>
      </c>
      <c r="U679" s="128">
        <v>1.1872017957801293</v>
      </c>
      <c r="V679" s="128">
        <v>-0.51822058348215505</v>
      </c>
      <c r="W679" s="98">
        <v>-1.554525753730247</v>
      </c>
      <c r="X679" s="60"/>
      <c r="Y679" s="99">
        <v>678</v>
      </c>
      <c r="Z679" s="128">
        <f>(幕後結果!$AB$2+幕後結果!$AB$4*幕後結果_最佳化!$N1680)*12/3</f>
        <v>-1.9137973928664624</v>
      </c>
      <c r="AA679" s="128">
        <f>(幕後結果!$AC$2+幕後結果!$AC$4*幕後結果_最佳化!$O1680)*12/3</f>
        <v>-1.0081475920661569</v>
      </c>
      <c r="AB679" s="128">
        <f>(幕後結果!$AD$2+幕後結果!$AD$4*幕後結果_最佳化!$P1680)*12/3</f>
        <v>-1.5127711478403516</v>
      </c>
      <c r="AC679" s="128">
        <f>(幕後結果!$AE$2+幕後結果!$AE$4*幕後結果_最佳化!$Q1680)*12/3</f>
        <v>2.806239553467202</v>
      </c>
      <c r="AD679" s="128">
        <f>(幕後結果!$AF$2+幕後結果!$AF$4*幕後結果_最佳化!$R1680)*12/3</f>
        <v>-0.43557147990943407</v>
      </c>
      <c r="AE679" s="128">
        <f>(幕後結果!$AG$2+幕後結果!$AG$4*幕後結果_最佳化!$S1680)*12/3</f>
        <v>0.74235399777511735</v>
      </c>
      <c r="AF679" s="128">
        <f>(幕後結果!$AH$2+幕後結果!$AH$4*幕後結果_最佳化!$T1680)*12/3</f>
        <v>-1.9179899625264507</v>
      </c>
      <c r="AG679" s="128">
        <f>(幕後結果!$AI$2+幕後結果!$AI$4*幕後結果_最佳化!$U1680)*12/3</f>
        <v>2.1020350685466176</v>
      </c>
      <c r="AH679" s="128">
        <f>(幕後結果!$AJ$2+幕後結果!$AJ$4*幕後結果_最佳化!$V1680)*12/3</f>
        <v>-1.822601814725364</v>
      </c>
      <c r="AI679" s="100">
        <f>(幕後結果!$AK$2+幕後結果!$AK$4*幕後結果_最佳化!$W1680)*12/3</f>
        <v>-4.2794406601771886</v>
      </c>
      <c r="AJ679" s="60"/>
      <c r="AK679" s="60"/>
      <c r="AL679" s="60"/>
      <c r="AM679" s="108">
        <v>678</v>
      </c>
      <c r="AN679" s="128">
        <f t="shared" si="131"/>
        <v>0.13461389454317077</v>
      </c>
      <c r="AO679" s="128">
        <f t="shared" si="132"/>
        <v>9.4098536640409014E-2</v>
      </c>
      <c r="AP679" s="128">
        <f t="shared" si="133"/>
        <v>7.8446285295480311E-2</v>
      </c>
      <c r="AQ679" s="128">
        <f t="shared" si="134"/>
        <v>1.4994943058260966E-2</v>
      </c>
      <c r="AR679" s="128">
        <f t="shared" si="135"/>
        <v>1.3756323679688147E-2</v>
      </c>
      <c r="AS679" s="128">
        <f t="shared" si="136"/>
        <v>0.15294351708404311</v>
      </c>
      <c r="AT679" s="128">
        <f t="shared" si="137"/>
        <v>6.1783198160477726E-2</v>
      </c>
      <c r="AU679" s="128">
        <f t="shared" si="138"/>
        <v>0.1293650375169513</v>
      </c>
      <c r="AV679" s="128">
        <f t="shared" si="139"/>
        <v>0.15361581773798991</v>
      </c>
      <c r="AW679" s="128">
        <f t="shared" si="140"/>
        <v>0.16638244628352888</v>
      </c>
      <c r="AX679" s="128">
        <f t="shared" si="141"/>
        <v>1.0000000000000002</v>
      </c>
      <c r="AY679" s="128">
        <f>SUMPRODUCT(AN679:AW679,幕後結果_最佳化!$Z$1005:$AI$1005)</f>
        <v>-0.24992500657442324</v>
      </c>
      <c r="AZ679" s="128">
        <f>(SUMPRODUCT(AN679:AW679,MMULT(AN679:AW679,幕後結果!$AB$9:$AK$18)))*252</f>
        <v>6.7657788490453383E-2</v>
      </c>
      <c r="BA679" s="128">
        <f t="shared" si="142"/>
        <v>0.26011110797206138</v>
      </c>
      <c r="BB679" s="102">
        <f t="shared" si="143"/>
        <v>-1.1257689410399023</v>
      </c>
      <c r="BC679" s="60"/>
      <c r="BD679" s="60"/>
    </row>
    <row r="680" spans="1:56">
      <c r="A680" s="95">
        <v>679</v>
      </c>
      <c r="B680" s="128">
        <v>0.72006479601473661</v>
      </c>
      <c r="C680" s="128">
        <v>0.57704827519234403</v>
      </c>
      <c r="D680" s="128">
        <v>0.30056862111843818</v>
      </c>
      <c r="E680" s="128">
        <v>0.38498042794484499</v>
      </c>
      <c r="F680" s="128">
        <v>0.10771492233689872</v>
      </c>
      <c r="G680" s="128">
        <v>0.87369651557508621</v>
      </c>
      <c r="H680" s="128">
        <v>0.7105237964431983</v>
      </c>
      <c r="I680" s="128">
        <v>0.2558469364610414</v>
      </c>
      <c r="J680" s="128">
        <v>0.64104033397156734</v>
      </c>
      <c r="K680" s="104">
        <v>1.2324495574104199E-2</v>
      </c>
      <c r="L680" s="105"/>
      <c r="M680" s="106">
        <v>679</v>
      </c>
      <c r="N680" s="140">
        <v>0.58303400625002832</v>
      </c>
      <c r="O680" s="140">
        <v>0.19434794110299922</v>
      </c>
      <c r="P680" s="140">
        <v>-0.52276579957463065</v>
      </c>
      <c r="Q680" s="140">
        <v>-0.29242609882876303</v>
      </c>
      <c r="R680" s="140">
        <v>-1.238772273495206</v>
      </c>
      <c r="S680" s="140">
        <v>1.144040192564868</v>
      </c>
      <c r="T680" s="140">
        <v>0.55491557647532908</v>
      </c>
      <c r="U680" s="128">
        <v>-0.65620244968873709</v>
      </c>
      <c r="V680" s="128">
        <v>0.36124095036542792</v>
      </c>
      <c r="W680" s="98">
        <v>-2.2468597594656319</v>
      </c>
      <c r="X680" s="60"/>
      <c r="Y680" s="99">
        <v>679</v>
      </c>
      <c r="Z680" s="128">
        <f>(幕後結果!$AB$2+幕後結果!$AB$4*幕後結果_最佳化!$N1681)*12/3</f>
        <v>0.61669965006977512</v>
      </c>
      <c r="AA680" s="128">
        <f>(幕後結果!$AC$2+幕後結果!$AC$4*幕後結果_最佳化!$O1681)*12/3</f>
        <v>0.4358198206009587</v>
      </c>
      <c r="AB680" s="128">
        <f>(幕後結果!$AD$2+幕後結果!$AD$4*幕後結果_最佳化!$P1681)*12/3</f>
        <v>4.1285017239185817E-2</v>
      </c>
      <c r="AC680" s="128">
        <f>(幕後結果!$AE$2+幕後結果!$AE$4*幕後結果_最佳化!$Q1681)*12/3</f>
        <v>0.57621090978483969</v>
      </c>
      <c r="AD680" s="128">
        <f>(幕後結果!$AF$2+幕後結果!$AF$4*幕後結果_最佳化!$R1681)*12/3</f>
        <v>-0.92827848025641269</v>
      </c>
      <c r="AE680" s="128">
        <f>(幕後結果!$AG$2+幕後結果!$AG$4*幕後結果_最佳化!$S1681)*12/3</f>
        <v>1.4150959660051867</v>
      </c>
      <c r="AF680" s="128">
        <f>(幕後結果!$AH$2+幕後結果!$AH$4*幕後結果_最佳化!$T1681)*12/3</f>
        <v>0.38598073714985554</v>
      </c>
      <c r="AG680" s="128">
        <f>(幕後結果!$AI$2+幕後結果!$AI$4*幕後結果_最佳化!$U1681)*12/3</f>
        <v>0.12712958379297301</v>
      </c>
      <c r="AH680" s="128">
        <f>(幕後結果!$AJ$2+幕後結果!$AJ$4*幕後結果_最佳化!$V1681)*12/3</f>
        <v>-0.31908361425302412</v>
      </c>
      <c r="AI680" s="100">
        <f>(幕後結果!$AK$2+幕後結果!$AK$4*幕後結果_最佳化!$W1681)*12/3</f>
        <v>-3.659469768174469</v>
      </c>
      <c r="AJ680" s="60"/>
      <c r="AK680" s="60"/>
      <c r="AL680" s="60"/>
      <c r="AM680" s="108">
        <v>679</v>
      </c>
      <c r="AN680" s="128">
        <f t="shared" si="131"/>
        <v>4.5858465146976869E-2</v>
      </c>
      <c r="AO680" s="128">
        <f t="shared" si="132"/>
        <v>1.5850600622803794E-2</v>
      </c>
      <c r="AP680" s="128">
        <f t="shared" si="133"/>
        <v>0.1191911497322615</v>
      </c>
      <c r="AQ680" s="128">
        <f t="shared" si="134"/>
        <v>0.13972320605816985</v>
      </c>
      <c r="AR680" s="128">
        <f t="shared" si="135"/>
        <v>3.8193841708527451E-2</v>
      </c>
      <c r="AS680" s="128">
        <f t="shared" si="136"/>
        <v>2.7634814620340939E-2</v>
      </c>
      <c r="AT680" s="128">
        <f t="shared" si="137"/>
        <v>0.18114015472672815</v>
      </c>
      <c r="AU680" s="128">
        <f t="shared" si="138"/>
        <v>0.13013567724228514</v>
      </c>
      <c r="AV680" s="128">
        <f t="shared" si="139"/>
        <v>0.15953646226530777</v>
      </c>
      <c r="AW680" s="128">
        <f t="shared" si="140"/>
        <v>0.14273562787659863</v>
      </c>
      <c r="AX680" s="128">
        <f t="shared" si="141"/>
        <v>1</v>
      </c>
      <c r="AY680" s="128">
        <f>SUMPRODUCT(AN680:AW680,幕後結果_最佳化!$Z$1005:$AI$1005)</f>
        <v>-0.12934419372275499</v>
      </c>
      <c r="AZ680" s="128">
        <f>(SUMPRODUCT(AN680:AW680,MMULT(AN680:AW680,幕後結果!$AB$9:$AK$18)))*252</f>
        <v>8.5103568242523603E-2</v>
      </c>
      <c r="BA680" s="128">
        <f t="shared" si="142"/>
        <v>0.29172515874110616</v>
      </c>
      <c r="BB680" s="102">
        <f t="shared" si="143"/>
        <v>-0.59043311336618198</v>
      </c>
      <c r="BC680" s="60"/>
      <c r="BD680" s="60"/>
    </row>
    <row r="681" spans="1:56">
      <c r="A681" s="95">
        <v>680</v>
      </c>
      <c r="B681" s="128">
        <v>0.21181465552101653</v>
      </c>
      <c r="C681" s="128">
        <v>0.12755646859238512</v>
      </c>
      <c r="D681" s="128">
        <v>0.59772111812228013</v>
      </c>
      <c r="E681" s="128">
        <v>0.26646743289930352</v>
      </c>
      <c r="F681" s="128">
        <v>0.466822915111754</v>
      </c>
      <c r="G681" s="128">
        <v>0.20402486437743006</v>
      </c>
      <c r="H681" s="128">
        <v>0.53996205487645477</v>
      </c>
      <c r="I681" s="128">
        <v>0.88069098021917469</v>
      </c>
      <c r="J681" s="128">
        <v>9.9562785692082878E-2</v>
      </c>
      <c r="K681" s="104">
        <v>0.7790679466939554</v>
      </c>
      <c r="L681" s="105"/>
      <c r="M681" s="106">
        <v>680</v>
      </c>
      <c r="N681" s="140">
        <v>-0.80014065082114794</v>
      </c>
      <c r="O681" s="140">
        <v>-1.1380180695583459</v>
      </c>
      <c r="P681" s="140">
        <v>0.24745286736998881</v>
      </c>
      <c r="Q681" s="140">
        <v>-0.62353217458360966</v>
      </c>
      <c r="R681" s="140">
        <v>-8.3258710856246976E-2</v>
      </c>
      <c r="S681" s="140">
        <v>-0.82733055692165214</v>
      </c>
      <c r="T681" s="140">
        <v>0.10033812573308923</v>
      </c>
      <c r="U681" s="128">
        <v>1.1784480295923305</v>
      </c>
      <c r="V681" s="128">
        <v>-1.2840468268557461</v>
      </c>
      <c r="W681" s="98">
        <v>0.76904919508622227</v>
      </c>
      <c r="X681" s="60"/>
      <c r="Y681" s="99">
        <v>680</v>
      </c>
      <c r="Z681" s="128">
        <f>(幕後結果!$AB$2+幕後結果!$AB$4*幕後結果_最佳化!$N1682)*12/3</f>
        <v>-0.84634250160083324</v>
      </c>
      <c r="AA681" s="128">
        <f>(幕後結果!$AC$2+幕後結果!$AC$4*幕後結果_最佳化!$O1682)*12/3</f>
        <v>-1.7229551421619025</v>
      </c>
      <c r="AB681" s="128">
        <f>(幕後結果!$AD$2+幕後結果!$AD$4*幕後結果_最佳化!$P1682)*12/3</f>
        <v>-0.33199233197503725</v>
      </c>
      <c r="AC681" s="128">
        <f>(幕後結果!$AE$2+幕後結果!$AE$4*幕後結果_最佳化!$Q1682)*12/3</f>
        <v>-0.45369740289188232</v>
      </c>
      <c r="AD681" s="128">
        <f>(幕後結果!$AF$2+幕後結果!$AF$4*幕後結果_最佳化!$R1682)*12/3</f>
        <v>-4.4605276146419293E-2</v>
      </c>
      <c r="AE681" s="128">
        <f>(幕後結果!$AG$2+幕後結果!$AG$4*幕後結果_最佳化!$S1682)*12/3</f>
        <v>-0.86174794533924326</v>
      </c>
      <c r="AF681" s="128">
        <f>(幕後結果!$AH$2+幕後結果!$AH$4*幕後結果_最佳化!$T1682)*12/3</f>
        <v>-0.94560667975981172</v>
      </c>
      <c r="AG681" s="128">
        <f>(幕後結果!$AI$2+幕後結果!$AI$4*幕後結果_最佳化!$U1682)*12/3</f>
        <v>2.0185656814156823</v>
      </c>
      <c r="AH681" s="128">
        <f>(幕後結果!$AJ$2+幕後結果!$AJ$4*幕後結果_最佳化!$V1682)*12/3</f>
        <v>-2.7044062425558839</v>
      </c>
      <c r="AI681" s="100">
        <f>(幕後結果!$AK$2+幕後結果!$AK$4*幕後結果_最佳化!$W1682)*12/3</f>
        <v>-1.6398984028361934</v>
      </c>
      <c r="AJ681" s="60"/>
      <c r="AK681" s="60"/>
      <c r="AL681" s="60"/>
      <c r="AM681" s="108">
        <v>680</v>
      </c>
      <c r="AN681" s="128">
        <f t="shared" si="131"/>
        <v>5.0072768722031237E-2</v>
      </c>
      <c r="AO681" s="128">
        <f t="shared" si="132"/>
        <v>0.22986648901839171</v>
      </c>
      <c r="AP681" s="128">
        <f t="shared" si="133"/>
        <v>0.16811580298683554</v>
      </c>
      <c r="AQ681" s="128">
        <f t="shared" si="134"/>
        <v>1.5814240475775146E-4</v>
      </c>
      <c r="AR681" s="128">
        <f t="shared" si="135"/>
        <v>0.14755359819962871</v>
      </c>
      <c r="AS681" s="128">
        <f t="shared" si="136"/>
        <v>0.1956057536300298</v>
      </c>
      <c r="AT681" s="128">
        <f t="shared" si="137"/>
        <v>1.7219471100246818E-2</v>
      </c>
      <c r="AU681" s="128">
        <f t="shared" si="138"/>
        <v>8.7723784147783021E-2</v>
      </c>
      <c r="AV681" s="128">
        <f t="shared" si="139"/>
        <v>9.0366084517984349E-2</v>
      </c>
      <c r="AW681" s="128">
        <f t="shared" si="140"/>
        <v>1.331810527231078E-2</v>
      </c>
      <c r="AX681" s="128">
        <f t="shared" si="141"/>
        <v>0.99999999999999978</v>
      </c>
      <c r="AY681" s="128">
        <f>SUMPRODUCT(AN681:AW681,幕後結果_最佳化!$Z$1005:$AI$1005)</f>
        <v>1.9813715431644459E-2</v>
      </c>
      <c r="AZ681" s="128">
        <f>(SUMPRODUCT(AN681:AW681,MMULT(AN681:AW681,幕後結果!$AB$9:$AK$18)))*252</f>
        <v>6.4390629826815871E-2</v>
      </c>
      <c r="BA681" s="128">
        <f t="shared" si="142"/>
        <v>0.25375308830990778</v>
      </c>
      <c r="BB681" s="102">
        <f t="shared" si="143"/>
        <v>-9.0979324516280727E-2</v>
      </c>
      <c r="BC681" s="60"/>
      <c r="BD681" s="60"/>
    </row>
    <row r="682" spans="1:56">
      <c r="A682" s="95">
        <v>681</v>
      </c>
      <c r="B682" s="128">
        <v>0.43859607977877868</v>
      </c>
      <c r="C682" s="128">
        <v>0.70858661381950783</v>
      </c>
      <c r="D682" s="128">
        <v>0.56675625279671338</v>
      </c>
      <c r="E682" s="128">
        <v>0.56415459270882762</v>
      </c>
      <c r="F682" s="128">
        <v>0.9669463380987442</v>
      </c>
      <c r="G682" s="128">
        <v>0.55391588358970245</v>
      </c>
      <c r="H682" s="128">
        <v>0.73013144046594247</v>
      </c>
      <c r="I682" s="128">
        <v>0.79904669754203139</v>
      </c>
      <c r="J682" s="128">
        <v>0.74651594936622367</v>
      </c>
      <c r="K682" s="104">
        <v>0.45430834022698785</v>
      </c>
      <c r="L682" s="105"/>
      <c r="M682" s="106">
        <v>681</v>
      </c>
      <c r="N682" s="140">
        <v>-0.15452961843287327</v>
      </c>
      <c r="O682" s="140">
        <v>0.54926038092297136</v>
      </c>
      <c r="P682" s="140">
        <v>0.16812175566095588</v>
      </c>
      <c r="Q682" s="140">
        <v>0.16151116985336522</v>
      </c>
      <c r="R682" s="140">
        <v>1.8376952527131158</v>
      </c>
      <c r="S682" s="140">
        <v>0.13556113336762612</v>
      </c>
      <c r="T682" s="140">
        <v>0.61321056628729087</v>
      </c>
      <c r="U682" s="128">
        <v>0.83822098221486319</v>
      </c>
      <c r="V682" s="128">
        <v>0.66356603608283393</v>
      </c>
      <c r="W682" s="98">
        <v>-0.11478355960354934</v>
      </c>
      <c r="X682" s="60"/>
      <c r="Y682" s="99">
        <v>681</v>
      </c>
      <c r="Z682" s="128">
        <f>(幕後結果!$AB$2+幕後結果!$AB$4*幕後結果_最佳化!$N1683)*12/3</f>
        <v>-0.16345249263574085</v>
      </c>
      <c r="AA682" s="128">
        <f>(幕後結果!$AC$2+幕後結果!$AC$4*幕後結果_最佳化!$O1683)*12/3</f>
        <v>0.52000182555782781</v>
      </c>
      <c r="AB682" s="128">
        <f>(幕後結果!$AD$2+幕後結果!$AD$4*幕後結果_最佳化!$P1683)*12/3</f>
        <v>0.71156838436301806</v>
      </c>
      <c r="AC682" s="128">
        <f>(幕後結果!$AE$2+幕後結果!$AE$4*幕後結果_最佳化!$Q1683)*12/3</f>
        <v>1.6909150829375588</v>
      </c>
      <c r="AD682" s="128">
        <f>(幕後結果!$AF$2+幕後結果!$AF$4*幕後結果_最佳化!$R1683)*12/3</f>
        <v>1.0859776491158821</v>
      </c>
      <c r="AE682" s="128">
        <f>(幕後結果!$AG$2+幕後結果!$AG$4*幕後結果_最佳化!$S1683)*12/3</f>
        <v>0.19126001972218262</v>
      </c>
      <c r="AF682" s="128">
        <f>(幕後結果!$AH$2+幕後結果!$AH$4*幕後結果_最佳化!$T1683)*12/3</f>
        <v>0.32099800468734052</v>
      </c>
      <c r="AG682" s="128">
        <f>(幕後結果!$AI$2+幕後結果!$AI$4*幕後結果_最佳化!$U1683)*12/3</f>
        <v>2.0917042363472436</v>
      </c>
      <c r="AH682" s="128">
        <f>(幕後結果!$AJ$2+幕後結果!$AJ$4*幕後結果_最佳化!$V1683)*12/3</f>
        <v>0.33133308965475472</v>
      </c>
      <c r="AI682" s="100">
        <f>(幕後結果!$AK$2+幕後結果!$AK$4*幕後結果_最佳化!$W1683)*12/3</f>
        <v>-1.3531516244680517</v>
      </c>
      <c r="AJ682" s="60"/>
      <c r="AK682" s="60"/>
      <c r="AL682" s="60"/>
      <c r="AM682" s="108">
        <v>681</v>
      </c>
      <c r="AN682" s="128">
        <f t="shared" si="131"/>
        <v>0.13467100001056156</v>
      </c>
      <c r="AO682" s="128">
        <f t="shared" si="132"/>
        <v>0.10699189016832271</v>
      </c>
      <c r="AP682" s="128">
        <f t="shared" si="133"/>
        <v>0.14766000441636956</v>
      </c>
      <c r="AQ682" s="128">
        <f t="shared" si="134"/>
        <v>3.8060803184830704E-2</v>
      </c>
      <c r="AR682" s="128">
        <f t="shared" si="135"/>
        <v>0.12834158585260336</v>
      </c>
      <c r="AS682" s="128">
        <f t="shared" si="136"/>
        <v>5.3716108607088128E-2</v>
      </c>
      <c r="AT682" s="128">
        <f t="shared" si="137"/>
        <v>0.12628883993714371</v>
      </c>
      <c r="AU682" s="128">
        <f t="shared" si="138"/>
        <v>8.0625537842939771E-2</v>
      </c>
      <c r="AV682" s="128">
        <f t="shared" si="139"/>
        <v>0.18071313739610212</v>
      </c>
      <c r="AW682" s="128">
        <f t="shared" si="140"/>
        <v>2.9310925840382905E-3</v>
      </c>
      <c r="AX682" s="128">
        <f t="shared" si="141"/>
        <v>0.99999999999999989</v>
      </c>
      <c r="AY682" s="128">
        <f>SUMPRODUCT(AN682:AW682,幕後結果_最佳化!$Z$1005:$AI$1005)</f>
        <v>-5.144388163136536E-2</v>
      </c>
      <c r="AZ682" s="128">
        <f>(SUMPRODUCT(AN682:AW682,MMULT(AN682:AW682,幕後結果!$AB$9:$AK$18)))*252</f>
        <v>6.623580494918288E-2</v>
      </c>
      <c r="BA682" s="128">
        <f t="shared" si="142"/>
        <v>0.25736317714308488</v>
      </c>
      <c r="BB682" s="102">
        <f t="shared" si="143"/>
        <v>-0.36657878830472118</v>
      </c>
      <c r="BC682" s="60"/>
      <c r="BD682" s="60"/>
    </row>
    <row r="683" spans="1:56">
      <c r="A683" s="95">
        <v>682</v>
      </c>
      <c r="B683" s="128">
        <v>0.29058905123029666</v>
      </c>
      <c r="C683" s="128">
        <v>0.69354169130638299</v>
      </c>
      <c r="D683" s="128">
        <v>0.11055626411263297</v>
      </c>
      <c r="E683" s="128">
        <v>0.83670024190845949</v>
      </c>
      <c r="F683" s="128">
        <v>0.37979379625433651</v>
      </c>
      <c r="G683" s="128">
        <v>0.62522777661467743</v>
      </c>
      <c r="H683" s="128">
        <v>0.62387205307628779</v>
      </c>
      <c r="I683" s="128">
        <v>0.27678949307078615</v>
      </c>
      <c r="J683" s="128">
        <v>0.64366988601727448</v>
      </c>
      <c r="K683" s="104">
        <v>0.59436258777613693</v>
      </c>
      <c r="L683" s="105"/>
      <c r="M683" s="106">
        <v>682</v>
      </c>
      <c r="N683" s="140">
        <v>-0.55166469550379538</v>
      </c>
      <c r="O683" s="140">
        <v>0.50591457881118562</v>
      </c>
      <c r="P683" s="140">
        <v>-1.2235751777820913</v>
      </c>
      <c r="Q683" s="140">
        <v>0.98098626221303908</v>
      </c>
      <c r="R683" s="140">
        <v>-0.30602239761949235</v>
      </c>
      <c r="S683" s="140">
        <v>0.31924010575687728</v>
      </c>
      <c r="T683" s="140">
        <v>0.31566618748018954</v>
      </c>
      <c r="U683" s="128">
        <v>-0.59240564651939187</v>
      </c>
      <c r="V683" s="128">
        <v>0.36828568143285817</v>
      </c>
      <c r="W683" s="98">
        <v>0.23878174727276835</v>
      </c>
      <c r="X683" s="60"/>
      <c r="Y683" s="99">
        <v>682</v>
      </c>
      <c r="Z683" s="128">
        <f>(幕後結果!$AB$2+幕後結果!$AB$4*幕後結果_最佳化!$N1684)*12/3</f>
        <v>-0.58351900751247776</v>
      </c>
      <c r="AA683" s="128">
        <f>(幕後結果!$AC$2+幕後結果!$AC$4*幕後結果_最佳化!$O1684)*12/3</f>
        <v>0.29348607646257263</v>
      </c>
      <c r="AB683" s="128">
        <f>(幕後結果!$AD$2+幕後結果!$AD$4*幕後結果_最佳化!$P1684)*12/3</f>
        <v>-0.94534710926806698</v>
      </c>
      <c r="AC683" s="128">
        <f>(幕後結果!$AE$2+幕後結果!$AE$4*幕後結果_最佳化!$Q1684)*12/3</f>
        <v>2.7565950119644271</v>
      </c>
      <c r="AD683" s="128">
        <f>(幕後結果!$AF$2+幕後結果!$AF$4*幕後結果_最佳化!$R1684)*12/3</f>
        <v>-0.65618097647725704</v>
      </c>
      <c r="AE683" s="128">
        <f>(幕後結果!$AG$2+幕後結果!$AG$4*幕後結果_最佳化!$S1684)*12/3</f>
        <v>0.35108064407562162</v>
      </c>
      <c r="AF683" s="128">
        <f>(幕後結果!$AH$2+幕後結果!$AH$4*幕後結果_最佳化!$T1684)*12/3</f>
        <v>-7.8022072291556166E-2</v>
      </c>
      <c r="AG683" s="128">
        <f>(幕後結果!$AI$2+幕後結果!$AI$4*幕後結果_最佳化!$U1684)*12/3</f>
        <v>0.23385862654046463</v>
      </c>
      <c r="AH683" s="128">
        <f>(幕後結果!$AJ$2+幕後結果!$AJ$4*幕後結果_最佳化!$V1684)*12/3</f>
        <v>-0.52212498423122955</v>
      </c>
      <c r="AI683" s="100">
        <f>(幕後結果!$AK$2+幕後結果!$AK$4*幕後結果_最佳化!$W1684)*12/3</f>
        <v>-0.80228143321179368</v>
      </c>
      <c r="AJ683" s="60"/>
      <c r="AK683" s="60"/>
      <c r="AL683" s="60"/>
      <c r="AM683" s="108">
        <v>682</v>
      </c>
      <c r="AN683" s="128">
        <f t="shared" si="131"/>
        <v>2.0821889451031715E-2</v>
      </c>
      <c r="AO683" s="128">
        <f t="shared" si="132"/>
        <v>7.0394308806365255E-2</v>
      </c>
      <c r="AP683" s="128">
        <f t="shared" si="133"/>
        <v>0.14752067441119873</v>
      </c>
      <c r="AQ683" s="128">
        <f t="shared" si="134"/>
        <v>0.13131495623874681</v>
      </c>
      <c r="AR683" s="128">
        <f t="shared" si="135"/>
        <v>0.14232393844080535</v>
      </c>
      <c r="AS683" s="128">
        <f t="shared" si="136"/>
        <v>9.2043074088140234E-2</v>
      </c>
      <c r="AT683" s="128">
        <f t="shared" si="137"/>
        <v>6.7653880513591511E-3</v>
      </c>
      <c r="AU683" s="128">
        <f t="shared" si="138"/>
        <v>7.5241165726393569E-2</v>
      </c>
      <c r="AV683" s="128">
        <f t="shared" si="139"/>
        <v>0.14738943271198862</v>
      </c>
      <c r="AW683" s="128">
        <f t="shared" si="140"/>
        <v>0.16618517207397049</v>
      </c>
      <c r="AX683" s="128">
        <f t="shared" si="141"/>
        <v>1</v>
      </c>
      <c r="AY683" s="128">
        <f>SUMPRODUCT(AN683:AW683,幕後結果_最佳化!$Z$1005:$AI$1005)</f>
        <v>-0.16651665909481511</v>
      </c>
      <c r="AZ683" s="128">
        <f>(SUMPRODUCT(AN683:AW683,MMULT(AN683:AW683,幕後結果!$AB$9:$AK$18)))*252</f>
        <v>7.2184923185864239E-2</v>
      </c>
      <c r="BA683" s="128">
        <f t="shared" si="142"/>
        <v>0.26867252034003075</v>
      </c>
      <c r="BB683" s="102">
        <f t="shared" si="143"/>
        <v>-0.77944949051647827</v>
      </c>
      <c r="BC683" s="60"/>
      <c r="BD683" s="60"/>
    </row>
    <row r="684" spans="1:56">
      <c r="A684" s="95">
        <v>683</v>
      </c>
      <c r="B684" s="128">
        <v>0.69450965003030496</v>
      </c>
      <c r="C684" s="128">
        <v>0.46716468561297431</v>
      </c>
      <c r="D684" s="128">
        <v>0.99260980847287716</v>
      </c>
      <c r="E684" s="128">
        <v>0.31197257173493043</v>
      </c>
      <c r="F684" s="128">
        <v>0.76160791387680837</v>
      </c>
      <c r="G684" s="128">
        <v>0.63272769820805586</v>
      </c>
      <c r="H684" s="128">
        <v>0.90939937538677262</v>
      </c>
      <c r="I684" s="128">
        <v>0.84462631637625218</v>
      </c>
      <c r="J684" s="128">
        <v>0.84439191608362685</v>
      </c>
      <c r="K684" s="104">
        <v>0.19462697066288515</v>
      </c>
      <c r="L684" s="105"/>
      <c r="M684" s="106">
        <v>683</v>
      </c>
      <c r="N684" s="140">
        <v>0.50867407107854723</v>
      </c>
      <c r="O684" s="140">
        <v>-8.2399075461890958E-2</v>
      </c>
      <c r="P684" s="140">
        <v>2.4377159495660186</v>
      </c>
      <c r="Q684" s="140">
        <v>-0.49026676244192446</v>
      </c>
      <c r="R684" s="140">
        <v>0.71148430669326923</v>
      </c>
      <c r="S684" s="140">
        <v>0.33908645285686606</v>
      </c>
      <c r="T684" s="140">
        <v>1.3370655249795285</v>
      </c>
      <c r="U684" s="128">
        <v>1.0136550761646117</v>
      </c>
      <c r="V684" s="128">
        <v>1.0126734409713958</v>
      </c>
      <c r="W684" s="98">
        <v>-0.86097113444108786</v>
      </c>
      <c r="X684" s="60"/>
      <c r="Y684" s="99">
        <v>683</v>
      </c>
      <c r="Z684" s="128">
        <f>(幕後結果!$AB$2+幕後結果!$AB$4*幕後結果_最佳化!$N1685)*12/3</f>
        <v>0.53804601150345455</v>
      </c>
      <c r="AA684" s="128">
        <f>(幕後結果!$AC$2+幕後結果!$AC$4*幕後結果_最佳化!$O1685)*12/3</f>
        <v>8.1925471032173403E-2</v>
      </c>
      <c r="AB684" s="128">
        <f>(幕後結果!$AD$2+幕後結果!$AD$4*幕後結果_最佳化!$P1685)*12/3</f>
        <v>3.0442898283888327</v>
      </c>
      <c r="AC684" s="128">
        <f>(幕後結果!$AE$2+幕後結果!$AE$4*幕後結果_最佳化!$Q1685)*12/3</f>
        <v>0.90056340531910362</v>
      </c>
      <c r="AD684" s="128">
        <f>(幕後結果!$AF$2+幕後結果!$AF$4*幕後結果_最佳化!$R1685)*12/3</f>
        <v>0.92161423110565277</v>
      </c>
      <c r="AE684" s="128">
        <f>(幕後結果!$AG$2+幕後結果!$AG$4*幕後結果_最佳化!$S1685)*12/3</f>
        <v>0.68746863583860973</v>
      </c>
      <c r="AF684" s="128">
        <f>(幕後結果!$AH$2+幕後結果!$AH$4*幕後結果_最佳化!$T1685)*12/3</f>
        <v>1.0786513087033516</v>
      </c>
      <c r="AG684" s="128">
        <f>(幕後結果!$AI$2+幕後結果!$AI$4*幕後結果_最佳化!$U1685)*12/3</f>
        <v>1.9956072528582276</v>
      </c>
      <c r="AH684" s="128">
        <f>(幕後結果!$AJ$2+幕後結果!$AJ$4*幕後結果_最佳化!$V1685)*12/3</f>
        <v>0.71868190819989153</v>
      </c>
      <c r="AI684" s="100">
        <f>(幕後結果!$AK$2+幕後結果!$AK$4*幕後結果_最佳化!$W1685)*12/3</f>
        <v>-2.3995695986596171</v>
      </c>
      <c r="AJ684" s="60"/>
      <c r="AK684" s="60"/>
      <c r="AL684" s="60"/>
      <c r="AM684" s="108">
        <v>683</v>
      </c>
      <c r="AN684" s="128">
        <f t="shared" si="131"/>
        <v>0.13091515227972936</v>
      </c>
      <c r="AO684" s="128">
        <f t="shared" si="132"/>
        <v>5.7457887414242126E-2</v>
      </c>
      <c r="AP684" s="128">
        <f t="shared" si="133"/>
        <v>0.1339522746497756</v>
      </c>
      <c r="AQ684" s="128">
        <f t="shared" si="134"/>
        <v>9.7749213257008652E-2</v>
      </c>
      <c r="AR684" s="128">
        <f t="shared" si="135"/>
        <v>9.61111518860394E-2</v>
      </c>
      <c r="AS684" s="128">
        <f t="shared" si="136"/>
        <v>5.0624218873795077E-2</v>
      </c>
      <c r="AT684" s="128">
        <f t="shared" si="137"/>
        <v>0.12760192218098321</v>
      </c>
      <c r="AU684" s="128">
        <f t="shared" si="138"/>
        <v>0.12145146781802299</v>
      </c>
      <c r="AV684" s="128">
        <f t="shared" si="139"/>
        <v>9.8149904056695075E-2</v>
      </c>
      <c r="AW684" s="128">
        <f t="shared" si="140"/>
        <v>8.5986807583708552E-2</v>
      </c>
      <c r="AX684" s="128">
        <f t="shared" si="141"/>
        <v>1</v>
      </c>
      <c r="AY684" s="128">
        <f>SUMPRODUCT(AN684:AW684,幕後結果_最佳化!$Z$1005:$AI$1005)</f>
        <v>-1.7563499794821774E-2</v>
      </c>
      <c r="AZ684" s="128">
        <f>(SUMPRODUCT(AN684:AW684,MMULT(AN684:AW684,幕後結果!$AB$9:$AK$18)))*252</f>
        <v>6.6413029280388808E-2</v>
      </c>
      <c r="BA684" s="128">
        <f t="shared" si="142"/>
        <v>0.25770725500146247</v>
      </c>
      <c r="BB684" s="102">
        <f t="shared" si="143"/>
        <v>-0.23462086775352387</v>
      </c>
      <c r="BC684" s="60"/>
      <c r="BD684" s="60"/>
    </row>
    <row r="685" spans="1:56">
      <c r="A685" s="95">
        <v>684</v>
      </c>
      <c r="B685" s="128">
        <v>0.83513082244578252</v>
      </c>
      <c r="C685" s="128">
        <v>0.79165506974176059</v>
      </c>
      <c r="D685" s="128">
        <v>0.63532825497322931</v>
      </c>
      <c r="E685" s="128">
        <v>7.6522071380981549E-2</v>
      </c>
      <c r="F685" s="128">
        <v>0.36170749592051132</v>
      </c>
      <c r="G685" s="128">
        <v>0.2865127414041917</v>
      </c>
      <c r="H685" s="128">
        <v>0.11509561215551645</v>
      </c>
      <c r="I685" s="128">
        <v>0.82194188105385635</v>
      </c>
      <c r="J685" s="128">
        <v>0.96917187988016273</v>
      </c>
      <c r="K685" s="104">
        <v>0.9310470524876302</v>
      </c>
      <c r="L685" s="105"/>
      <c r="M685" s="106">
        <v>684</v>
      </c>
      <c r="N685" s="140">
        <v>0.97464102712967549</v>
      </c>
      <c r="O685" s="140">
        <v>0.81217737397095935</v>
      </c>
      <c r="P685" s="140">
        <v>0.34599896834465277</v>
      </c>
      <c r="Q685" s="140">
        <v>-1.4288611599318026</v>
      </c>
      <c r="R685" s="140">
        <v>-0.35389844579294005</v>
      </c>
      <c r="S685" s="140">
        <v>-0.56360132804665697</v>
      </c>
      <c r="T685" s="140">
        <v>-1.1998664175205047</v>
      </c>
      <c r="U685" s="128">
        <v>0.92279079663718533</v>
      </c>
      <c r="V685" s="128">
        <v>1.8687597987233091</v>
      </c>
      <c r="W685" s="98">
        <v>1.4836345623846385</v>
      </c>
      <c r="X685" s="60"/>
      <c r="Y685" s="99">
        <v>684</v>
      </c>
      <c r="Z685" s="128">
        <f>(幕後結果!$AB$2+幕後結果!$AB$4*幕後結果_最佳化!$N1686)*12/3</f>
        <v>1.0309189068411873</v>
      </c>
      <c r="AA685" s="128">
        <f>(幕後結果!$AC$2+幕後結果!$AC$4*幕後結果_最佳化!$O1686)*12/3</f>
        <v>1.326004003873777</v>
      </c>
      <c r="AB685" s="128">
        <f>(幕後結果!$AD$2+幕後結果!$AD$4*幕後結果_最佳化!$P1686)*12/3</f>
        <v>1.4417100376268523</v>
      </c>
      <c r="AC685" s="128">
        <f>(幕後結果!$AE$2+幕後結果!$AE$4*幕後結果_最佳化!$Q1686)*12/3</f>
        <v>-0.96561476664490309</v>
      </c>
      <c r="AD685" s="128">
        <f>(幕後結果!$AF$2+幕後結果!$AF$4*幕後結果_最佳化!$R1686)*12/3</f>
        <v>-0.13595561379677146</v>
      </c>
      <c r="AE685" s="128">
        <f>(幕後結果!$AG$2+幕後結果!$AG$4*幕後結果_最佳化!$S1686)*12/3</f>
        <v>-0.10656531492011234</v>
      </c>
      <c r="AF685" s="128">
        <f>(幕後結果!$AH$2+幕後結果!$AH$4*幕後結果_最佳化!$T1686)*12/3</f>
        <v>-0.9746696905625325</v>
      </c>
      <c r="AG685" s="128">
        <f>(幕後結果!$AI$2+幕後結果!$AI$4*幕後結果_最佳化!$U1686)*12/3</f>
        <v>1.9030048255775107</v>
      </c>
      <c r="AH685" s="128">
        <f>(幕後結果!$AJ$2+幕後結果!$AJ$4*幕後結果_最佳化!$V1686)*12/3</f>
        <v>0.58023958497670536</v>
      </c>
      <c r="AI685" s="100">
        <f>(幕後結果!$AK$2+幕後結果!$AK$4*幕後結果_最佳化!$W1686)*12/3</f>
        <v>-1.5681120351924009</v>
      </c>
      <c r="AJ685" s="60"/>
      <c r="AK685" s="60"/>
      <c r="AL685" s="60"/>
      <c r="AM685" s="108">
        <v>684</v>
      </c>
      <c r="AN685" s="128">
        <f t="shared" si="131"/>
        <v>0.10233336990195636</v>
      </c>
      <c r="AO685" s="128">
        <f t="shared" si="132"/>
        <v>0.16515746837319403</v>
      </c>
      <c r="AP685" s="128">
        <f t="shared" si="133"/>
        <v>0.13615341826744873</v>
      </c>
      <c r="AQ685" s="128">
        <f t="shared" si="134"/>
        <v>1.0545154337303847E-2</v>
      </c>
      <c r="AR685" s="128">
        <f t="shared" si="135"/>
        <v>4.4816284360222731E-2</v>
      </c>
      <c r="AS685" s="128">
        <f t="shared" si="136"/>
        <v>0.12085158962185441</v>
      </c>
      <c r="AT685" s="128">
        <f t="shared" si="137"/>
        <v>0.14359712635668151</v>
      </c>
      <c r="AU685" s="128">
        <f t="shared" si="138"/>
        <v>1.8747281465827555E-2</v>
      </c>
      <c r="AV685" s="128">
        <f t="shared" si="139"/>
        <v>0.15805776715167355</v>
      </c>
      <c r="AW685" s="128">
        <f t="shared" si="140"/>
        <v>9.9740540163837307E-2</v>
      </c>
      <c r="AX685" s="128">
        <f t="shared" si="141"/>
        <v>1.0000000000000002</v>
      </c>
      <c r="AY685" s="128">
        <f>SUMPRODUCT(AN685:AW685,幕後結果_最佳化!$Z$1005:$AI$1005)</f>
        <v>-0.28016252810541181</v>
      </c>
      <c r="AZ685" s="128">
        <f>(SUMPRODUCT(AN685:AW685,MMULT(AN685:AW685,幕後結果!$AB$9:$AK$18)))*252</f>
        <v>8.4027903666173243E-2</v>
      </c>
      <c r="BA685" s="128">
        <f t="shared" si="142"/>
        <v>0.28987566932423503</v>
      </c>
      <c r="BB685" s="102">
        <f t="shared" si="143"/>
        <v>-1.1144865274776001</v>
      </c>
      <c r="BC685" s="60"/>
      <c r="BD685" s="60"/>
    </row>
    <row r="686" spans="1:56">
      <c r="A686" s="95">
        <v>685</v>
      </c>
      <c r="B686" s="128">
        <v>5.768366662888269E-2</v>
      </c>
      <c r="C686" s="128">
        <v>0.23549015466655976</v>
      </c>
      <c r="D686" s="128">
        <v>3.6580429149358107E-2</v>
      </c>
      <c r="E686" s="128">
        <v>0.68676726951091815</v>
      </c>
      <c r="F686" s="128">
        <v>0.32419406928024075</v>
      </c>
      <c r="G686" s="128">
        <v>9.8495922888317766E-2</v>
      </c>
      <c r="H686" s="128">
        <v>0.54371119799879208</v>
      </c>
      <c r="I686" s="128">
        <v>0.49890969839724297</v>
      </c>
      <c r="J686" s="128">
        <v>0.92426230747857407</v>
      </c>
      <c r="K686" s="104">
        <v>0.17268679408769616</v>
      </c>
      <c r="L686" s="105"/>
      <c r="M686" s="106">
        <v>685</v>
      </c>
      <c r="N686" s="140">
        <v>-1.5745197759645075</v>
      </c>
      <c r="O686" s="140">
        <v>-0.72088494008334525</v>
      </c>
      <c r="P686" s="140">
        <v>-1.7918259021307721</v>
      </c>
      <c r="Q686" s="140">
        <v>0.48670773776495185</v>
      </c>
      <c r="R686" s="140">
        <v>-0.45600255828720004</v>
      </c>
      <c r="S686" s="140">
        <v>-1.2901694066483871</v>
      </c>
      <c r="T686" s="140">
        <v>0.10978787910800819</v>
      </c>
      <c r="U686" s="128">
        <v>-2.7329842275446844E-3</v>
      </c>
      <c r="V686" s="128">
        <v>1.434339564290098</v>
      </c>
      <c r="W686" s="98">
        <v>-0.94360098605035414</v>
      </c>
      <c r="X686" s="60"/>
      <c r="Y686" s="99">
        <v>685</v>
      </c>
      <c r="Z686" s="128">
        <f>(幕後結果!$AB$2+幕後結果!$AB$4*幕後結果_最佳化!$N1687)*12/3</f>
        <v>-1.6654359513445731</v>
      </c>
      <c r="AA686" s="128">
        <f>(幕後結果!$AC$2+幕後結果!$AC$4*幕後結果_最佳化!$O1687)*12/3</f>
        <v>-1.5829667489103454</v>
      </c>
      <c r="AB686" s="128">
        <f>(幕後結果!$AD$2+幕後結果!$AD$4*幕後結果_最佳化!$P1687)*12/3</f>
        <v>-2.5713376573006146</v>
      </c>
      <c r="AC686" s="128">
        <f>(幕後結果!$AE$2+幕後結果!$AE$4*幕後結果_最佳化!$Q1687)*12/3</f>
        <v>1.1334649784466082</v>
      </c>
      <c r="AD686" s="128">
        <f>(幕後結果!$AF$2+幕後結果!$AF$4*幕後結果_最佳化!$R1687)*12/3</f>
        <v>-0.83796053045366625</v>
      </c>
      <c r="AE686" s="128">
        <f>(幕後結果!$AG$2+幕後結果!$AG$4*幕後結果_最佳化!$S1687)*12/3</f>
        <v>-1.5077919309942704</v>
      </c>
      <c r="AF686" s="128">
        <f>(幕後結果!$AH$2+幕後結果!$AH$4*幕後結果_最佳化!$T1687)*12/3</f>
        <v>-0.98466983679352926</v>
      </c>
      <c r="AG686" s="128">
        <f>(幕後結果!$AI$2+幕後結果!$AI$4*幕後結果_最佳化!$U1687)*12/3</f>
        <v>0.6965029162233356</v>
      </c>
      <c r="AH686" s="128">
        <f>(幕後結果!$AJ$2+幕後結果!$AJ$4*幕後結果_最佳化!$V1687)*12/3</f>
        <v>-0.85841000425199299</v>
      </c>
      <c r="AI686" s="100">
        <f>(幕後結果!$AK$2+幕後結果!$AK$4*幕後結果_最佳化!$W1687)*12/3</f>
        <v>-3.4280884429345164</v>
      </c>
      <c r="AJ686" s="60"/>
      <c r="AK686" s="60"/>
      <c r="AL686" s="60"/>
      <c r="AM686" s="108">
        <v>685</v>
      </c>
      <c r="AN686" s="128">
        <f t="shared" si="131"/>
        <v>7.7916876748452518E-2</v>
      </c>
      <c r="AO686" s="128">
        <f t="shared" si="132"/>
        <v>0.12535508014150776</v>
      </c>
      <c r="AP686" s="128">
        <f t="shared" si="133"/>
        <v>0.10973575873279987</v>
      </c>
      <c r="AQ686" s="128">
        <f t="shared" si="134"/>
        <v>7.9508378404862384E-2</v>
      </c>
      <c r="AR686" s="128">
        <f t="shared" si="135"/>
        <v>7.2475615490306719E-2</v>
      </c>
      <c r="AS686" s="128">
        <f t="shared" si="136"/>
        <v>0.1527558512112259</v>
      </c>
      <c r="AT686" s="128">
        <f t="shared" si="137"/>
        <v>0.10670321382759367</v>
      </c>
      <c r="AU686" s="128">
        <f t="shared" si="138"/>
        <v>0.16777426357735817</v>
      </c>
      <c r="AV686" s="128">
        <f t="shared" si="139"/>
        <v>3.8871756456551207E-2</v>
      </c>
      <c r="AW686" s="128">
        <f t="shared" si="140"/>
        <v>6.8903205409341819E-2</v>
      </c>
      <c r="AX686" s="128">
        <f t="shared" si="141"/>
        <v>0.99999999999999989</v>
      </c>
      <c r="AY686" s="128">
        <f>SUMPRODUCT(AN686:AW686,幕後結果_最佳化!$Z$1005:$AI$1005)</f>
        <v>9.8512500467303157E-2</v>
      </c>
      <c r="AZ686" s="128">
        <f>(SUMPRODUCT(AN686:AW686,MMULT(AN686:AW686,幕後結果!$AB$9:$AK$18)))*252</f>
        <v>5.6675953992967751E-2</v>
      </c>
      <c r="BA686" s="128">
        <f t="shared" si="142"/>
        <v>0.23806712077262529</v>
      </c>
      <c r="BB686" s="102">
        <f t="shared" si="143"/>
        <v>0.23360008844067934</v>
      </c>
      <c r="BC686" s="60"/>
      <c r="BD686" s="60"/>
    </row>
    <row r="687" spans="1:56">
      <c r="A687" s="95">
        <v>686</v>
      </c>
      <c r="B687" s="128">
        <v>0.72027384667783378</v>
      </c>
      <c r="C687" s="128">
        <v>0.34098707239536741</v>
      </c>
      <c r="D687" s="128">
        <v>0.89361723598331433</v>
      </c>
      <c r="E687" s="128">
        <v>0.46838668730265676</v>
      </c>
      <c r="F687" s="128">
        <v>2.7909027669728914E-2</v>
      </c>
      <c r="G687" s="128">
        <v>0.32738320446768432</v>
      </c>
      <c r="H687" s="128">
        <v>0.44197987926691296</v>
      </c>
      <c r="I687" s="128">
        <v>1.6969921050068448E-2</v>
      </c>
      <c r="J687" s="128">
        <v>9.6191303537567663E-2</v>
      </c>
      <c r="K687" s="104">
        <v>0.64884880910646947</v>
      </c>
      <c r="L687" s="105"/>
      <c r="M687" s="106">
        <v>686</v>
      </c>
      <c r="N687" s="140">
        <v>0.58365521093916084</v>
      </c>
      <c r="O687" s="140">
        <v>-0.40977072280414489</v>
      </c>
      <c r="P687" s="140">
        <v>1.2459969142829248</v>
      </c>
      <c r="Q687" s="140">
        <v>-7.9325939457078248E-2</v>
      </c>
      <c r="R687" s="140">
        <v>-1.9124534697854227</v>
      </c>
      <c r="S687" s="140">
        <v>-0.447150485994525</v>
      </c>
      <c r="T687" s="140">
        <v>-0.14595139509326696</v>
      </c>
      <c r="U687" s="128">
        <v>-2.1207856825967948</v>
      </c>
      <c r="V687" s="128">
        <v>-1.3035630465983381</v>
      </c>
      <c r="W687" s="98">
        <v>0.38221434580417962</v>
      </c>
      <c r="X687" s="60"/>
      <c r="Y687" s="99">
        <v>686</v>
      </c>
      <c r="Z687" s="128">
        <f>(幕後結果!$AB$2+幕後結果!$AB$4*幕後結果_最佳化!$N1688)*12/3</f>
        <v>0.61735672446046752</v>
      </c>
      <c r="AA687" s="128">
        <f>(幕後結果!$AC$2+幕後結果!$AC$4*幕後結果_最佳化!$O1688)*12/3</f>
        <v>-0.26438860194567332</v>
      </c>
      <c r="AB687" s="128">
        <f>(幕後結果!$AD$2+幕後結果!$AD$4*幕後結果_最佳化!$P1688)*12/3</f>
        <v>1.617166588328657</v>
      </c>
      <c r="AC687" s="128">
        <f>(幕後結果!$AE$2+幕後結果!$AE$4*幕後結果_最佳化!$Q1688)*12/3</f>
        <v>1.1893916333925088</v>
      </c>
      <c r="AD687" s="128">
        <f>(幕後結果!$AF$2+幕後結果!$AF$4*幕後結果_最佳化!$R1688)*12/3</f>
        <v>-1.0053388521117408</v>
      </c>
      <c r="AE687" s="128">
        <f>(幕後結果!$AG$2+幕後結果!$AG$4*幕後結果_最佳化!$S1688)*12/3</f>
        <v>6.2251267991585722E-2</v>
      </c>
      <c r="AF687" s="128">
        <f>(幕後結果!$AH$2+幕後結果!$AH$4*幕後結果_最佳化!$T1688)*12/3</f>
        <v>-0.21024601997281811</v>
      </c>
      <c r="AG687" s="128">
        <f>(幕後結果!$AI$2+幕後結果!$AI$4*幕後結果_最佳化!$U1688)*12/3</f>
        <v>-1.4315206767493944</v>
      </c>
      <c r="AH687" s="128">
        <f>(幕後結果!$AJ$2+幕後結果!$AJ$4*幕後結果_最佳化!$V1688)*12/3</f>
        <v>-2.2494111293250234</v>
      </c>
      <c r="AI687" s="100">
        <f>(幕後結果!$AK$2+幕後結果!$AK$4*幕後結果_最佳化!$W1688)*12/3</f>
        <v>-0.7521863372065255</v>
      </c>
      <c r="AJ687" s="60"/>
      <c r="AK687" s="60"/>
      <c r="AL687" s="60"/>
      <c r="AM687" s="108">
        <v>686</v>
      </c>
      <c r="AN687" s="128">
        <f t="shared" si="131"/>
        <v>0.12606501812570403</v>
      </c>
      <c r="AO687" s="128">
        <f t="shared" si="132"/>
        <v>8.7081298468532839E-2</v>
      </c>
      <c r="AP687" s="128">
        <f t="shared" si="133"/>
        <v>0.11816053234481273</v>
      </c>
      <c r="AQ687" s="128">
        <f t="shared" si="134"/>
        <v>0.14673478088611544</v>
      </c>
      <c r="AR687" s="128">
        <f t="shared" si="135"/>
        <v>9.6369278963865504E-2</v>
      </c>
      <c r="AS687" s="128">
        <f t="shared" si="136"/>
        <v>2.1155084221248569E-2</v>
      </c>
      <c r="AT687" s="128">
        <f t="shared" si="137"/>
        <v>7.5362316677575064E-2</v>
      </c>
      <c r="AU687" s="128">
        <f t="shared" si="138"/>
        <v>0.14447036253505291</v>
      </c>
      <c r="AV687" s="128">
        <f t="shared" si="139"/>
        <v>0.14462763656178113</v>
      </c>
      <c r="AW687" s="128">
        <f t="shared" si="140"/>
        <v>3.9973691215311954E-2</v>
      </c>
      <c r="AX687" s="128">
        <f t="shared" si="141"/>
        <v>1.0000000000000002</v>
      </c>
      <c r="AY687" s="128">
        <f>SUMPRODUCT(AN687:AW687,幕後結果_最佳化!$Z$1005:$AI$1005)</f>
        <v>9.7263807735477881E-2</v>
      </c>
      <c r="AZ687" s="128">
        <f>(SUMPRODUCT(AN687:AW687,MMULT(AN687:AW687,幕後結果!$AB$9:$AK$18)))*252</f>
        <v>6.8025071106838017E-2</v>
      </c>
      <c r="BA687" s="128">
        <f t="shared" si="142"/>
        <v>0.26081616343094616</v>
      </c>
      <c r="BB687" s="102">
        <f t="shared" si="143"/>
        <v>0.20843726485483433</v>
      </c>
      <c r="BC687" s="60"/>
      <c r="BD687" s="60"/>
    </row>
    <row r="688" spans="1:56">
      <c r="A688" s="95">
        <v>687</v>
      </c>
      <c r="B688" s="128">
        <v>0.49382277094616556</v>
      </c>
      <c r="C688" s="128">
        <v>0.83998932536420035</v>
      </c>
      <c r="D688" s="128">
        <v>0.89750880833150681</v>
      </c>
      <c r="E688" s="128">
        <v>0.71338333792990904</v>
      </c>
      <c r="F688" s="128">
        <v>0.19741203976642674</v>
      </c>
      <c r="G688" s="128">
        <v>0.43044746112058263</v>
      </c>
      <c r="H688" s="128">
        <v>9.6544240771266887E-2</v>
      </c>
      <c r="I688" s="128">
        <v>0.94016093919665078</v>
      </c>
      <c r="J688" s="128">
        <v>9.8416355844786363E-2</v>
      </c>
      <c r="K688" s="104">
        <v>0.3045817258255421</v>
      </c>
      <c r="L688" s="105"/>
      <c r="M688" s="106">
        <v>687</v>
      </c>
      <c r="N688" s="140">
        <v>-1.5484635784994122E-2</v>
      </c>
      <c r="O688" s="140">
        <v>0.99441401190739453</v>
      </c>
      <c r="P688" s="140">
        <v>1.2674837138963402</v>
      </c>
      <c r="Q688" s="140">
        <v>0.56329602541437396</v>
      </c>
      <c r="R688" s="140">
        <v>-0.85090148562263879</v>
      </c>
      <c r="S688" s="140">
        <v>-0.17523507831929055</v>
      </c>
      <c r="T688" s="140">
        <v>-1.3014967345046471</v>
      </c>
      <c r="U688" s="128">
        <v>1.5561260501305605</v>
      </c>
      <c r="V688" s="128">
        <v>-1.2906279720376899</v>
      </c>
      <c r="W688" s="98">
        <v>-0.51126793908533841</v>
      </c>
      <c r="X688" s="60"/>
      <c r="Y688" s="99">
        <v>687</v>
      </c>
      <c r="Z688" s="128">
        <f>(幕後結果!$AB$2+幕後結果!$AB$4*幕後結果_最佳化!$N1689)*12/3</f>
        <v>-1.637875212714263E-2</v>
      </c>
      <c r="AA688" s="128">
        <f>(幕後結果!$AC$2+幕後結果!$AC$4*幕後結果_最佳化!$O1689)*12/3</f>
        <v>1.0978744091256676</v>
      </c>
      <c r="AB688" s="128">
        <f>(幕後結果!$AD$2+幕後結果!$AD$4*幕後結果_最佳化!$P1689)*12/3</f>
        <v>2.1780603090718249</v>
      </c>
      <c r="AC688" s="128">
        <f>(幕後結果!$AE$2+幕後結果!$AE$4*幕後結果_最佳化!$Q1689)*12/3</f>
        <v>2.9114162240093044</v>
      </c>
      <c r="AD688" s="128">
        <f>(幕後結果!$AF$2+幕後結果!$AF$4*幕後結果_最佳化!$R1689)*12/3</f>
        <v>-0.51385385580388021</v>
      </c>
      <c r="AE688" s="128">
        <f>(幕後結果!$AG$2+幕後結果!$AG$4*幕後結果_最佳化!$S1689)*12/3</f>
        <v>0.21440830467540506</v>
      </c>
      <c r="AF688" s="128">
        <f>(幕後結果!$AH$2+幕後結果!$AH$4*幕後結果_最佳化!$T1689)*12/3</f>
        <v>-1.3492107402525493</v>
      </c>
      <c r="AG688" s="128">
        <f>(幕後結果!$AI$2+幕後結果!$AI$4*幕後結果_最佳化!$U1689)*12/3</f>
        <v>2.1884940832198354</v>
      </c>
      <c r="AH688" s="128">
        <f>(幕後結果!$AJ$2+幕後結果!$AJ$4*幕後結果_最佳化!$V1689)*12/3</f>
        <v>-1.9473933382267734</v>
      </c>
      <c r="AI688" s="100">
        <f>(幕後結果!$AK$2+幕後結果!$AK$4*幕後結果_最佳化!$W1689)*12/3</f>
        <v>-2.9018526129670676</v>
      </c>
      <c r="AJ688" s="60"/>
      <c r="AK688" s="60"/>
      <c r="AL688" s="60"/>
      <c r="AM688" s="108">
        <v>687</v>
      </c>
      <c r="AN688" s="128">
        <f t="shared" si="131"/>
        <v>0.13049802721059992</v>
      </c>
      <c r="AO688" s="128">
        <f t="shared" si="132"/>
        <v>8.2368640604263826E-2</v>
      </c>
      <c r="AP688" s="128">
        <f t="shared" si="133"/>
        <v>1.8899026920061526E-2</v>
      </c>
      <c r="AQ688" s="128">
        <f t="shared" si="134"/>
        <v>3.4552167024839958E-2</v>
      </c>
      <c r="AR688" s="128">
        <f t="shared" si="135"/>
        <v>0.13116739775705524</v>
      </c>
      <c r="AS688" s="128">
        <f t="shared" si="136"/>
        <v>0.18314264968448143</v>
      </c>
      <c r="AT688" s="128">
        <f t="shared" si="137"/>
        <v>0.12160686034881632</v>
      </c>
      <c r="AU688" s="128">
        <f t="shared" si="138"/>
        <v>6.6099411245414186E-2</v>
      </c>
      <c r="AV688" s="128">
        <f t="shared" si="139"/>
        <v>0.16684353674902094</v>
      </c>
      <c r="AW688" s="128">
        <f t="shared" si="140"/>
        <v>6.4822282455446606E-2</v>
      </c>
      <c r="AX688" s="128">
        <f t="shared" si="141"/>
        <v>1</v>
      </c>
      <c r="AY688" s="128">
        <f>SUMPRODUCT(AN688:AW688,幕後結果_最佳化!$Z$1005:$AI$1005)</f>
        <v>-0.16772603052353935</v>
      </c>
      <c r="AZ688" s="128">
        <f>(SUMPRODUCT(AN688:AW688,MMULT(AN688:AW688,幕後結果!$AB$9:$AK$18)))*252</f>
        <v>5.9114734514836856E-2</v>
      </c>
      <c r="BA688" s="128">
        <f t="shared" si="142"/>
        <v>0.24313521858183534</v>
      </c>
      <c r="BB688" s="102">
        <f t="shared" si="143"/>
        <v>-0.86629173573488716</v>
      </c>
      <c r="BC688" s="60"/>
      <c r="BD688" s="60"/>
    </row>
    <row r="689" spans="1:56">
      <c r="A689" s="95">
        <v>688</v>
      </c>
      <c r="B689" s="128">
        <v>0.44214068784997873</v>
      </c>
      <c r="C689" s="128">
        <v>6.264272597146614E-2</v>
      </c>
      <c r="D689" s="128">
        <v>1.069387799116428E-2</v>
      </c>
      <c r="E689" s="128">
        <v>0.44200321623286243</v>
      </c>
      <c r="F689" s="128">
        <v>8.6543955797091066E-2</v>
      </c>
      <c r="G689" s="128">
        <v>0.43751967222319887</v>
      </c>
      <c r="H689" s="128">
        <v>0.83707262589321618</v>
      </c>
      <c r="I689" s="128">
        <v>0.12649265496176376</v>
      </c>
      <c r="J689" s="128">
        <v>0.47947864534649609</v>
      </c>
      <c r="K689" s="104">
        <v>0.24797360329787499</v>
      </c>
      <c r="L689" s="105"/>
      <c r="M689" s="106">
        <v>688</v>
      </c>
      <c r="N689" s="140">
        <v>-0.14554400366295298</v>
      </c>
      <c r="O689" s="140">
        <v>-1.532961050732055</v>
      </c>
      <c r="P689" s="140">
        <v>-2.3010685622085858</v>
      </c>
      <c r="Q689" s="140">
        <v>-0.14589227187277901</v>
      </c>
      <c r="R689" s="140">
        <v>-1.3623485530215984</v>
      </c>
      <c r="S689" s="140">
        <v>-0.15726075992449318</v>
      </c>
      <c r="T689" s="140">
        <v>0.98249763357103836</v>
      </c>
      <c r="U689" s="128">
        <v>-1.1431283385294866</v>
      </c>
      <c r="V689" s="128">
        <v>-5.1462113728336457E-2</v>
      </c>
      <c r="W689" s="98">
        <v>-0.68088034378230167</v>
      </c>
      <c r="X689" s="60"/>
      <c r="Y689" s="99">
        <v>688</v>
      </c>
      <c r="Z689" s="128">
        <f>(幕後結果!$AB$2+幕後結果!$AB$4*幕後結果_最佳化!$N1690)*12/3</f>
        <v>-0.15394802904550686</v>
      </c>
      <c r="AA689" s="128">
        <f>(幕後結果!$AC$2+幕後結果!$AC$4*幕後結果_最佳化!$O1690)*12/3</f>
        <v>-1.8903753598843378</v>
      </c>
      <c r="AB689" s="128">
        <f>(幕後結果!$AD$2+幕後結果!$AD$4*幕後結果_最佳化!$P1690)*12/3</f>
        <v>-3.0464431073684977</v>
      </c>
      <c r="AC689" s="128">
        <f>(幕後結果!$AE$2+幕後結果!$AE$4*幕後結果_最佳化!$Q1690)*12/3</f>
        <v>-0.40605105640768913</v>
      </c>
      <c r="AD689" s="128">
        <f>(幕後結果!$AF$2+幕後結果!$AF$4*幕後結果_最佳化!$R1690)*12/3</f>
        <v>-1.2821569889600053</v>
      </c>
      <c r="AE689" s="128">
        <f>(幕後結果!$AG$2+幕後結果!$AG$4*幕後結果_最佳化!$S1690)*12/3</f>
        <v>-0.16133850199106764</v>
      </c>
      <c r="AF689" s="128">
        <f>(幕後結果!$AH$2+幕後結果!$AH$4*幕後結果_最佳化!$T1690)*12/3</f>
        <v>0.30389680709982858</v>
      </c>
      <c r="AG689" s="128">
        <f>(幕後結果!$AI$2+幕後結果!$AI$4*幕後結果_最佳化!$U1690)*12/3</f>
        <v>-0.46983254914319755</v>
      </c>
      <c r="AH689" s="128">
        <f>(幕後結果!$AJ$2+幕後結果!$AJ$4*幕後結果_最佳化!$V1690)*12/3</f>
        <v>-1.6448555514800283</v>
      </c>
      <c r="AI689" s="100">
        <f>(幕後結果!$AK$2+幕後結果!$AK$4*幕後結果_最佳化!$W1690)*12/3</f>
        <v>-1.8322796328945483</v>
      </c>
      <c r="AJ689" s="60"/>
      <c r="AK689" s="60"/>
      <c r="AL689" s="60"/>
      <c r="AM689" s="108">
        <v>688</v>
      </c>
      <c r="AN689" s="128">
        <f t="shared" si="131"/>
        <v>0.23576502864777793</v>
      </c>
      <c r="AO689" s="128">
        <f t="shared" si="132"/>
        <v>7.7552358975523997E-2</v>
      </c>
      <c r="AP689" s="128">
        <f t="shared" si="133"/>
        <v>0.24425303815928898</v>
      </c>
      <c r="AQ689" s="128">
        <f t="shared" si="134"/>
        <v>0.2483696519356994</v>
      </c>
      <c r="AR689" s="128">
        <f t="shared" si="135"/>
        <v>1.6092170119499295E-2</v>
      </c>
      <c r="AS689" s="128">
        <f t="shared" si="136"/>
        <v>4.8815605700705193E-2</v>
      </c>
      <c r="AT689" s="128">
        <f t="shared" si="137"/>
        <v>1.9032042326881705E-2</v>
      </c>
      <c r="AU689" s="128">
        <f t="shared" si="138"/>
        <v>1.496080579817172E-3</v>
      </c>
      <c r="AV689" s="128">
        <f t="shared" si="139"/>
        <v>8.9719742258209625E-2</v>
      </c>
      <c r="AW689" s="128">
        <f t="shared" si="140"/>
        <v>1.8904281296596829E-2</v>
      </c>
      <c r="AX689" s="128">
        <f t="shared" si="141"/>
        <v>1.0000000000000002</v>
      </c>
      <c r="AY689" s="128">
        <f>SUMPRODUCT(AN689:AW689,幕後結果_最佳化!$Z$1005:$AI$1005)</f>
        <v>0.19381289778832927</v>
      </c>
      <c r="AZ689" s="128">
        <f>(SUMPRODUCT(AN689:AW689,MMULT(AN689:AW689,幕後結果!$AB$9:$AK$18)))*252</f>
        <v>0.11850083234699052</v>
      </c>
      <c r="BA689" s="128">
        <f t="shared" si="142"/>
        <v>0.3442394985282638</v>
      </c>
      <c r="BB689" s="102">
        <f t="shared" si="143"/>
        <v>0.4383950663231011</v>
      </c>
      <c r="BC689" s="60"/>
      <c r="BD689" s="60"/>
    </row>
    <row r="690" spans="1:56">
      <c r="A690" s="95">
        <v>689</v>
      </c>
      <c r="B690" s="128">
        <v>0.49439411084138141</v>
      </c>
      <c r="C690" s="128">
        <v>0.46706435166662952</v>
      </c>
      <c r="D690" s="128">
        <v>0.61999810511794662</v>
      </c>
      <c r="E690" s="128">
        <v>0.75044991471615297</v>
      </c>
      <c r="F690" s="128">
        <v>0.72847202069830952</v>
      </c>
      <c r="G690" s="128">
        <v>0.27939598221056672</v>
      </c>
      <c r="H690" s="128">
        <v>0.19321682485747949</v>
      </c>
      <c r="I690" s="128">
        <v>0.69452628980003017</v>
      </c>
      <c r="J690" s="128">
        <v>0.87045106950743123</v>
      </c>
      <c r="K690" s="104">
        <v>0.10115417959708362</v>
      </c>
      <c r="L690" s="105"/>
      <c r="M690" s="106">
        <v>689</v>
      </c>
      <c r="N690" s="140">
        <v>-1.4052342737866125E-2</v>
      </c>
      <c r="O690" s="140">
        <v>-8.2651433238849173E-2</v>
      </c>
      <c r="P690" s="140">
        <v>0.30547581146606539</v>
      </c>
      <c r="Q690" s="140">
        <v>0.67590624803389632</v>
      </c>
      <c r="R690" s="140">
        <v>0.60819830510451589</v>
      </c>
      <c r="S690" s="140">
        <v>-0.58463679030747162</v>
      </c>
      <c r="T690" s="140">
        <v>-0.86610305556218092</v>
      </c>
      <c r="U690" s="128">
        <v>0.50872154216688592</v>
      </c>
      <c r="V690" s="128">
        <v>1.1285259569331951</v>
      </c>
      <c r="W690" s="98">
        <v>-1.2750024941436531</v>
      </c>
      <c r="X690" s="60"/>
      <c r="Y690" s="99">
        <v>689</v>
      </c>
      <c r="Z690" s="128">
        <f>(幕後結果!$AB$2+幕後結果!$AB$4*幕後結果_最佳化!$N1691)*12/3</f>
        <v>-1.486375538339795E-2</v>
      </c>
      <c r="AA690" s="128">
        <f>(幕後結果!$AC$2+幕後結果!$AC$4*幕後結果_最佳化!$O1691)*12/3</f>
        <v>-0.15036251134909101</v>
      </c>
      <c r="AB690" s="128">
        <f>(幕後結果!$AD$2+幕後結果!$AD$4*幕後結果_最佳化!$P1691)*12/3</f>
        <v>0.57130455733338215</v>
      </c>
      <c r="AC690" s="128">
        <f>(幕後結果!$AE$2+幕後結果!$AE$4*幕後結果_最佳化!$Q1691)*12/3</f>
        <v>2.4041438676074423</v>
      </c>
      <c r="AD690" s="128">
        <f>(幕後結果!$AF$2+幕後結果!$AF$4*幕後結果_最佳化!$R1691)*12/3</f>
        <v>0.34301681817915225</v>
      </c>
      <c r="AE690" s="128">
        <f>(幕後結果!$AG$2+幕後結果!$AG$4*幕後結果_最佳化!$S1691)*12/3</f>
        <v>-0.37144448910967531</v>
      </c>
      <c r="AF690" s="128">
        <f>(幕後結果!$AH$2+幕後結果!$AH$4*幕後結果_最佳化!$T1691)*12/3</f>
        <v>-0.99633494177123794</v>
      </c>
      <c r="AG690" s="128">
        <f>(幕後結果!$AI$2+幕後結果!$AI$4*幕後結果_最佳化!$U1691)*12/3</f>
        <v>1.5404069219999279</v>
      </c>
      <c r="AH690" s="128">
        <f>(幕後結果!$AJ$2+幕後結果!$AJ$4*幕後結果_最佳化!$V1691)*12/3</f>
        <v>-6.536217074423023E-2</v>
      </c>
      <c r="AI690" s="100">
        <f>(幕後結果!$AK$2+幕後結果!$AK$4*幕後結果_最佳化!$W1691)*12/3</f>
        <v>-3.5831963415576147</v>
      </c>
      <c r="AJ690" s="60"/>
      <c r="AK690" s="60"/>
      <c r="AL690" s="60"/>
      <c r="AM690" s="108">
        <v>689</v>
      </c>
      <c r="AN690" s="128">
        <f t="shared" si="131"/>
        <v>0.12781533894665606</v>
      </c>
      <c r="AO690" s="128">
        <f t="shared" si="132"/>
        <v>7.6715830095143128E-2</v>
      </c>
      <c r="AP690" s="128">
        <f t="shared" si="133"/>
        <v>2.7427433950231769E-2</v>
      </c>
      <c r="AQ690" s="128">
        <f t="shared" si="134"/>
        <v>0.2468016702724434</v>
      </c>
      <c r="AR690" s="128">
        <f t="shared" si="135"/>
        <v>4.6259822675426415E-2</v>
      </c>
      <c r="AS690" s="128">
        <f t="shared" si="136"/>
        <v>1.9786989465942317E-2</v>
      </c>
      <c r="AT690" s="128">
        <f t="shared" si="137"/>
        <v>6.8341191838243193E-2</v>
      </c>
      <c r="AU690" s="128">
        <f t="shared" si="138"/>
        <v>3.7668656416099275E-2</v>
      </c>
      <c r="AV690" s="128">
        <f t="shared" si="139"/>
        <v>0.14088603717935935</v>
      </c>
      <c r="AW690" s="128">
        <f t="shared" si="140"/>
        <v>0.20829702916045501</v>
      </c>
      <c r="AX690" s="128">
        <f t="shared" si="141"/>
        <v>0.99999999999999989</v>
      </c>
      <c r="AY690" s="128">
        <f>SUMPRODUCT(AN690:AW690,幕後結果_最佳化!$Z$1005:$AI$1005)</f>
        <v>-0.19795547309633207</v>
      </c>
      <c r="AZ690" s="128">
        <f>(SUMPRODUCT(AN690:AW690,MMULT(AN690:AW690,幕後結果!$AB$9:$AK$18)))*252</f>
        <v>0.12325189391186279</v>
      </c>
      <c r="BA690" s="128">
        <f t="shared" si="142"/>
        <v>0.35107249096427762</v>
      </c>
      <c r="BB690" s="102">
        <f t="shared" si="143"/>
        <v>-0.68605623993718046</v>
      </c>
      <c r="BC690" s="60"/>
      <c r="BD690" s="60"/>
    </row>
    <row r="691" spans="1:56">
      <c r="A691" s="95">
        <v>690</v>
      </c>
      <c r="B691" s="128">
        <v>0.20648821646712157</v>
      </c>
      <c r="C691" s="128">
        <v>0.1540955054889086</v>
      </c>
      <c r="D691" s="128">
        <v>7.0703076699588863E-2</v>
      </c>
      <c r="E691" s="128">
        <v>0.40660883862717845</v>
      </c>
      <c r="F691" s="128">
        <v>0.92949011188749986</v>
      </c>
      <c r="G691" s="128">
        <v>0.50160505953042289</v>
      </c>
      <c r="H691" s="128">
        <v>0.14607987604011496</v>
      </c>
      <c r="I691" s="128">
        <v>0.5170447477177158</v>
      </c>
      <c r="J691" s="128">
        <v>0.87141916667091901</v>
      </c>
      <c r="K691" s="104">
        <v>0.58353097224282235</v>
      </c>
      <c r="L691" s="105"/>
      <c r="M691" s="106">
        <v>690</v>
      </c>
      <c r="N691" s="140">
        <v>-0.81866699370449458</v>
      </c>
      <c r="O691" s="140">
        <v>-1.0190251832789892</v>
      </c>
      <c r="P691" s="140">
        <v>-1.4705747620874827</v>
      </c>
      <c r="Q691" s="140">
        <v>-0.23627707193287442</v>
      </c>
      <c r="R691" s="140">
        <v>1.4720040784777306</v>
      </c>
      <c r="S691" s="140">
        <v>4.0232984555396787E-3</v>
      </c>
      <c r="T691" s="140">
        <v>-1.0533955298386073</v>
      </c>
      <c r="U691" s="128">
        <v>4.2737853285939674E-2</v>
      </c>
      <c r="V691" s="128">
        <v>1.1331252321471561</v>
      </c>
      <c r="W691" s="98">
        <v>0.21093491920697116</v>
      </c>
      <c r="X691" s="60"/>
      <c r="Y691" s="99">
        <v>690</v>
      </c>
      <c r="Z691" s="128">
        <f>(幕後結果!$AB$2+幕後結果!$AB$4*幕後結果_最佳化!$N1692)*12/3</f>
        <v>-0.86593859556920627</v>
      </c>
      <c r="AA691" s="128">
        <f>(幕後結果!$AC$2+幕後結果!$AC$4*幕後結果_最佳化!$O1692)*12/3</f>
        <v>-1.5932035333560517</v>
      </c>
      <c r="AB691" s="128">
        <f>(幕後結果!$AD$2+幕後結果!$AD$4*幕後結果_最佳化!$P1692)*12/3</f>
        <v>-2.1186966430937564</v>
      </c>
      <c r="AC691" s="128">
        <f>(幕後結果!$AE$2+幕後結果!$AE$4*幕後結果_最佳化!$Q1692)*12/3</f>
        <v>-0.16936097833831121</v>
      </c>
      <c r="AD691" s="128">
        <f>(幕後結果!$AF$2+幕後結果!$AF$4*幕後結果_最佳化!$R1692)*12/3</f>
        <v>0.62299298103802503</v>
      </c>
      <c r="AE691" s="128">
        <f>(幕後結果!$AG$2+幕後結果!$AG$4*幕後結果_最佳化!$S1692)*12/3</f>
        <v>-0.27165468149433936</v>
      </c>
      <c r="AF691" s="128">
        <f>(幕後結果!$AH$2+幕後結果!$AH$4*幕後結果_最佳化!$T1692)*12/3</f>
        <v>-2.0542054873023257</v>
      </c>
      <c r="AG691" s="128">
        <f>(幕後結果!$AI$2+幕後結果!$AI$4*幕後結果_最佳化!$U1692)*12/3</f>
        <v>1.5281316569592007</v>
      </c>
      <c r="AH691" s="128">
        <f>(幕後結果!$AJ$2+幕後結果!$AJ$4*幕後結果_最佳化!$V1692)*12/3</f>
        <v>-0.66507824666561322</v>
      </c>
      <c r="AI691" s="100">
        <f>(幕後結果!$AK$2+幕後結果!$AK$4*幕後結果_最佳化!$W1692)*12/3</f>
        <v>-2.7915247113358319</v>
      </c>
      <c r="AJ691" s="60"/>
      <c r="AK691" s="60"/>
      <c r="AL691" s="60"/>
      <c r="AM691" s="108">
        <v>690</v>
      </c>
      <c r="AN691" s="128">
        <f t="shared" si="131"/>
        <v>0.12070742450490432</v>
      </c>
      <c r="AO691" s="128">
        <f t="shared" si="132"/>
        <v>5.6999522751849989E-2</v>
      </c>
      <c r="AP691" s="128">
        <f t="shared" si="133"/>
        <v>5.5863276118720114E-2</v>
      </c>
      <c r="AQ691" s="128">
        <f t="shared" si="134"/>
        <v>0.14052497202403957</v>
      </c>
      <c r="AR691" s="128">
        <f t="shared" si="135"/>
        <v>0.18595705863871687</v>
      </c>
      <c r="AS691" s="128">
        <f t="shared" si="136"/>
        <v>1.4173217037851718E-2</v>
      </c>
      <c r="AT691" s="128">
        <f t="shared" si="137"/>
        <v>2.9647390967031433E-2</v>
      </c>
      <c r="AU691" s="128">
        <f t="shared" si="138"/>
        <v>8.0615786026545275E-2</v>
      </c>
      <c r="AV691" s="128">
        <f t="shared" si="139"/>
        <v>0.16425666115553536</v>
      </c>
      <c r="AW691" s="128">
        <f t="shared" si="140"/>
        <v>0.15125469077480549</v>
      </c>
      <c r="AX691" s="128">
        <f t="shared" si="141"/>
        <v>1.0000000000000002</v>
      </c>
      <c r="AY691" s="128">
        <f>SUMPRODUCT(AN691:AW691,幕後結果_最佳化!$Z$1005:$AI$1005)</f>
        <v>-0.17809227874351621</v>
      </c>
      <c r="AZ691" s="128">
        <f>(SUMPRODUCT(AN691:AW691,MMULT(AN691:AW691,幕後結果!$AB$9:$AK$18)))*252</f>
        <v>7.1480655841437993E-2</v>
      </c>
      <c r="BA691" s="128">
        <f t="shared" si="142"/>
        <v>0.26735866516991363</v>
      </c>
      <c r="BB691" s="102">
        <f t="shared" si="143"/>
        <v>-0.82657608498707036</v>
      </c>
      <c r="BC691" s="60"/>
      <c r="BD691" s="60"/>
    </row>
    <row r="692" spans="1:56">
      <c r="A692" s="95">
        <v>691</v>
      </c>
      <c r="B692" s="128">
        <v>8.5858547827752929E-3</v>
      </c>
      <c r="C692" s="128">
        <v>0.91984164274662406</v>
      </c>
      <c r="D692" s="128">
        <v>0.13270417916530008</v>
      </c>
      <c r="E692" s="128">
        <v>0.79232552421931524</v>
      </c>
      <c r="F692" s="128">
        <v>0.73970943059903638</v>
      </c>
      <c r="G692" s="128">
        <v>0.46654667127637484</v>
      </c>
      <c r="H692" s="128">
        <v>0.13297873657881176</v>
      </c>
      <c r="I692" s="128">
        <v>0.67998497559191429</v>
      </c>
      <c r="J692" s="128">
        <v>0.17326448058518662</v>
      </c>
      <c r="K692" s="104">
        <v>6.4111700356945356E-2</v>
      </c>
      <c r="L692" s="105"/>
      <c r="M692" s="106">
        <v>691</v>
      </c>
      <c r="N692" s="140">
        <v>-2.3830103922195467</v>
      </c>
      <c r="O692" s="140">
        <v>1.4040071699528462</v>
      </c>
      <c r="P692" s="140">
        <v>-1.1136989537106039</v>
      </c>
      <c r="Q692" s="140">
        <v>0.8145168006274407</v>
      </c>
      <c r="R692" s="140">
        <v>0.64244985393426213</v>
      </c>
      <c r="S692" s="140">
        <v>-8.3953575788083323E-2</v>
      </c>
      <c r="T692" s="140">
        <v>-1.1124203169116498</v>
      </c>
      <c r="U692" s="128">
        <v>0.46765678624969342</v>
      </c>
      <c r="V692" s="128">
        <v>-0.94134329760817981</v>
      </c>
      <c r="W692" s="98">
        <v>-1.5211452122129068</v>
      </c>
      <c r="X692" s="60"/>
      <c r="Y692" s="99">
        <v>691</v>
      </c>
      <c r="Z692" s="128">
        <f>(幕後結果!$AB$2+幕後結果!$AB$4*幕後結果_最佳化!$N1693)*12/3</f>
        <v>-2.520610563432915</v>
      </c>
      <c r="AA692" s="128">
        <f>(幕後結果!$AC$2+幕後結果!$AC$4*幕後結果_最佳化!$O1693)*12/3</f>
        <v>0.5220530130800356</v>
      </c>
      <c r="AB692" s="128">
        <f>(幕後結果!$AD$2+幕後結果!$AD$4*幕後結果_最佳化!$P1693)*12/3</f>
        <v>-0.99505434538753068</v>
      </c>
      <c r="AC692" s="128">
        <f>(幕後結果!$AE$2+幕後結果!$AE$4*幕後結果_最佳化!$Q1693)*12/3</f>
        <v>2.7522756030130311</v>
      </c>
      <c r="AD692" s="128">
        <f>(幕後結果!$AF$2+幕後結果!$AF$4*幕後結果_最佳化!$R1693)*12/3</f>
        <v>-0.2621374462490289</v>
      </c>
      <c r="AE692" s="128">
        <f>(幕後結果!$AG$2+幕後結果!$AG$4*幕後結果_最佳化!$S1693)*12/3</f>
        <v>-0.47057673602641142</v>
      </c>
      <c r="AF692" s="128">
        <f>(幕後結果!$AH$2+幕後結果!$AH$4*幕後結果_最佳化!$T1693)*12/3</f>
        <v>-2.3962470969613698</v>
      </c>
      <c r="AG692" s="128">
        <f>(幕後結果!$AI$2+幕後結果!$AI$4*幕後結果_最佳化!$U1693)*12/3</f>
        <v>1.5432976309534621</v>
      </c>
      <c r="AH692" s="128">
        <f>(幕後結果!$AJ$2+幕後結果!$AJ$4*幕後結果_最佳化!$V1693)*12/3</f>
        <v>-2.23130184439121</v>
      </c>
      <c r="AI692" s="100">
        <f>(幕後結果!$AK$2+幕後結果!$AK$4*幕後結果_最佳化!$W1693)*12/3</f>
        <v>-4.2060369576247183</v>
      </c>
      <c r="AJ692" s="60"/>
      <c r="AK692" s="60"/>
      <c r="AL692" s="60"/>
      <c r="AM692" s="108">
        <v>691</v>
      </c>
      <c r="AN692" s="128">
        <f t="shared" si="131"/>
        <v>6.7571435887317483E-2</v>
      </c>
      <c r="AO692" s="128">
        <f t="shared" si="132"/>
        <v>0.1613148341967679</v>
      </c>
      <c r="AP692" s="128">
        <f t="shared" si="133"/>
        <v>0.15337006450096249</v>
      </c>
      <c r="AQ692" s="128">
        <f t="shared" si="134"/>
        <v>0.181437247771082</v>
      </c>
      <c r="AR692" s="128">
        <f t="shared" si="135"/>
        <v>0.14541092981075857</v>
      </c>
      <c r="AS692" s="128">
        <f t="shared" si="136"/>
        <v>7.6506643681102895E-2</v>
      </c>
      <c r="AT692" s="128">
        <f t="shared" si="137"/>
        <v>0.14238896612994142</v>
      </c>
      <c r="AU692" s="128">
        <f t="shared" si="138"/>
        <v>1.7557519241222973E-2</v>
      </c>
      <c r="AV692" s="128">
        <f t="shared" si="139"/>
        <v>8.16844415450803E-3</v>
      </c>
      <c r="AW692" s="128">
        <f t="shared" si="140"/>
        <v>4.6273914626336447E-2</v>
      </c>
      <c r="AX692" s="128">
        <f t="shared" si="141"/>
        <v>1.0000000000000002</v>
      </c>
      <c r="AY692" s="128">
        <f>SUMPRODUCT(AN692:AW692,幕後結果_最佳化!$Z$1005:$AI$1005)</f>
        <v>9.7343890271740632E-2</v>
      </c>
      <c r="AZ692" s="128">
        <f>(SUMPRODUCT(AN692:AW692,MMULT(AN692:AW692,幕後結果!$AB$9:$AK$18)))*252</f>
        <v>8.7660735177379934E-2</v>
      </c>
      <c r="BA692" s="128">
        <f t="shared" si="142"/>
        <v>0.2960755565347804</v>
      </c>
      <c r="BB692" s="102">
        <f t="shared" si="143"/>
        <v>0.18388512347639557</v>
      </c>
      <c r="BC692" s="60"/>
      <c r="BD692" s="60"/>
    </row>
    <row r="693" spans="1:56">
      <c r="A693" s="95">
        <v>692</v>
      </c>
      <c r="B693" s="128">
        <v>0.74613377128683056</v>
      </c>
      <c r="C693" s="128">
        <v>0.36423384611751475</v>
      </c>
      <c r="D693" s="128">
        <v>0.31726990075616435</v>
      </c>
      <c r="E693" s="128">
        <v>0.35050405062620427</v>
      </c>
      <c r="F693" s="128">
        <v>0.40926832685949543</v>
      </c>
      <c r="G693" s="128">
        <v>0.28847706394978778</v>
      </c>
      <c r="H693" s="128">
        <v>7.3494285760027367E-2</v>
      </c>
      <c r="I693" s="128">
        <v>0.9304024756108773</v>
      </c>
      <c r="J693" s="128">
        <v>0.73059497458762745</v>
      </c>
      <c r="K693" s="104">
        <v>0.45586823263482201</v>
      </c>
      <c r="L693" s="105"/>
      <c r="M693" s="106">
        <v>692</v>
      </c>
      <c r="N693" s="140">
        <v>0.66237260296898992</v>
      </c>
      <c r="O693" s="140">
        <v>-0.3471645623664496</v>
      </c>
      <c r="P693" s="140">
        <v>-0.47534680746121327</v>
      </c>
      <c r="Q693" s="140">
        <v>-0.38395999116118223</v>
      </c>
      <c r="R693" s="140">
        <v>-0.22942751350171028</v>
      </c>
      <c r="S693" s="140">
        <v>-0.55783929402801602</v>
      </c>
      <c r="T693" s="140">
        <v>-1.4502508790759829</v>
      </c>
      <c r="U693" s="128">
        <v>1.478795238699838</v>
      </c>
      <c r="V693" s="128">
        <v>0.61461341823799809</v>
      </c>
      <c r="W693" s="98">
        <v>-0.11084852470962143</v>
      </c>
      <c r="X693" s="60"/>
      <c r="Y693" s="99">
        <v>692</v>
      </c>
      <c r="Z693" s="128">
        <f>(幕後結果!$AB$2+幕後結果!$AB$4*幕後結果_最佳化!$N1694)*12/3</f>
        <v>0.70061942886330975</v>
      </c>
      <c r="AA693" s="128">
        <f>(幕後結果!$AC$2+幕後結果!$AC$4*幕後結果_最佳化!$O1694)*12/3</f>
        <v>-0.15685968231785974</v>
      </c>
      <c r="AB693" s="128">
        <f>(幕後結果!$AD$2+幕後結果!$AD$4*幕後結果_最佳化!$P1694)*12/3</f>
        <v>-0.16883869662830234</v>
      </c>
      <c r="AC693" s="128">
        <f>(幕後結果!$AE$2+幕後結果!$AE$4*幕後結果_最佳化!$Q1694)*12/3</f>
        <v>0.20143608543879232</v>
      </c>
      <c r="AD693" s="128">
        <f>(幕後結果!$AF$2+幕後結果!$AF$4*幕後結果_最佳化!$R1694)*12/3</f>
        <v>-0.20265557735018311</v>
      </c>
      <c r="AE693" s="128">
        <f>(幕後結果!$AG$2+幕後結果!$AG$4*幕後結果_最佳化!$S1694)*12/3</f>
        <v>-0.24741029259228986</v>
      </c>
      <c r="AF693" s="128">
        <f>(幕後結果!$AH$2+幕後結果!$AH$4*幕後結果_最佳化!$T1694)*12/3</f>
        <v>-1.4115303103988381</v>
      </c>
      <c r="AG693" s="128">
        <f>(幕後結果!$AI$2+幕後結果!$AI$4*幕後結果_最佳化!$U1694)*12/3</f>
        <v>2.3814037107191086</v>
      </c>
      <c r="AH693" s="128">
        <f>(幕後結果!$AJ$2+幕後結果!$AJ$4*幕後結果_最佳化!$V1694)*12/3</f>
        <v>-0.78521648946701228</v>
      </c>
      <c r="AI693" s="100">
        <f>(幕後結果!$AK$2+幕後結果!$AK$4*幕後結果_最佳化!$W1694)*12/3</f>
        <v>-3.049609060121202</v>
      </c>
      <c r="AJ693" s="60"/>
      <c r="AK693" s="60"/>
      <c r="AL693" s="60"/>
      <c r="AM693" s="108">
        <v>692</v>
      </c>
      <c r="AN693" s="128">
        <f t="shared" si="131"/>
        <v>0.10509655699640622</v>
      </c>
      <c r="AO693" s="128">
        <f t="shared" si="132"/>
        <v>0.13622972264771785</v>
      </c>
      <c r="AP693" s="128">
        <f t="shared" si="133"/>
        <v>5.8227785901183342E-3</v>
      </c>
      <c r="AQ693" s="128">
        <f t="shared" si="134"/>
        <v>0.22691618685419424</v>
      </c>
      <c r="AR693" s="128">
        <f t="shared" si="135"/>
        <v>0.19675531464732188</v>
      </c>
      <c r="AS693" s="128">
        <f t="shared" si="136"/>
        <v>1.3291366838958483E-2</v>
      </c>
      <c r="AT693" s="128">
        <f t="shared" si="137"/>
        <v>0.23241934055658203</v>
      </c>
      <c r="AU693" s="128">
        <f t="shared" si="138"/>
        <v>1.9444307174986731E-2</v>
      </c>
      <c r="AV693" s="128">
        <f t="shared" si="139"/>
        <v>9.4746448501421693E-3</v>
      </c>
      <c r="AW693" s="128">
        <f t="shared" si="140"/>
        <v>5.4549780843571906E-2</v>
      </c>
      <c r="AX693" s="128">
        <f t="shared" si="141"/>
        <v>0.99999999999999978</v>
      </c>
      <c r="AY693" s="128">
        <f>SUMPRODUCT(AN693:AW693,幕後結果_最佳化!$Z$1005:$AI$1005)</f>
        <v>6.328567407069273E-2</v>
      </c>
      <c r="AZ693" s="128">
        <f>(SUMPRODUCT(AN693:AW693,MMULT(AN693:AW693,幕後結果!$AB$9:$AK$18)))*252</f>
        <v>9.7396302760361805E-2</v>
      </c>
      <c r="BA693" s="128">
        <f t="shared" si="142"/>
        <v>0.31208380727035778</v>
      </c>
      <c r="BB693" s="102">
        <f t="shared" si="143"/>
        <v>6.5321152830696685E-2</v>
      </c>
      <c r="BC693" s="60"/>
      <c r="BD693" s="60"/>
    </row>
    <row r="694" spans="1:56">
      <c r="A694" s="95">
        <v>693</v>
      </c>
      <c r="B694" s="128">
        <v>0.86219595622936041</v>
      </c>
      <c r="C694" s="128">
        <v>0.51377978309210492</v>
      </c>
      <c r="D694" s="128">
        <v>0.42227880217860925</v>
      </c>
      <c r="E694" s="128">
        <v>0.41109262148008963</v>
      </c>
      <c r="F694" s="128">
        <v>0.28519494029982839</v>
      </c>
      <c r="G694" s="128">
        <v>2.3259153693635959E-2</v>
      </c>
      <c r="H694" s="128">
        <v>0.43566433863937504</v>
      </c>
      <c r="I694" s="128">
        <v>0.11209069308483399</v>
      </c>
      <c r="J694" s="128">
        <v>0.63490379537976094</v>
      </c>
      <c r="K694" s="104">
        <v>0.59820494860095597</v>
      </c>
      <c r="L694" s="105"/>
      <c r="M694" s="106">
        <v>693</v>
      </c>
      <c r="N694" s="140">
        <v>1.0902385239852848</v>
      </c>
      <c r="O694" s="140">
        <v>3.4547665030123832E-2</v>
      </c>
      <c r="P694" s="140">
        <v>-0.19606715426944082</v>
      </c>
      <c r="Q694" s="140">
        <v>-0.2247352467438227</v>
      </c>
      <c r="R694" s="140">
        <v>-0.56747739458686342</v>
      </c>
      <c r="S694" s="140">
        <v>-1.9906597426783301</v>
      </c>
      <c r="T694" s="140">
        <v>-0.1619710173399084</v>
      </c>
      <c r="U694" s="128">
        <v>-1.2154844233774491</v>
      </c>
      <c r="V694" s="128">
        <v>0.34486959542805634</v>
      </c>
      <c r="W694" s="98">
        <v>0.24870354975311579</v>
      </c>
      <c r="X694" s="60"/>
      <c r="Y694" s="99">
        <v>693</v>
      </c>
      <c r="Z694" s="128">
        <f>(幕後結果!$AB$2+幕後結果!$AB$4*幕後結果_最佳化!$N1695)*12/3</f>
        <v>1.1531912530432795</v>
      </c>
      <c r="AA694" s="128">
        <f>(幕後結果!$AC$2+幕後結果!$AC$4*幕後結果_最佳化!$O1695)*12/3</f>
        <v>0.47563561695763285</v>
      </c>
      <c r="AB694" s="128">
        <f>(幕後結果!$AD$2+幕後結果!$AD$4*幕後結果_最佳化!$P1695)*12/3</f>
        <v>0.48576890052666916</v>
      </c>
      <c r="AC694" s="128">
        <f>(幕後結果!$AE$2+幕後結果!$AE$4*幕後結果_最佳化!$Q1695)*12/3</f>
        <v>0.75057087615083073</v>
      </c>
      <c r="AD694" s="128">
        <f>(幕後結果!$AF$2+幕後結果!$AF$4*幕後結果_最佳化!$R1695)*12/3</f>
        <v>-0.36820360309481637</v>
      </c>
      <c r="AE694" s="128">
        <f>(幕後結果!$AG$2+幕後結果!$AG$4*幕後結果_最佳化!$S1695)*12/3</f>
        <v>-1.4164567928341005</v>
      </c>
      <c r="AF694" s="128">
        <f>(幕後結果!$AH$2+幕後結果!$AH$4*幕後結果_最佳化!$T1695)*12/3</f>
        <v>0.43257244099288233</v>
      </c>
      <c r="AG694" s="128">
        <f>(幕後結果!$AI$2+幕後結果!$AI$4*幕後結果_最佳化!$U1695)*12/3</f>
        <v>-0.41633197492619517</v>
      </c>
      <c r="AH694" s="128">
        <f>(幕後結果!$AJ$2+幕後結果!$AJ$4*幕後結果_最佳化!$V1695)*12/3</f>
        <v>-0.71480890931053709</v>
      </c>
      <c r="AI694" s="100">
        <f>(幕後結果!$AK$2+幕後結果!$AK$4*幕後結果_最佳化!$W1695)*12/3</f>
        <v>-0.62423923011635862</v>
      </c>
      <c r="AJ694" s="60"/>
      <c r="AK694" s="60"/>
      <c r="AL694" s="60"/>
      <c r="AM694" s="108">
        <v>693</v>
      </c>
      <c r="AN694" s="128">
        <f t="shared" si="131"/>
        <v>0.10298943300459973</v>
      </c>
      <c r="AO694" s="128">
        <f t="shared" si="132"/>
        <v>0.14643784684765757</v>
      </c>
      <c r="AP694" s="128">
        <f t="shared" si="133"/>
        <v>1.4390491933638521E-4</v>
      </c>
      <c r="AQ694" s="128">
        <f t="shared" si="134"/>
        <v>8.7932800254906823E-2</v>
      </c>
      <c r="AR694" s="128">
        <f t="shared" si="135"/>
        <v>0.10777918946808936</v>
      </c>
      <c r="AS694" s="128">
        <f t="shared" si="136"/>
        <v>0.15834971849388252</v>
      </c>
      <c r="AT694" s="128">
        <f t="shared" si="137"/>
        <v>4.0490845988134197E-2</v>
      </c>
      <c r="AU694" s="128">
        <f t="shared" si="138"/>
        <v>9.1745061454635526E-2</v>
      </c>
      <c r="AV694" s="128">
        <f t="shared" si="139"/>
        <v>0.14810854329963979</v>
      </c>
      <c r="AW694" s="128">
        <f t="shared" si="140"/>
        <v>0.11602265626911813</v>
      </c>
      <c r="AX694" s="128">
        <f t="shared" si="141"/>
        <v>1.0000000000000002</v>
      </c>
      <c r="AY694" s="128">
        <f>SUMPRODUCT(AN694:AW694,幕後結果_最佳化!$Z$1005:$AI$1005)</f>
        <v>-0.14549001458181246</v>
      </c>
      <c r="AZ694" s="128">
        <f>(SUMPRODUCT(AN694:AW694,MMULT(AN694:AW694,幕後結果!$AB$9:$AK$18)))*252</f>
        <v>6.2646527800029314E-2</v>
      </c>
      <c r="BA694" s="128">
        <f t="shared" si="142"/>
        <v>0.25029288403793926</v>
      </c>
      <c r="BB694" s="102">
        <f t="shared" si="143"/>
        <v>-0.75267826852503084</v>
      </c>
      <c r="BC694" s="60"/>
      <c r="BD694" s="60"/>
    </row>
    <row r="695" spans="1:56">
      <c r="A695" s="95">
        <v>694</v>
      </c>
      <c r="B695" s="128">
        <v>0.40952358821283408</v>
      </c>
      <c r="C695" s="128">
        <v>0.65909306209758878</v>
      </c>
      <c r="D695" s="128">
        <v>0.18173908256416405</v>
      </c>
      <c r="E695" s="128">
        <v>0.69786830422006441</v>
      </c>
      <c r="F695" s="128">
        <v>0.38556070690783395</v>
      </c>
      <c r="G695" s="128">
        <v>0.87706165319166707</v>
      </c>
      <c r="H695" s="128">
        <v>0.53411731068420387</v>
      </c>
      <c r="I695" s="128">
        <v>0.34185954621420689</v>
      </c>
      <c r="J695" s="128">
        <v>0.29337177673991865</v>
      </c>
      <c r="K695" s="104">
        <v>0.47850333227524322</v>
      </c>
      <c r="L695" s="105"/>
      <c r="M695" s="106">
        <v>694</v>
      </c>
      <c r="N695" s="140">
        <v>-0.22877065430653992</v>
      </c>
      <c r="O695" s="140">
        <v>0.40998919214968554</v>
      </c>
      <c r="P695" s="140">
        <v>-0.90875746184759887</v>
      </c>
      <c r="Q695" s="140">
        <v>0.51827933122313519</v>
      </c>
      <c r="R695" s="140">
        <v>-0.29090835154444589</v>
      </c>
      <c r="S695" s="140">
        <v>1.1604228361995563</v>
      </c>
      <c r="T695" s="140">
        <v>8.5623925340006887E-2</v>
      </c>
      <c r="U695" s="128">
        <v>-0.40739337442020473</v>
      </c>
      <c r="V695" s="128">
        <v>-0.54356107262366249</v>
      </c>
      <c r="W695" s="98">
        <v>-5.3910257121319236E-2</v>
      </c>
      <c r="X695" s="60"/>
      <c r="Y695" s="99">
        <v>694</v>
      </c>
      <c r="Z695" s="128">
        <f>(幕後結果!$AB$2+幕後結果!$AB$4*幕後結果_最佳化!$N1696)*12/3</f>
        <v>-0.24198036640177581</v>
      </c>
      <c r="AA695" s="128">
        <f>(幕後結果!$AC$2+幕後結果!$AC$4*幕後結果_最佳化!$O1696)*12/3</f>
        <v>0.32556540988670979</v>
      </c>
      <c r="AB695" s="128">
        <f>(幕後結果!$AD$2+幕後結果!$AD$4*幕後結果_最佳化!$P1696)*12/3</f>
        <v>-0.54463322496092381</v>
      </c>
      <c r="AC695" s="128">
        <f>(幕後結果!$AE$2+幕後結果!$AE$4*幕後結果_最佳化!$Q1696)*12/3</f>
        <v>1.9826008631283629</v>
      </c>
      <c r="AD695" s="128">
        <f>(幕後結果!$AF$2+幕後結果!$AF$4*幕後結果_最佳化!$R1696)*12/3</f>
        <v>-0.52255819917542967</v>
      </c>
      <c r="AE695" s="128">
        <f>(幕後結果!$AG$2+幕後結果!$AG$4*幕後結果_最佳化!$S1696)*12/3</f>
        <v>1.2043733589716148</v>
      </c>
      <c r="AF695" s="128">
        <f>(幕後結果!$AH$2+幕後結果!$AH$4*幕後結果_最佳化!$T1696)*12/3</f>
        <v>-0.35283466710210504</v>
      </c>
      <c r="AG695" s="128">
        <f>(幕後結果!$AI$2+幕後結果!$AI$4*幕後結果_最佳化!$U1696)*12/3</f>
        <v>0.55080728871223017</v>
      </c>
      <c r="AH695" s="128">
        <f>(幕後結果!$AJ$2+幕後結果!$AJ$4*幕後結果_最佳化!$V1696)*12/3</f>
        <v>-1.1090306801814847</v>
      </c>
      <c r="AI695" s="100">
        <f>(幕後結果!$AK$2+幕後結果!$AK$4*幕後結果_最佳化!$W1696)*12/3</f>
        <v>-1.2769061071524921</v>
      </c>
      <c r="AJ695" s="60"/>
      <c r="AK695" s="60"/>
      <c r="AL695" s="60"/>
      <c r="AM695" s="108">
        <v>694</v>
      </c>
      <c r="AN695" s="128">
        <f t="shared" si="131"/>
        <v>0.14264852679830314</v>
      </c>
      <c r="AO695" s="128">
        <f t="shared" si="132"/>
        <v>7.8768677171208265E-2</v>
      </c>
      <c r="AP695" s="128">
        <f t="shared" si="133"/>
        <v>0.14547640894531755</v>
      </c>
      <c r="AQ695" s="128">
        <f t="shared" si="134"/>
        <v>0.11771834149704162</v>
      </c>
      <c r="AR695" s="128">
        <f t="shared" si="135"/>
        <v>8.3748605809796955E-2</v>
      </c>
      <c r="AS695" s="128">
        <f t="shared" si="136"/>
        <v>9.9094914971443362E-2</v>
      </c>
      <c r="AT695" s="128">
        <f t="shared" si="137"/>
        <v>0.11210234102572197</v>
      </c>
      <c r="AU695" s="128">
        <f t="shared" si="138"/>
        <v>6.6084739995201702E-2</v>
      </c>
      <c r="AV695" s="128">
        <f t="shared" si="139"/>
        <v>7.5081969482038408E-2</v>
      </c>
      <c r="AW695" s="128">
        <f t="shared" si="140"/>
        <v>7.9275474303927021E-2</v>
      </c>
      <c r="AX695" s="128">
        <f t="shared" si="141"/>
        <v>1.0000000000000002</v>
      </c>
      <c r="AY695" s="128">
        <f>SUMPRODUCT(AN695:AW695,幕後結果_最佳化!$Z$1005:$AI$1005)</f>
        <v>-8.7899260498017079E-3</v>
      </c>
      <c r="AZ695" s="128">
        <f>(SUMPRODUCT(AN695:AW695,MMULT(AN695:AW695,幕後結果!$AB$9:$AK$18)))*252</f>
        <v>7.2813434863588836E-2</v>
      </c>
      <c r="BA695" s="128">
        <f t="shared" si="142"/>
        <v>0.26983964657475529</v>
      </c>
      <c r="BB695" s="102">
        <f t="shared" si="143"/>
        <v>-0.19155793711537397</v>
      </c>
      <c r="BC695" s="60"/>
      <c r="BD695" s="60"/>
    </row>
    <row r="696" spans="1:56">
      <c r="A696" s="95">
        <v>695</v>
      </c>
      <c r="B696" s="128">
        <v>0.87557218299780848</v>
      </c>
      <c r="C696" s="128">
        <v>0.56273371449249132</v>
      </c>
      <c r="D696" s="128">
        <v>9.2224496144993839E-2</v>
      </c>
      <c r="E696" s="128">
        <v>4.8527510411947139E-2</v>
      </c>
      <c r="F696" s="128">
        <v>0.28458308334863935</v>
      </c>
      <c r="G696" s="128">
        <v>0.90081967124671847</v>
      </c>
      <c r="H696" s="128">
        <v>6.9472196296652244E-2</v>
      </c>
      <c r="I696" s="128">
        <v>0.82304436025436978</v>
      </c>
      <c r="J696" s="128">
        <v>0.8803318498178645</v>
      </c>
      <c r="K696" s="104">
        <v>0.95125672729438504</v>
      </c>
      <c r="L696" s="105"/>
      <c r="M696" s="106">
        <v>695</v>
      </c>
      <c r="N696" s="140">
        <v>1.153133400944939</v>
      </c>
      <c r="O696" s="140">
        <v>0.15790384143554062</v>
      </c>
      <c r="P696" s="140">
        <v>-1.3271804667204661</v>
      </c>
      <c r="Q696" s="140">
        <v>-1.6593016606356259</v>
      </c>
      <c r="R696" s="140">
        <v>-0.56927995664881037</v>
      </c>
      <c r="S696" s="140">
        <v>1.2862361523806398</v>
      </c>
      <c r="T696" s="140">
        <v>-1.479733459236553</v>
      </c>
      <c r="U696" s="128">
        <v>0.92702938143835112</v>
      </c>
      <c r="V696" s="128">
        <v>1.1766473250053435</v>
      </c>
      <c r="W696" s="98">
        <v>1.6571628981663586</v>
      </c>
      <c r="X696" s="60"/>
      <c r="Y696" s="99">
        <v>695</v>
      </c>
      <c r="Z696" s="128">
        <f>(幕後結果!$AB$2+幕後結果!$AB$4*幕後結果_最佳化!$N1697)*12/3</f>
        <v>1.2197178161535054</v>
      </c>
      <c r="AA696" s="128">
        <f>(幕後結果!$AC$2+幕後結果!$AC$4*幕後結果_最佳化!$O1697)*12/3</f>
        <v>0.64658272188990584</v>
      </c>
      <c r="AB696" s="128">
        <f>(幕後結果!$AD$2+幕後結果!$AD$4*幕後結果_最佳化!$P1697)*12/3</f>
        <v>-0.64000395296121249</v>
      </c>
      <c r="AC696" s="128">
        <f>(幕後結果!$AE$2+幕後結果!$AE$4*幕後結果_最佳化!$Q1697)*12/3</f>
        <v>-2.1000197552903619</v>
      </c>
      <c r="AD696" s="128">
        <f>(幕後結果!$AF$2+幕後結果!$AF$4*幕後結果_最佳化!$R1697)*12/3</f>
        <v>-0.50390874249690487</v>
      </c>
      <c r="AE696" s="128">
        <f>(幕後結果!$AG$2+幕後結果!$AG$4*幕後結果_最佳化!$S1697)*12/3</f>
        <v>1.5236415928929314</v>
      </c>
      <c r="AF696" s="128">
        <f>(幕後結果!$AH$2+幕後結果!$AH$4*幕後結果_最佳化!$T1697)*12/3</f>
        <v>-1.5439270105267653</v>
      </c>
      <c r="AG696" s="128">
        <f>(幕後結果!$AI$2+幕後結果!$AI$4*幕後結果_最佳化!$U1697)*12/3</f>
        <v>2.0815482356894877</v>
      </c>
      <c r="AH696" s="128">
        <f>(幕後結果!$AJ$2+幕後結果!$AJ$4*幕後結果_最佳化!$V1697)*12/3</f>
        <v>-3.2860782224841012E-2</v>
      </c>
      <c r="AI696" s="100">
        <f>(幕後結果!$AK$2+幕後結果!$AK$4*幕後結果_最佳化!$W1697)*12/3</f>
        <v>-1.5916215947571584</v>
      </c>
      <c r="AJ696" s="60"/>
      <c r="AK696" s="60"/>
      <c r="AL696" s="60"/>
      <c r="AM696" s="108">
        <v>695</v>
      </c>
      <c r="AN696" s="128">
        <f t="shared" si="131"/>
        <v>5.1473379903872747E-2</v>
      </c>
      <c r="AO696" s="128">
        <f t="shared" si="132"/>
        <v>0.10808694447477611</v>
      </c>
      <c r="AP696" s="128">
        <f t="shared" si="133"/>
        <v>8.3329589800158088E-2</v>
      </c>
      <c r="AQ696" s="128">
        <f t="shared" si="134"/>
        <v>0.12612259923176561</v>
      </c>
      <c r="AR696" s="128">
        <f t="shared" si="135"/>
        <v>0.15312372725197465</v>
      </c>
      <c r="AS696" s="128">
        <f t="shared" si="136"/>
        <v>0.11334647204720978</v>
      </c>
      <c r="AT696" s="128">
        <f t="shared" si="137"/>
        <v>0.16664711434535676</v>
      </c>
      <c r="AU696" s="128">
        <f t="shared" si="138"/>
        <v>2.9136676997321913E-2</v>
      </c>
      <c r="AV696" s="128">
        <f t="shared" si="139"/>
        <v>0.13028396010548696</v>
      </c>
      <c r="AW696" s="128">
        <f t="shared" si="140"/>
        <v>3.8449535842077415E-2</v>
      </c>
      <c r="AX696" s="128">
        <f t="shared" si="141"/>
        <v>1</v>
      </c>
      <c r="AY696" s="128">
        <f>SUMPRODUCT(AN696:AW696,幕後結果_最佳化!$Z$1005:$AI$1005)</f>
        <v>-5.0727099168217354E-2</v>
      </c>
      <c r="AZ696" s="128">
        <f>(SUMPRODUCT(AN696:AW696,MMULT(AN696:AW696,幕後結果!$AB$9:$AK$18)))*252</f>
        <v>7.028666940361393E-2</v>
      </c>
      <c r="BA696" s="128">
        <f t="shared" si="142"/>
        <v>0.2651163318311679</v>
      </c>
      <c r="BB696" s="102">
        <f t="shared" si="143"/>
        <v>-0.35315477745762269</v>
      </c>
      <c r="BC696" s="60"/>
      <c r="BD696" s="60"/>
    </row>
    <row r="697" spans="1:56">
      <c r="A697" s="95">
        <v>696</v>
      </c>
      <c r="B697" s="128">
        <v>0.64974145552864426</v>
      </c>
      <c r="C697" s="128">
        <v>5.6493125533620958E-2</v>
      </c>
      <c r="D697" s="128">
        <v>0.96683141268717421</v>
      </c>
      <c r="E697" s="128">
        <v>0.79122805997891299</v>
      </c>
      <c r="F697" s="128">
        <v>0.3569875691964175</v>
      </c>
      <c r="G697" s="128">
        <v>0.77186027932609536</v>
      </c>
      <c r="H697" s="128">
        <v>0.59840755294633108</v>
      </c>
      <c r="I697" s="128">
        <v>0.96329948828432022</v>
      </c>
      <c r="J697" s="128">
        <v>0.13470913406326845</v>
      </c>
      <c r="K697" s="104">
        <v>0.18120668939490003</v>
      </c>
      <c r="L697" s="105"/>
      <c r="M697" s="106">
        <v>696</v>
      </c>
      <c r="N697" s="140">
        <v>0.38462254409552837</v>
      </c>
      <c r="O697" s="140">
        <v>-1.5849123459406225</v>
      </c>
      <c r="P697" s="140">
        <v>1.8361385060857995</v>
      </c>
      <c r="Q697" s="140">
        <v>0.81068971702631132</v>
      </c>
      <c r="R697" s="140">
        <v>-0.36652261794058799</v>
      </c>
      <c r="S697" s="140">
        <v>0.74498722738972145</v>
      </c>
      <c r="T697" s="140">
        <v>0.24922738932979796</v>
      </c>
      <c r="U697" s="128">
        <v>1.790329083564826</v>
      </c>
      <c r="V697" s="128">
        <v>-1.1044032119229519</v>
      </c>
      <c r="W697" s="98">
        <v>-0.91077606006655665</v>
      </c>
      <c r="X697" s="60"/>
      <c r="Y697" s="99">
        <v>696</v>
      </c>
      <c r="Z697" s="128">
        <f>(幕後結果!$AB$2+幕後結果!$AB$4*幕後結果_最佳化!$N1698)*12/3</f>
        <v>0.40683148119998247</v>
      </c>
      <c r="AA697" s="128">
        <f>(幕後結果!$AC$2+幕後結果!$AC$4*幕後結果_最佳化!$O1698)*12/3</f>
        <v>-1.7153161854889964</v>
      </c>
      <c r="AB697" s="128">
        <f>(幕後結果!$AD$2+幕後結果!$AD$4*幕後結果_最佳化!$P1698)*12/3</f>
        <v>1.5529037867977176</v>
      </c>
      <c r="AC697" s="128">
        <f>(幕後結果!$AE$2+幕後結果!$AE$4*幕後結果_最佳化!$Q1698)*12/3</f>
        <v>2.4587210725486726</v>
      </c>
      <c r="AD697" s="128">
        <f>(幕後結果!$AF$2+幕後結果!$AF$4*幕後結果_最佳化!$R1698)*12/3</f>
        <v>0.14080497459378205</v>
      </c>
      <c r="AE697" s="128">
        <f>(幕後結果!$AG$2+幕後結果!$AG$4*幕後結果_最佳化!$S1698)*12/3</f>
        <v>1.0473130160009356</v>
      </c>
      <c r="AF697" s="128">
        <f>(幕後結果!$AH$2+幕後結果!$AH$4*幕後結果_最佳化!$T1698)*12/3</f>
        <v>-0.17318012888377998</v>
      </c>
      <c r="AG697" s="128">
        <f>(幕後結果!$AI$2+幕後結果!$AI$4*幕後結果_最佳化!$U1698)*12/3</f>
        <v>2.4764480212406399</v>
      </c>
      <c r="AH697" s="128">
        <f>(幕後結果!$AJ$2+幕後結果!$AJ$4*幕後結果_最佳化!$V1698)*12/3</f>
        <v>-1.676692327793603</v>
      </c>
      <c r="AI697" s="100">
        <f>(幕後結果!$AK$2+幕後結果!$AK$4*幕後結果_最佳化!$W1698)*12/3</f>
        <v>-2.7649243029503392</v>
      </c>
      <c r="AJ697" s="60"/>
      <c r="AK697" s="60"/>
      <c r="AL697" s="60"/>
      <c r="AM697" s="108">
        <v>696</v>
      </c>
      <c r="AN697" s="128">
        <f t="shared" si="131"/>
        <v>9.1614430691659629E-2</v>
      </c>
      <c r="AO697" s="128">
        <f t="shared" si="132"/>
        <v>6.479814555290804E-2</v>
      </c>
      <c r="AP697" s="128">
        <f t="shared" si="133"/>
        <v>8.1282133393781444E-2</v>
      </c>
      <c r="AQ697" s="128">
        <f t="shared" si="134"/>
        <v>0.15860913276070263</v>
      </c>
      <c r="AR697" s="128">
        <f t="shared" si="135"/>
        <v>8.5439649342638299E-2</v>
      </c>
      <c r="AS697" s="128">
        <f t="shared" si="136"/>
        <v>0.14684473219468647</v>
      </c>
      <c r="AT697" s="128">
        <f t="shared" si="137"/>
        <v>0.14783662917818091</v>
      </c>
      <c r="AU697" s="128">
        <f t="shared" si="138"/>
        <v>7.0890707243776538E-2</v>
      </c>
      <c r="AV697" s="128">
        <f t="shared" si="139"/>
        <v>8.1130558409831313E-2</v>
      </c>
      <c r="AW697" s="128">
        <f t="shared" si="140"/>
        <v>7.1553881231834551E-2</v>
      </c>
      <c r="AX697" s="128">
        <f t="shared" si="141"/>
        <v>0.99999999999999989</v>
      </c>
      <c r="AY697" s="128">
        <f>SUMPRODUCT(AN697:AW697,幕後結果_最佳化!$Z$1005:$AI$1005)</f>
        <v>2.7236374598082036E-2</v>
      </c>
      <c r="AZ697" s="128">
        <f>(SUMPRODUCT(AN697:AW697,MMULT(AN697:AW697,幕後結果!$AB$9:$AK$18)))*252</f>
        <v>7.2974114627377781E-2</v>
      </c>
      <c r="BA697" s="128">
        <f t="shared" si="142"/>
        <v>0.27013721444365602</v>
      </c>
      <c r="BB697" s="102">
        <f t="shared" si="143"/>
        <v>-5.79839598708271E-2</v>
      </c>
      <c r="BC697" s="60"/>
      <c r="BD697" s="60"/>
    </row>
    <row r="698" spans="1:56">
      <c r="A698" s="95">
        <v>697</v>
      </c>
      <c r="B698" s="128">
        <v>0.93825706472220505</v>
      </c>
      <c r="C698" s="128">
        <v>0.85904191751937242</v>
      </c>
      <c r="D698" s="128">
        <v>0.62926365150635721</v>
      </c>
      <c r="E698" s="128">
        <v>0.47243983842934467</v>
      </c>
      <c r="F698" s="128">
        <v>0.6997835140761175</v>
      </c>
      <c r="G698" s="128">
        <v>8.5274544344660308E-2</v>
      </c>
      <c r="H698" s="128">
        <v>0.19153608247520237</v>
      </c>
      <c r="I698" s="128">
        <v>0.11982634512201118</v>
      </c>
      <c r="J698" s="128">
        <v>0.38091084349812454</v>
      </c>
      <c r="K698" s="104">
        <v>0.78682267684968177</v>
      </c>
      <c r="L698" s="105"/>
      <c r="M698" s="106">
        <v>697</v>
      </c>
      <c r="N698" s="140">
        <v>1.5403056363017227</v>
      </c>
      <c r="O698" s="140">
        <v>1.0760248005619124</v>
      </c>
      <c r="P698" s="140">
        <v>0.32990374062568423</v>
      </c>
      <c r="Q698" s="140">
        <v>-6.9138121732561897E-2</v>
      </c>
      <c r="R698" s="140">
        <v>0.5237779783364801</v>
      </c>
      <c r="S698" s="140">
        <v>-1.3704416162275355</v>
      </c>
      <c r="T698" s="140">
        <v>-0.8722497122213001</v>
      </c>
      <c r="U698" s="128">
        <v>-1.1758553338791942</v>
      </c>
      <c r="V698" s="128">
        <v>-0.30308945909578305</v>
      </c>
      <c r="W698" s="98">
        <v>0.7954450791565213</v>
      </c>
      <c r="X698" s="60"/>
      <c r="Y698" s="99">
        <v>697</v>
      </c>
      <c r="Z698" s="128">
        <f>(幕後結果!$AB$2+幕後結果!$AB$4*幕後結果_最佳化!$N1699)*12/3</f>
        <v>1.6292462132996361</v>
      </c>
      <c r="AA698" s="128">
        <f>(幕後結果!$AC$2+幕後結果!$AC$4*幕後結果_最佳化!$O1699)*12/3</f>
        <v>1.882990934201394</v>
      </c>
      <c r="AB698" s="128">
        <f>(幕後結果!$AD$2+幕後結果!$AD$4*幕後結果_最佳化!$P1699)*12/3</f>
        <v>1.7651112493136549</v>
      </c>
      <c r="AC698" s="128">
        <f>(幕後結果!$AE$2+幕後結果!$AE$4*幕後結果_最佳化!$Q1699)*12/3</f>
        <v>1.6372892801269388</v>
      </c>
      <c r="AD698" s="128">
        <f>(幕後結果!$AF$2+幕後結果!$AF$4*幕後結果_最佳化!$R1699)*12/3</f>
        <v>0.39738695120475737</v>
      </c>
      <c r="AE698" s="128">
        <f>(幕後結果!$AG$2+幕後結果!$AG$4*幕後結果_最佳化!$S1699)*12/3</f>
        <v>-0.70340196760206253</v>
      </c>
      <c r="AF698" s="128">
        <f>(幕後結果!$AH$2+幕後結果!$AH$4*幕後結果_最佳化!$T1699)*12/3</f>
        <v>0.14153161733514075</v>
      </c>
      <c r="AG698" s="128">
        <f>(幕後結果!$AI$2+幕後結果!$AI$4*幕後結果_最佳化!$U1699)*12/3</f>
        <v>-2.6701934740799294E-2</v>
      </c>
      <c r="AH698" s="128">
        <f>(幕後結果!$AJ$2+幕後結果!$AJ$4*幕後結果_最佳化!$V1699)*12/3</f>
        <v>-0.55896807098823875</v>
      </c>
      <c r="AI698" s="100">
        <f>(幕後結果!$AK$2+幕後結果!$AK$4*幕後結果_最佳化!$W1699)*12/3</f>
        <v>0.23061011028976686</v>
      </c>
      <c r="AJ698" s="60"/>
      <c r="AK698" s="60"/>
      <c r="AL698" s="60"/>
      <c r="AM698" s="108">
        <v>697</v>
      </c>
      <c r="AN698" s="128">
        <f t="shared" si="131"/>
        <v>0.18567460364958957</v>
      </c>
      <c r="AO698" s="128">
        <f t="shared" si="132"/>
        <v>3.8455009712950352E-3</v>
      </c>
      <c r="AP698" s="128">
        <f t="shared" si="133"/>
        <v>3.7594091475803802E-2</v>
      </c>
      <c r="AQ698" s="128">
        <f t="shared" si="134"/>
        <v>0.12489515722915655</v>
      </c>
      <c r="AR698" s="128">
        <f t="shared" si="135"/>
        <v>1.027472906667957E-2</v>
      </c>
      <c r="AS698" s="128">
        <f t="shared" si="136"/>
        <v>0.12194802100030255</v>
      </c>
      <c r="AT698" s="128">
        <f t="shared" si="137"/>
        <v>0.11725350660473907</v>
      </c>
      <c r="AU698" s="128">
        <f t="shared" si="138"/>
        <v>3.1537643756934006E-2</v>
      </c>
      <c r="AV698" s="128">
        <f t="shared" si="139"/>
        <v>0.17447430211368489</v>
      </c>
      <c r="AW698" s="128">
        <f t="shared" si="140"/>
        <v>0.19250244413181486</v>
      </c>
      <c r="AX698" s="128">
        <f t="shared" si="141"/>
        <v>0.99999999999999989</v>
      </c>
      <c r="AY698" s="128">
        <f>SUMPRODUCT(AN698:AW698,幕後結果_最佳化!$Z$1005:$AI$1005)</f>
        <v>-0.31846465593265172</v>
      </c>
      <c r="AZ698" s="128">
        <f>(SUMPRODUCT(AN698:AW698,MMULT(AN698:AW698,幕後結果!$AB$9:$AK$18)))*252</f>
        <v>9.7390225492599014E-2</v>
      </c>
      <c r="BA698" s="128">
        <f t="shared" si="142"/>
        <v>0.31207407052268699</v>
      </c>
      <c r="BB698" s="102">
        <f t="shared" si="143"/>
        <v>-1.1579451484944228</v>
      </c>
      <c r="BC698" s="60"/>
      <c r="BD698" s="60"/>
    </row>
    <row r="699" spans="1:56">
      <c r="A699" s="95">
        <v>698</v>
      </c>
      <c r="B699" s="128">
        <v>7.3732762577682021E-2</v>
      </c>
      <c r="C699" s="128">
        <v>0.94447308427667798</v>
      </c>
      <c r="D699" s="128">
        <v>0.48134625631830175</v>
      </c>
      <c r="E699" s="128">
        <v>0.45216210175913085</v>
      </c>
      <c r="F699" s="128">
        <v>0.79252555070704234</v>
      </c>
      <c r="G699" s="128">
        <v>5.1518042534237418E-2</v>
      </c>
      <c r="H699" s="128">
        <v>0.40445733851221588</v>
      </c>
      <c r="I699" s="128">
        <v>0.46440250753238455</v>
      </c>
      <c r="J699" s="128">
        <v>0.99649450724245225</v>
      </c>
      <c r="K699" s="104">
        <v>4.3326014201757523E-2</v>
      </c>
      <c r="L699" s="105"/>
      <c r="M699" s="106">
        <v>698</v>
      </c>
      <c r="N699" s="140">
        <v>-1.4485420126295003</v>
      </c>
      <c r="O699" s="140">
        <v>1.5934742902324113</v>
      </c>
      <c r="P699" s="140">
        <v>-4.6775052309845577E-2</v>
      </c>
      <c r="Q699" s="140">
        <v>-0.12020064919987987</v>
      </c>
      <c r="R699" s="140">
        <v>0.81521561965491307</v>
      </c>
      <c r="S699" s="140">
        <v>-1.6303095742724869</v>
      </c>
      <c r="T699" s="140">
        <v>-0.24182640602241179</v>
      </c>
      <c r="U699" s="128">
        <v>-8.9348419061125034E-2</v>
      </c>
      <c r="V699" s="128">
        <v>2.6963220094268583</v>
      </c>
      <c r="W699" s="98">
        <v>-1.7133290092759585</v>
      </c>
      <c r="X699" s="60"/>
      <c r="Y699" s="99">
        <v>698</v>
      </c>
      <c r="Z699" s="128">
        <f>(幕後結果!$AB$2+幕後結果!$AB$4*幕後結果_最佳化!$N1700)*12/3</f>
        <v>-1.5321839596383551</v>
      </c>
      <c r="AA699" s="128">
        <f>(幕後結果!$AC$2+幕後結果!$AC$4*幕後結果_最佳化!$O1700)*12/3</f>
        <v>1.1564766641454498</v>
      </c>
      <c r="AB699" s="128">
        <f>(幕後結果!$AD$2+幕後結果!$AD$4*幕後結果_最佳化!$P1700)*12/3</f>
        <v>0.58116281055415631</v>
      </c>
      <c r="AC699" s="128">
        <f>(幕後結果!$AE$2+幕後結果!$AE$4*幕後結果_最佳化!$Q1700)*12/3</f>
        <v>1.4825574704581903</v>
      </c>
      <c r="AD699" s="128">
        <f>(幕後結果!$AF$2+幕後結果!$AF$4*幕後結果_最佳化!$R1700)*12/3</f>
        <v>0.1785859338586793</v>
      </c>
      <c r="AE699" s="128">
        <f>(幕後結果!$AG$2+幕後結果!$AG$4*幕後結果_最佳化!$S1700)*12/3</f>
        <v>-1.6696579923004917</v>
      </c>
      <c r="AF699" s="128">
        <f>(幕後結果!$AH$2+幕後結果!$AH$4*幕後結果_最佳化!$T1700)*12/3</f>
        <v>-0.90772195094130648</v>
      </c>
      <c r="AG699" s="128">
        <f>(幕後結果!$AI$2+幕後結果!$AI$4*幕後結果_最佳化!$U1700)*12/3</f>
        <v>0.94778999583547485</v>
      </c>
      <c r="AH699" s="128">
        <f>(幕後結果!$AJ$2+幕後結果!$AJ$4*幕後結果_最佳化!$V1700)*12/3</f>
        <v>0.9751575165059666</v>
      </c>
      <c r="AI699" s="100">
        <f>(幕後結果!$AK$2+幕後結果!$AK$4*幕後結果_最佳化!$W1700)*12/3</f>
        <v>-4.4545453531800998</v>
      </c>
      <c r="AJ699" s="60"/>
      <c r="AK699" s="60"/>
      <c r="AL699" s="60"/>
      <c r="AM699" s="108">
        <v>698</v>
      </c>
      <c r="AN699" s="128">
        <f t="shared" si="131"/>
        <v>0.15695691321441588</v>
      </c>
      <c r="AO699" s="128">
        <f t="shared" si="132"/>
        <v>0.16257420172971393</v>
      </c>
      <c r="AP699" s="128">
        <f t="shared" si="133"/>
        <v>0.111999979837589</v>
      </c>
      <c r="AQ699" s="128">
        <f t="shared" si="134"/>
        <v>8.3444935873519005E-2</v>
      </c>
      <c r="AR699" s="128">
        <f t="shared" si="135"/>
        <v>3.6214533874353159E-2</v>
      </c>
      <c r="AS699" s="128">
        <f t="shared" si="136"/>
        <v>0.10229438144392812</v>
      </c>
      <c r="AT699" s="128">
        <f t="shared" si="137"/>
        <v>9.288249873212448E-2</v>
      </c>
      <c r="AU699" s="128">
        <f t="shared" si="138"/>
        <v>0.13343918614210928</v>
      </c>
      <c r="AV699" s="128">
        <f t="shared" si="139"/>
        <v>2.4569410993732797E-2</v>
      </c>
      <c r="AW699" s="128">
        <f t="shared" si="140"/>
        <v>9.5623958158514169E-2</v>
      </c>
      <c r="AX699" s="128">
        <f t="shared" si="141"/>
        <v>0.99999999999999978</v>
      </c>
      <c r="AY699" s="128">
        <f>SUMPRODUCT(AN699:AW699,幕後結果_最佳化!$Z$1005:$AI$1005)</f>
        <v>3.4710660932753046E-2</v>
      </c>
      <c r="AZ699" s="128">
        <f>(SUMPRODUCT(AN699:AW699,MMULT(AN699:AW699,幕後結果!$AB$9:$AK$18)))*252</f>
        <v>7.0358499578253894E-2</v>
      </c>
      <c r="BA699" s="128">
        <f t="shared" si="142"/>
        <v>0.26525176639987508</v>
      </c>
      <c r="BB699" s="102">
        <f t="shared" si="143"/>
        <v>-3.0873834238303536E-2</v>
      </c>
      <c r="BC699" s="60"/>
      <c r="BD699" s="60"/>
    </row>
    <row r="700" spans="1:56">
      <c r="A700" s="95">
        <v>699</v>
      </c>
      <c r="B700" s="128">
        <v>0.3869758508466894</v>
      </c>
      <c r="C700" s="128">
        <v>0.95590081446719877</v>
      </c>
      <c r="D700" s="128">
        <v>0.30891061948706722</v>
      </c>
      <c r="E700" s="128">
        <v>0.77519737705975622</v>
      </c>
      <c r="F700" s="128">
        <v>0.95654071469709168</v>
      </c>
      <c r="G700" s="128">
        <v>0.2742209430370155</v>
      </c>
      <c r="H700" s="128">
        <v>8.3640983211610065E-2</v>
      </c>
      <c r="I700" s="128">
        <v>0.2167959599521867</v>
      </c>
      <c r="J700" s="128">
        <v>0.559745003169559</v>
      </c>
      <c r="K700" s="104">
        <v>0.25068522041560071</v>
      </c>
      <c r="L700" s="105"/>
      <c r="M700" s="106">
        <v>699</v>
      </c>
      <c r="N700" s="140">
        <v>-0.28720977556124727</v>
      </c>
      <c r="O700" s="140">
        <v>1.7049788391802492</v>
      </c>
      <c r="P700" s="140">
        <v>-0.49894058857909779</v>
      </c>
      <c r="Q700" s="140">
        <v>0.75607330550382579</v>
      </c>
      <c r="R700" s="140">
        <v>1.711881163782726</v>
      </c>
      <c r="S700" s="140">
        <v>-0.6000965584319401</v>
      </c>
      <c r="T700" s="140">
        <v>-1.3809902243260366</v>
      </c>
      <c r="U700" s="128">
        <v>-0.78305993029695153</v>
      </c>
      <c r="V700" s="128">
        <v>0.15032273904660842</v>
      </c>
      <c r="W700" s="98">
        <v>-0.67233501887051428</v>
      </c>
      <c r="X700" s="60"/>
      <c r="Y700" s="99">
        <v>699</v>
      </c>
      <c r="Z700" s="128">
        <f>(幕後結果!$AB$2+幕後結果!$AB$4*幕後結果_最佳化!$N1701)*12/3</f>
        <v>-0.30379388884099368</v>
      </c>
      <c r="AA700" s="128">
        <f>(幕後結果!$AC$2+幕後結果!$AC$4*幕後結果_最佳化!$O1701)*12/3</f>
        <v>1.8011878666272452</v>
      </c>
      <c r="AB700" s="128">
        <f>(幕後結果!$AD$2+幕後結果!$AD$4*幕後結果_最佳化!$P1701)*12/3</f>
        <v>0.56572810117981809</v>
      </c>
      <c r="AC700" s="128">
        <f>(幕後結果!$AE$2+幕後結果!$AE$4*幕後結果_最佳化!$Q1701)*12/3</f>
        <v>3.062743269034399</v>
      </c>
      <c r="AD700" s="128">
        <f>(幕後結果!$AF$2+幕後結果!$AF$4*幕後結果_最佳化!$R1701)*12/3</f>
        <v>0.74224898265873751</v>
      </c>
      <c r="AE700" s="128">
        <f>(幕後結果!$AG$2+幕後結果!$AG$4*幕後結果_最佳化!$S1701)*12/3</f>
        <v>-0.47115260099424533</v>
      </c>
      <c r="AF700" s="128">
        <f>(幕後結果!$AH$2+幕後結果!$AH$4*幕後結果_最佳化!$T1701)*12/3</f>
        <v>-1.2670947165449555</v>
      </c>
      <c r="AG700" s="128">
        <f>(幕後結果!$AI$2+幕後結果!$AI$4*幕後結果_最佳化!$U1701)*12/3</f>
        <v>0.65059688831733031</v>
      </c>
      <c r="AH700" s="128">
        <f>(幕後結果!$AJ$2+幕後結果!$AJ$4*幕後結果_最佳化!$V1701)*12/3</f>
        <v>-0.40583593218138797</v>
      </c>
      <c r="AI700" s="100">
        <f>(幕後結果!$AK$2+幕後結果!$AK$4*幕後結果_最佳化!$W1701)*12/3</f>
        <v>-2.1355189598029933</v>
      </c>
      <c r="AJ700" s="60"/>
      <c r="AK700" s="60"/>
      <c r="AL700" s="60"/>
      <c r="AM700" s="108">
        <v>699</v>
      </c>
      <c r="AN700" s="128">
        <f t="shared" si="131"/>
        <v>3.6459325127339515E-2</v>
      </c>
      <c r="AO700" s="128">
        <f t="shared" si="132"/>
        <v>0.16270736454017523</v>
      </c>
      <c r="AP700" s="128">
        <f t="shared" si="133"/>
        <v>0.14035628086335225</v>
      </c>
      <c r="AQ700" s="128">
        <f t="shared" si="134"/>
        <v>7.4575337422281243E-2</v>
      </c>
      <c r="AR700" s="128">
        <f t="shared" si="135"/>
        <v>5.7397913528703631E-2</v>
      </c>
      <c r="AS700" s="128">
        <f t="shared" si="136"/>
        <v>7.1750059756519352E-2</v>
      </c>
      <c r="AT700" s="128">
        <f t="shared" si="137"/>
        <v>0.14448713190523838</v>
      </c>
      <c r="AU700" s="128">
        <f t="shared" si="138"/>
        <v>5.2631486945287798E-2</v>
      </c>
      <c r="AV700" s="128">
        <f t="shared" si="139"/>
        <v>0.10983928606462527</v>
      </c>
      <c r="AW700" s="128">
        <f t="shared" si="140"/>
        <v>0.14979581384647728</v>
      </c>
      <c r="AX700" s="128">
        <f t="shared" si="141"/>
        <v>1</v>
      </c>
      <c r="AY700" s="128">
        <f>SUMPRODUCT(AN700:AW700,幕後結果_最佳化!$Z$1005:$AI$1005)</f>
        <v>-0.23239091405827203</v>
      </c>
      <c r="AZ700" s="128">
        <f>(SUMPRODUCT(AN700:AW700,MMULT(AN700:AW700,幕後結果!$AB$9:$AK$18)))*252</f>
        <v>8.6993052674572344E-2</v>
      </c>
      <c r="BA700" s="128">
        <f t="shared" si="142"/>
        <v>0.29494584702038501</v>
      </c>
      <c r="BB700" s="102">
        <f t="shared" si="143"/>
        <v>-0.93336087569744786</v>
      </c>
      <c r="BC700" s="60"/>
      <c r="BD700" s="60"/>
    </row>
    <row r="701" spans="1:56">
      <c r="A701" s="95">
        <v>700</v>
      </c>
      <c r="B701" s="128">
        <v>0.63661841487707349</v>
      </c>
      <c r="C701" s="128">
        <v>0.75173782236465359</v>
      </c>
      <c r="D701" s="128">
        <v>1.0811241528320581E-2</v>
      </c>
      <c r="E701" s="128">
        <v>0.17637673341738358</v>
      </c>
      <c r="F701" s="128">
        <v>0.79646058892781135</v>
      </c>
      <c r="G701" s="128">
        <v>0.96308767217662927</v>
      </c>
      <c r="H701" s="128">
        <v>0.23118102903052762</v>
      </c>
      <c r="I701" s="128">
        <v>0.59205143887043032</v>
      </c>
      <c r="J701" s="128">
        <v>0.43027609316696891</v>
      </c>
      <c r="K701" s="104">
        <v>8.2587963660196051E-2</v>
      </c>
      <c r="L701" s="105"/>
      <c r="M701" s="106">
        <v>700</v>
      </c>
      <c r="N701" s="140">
        <v>0.34943445499081099</v>
      </c>
      <c r="O701" s="140">
        <v>0.67996858086433776</v>
      </c>
      <c r="P701" s="140">
        <v>-2.2969349114850623</v>
      </c>
      <c r="Q701" s="140">
        <v>-0.92926172296948728</v>
      </c>
      <c r="R701" s="140">
        <v>0.8290452155058724</v>
      </c>
      <c r="S701" s="140">
        <v>1.7876985510030419</v>
      </c>
      <c r="T701" s="140">
        <v>-0.7349629509288258</v>
      </c>
      <c r="U701" s="128">
        <v>0.232825227770462</v>
      </c>
      <c r="V701" s="128">
        <v>-0.17567129690961991</v>
      </c>
      <c r="W701" s="98">
        <v>-1.3878723219976876</v>
      </c>
      <c r="X701" s="60"/>
      <c r="Y701" s="99">
        <v>700</v>
      </c>
      <c r="Z701" s="128">
        <f>(幕後結果!$AB$2+幕後結果!$AB$4*幕後結果_最佳化!$N1702)*12/3</f>
        <v>0.36961155576702714</v>
      </c>
      <c r="AA701" s="128">
        <f>(幕後結果!$AC$2+幕後結果!$AC$4*幕後結果_最佳化!$O1702)*12/3</f>
        <v>0.89522813608199225</v>
      </c>
      <c r="AB701" s="128">
        <f>(幕後結果!$AD$2+幕後結果!$AD$4*幕後結果_最佳化!$P1702)*12/3</f>
        <v>-1.6859562663609988</v>
      </c>
      <c r="AC701" s="128">
        <f>(幕後結果!$AE$2+幕後結果!$AE$4*幕後結果_最佳化!$Q1702)*12/3</f>
        <v>-0.86946794453370746</v>
      </c>
      <c r="AD701" s="128">
        <f>(幕後結果!$AF$2+幕後結果!$AF$4*幕後結果_最佳化!$R1702)*12/3</f>
        <v>6.9443299998257241E-2</v>
      </c>
      <c r="AE701" s="128">
        <f>(幕後結果!$AG$2+幕後結果!$AG$4*幕後結果_最佳化!$S1702)*12/3</f>
        <v>1.714945064314356</v>
      </c>
      <c r="AF701" s="128">
        <f>(幕後結果!$AH$2+幕後結果!$AH$4*幕後結果_最佳化!$T1702)*12/3</f>
        <v>-1.0788397398539922</v>
      </c>
      <c r="AG701" s="128">
        <f>(幕後結果!$AI$2+幕後結果!$AI$4*幕後結果_最佳化!$U1702)*12/3</f>
        <v>1.6849059334350087</v>
      </c>
      <c r="AH701" s="128">
        <f>(幕後結果!$AJ$2+幕後結果!$AJ$4*幕後結果_最佳化!$V1702)*12/3</f>
        <v>-0.68739648306764733</v>
      </c>
      <c r="AI701" s="100">
        <f>(幕後結果!$AK$2+幕後結果!$AK$4*幕後結果_最佳化!$W1702)*12/3</f>
        <v>-3.4857070006755904</v>
      </c>
      <c r="AJ701" s="60"/>
      <c r="AK701" s="60"/>
      <c r="AL701" s="60"/>
      <c r="AM701" s="108">
        <v>700</v>
      </c>
      <c r="AN701" s="128">
        <f t="shared" si="131"/>
        <v>0.10912499591246264</v>
      </c>
      <c r="AO701" s="128">
        <f t="shared" si="132"/>
        <v>0.15287058641986906</v>
      </c>
      <c r="AP701" s="128">
        <f t="shared" si="133"/>
        <v>0.1129657247394477</v>
      </c>
      <c r="AQ701" s="128">
        <f t="shared" si="134"/>
        <v>7.0210064231050655E-3</v>
      </c>
      <c r="AR701" s="128">
        <f t="shared" si="135"/>
        <v>7.8910979583404067E-2</v>
      </c>
      <c r="AS701" s="128">
        <f t="shared" si="136"/>
        <v>3.3211590892776345E-2</v>
      </c>
      <c r="AT701" s="128">
        <f t="shared" si="137"/>
        <v>0.16050361760116377</v>
      </c>
      <c r="AU701" s="128">
        <f t="shared" si="138"/>
        <v>0.11344297862829333</v>
      </c>
      <c r="AV701" s="128">
        <f t="shared" si="139"/>
        <v>7.4042514344311916E-2</v>
      </c>
      <c r="AW701" s="128">
        <f t="shared" si="140"/>
        <v>0.15790600545516614</v>
      </c>
      <c r="AX701" s="128">
        <f t="shared" si="141"/>
        <v>1.0000000000000002</v>
      </c>
      <c r="AY701" s="128">
        <f>SUMPRODUCT(AN701:AW701,幕後結果_最佳化!$Z$1005:$AI$1005)</f>
        <v>-0.23852807187575931</v>
      </c>
      <c r="AZ701" s="128">
        <f>(SUMPRODUCT(AN701:AW701,MMULT(AN701:AW701,幕後結果!$AB$9:$AK$18)))*252</f>
        <v>7.8270418929910004E-2</v>
      </c>
      <c r="BA701" s="128">
        <f t="shared" si="142"/>
        <v>0.27976850953942262</v>
      </c>
      <c r="BB701" s="102">
        <f t="shared" si="143"/>
        <v>-1.0059319125625281</v>
      </c>
      <c r="BC701" s="60"/>
      <c r="BD701" s="60"/>
    </row>
    <row r="702" spans="1:56">
      <c r="A702" s="95">
        <v>701</v>
      </c>
      <c r="B702" s="128">
        <v>0.37400207363313975</v>
      </c>
      <c r="C702" s="128">
        <v>0.84437362820621087</v>
      </c>
      <c r="D702" s="128">
        <v>0.78033161489383485</v>
      </c>
      <c r="E702" s="128">
        <v>0.13048925101701325</v>
      </c>
      <c r="F702" s="128">
        <v>0.7600141741008879</v>
      </c>
      <c r="G702" s="128">
        <v>0.25851084578453021</v>
      </c>
      <c r="H702" s="128">
        <v>0.34942887576631931</v>
      </c>
      <c r="I702" s="128">
        <v>0.42579657191549547</v>
      </c>
      <c r="J702" s="128">
        <v>0.32245451057944741</v>
      </c>
      <c r="K702" s="104">
        <v>0.89646843562296286</v>
      </c>
      <c r="L702" s="105"/>
      <c r="M702" s="106">
        <v>701</v>
      </c>
      <c r="N702" s="140">
        <v>-0.32127216642224243</v>
      </c>
      <c r="O702" s="140">
        <v>1.0125968949666762</v>
      </c>
      <c r="P702" s="140">
        <v>0.77331366549028469</v>
      </c>
      <c r="Q702" s="140">
        <v>-1.1240813838825487</v>
      </c>
      <c r="R702" s="140">
        <v>0.70634815805198803</v>
      </c>
      <c r="S702" s="140">
        <v>-0.647943194900504</v>
      </c>
      <c r="T702" s="140">
        <v>-0.38686284147398881</v>
      </c>
      <c r="U702" s="128">
        <v>-0.18708607768625898</v>
      </c>
      <c r="V702" s="128">
        <v>-0.46084610478546784</v>
      </c>
      <c r="W702" s="98">
        <v>1.2616822991724508</v>
      </c>
      <c r="X702" s="60"/>
      <c r="Y702" s="99">
        <v>701</v>
      </c>
      <c r="Z702" s="128">
        <f>(幕後結果!$AB$2+幕後結果!$AB$4*幕後結果_最佳化!$N1703)*12/3</f>
        <v>-0.33982311578030072</v>
      </c>
      <c r="AA702" s="128">
        <f>(幕後結果!$AC$2+幕後結果!$AC$4*幕後結果_最佳化!$O1703)*12/3</f>
        <v>0.98324372121301806</v>
      </c>
      <c r="AB702" s="128">
        <f>(幕後結果!$AD$2+幕後結果!$AD$4*幕後結果_最佳化!$P1703)*12/3</f>
        <v>1.5494247397054384</v>
      </c>
      <c r="AC702" s="128">
        <f>(幕後結果!$AE$2+幕後結果!$AE$4*幕後結果_最佳化!$Q1703)*12/3</f>
        <v>-0.29021841183238739</v>
      </c>
      <c r="AD702" s="128">
        <f>(幕後結果!$AF$2+幕後結果!$AF$4*幕後結果_最佳化!$R1703)*12/3</f>
        <v>0.47386378811684987</v>
      </c>
      <c r="AE702" s="128">
        <f>(幕後結果!$AG$2+幕後結果!$AG$4*幕後結果_最佳化!$S1703)*12/3</f>
        <v>-0.50604541722063145</v>
      </c>
      <c r="AF702" s="128">
        <f>(幕後結果!$AH$2+幕後結果!$AH$4*幕後結果_最佳化!$T1703)*12/3</f>
        <v>-0.84624963950525134</v>
      </c>
      <c r="AG702" s="128">
        <f>(幕後結果!$AI$2+幕後結果!$AI$4*幕後結果_最佳化!$U1703)*12/3</f>
        <v>1.0470784578408807</v>
      </c>
      <c r="AH702" s="128">
        <f>(幕後結果!$AJ$2+幕後結果!$AJ$4*幕後結果_最佳化!$V1703)*12/3</f>
        <v>-1.2536051118480676</v>
      </c>
      <c r="AI702" s="100">
        <f>(幕後結果!$AK$2+幕後結果!$AK$4*幕後結果_最佳化!$W1703)*12/3</f>
        <v>-0.77926026952615424</v>
      </c>
      <c r="AJ702" s="60"/>
      <c r="AK702" s="60"/>
      <c r="AL702" s="60"/>
      <c r="AM702" s="108">
        <v>701</v>
      </c>
      <c r="AN702" s="128">
        <f t="shared" si="131"/>
        <v>9.4525224069678726E-2</v>
      </c>
      <c r="AO702" s="128">
        <f t="shared" si="132"/>
        <v>0.14999438295009698</v>
      </c>
      <c r="AP702" s="128">
        <f t="shared" si="133"/>
        <v>0.17658432695663617</v>
      </c>
      <c r="AQ702" s="128">
        <f t="shared" si="134"/>
        <v>0.12696789478657503</v>
      </c>
      <c r="AR702" s="128">
        <f t="shared" si="135"/>
        <v>0.11136820407328138</v>
      </c>
      <c r="AS702" s="128">
        <f t="shared" si="136"/>
        <v>0.1437328882014888</v>
      </c>
      <c r="AT702" s="128">
        <f t="shared" si="137"/>
        <v>3.2724738357056533E-2</v>
      </c>
      <c r="AU702" s="128">
        <f t="shared" si="138"/>
        <v>1.9366787238800018E-2</v>
      </c>
      <c r="AV702" s="128">
        <f t="shared" si="139"/>
        <v>7.7328161735905399E-2</v>
      </c>
      <c r="AW702" s="128">
        <f t="shared" si="140"/>
        <v>6.7407391630480915E-2</v>
      </c>
      <c r="AX702" s="128">
        <f t="shared" si="141"/>
        <v>1</v>
      </c>
      <c r="AY702" s="128">
        <f>SUMPRODUCT(AN702:AW702,幕後結果_最佳化!$Z$1005:$AI$1005)</f>
        <v>1.8136810187682761E-5</v>
      </c>
      <c r="AZ702" s="128">
        <f>(SUMPRODUCT(AN702:AW702,MMULT(AN702:AW702,幕後結果!$AB$9:$AK$18)))*252</f>
        <v>7.7383634411655799E-2</v>
      </c>
      <c r="BA702" s="128">
        <f t="shared" si="142"/>
        <v>0.27817914086368123</v>
      </c>
      <c r="BB702" s="102">
        <f t="shared" si="143"/>
        <v>-0.15415197220278326</v>
      </c>
      <c r="BC702" s="60"/>
      <c r="BD702" s="60"/>
    </row>
    <row r="703" spans="1:56">
      <c r="A703" s="95">
        <v>702</v>
      </c>
      <c r="B703" s="128">
        <v>0.21241465986527053</v>
      </c>
      <c r="C703" s="128">
        <v>0.31712893318882096</v>
      </c>
      <c r="D703" s="128">
        <v>0.89371944653418534</v>
      </c>
      <c r="E703" s="128">
        <v>0.48708974722869658</v>
      </c>
      <c r="F703" s="128">
        <v>0.78540694542636946</v>
      </c>
      <c r="G703" s="128">
        <v>0.15382342088568568</v>
      </c>
      <c r="H703" s="128">
        <v>0.15393194217106587</v>
      </c>
      <c r="I703" s="128">
        <v>0.78179828234584692</v>
      </c>
      <c r="J703" s="128">
        <v>0.62115196837910847</v>
      </c>
      <c r="K703" s="104">
        <v>0.14896780326152914</v>
      </c>
      <c r="L703" s="105"/>
      <c r="M703" s="106">
        <v>702</v>
      </c>
      <c r="N703" s="140">
        <v>-0.79807094754222097</v>
      </c>
      <c r="O703" s="140">
        <v>-0.47574246131918529</v>
      </c>
      <c r="P703" s="140">
        <v>1.246553919520665</v>
      </c>
      <c r="Q703" s="140">
        <v>-3.2366855065910721E-2</v>
      </c>
      <c r="R703" s="140">
        <v>0.79058516053578032</v>
      </c>
      <c r="S703" s="140">
        <v>-1.020172111219642</v>
      </c>
      <c r="T703" s="140">
        <v>-1.019714496760707</v>
      </c>
      <c r="U703" s="128">
        <v>0.77828089598682637</v>
      </c>
      <c r="V703" s="128">
        <v>0.30850767213969321</v>
      </c>
      <c r="W703" s="98">
        <v>-1.0408706036645488</v>
      </c>
      <c r="X703" s="60"/>
      <c r="Y703" s="99">
        <v>702</v>
      </c>
      <c r="Z703" s="128">
        <f>(幕後結果!$AB$2+幕後結果!$AB$4*幕後結果_最佳化!$N1704)*12/3</f>
        <v>-0.8441532891806659</v>
      </c>
      <c r="AA703" s="128">
        <f>(幕後結果!$AC$2+幕後結果!$AC$4*幕後結果_最佳化!$O1704)*12/3</f>
        <v>-0.95411864787848444</v>
      </c>
      <c r="AB703" s="128">
        <f>(幕後結果!$AD$2+幕後結果!$AD$4*幕後結果_最佳化!$P1704)*12/3</f>
        <v>1.0944066852833112</v>
      </c>
      <c r="AC703" s="128">
        <f>(幕後結果!$AE$2+幕後結果!$AE$4*幕後結果_最佳化!$Q1704)*12/3</f>
        <v>1.1654480922139396</v>
      </c>
      <c r="AD703" s="128">
        <f>(幕後結果!$AF$2+幕後結果!$AF$4*幕後結果_最佳化!$R1704)*12/3</f>
        <v>0.62749306845670083</v>
      </c>
      <c r="AE703" s="128">
        <f>(幕後結果!$AG$2+幕後結果!$AG$4*幕後結果_最佳化!$S1704)*12/3</f>
        <v>-0.96953271071016245</v>
      </c>
      <c r="AF703" s="128">
        <f>(幕後結果!$AH$2+幕後結果!$AH$4*幕後結果_最佳化!$T1704)*12/3</f>
        <v>-1.8012016359867191</v>
      </c>
      <c r="AG703" s="128">
        <f>(幕後結果!$AI$2+幕後結果!$AI$4*幕後結果_最佳化!$U1704)*12/3</f>
        <v>1.8964088691122456</v>
      </c>
      <c r="AH703" s="128">
        <f>(幕後結果!$AJ$2+幕後結果!$AJ$4*幕後結果_最佳化!$V1704)*12/3</f>
        <v>-1.2384833713194545</v>
      </c>
      <c r="AI703" s="100">
        <f>(幕後結果!$AK$2+幕後結果!$AK$4*幕後結果_最佳化!$W1704)*12/3</f>
        <v>-4.1747918556319545</v>
      </c>
      <c r="AJ703" s="60"/>
      <c r="AK703" s="60"/>
      <c r="AL703" s="60"/>
      <c r="AM703" s="108">
        <v>702</v>
      </c>
      <c r="AN703" s="128">
        <f t="shared" si="131"/>
        <v>0.19215669542428307</v>
      </c>
      <c r="AO703" s="128">
        <f t="shared" si="132"/>
        <v>2.144011745241475E-2</v>
      </c>
      <c r="AP703" s="128">
        <f t="shared" si="133"/>
        <v>3.4517726902933504E-2</v>
      </c>
      <c r="AQ703" s="128">
        <f t="shared" si="134"/>
        <v>0.12433484646350385</v>
      </c>
      <c r="AR703" s="128">
        <f t="shared" si="135"/>
        <v>9.8017548722138956E-2</v>
      </c>
      <c r="AS703" s="128">
        <f t="shared" si="136"/>
        <v>0.15228142371632453</v>
      </c>
      <c r="AT703" s="128">
        <f t="shared" si="137"/>
        <v>3.9530937498651518E-2</v>
      </c>
      <c r="AU703" s="128">
        <f t="shared" si="138"/>
        <v>0.13571873857913674</v>
      </c>
      <c r="AV703" s="128">
        <f t="shared" si="139"/>
        <v>0.17761573366135749</v>
      </c>
      <c r="AW703" s="128">
        <f t="shared" si="140"/>
        <v>2.4386231579255666E-2</v>
      </c>
      <c r="AX703" s="128">
        <f t="shared" si="141"/>
        <v>1.0000000000000002</v>
      </c>
      <c r="AY703" s="128">
        <f>SUMPRODUCT(AN703:AW703,幕後結果_最佳化!$Z$1005:$AI$1005)</f>
        <v>8.0043424229100213E-2</v>
      </c>
      <c r="AZ703" s="128">
        <f>(SUMPRODUCT(AN703:AW703,MMULT(AN703:AW703,幕後結果!$AB$9:$AK$18)))*252</f>
        <v>5.768636156666742E-2</v>
      </c>
      <c r="BA703" s="128">
        <f t="shared" si="142"/>
        <v>0.24017985254110599</v>
      </c>
      <c r="BB703" s="102">
        <f t="shared" si="143"/>
        <v>0.15464837635681053</v>
      </c>
      <c r="BC703" s="60"/>
      <c r="BD703" s="60"/>
    </row>
    <row r="704" spans="1:56">
      <c r="A704" s="95">
        <v>703</v>
      </c>
      <c r="B704" s="128">
        <v>0.98859883719263064</v>
      </c>
      <c r="C704" s="128">
        <v>0.4853845396997023</v>
      </c>
      <c r="D704" s="128">
        <v>0.65400968550060279</v>
      </c>
      <c r="E704" s="128">
        <v>0.38246018019058381</v>
      </c>
      <c r="F704" s="128">
        <v>0.30513551157896401</v>
      </c>
      <c r="G704" s="128">
        <v>0.5295560184360637</v>
      </c>
      <c r="H704" s="128">
        <v>0.21041163358347426</v>
      </c>
      <c r="I704" s="128">
        <v>0.13101856359855057</v>
      </c>
      <c r="J704" s="128">
        <v>0.83154787274018283</v>
      </c>
      <c r="K704" s="104">
        <v>0.26383187530590324</v>
      </c>
      <c r="L704" s="105"/>
      <c r="M704" s="106">
        <v>703</v>
      </c>
      <c r="N704" s="140">
        <v>2.2767304731670692</v>
      </c>
      <c r="O704" s="140">
        <v>-3.6643725021156766E-2</v>
      </c>
      <c r="P704" s="140">
        <v>0.39616863366265981</v>
      </c>
      <c r="Q704" s="140">
        <v>-0.29902579966212811</v>
      </c>
      <c r="R704" s="140">
        <v>-0.50968662730252701</v>
      </c>
      <c r="S704" s="140">
        <v>7.4153854944378192E-2</v>
      </c>
      <c r="T704" s="140">
        <v>-0.80499378339814631</v>
      </c>
      <c r="U704" s="128">
        <v>-1.1215892435655017</v>
      </c>
      <c r="V704" s="128">
        <v>0.96029999115884956</v>
      </c>
      <c r="W704" s="98">
        <v>-0.63157634060364742</v>
      </c>
      <c r="X704" s="60"/>
      <c r="Y704" s="99">
        <v>703</v>
      </c>
      <c r="Z704" s="128">
        <f>(幕後結果!$AB$2+幕後結果!$AB$4*幕後結果_最佳化!$N1705)*12/3</f>
        <v>2.4081938121173834</v>
      </c>
      <c r="AA704" s="128">
        <f>(幕後結果!$AC$2+幕後結果!$AC$4*幕後結果_最佳化!$O1705)*12/3</f>
        <v>0.9196746295521615</v>
      </c>
      <c r="AB704" s="128">
        <f>(幕後結果!$AD$2+幕後結果!$AD$4*幕後結果_最佳化!$P1705)*12/3</f>
        <v>1.5024885056979762</v>
      </c>
      <c r="AC704" s="128">
        <f>(幕後結果!$AE$2+幕後結果!$AE$4*幕後結果_最佳化!$Q1705)*12/3</f>
        <v>0.8168771257669869</v>
      </c>
      <c r="AD704" s="128">
        <f>(幕後結果!$AF$2+幕後結果!$AF$4*幕後結果_最佳化!$R1705)*12/3</f>
        <v>-9.1381011162257872E-2</v>
      </c>
      <c r="AE704" s="128">
        <f>(幕後結果!$AG$2+幕後結果!$AG$4*幕後結果_最佳化!$S1705)*12/3</f>
        <v>0.81728858452763353</v>
      </c>
      <c r="AF704" s="128">
        <f>(幕後結果!$AH$2+幕後結果!$AH$4*幕後結果_最佳化!$T1705)*12/3</f>
        <v>0.16354777917604624</v>
      </c>
      <c r="AG704" s="128">
        <f>(幕後結果!$AI$2+幕後結果!$AI$4*幕後結果_最佳化!$U1705)*12/3</f>
        <v>-6.7761061696075431E-2</v>
      </c>
      <c r="AH704" s="128">
        <f>(幕後結果!$AJ$2+幕後結果!$AJ$4*幕後結果_最佳化!$V1705)*12/3</f>
        <v>0.42795126322650273</v>
      </c>
      <c r="AI704" s="100">
        <f>(幕後結果!$AK$2+幕後結果!$AK$4*幕後結果_最佳化!$W1705)*12/3</f>
        <v>-1.9066166886004006</v>
      </c>
      <c r="AJ704" s="60"/>
      <c r="AK704" s="60"/>
      <c r="AL704" s="60"/>
      <c r="AM704" s="108">
        <v>703</v>
      </c>
      <c r="AN704" s="128">
        <f t="shared" si="131"/>
        <v>0.15969852848702215</v>
      </c>
      <c r="AO704" s="128">
        <f t="shared" si="132"/>
        <v>3.1354839842810185E-2</v>
      </c>
      <c r="AP704" s="128">
        <f t="shared" si="133"/>
        <v>0.15991318545384503</v>
      </c>
      <c r="AQ704" s="128">
        <f t="shared" si="134"/>
        <v>0.10657462121343124</v>
      </c>
      <c r="AR704" s="128">
        <f t="shared" si="135"/>
        <v>5.4469657937261912E-2</v>
      </c>
      <c r="AS704" s="128">
        <f t="shared" si="136"/>
        <v>0.15018031989737457</v>
      </c>
      <c r="AT704" s="128">
        <f t="shared" si="137"/>
        <v>3.30599356856804E-2</v>
      </c>
      <c r="AU704" s="128">
        <f t="shared" si="138"/>
        <v>1.2077563513010522E-2</v>
      </c>
      <c r="AV704" s="128">
        <f t="shared" si="139"/>
        <v>0.19188921728033503</v>
      </c>
      <c r="AW704" s="128">
        <f t="shared" si="140"/>
        <v>0.10078213068922898</v>
      </c>
      <c r="AX704" s="128">
        <f t="shared" si="141"/>
        <v>1</v>
      </c>
      <c r="AY704" s="128">
        <f>SUMPRODUCT(AN704:AW704,幕後結果_最佳化!$Z$1005:$AI$1005)</f>
        <v>-0.16929872543821697</v>
      </c>
      <c r="AZ704" s="128">
        <f>(SUMPRODUCT(AN704:AW704,MMULT(AN704:AW704,幕後結果!$AB$9:$AK$18)))*252</f>
        <v>7.8752293462004824E-2</v>
      </c>
      <c r="BA704" s="128">
        <f t="shared" si="142"/>
        <v>0.28062839033498521</v>
      </c>
      <c r="BB704" s="102">
        <f t="shared" si="143"/>
        <v>-0.75615558776827974</v>
      </c>
      <c r="BC704" s="60"/>
      <c r="BD704" s="60"/>
    </row>
    <row r="705" spans="1:56">
      <c r="A705" s="95">
        <v>704</v>
      </c>
      <c r="B705" s="128">
        <v>0.60610670154887525</v>
      </c>
      <c r="C705" s="128">
        <v>0.8121430420001321</v>
      </c>
      <c r="D705" s="128">
        <v>0.8505490648761338</v>
      </c>
      <c r="E705" s="128">
        <v>0.68264364117684462</v>
      </c>
      <c r="F705" s="128">
        <v>0.52527495164977123</v>
      </c>
      <c r="G705" s="128">
        <v>0.60662262086264707</v>
      </c>
      <c r="H705" s="128">
        <v>0.72041285804958277</v>
      </c>
      <c r="I705" s="128">
        <v>0.6720927980965008</v>
      </c>
      <c r="J705" s="128">
        <v>0.6366446654113489</v>
      </c>
      <c r="K705" s="104">
        <v>0.82702026598706735</v>
      </c>
      <c r="L705" s="105"/>
      <c r="M705" s="106">
        <v>704</v>
      </c>
      <c r="N705" s="140">
        <v>0.26918594316609851</v>
      </c>
      <c r="O705" s="140">
        <v>0.88582114058954242</v>
      </c>
      <c r="P705" s="140">
        <v>1.0387911670514083</v>
      </c>
      <c r="Q705" s="140">
        <v>0.4751041823033047</v>
      </c>
      <c r="R705" s="140">
        <v>6.3397350880959061E-2</v>
      </c>
      <c r="S705" s="140">
        <v>0.27052711667238655</v>
      </c>
      <c r="T705" s="140">
        <v>0.58406841500915985</v>
      </c>
      <c r="U705" s="128">
        <v>0.44569939203272635</v>
      </c>
      <c r="V705" s="128">
        <v>0.3495043985986932</v>
      </c>
      <c r="W705" s="98">
        <v>0.94245553102153445</v>
      </c>
      <c r="X705" s="60"/>
      <c r="Y705" s="99">
        <v>704</v>
      </c>
      <c r="Z705" s="128">
        <f>(幕後結果!$AB$2+幕後結果!$AB$4*幕後結果_最佳化!$N1706)*12/3</f>
        <v>0.2847293214026434</v>
      </c>
      <c r="AA705" s="128">
        <f>(幕後結果!$AC$2+幕後結果!$AC$4*幕後結果_最佳化!$O1706)*12/3</f>
        <v>1.0983013561637005</v>
      </c>
      <c r="AB705" s="128">
        <f>(幕後結果!$AD$2+幕後結果!$AD$4*幕後結果_最佳化!$P1706)*12/3</f>
        <v>1.9752497659310804</v>
      </c>
      <c r="AC705" s="128">
        <f>(幕後結果!$AE$2+幕後結果!$AE$4*幕後結果_最佳化!$Q1706)*12/3</f>
        <v>2.6609971007707176</v>
      </c>
      <c r="AD705" s="128">
        <f>(幕後結果!$AF$2+幕後結果!$AF$4*幕後結果_最佳化!$R1706)*12/3</f>
        <v>8.4484010420009484E-2</v>
      </c>
      <c r="AE705" s="128">
        <f>(幕後結果!$AG$2+幕後結果!$AG$4*幕後結果_最佳化!$S1706)*12/3</f>
        <v>0.61609690741437395</v>
      </c>
      <c r="AF705" s="128">
        <f>(幕後結果!$AH$2+幕後結果!$AH$4*幕後結果_最佳化!$T1706)*12/3</f>
        <v>0.60714688824757956</v>
      </c>
      <c r="AG705" s="128">
        <f>(幕後結果!$AI$2+幕後結果!$AI$4*幕後結果_最佳化!$U1706)*12/3</f>
        <v>1.2695008834350987</v>
      </c>
      <c r="AH705" s="128">
        <f>(幕後結果!$AJ$2+幕後結果!$AJ$4*幕後結果_最佳化!$V1706)*12/3</f>
        <v>9.8165618704031288E-2</v>
      </c>
      <c r="AI705" s="100">
        <f>(幕後結果!$AK$2+幕後結果!$AK$4*幕後結果_最佳化!$W1706)*12/3</f>
        <v>-5.2117645758725129E-2</v>
      </c>
      <c r="AJ705" s="60"/>
      <c r="AK705" s="60"/>
      <c r="AL705" s="60"/>
      <c r="AM705" s="108">
        <v>704</v>
      </c>
      <c r="AN705" s="128">
        <f t="shared" si="131"/>
        <v>8.9183343655382122E-2</v>
      </c>
      <c r="AO705" s="128">
        <f t="shared" si="132"/>
        <v>9.8852282055390789E-2</v>
      </c>
      <c r="AP705" s="128">
        <f t="shared" si="133"/>
        <v>0.12590614597960575</v>
      </c>
      <c r="AQ705" s="128">
        <f t="shared" si="134"/>
        <v>0.10196475635917103</v>
      </c>
      <c r="AR705" s="128">
        <f t="shared" si="135"/>
        <v>0.17918955833261771</v>
      </c>
      <c r="AS705" s="128">
        <f t="shared" si="136"/>
        <v>3.4915563196463981E-2</v>
      </c>
      <c r="AT705" s="128">
        <f t="shared" si="137"/>
        <v>1.6796730745188459E-2</v>
      </c>
      <c r="AU705" s="128">
        <f t="shared" si="138"/>
        <v>0.16950551535408084</v>
      </c>
      <c r="AV705" s="128">
        <f t="shared" si="139"/>
        <v>0.14122225372750338</v>
      </c>
      <c r="AW705" s="128">
        <f t="shared" si="140"/>
        <v>4.2463850594595759E-2</v>
      </c>
      <c r="AX705" s="128">
        <f t="shared" si="141"/>
        <v>0.99999999999999989</v>
      </c>
      <c r="AY705" s="128">
        <f>SUMPRODUCT(AN705:AW705,幕後結果_最佳化!$Z$1005:$AI$1005)</f>
        <v>8.9587210167340531E-2</v>
      </c>
      <c r="AZ705" s="128">
        <f>(SUMPRODUCT(AN705:AW705,MMULT(AN705:AW705,幕後結果!$AB$9:$AK$18)))*252</f>
        <v>5.4782588689656096E-2</v>
      </c>
      <c r="BA705" s="128">
        <f t="shared" si="142"/>
        <v>0.2340568065441723</v>
      </c>
      <c r="BB705" s="102">
        <f t="shared" si="143"/>
        <v>0.19946956833545237</v>
      </c>
      <c r="BC705" s="60"/>
      <c r="BD705" s="60"/>
    </row>
    <row r="706" spans="1:56">
      <c r="A706" s="95">
        <v>705</v>
      </c>
      <c r="B706" s="128">
        <v>0.9254669077576767</v>
      </c>
      <c r="C706" s="128">
        <v>0.47419415479351001</v>
      </c>
      <c r="D706" s="128">
        <v>0.66430596671973441</v>
      </c>
      <c r="E706" s="128">
        <v>0.54725071828698946</v>
      </c>
      <c r="F706" s="128">
        <v>0.40056667267494861</v>
      </c>
      <c r="G706" s="128">
        <v>0.60008694917143357</v>
      </c>
      <c r="H706" s="128">
        <v>0.6933019947100072</v>
      </c>
      <c r="I706" s="128">
        <v>0.18598915361048185</v>
      </c>
      <c r="J706" s="128">
        <v>0.88703764912715122</v>
      </c>
      <c r="K706" s="104">
        <v>0.32750325430449867</v>
      </c>
      <c r="L706" s="105"/>
      <c r="M706" s="106">
        <v>705</v>
      </c>
      <c r="N706" s="140">
        <v>1.4428377420958782</v>
      </c>
      <c r="O706" s="140">
        <v>-6.4730837426598992E-2</v>
      </c>
      <c r="P706" s="140">
        <v>0.42424373722505387</v>
      </c>
      <c r="Q706" s="140">
        <v>0.11871826762923014</v>
      </c>
      <c r="R706" s="140">
        <v>-0.25188061273627199</v>
      </c>
      <c r="S706" s="140">
        <v>0.25357216676079347</v>
      </c>
      <c r="T706" s="140">
        <v>0.50523183846262354</v>
      </c>
      <c r="U706" s="128">
        <v>-0.89277382323920385</v>
      </c>
      <c r="V706" s="128">
        <v>1.2109235610590585</v>
      </c>
      <c r="W706" s="98">
        <v>-0.44681795171662969</v>
      </c>
      <c r="X706" s="60"/>
      <c r="Y706" s="99">
        <v>705</v>
      </c>
      <c r="Z706" s="128">
        <f>(幕後結果!$AB$2+幕後結果!$AB$4*幕後結果_最佳化!$N1707)*12/3</f>
        <v>1.5261503121936457</v>
      </c>
      <c r="AA706" s="128">
        <f>(幕後結果!$AC$2+幕後結果!$AC$4*幕後結果_最佳化!$O1707)*12/3</f>
        <v>0.51701065623493325</v>
      </c>
      <c r="AB706" s="128">
        <f>(幕後結果!$AD$2+幕後結果!$AD$4*幕後結果_最佳化!$P1707)*12/3</f>
        <v>1.2230224495376751</v>
      </c>
      <c r="AC706" s="128">
        <f>(幕後結果!$AE$2+幕後結果!$AE$4*幕後結果_最佳化!$Q1707)*12/3</f>
        <v>1.5203688265147859</v>
      </c>
      <c r="AD706" s="128">
        <f>(幕後結果!$AF$2+幕後結果!$AF$4*幕後結果_最佳化!$R1707)*12/3</f>
        <v>-2.2089157191238541E-2</v>
      </c>
      <c r="AE706" s="128">
        <f>(幕後結果!$AG$2+幕後結果!$AG$4*幕後結果_最佳化!$S1707)*12/3</f>
        <v>0.79127001264899499</v>
      </c>
      <c r="AF706" s="128">
        <f>(幕後結果!$AH$2+幕後結果!$AH$4*幕後結果_最佳化!$T1707)*12/3</f>
        <v>1.0058446230295348</v>
      </c>
      <c r="AG706" s="128">
        <f>(幕後結果!$AI$2+幕後結果!$AI$4*幕後結果_最佳化!$U1707)*12/3</f>
        <v>4.5077231255532535E-2</v>
      </c>
      <c r="AH706" s="128">
        <f>(幕後結果!$AJ$2+幕後結果!$AJ$4*幕後結果_最佳化!$V1707)*12/3</f>
        <v>0.76500818889494526</v>
      </c>
      <c r="AI706" s="100">
        <f>(幕後結果!$AK$2+幕後結果!$AK$4*幕後結果_最佳化!$W1707)*12/3</f>
        <v>-1.2037340636003953</v>
      </c>
      <c r="AJ706" s="60"/>
      <c r="AK706" s="60"/>
      <c r="AL706" s="60"/>
      <c r="AM706" s="108">
        <v>705</v>
      </c>
      <c r="AN706" s="128">
        <f t="shared" si="131"/>
        <v>0.17156054229026926</v>
      </c>
      <c r="AO706" s="128">
        <f t="shared" si="132"/>
        <v>0.12169694239356318</v>
      </c>
      <c r="AP706" s="128">
        <f t="shared" si="133"/>
        <v>3.7575359213078662E-2</v>
      </c>
      <c r="AQ706" s="128">
        <f t="shared" si="134"/>
        <v>0.10322864691215687</v>
      </c>
      <c r="AR706" s="128">
        <f t="shared" si="135"/>
        <v>6.2782848375888489E-2</v>
      </c>
      <c r="AS706" s="128">
        <f t="shared" si="136"/>
        <v>5.3514791099981366E-3</v>
      </c>
      <c r="AT706" s="128">
        <f t="shared" si="137"/>
        <v>0.16903559996264078</v>
      </c>
      <c r="AU706" s="128">
        <f t="shared" si="138"/>
        <v>0.19712388984779267</v>
      </c>
      <c r="AV706" s="128">
        <f t="shared" si="139"/>
        <v>2.1480493385299275E-2</v>
      </c>
      <c r="AW706" s="128">
        <f t="shared" si="140"/>
        <v>0.11016419850931279</v>
      </c>
      <c r="AX706" s="128">
        <f t="shared" si="141"/>
        <v>1</v>
      </c>
      <c r="AY706" s="128">
        <f>SUMPRODUCT(AN706:AW706,幕後結果_最佳化!$Z$1005:$AI$1005)</f>
        <v>4.6678005494967117E-2</v>
      </c>
      <c r="AZ706" s="128">
        <f>(SUMPRODUCT(AN706:AW706,MMULT(AN706:AW706,幕後結果!$AB$9:$AK$18)))*252</f>
        <v>7.2651422218155182E-2</v>
      </c>
      <c r="BA706" s="128">
        <f t="shared" si="142"/>
        <v>0.26953927769094282</v>
      </c>
      <c r="BB706" s="102">
        <f t="shared" si="143"/>
        <v>1.4016530456459212E-2</v>
      </c>
      <c r="BC706" s="60"/>
      <c r="BD706" s="60"/>
    </row>
    <row r="707" spans="1:56">
      <c r="A707" s="95">
        <v>706</v>
      </c>
      <c r="B707" s="128">
        <v>0.84355569202836622</v>
      </c>
      <c r="C707" s="128">
        <v>0.29388935204394384</v>
      </c>
      <c r="D707" s="128">
        <v>0.24176551507931276</v>
      </c>
      <c r="E707" s="128">
        <v>0.778987410040624</v>
      </c>
      <c r="F707" s="128">
        <v>0.20278021717757944</v>
      </c>
      <c r="G707" s="128">
        <v>0.49428451365829051</v>
      </c>
      <c r="H707" s="128">
        <v>0.36919177389228475</v>
      </c>
      <c r="I707" s="128">
        <v>0.88503483776558745</v>
      </c>
      <c r="J707" s="128">
        <v>0.46336201888976825</v>
      </c>
      <c r="K707" s="104">
        <v>0.36643536187860981</v>
      </c>
      <c r="L707" s="105"/>
      <c r="M707" s="106">
        <v>706</v>
      </c>
      <c r="N707" s="140">
        <v>1.0091793755677703</v>
      </c>
      <c r="O707" s="140">
        <v>-0.54205777759272222</v>
      </c>
      <c r="P707" s="140">
        <v>-0.70063467951209224</v>
      </c>
      <c r="Q707" s="140">
        <v>0.76877788430665039</v>
      </c>
      <c r="R707" s="140">
        <v>-0.83173164510537756</v>
      </c>
      <c r="S707" s="140">
        <v>-1.4327089795185087E-2</v>
      </c>
      <c r="T707" s="140">
        <v>-0.33399471359634586</v>
      </c>
      <c r="U707" s="128">
        <v>1.2005383587078877</v>
      </c>
      <c r="V707" s="128">
        <v>-9.1967277967152067E-2</v>
      </c>
      <c r="W707" s="98">
        <v>-0.34130933144879066</v>
      </c>
      <c r="X707" s="60"/>
      <c r="Y707" s="99">
        <v>706</v>
      </c>
      <c r="Z707" s="128">
        <f>(幕後結果!$AB$2+幕後結果!$AB$4*幕後結果_最佳化!$N1708)*12/3</f>
        <v>1.0674515741769359</v>
      </c>
      <c r="AA707" s="128">
        <f>(幕後結果!$AC$2+幕後結果!$AC$4*幕後結果_最佳化!$O1708)*12/3</f>
        <v>-0.2289220444561284</v>
      </c>
      <c r="AB707" s="128">
        <f>(幕後結果!$AD$2+幕後結果!$AD$4*幕後結果_最佳化!$P1708)*12/3</f>
        <v>-0.39210773986281494</v>
      </c>
      <c r="AC707" s="128">
        <f>(幕後結果!$AE$2+幕後結果!$AE$4*幕後結果_最佳化!$Q1708)*12/3</f>
        <v>2.1678071936971657</v>
      </c>
      <c r="AD707" s="128">
        <f>(幕後結果!$AF$2+幕後結果!$AF$4*幕後結果_最佳化!$R1708)*12/3</f>
        <v>-0.65103459815495945</v>
      </c>
      <c r="AE707" s="128">
        <f>(幕後結果!$AG$2+幕後結果!$AG$4*幕後結果_最佳化!$S1708)*12/3</f>
        <v>0.40904072841479633</v>
      </c>
      <c r="AF707" s="128">
        <f>(幕後結果!$AH$2+幕後結果!$AH$4*幕後結果_最佳化!$T1708)*12/3</f>
        <v>9.2918887410831652E-3</v>
      </c>
      <c r="AG707" s="128">
        <f>(幕後結果!$AI$2+幕後結果!$AI$4*幕後結果_最佳化!$U1708)*12/3</f>
        <v>1.7950452410325914</v>
      </c>
      <c r="AH707" s="128">
        <f>(幕後結果!$AJ$2+幕後結果!$AJ$4*幕後結果_最佳化!$V1708)*12/3</f>
        <v>-0.8760963576097881</v>
      </c>
      <c r="AI707" s="100">
        <f>(幕後結果!$AK$2+幕後結果!$AK$4*幕後結果_最佳化!$W1708)*12/3</f>
        <v>-1.7547111811787655</v>
      </c>
      <c r="AJ707" s="60"/>
      <c r="AK707" s="60"/>
      <c r="AL707" s="60"/>
      <c r="AM707" s="108">
        <v>706</v>
      </c>
      <c r="AN707" s="128">
        <f t="shared" si="131"/>
        <v>0.12615592869119768</v>
      </c>
      <c r="AO707" s="128">
        <f t="shared" si="132"/>
        <v>0.17920861069367694</v>
      </c>
      <c r="AP707" s="128">
        <f t="shared" si="133"/>
        <v>7.7192358630740684E-2</v>
      </c>
      <c r="AQ707" s="128">
        <f t="shared" si="134"/>
        <v>7.6081745865657968E-2</v>
      </c>
      <c r="AR707" s="128">
        <f t="shared" si="135"/>
        <v>6.6723046173136027E-2</v>
      </c>
      <c r="AS707" s="128">
        <f t="shared" si="136"/>
        <v>1.5367420504548136E-2</v>
      </c>
      <c r="AT707" s="128">
        <f t="shared" si="137"/>
        <v>0.11992744989392162</v>
      </c>
      <c r="AU707" s="128">
        <f t="shared" si="138"/>
        <v>6.3191588245375602E-2</v>
      </c>
      <c r="AV707" s="128">
        <f t="shared" si="139"/>
        <v>8.0464978932570652E-2</v>
      </c>
      <c r="AW707" s="128">
        <f t="shared" si="140"/>
        <v>0.19568687236917473</v>
      </c>
      <c r="AX707" s="128">
        <f t="shared" si="141"/>
        <v>1.0000000000000002</v>
      </c>
      <c r="AY707" s="128">
        <f>SUMPRODUCT(AN707:AW707,幕後結果_最佳化!$Z$1005:$AI$1005)</f>
        <v>-0.28616868561138148</v>
      </c>
      <c r="AZ707" s="128">
        <f>(SUMPRODUCT(AN707:AW707,MMULT(AN707:AW707,幕後結果!$AB$9:$AK$18)))*252</f>
        <v>9.4316401001654629E-2</v>
      </c>
      <c r="BA707" s="128">
        <f t="shared" si="142"/>
        <v>0.30710975399953455</v>
      </c>
      <c r="BB707" s="102">
        <f t="shared" si="143"/>
        <v>-1.0715019022543979</v>
      </c>
      <c r="BC707" s="60"/>
      <c r="BD707" s="60"/>
    </row>
    <row r="708" spans="1:56">
      <c r="A708" s="95">
        <v>707</v>
      </c>
      <c r="B708" s="128">
        <v>0.97076749180904964</v>
      </c>
      <c r="C708" s="128">
        <v>0.20550354067841492</v>
      </c>
      <c r="D708" s="128">
        <v>1.2532867003682391E-2</v>
      </c>
      <c r="E708" s="128">
        <v>0.86006108542416282</v>
      </c>
      <c r="F708" s="128">
        <v>3.8403938610468202E-2</v>
      </c>
      <c r="G708" s="128">
        <v>0.68185875537086971</v>
      </c>
      <c r="H708" s="128">
        <v>8.9596694440715385E-2</v>
      </c>
      <c r="I708" s="128">
        <v>0.37605983945688259</v>
      </c>
      <c r="J708" s="128">
        <v>0.46883968147973754</v>
      </c>
      <c r="K708" s="104">
        <v>0.99867663126147943</v>
      </c>
      <c r="L708" s="105"/>
      <c r="M708" s="106">
        <v>707</v>
      </c>
      <c r="N708" s="140">
        <v>1.8921949094324386</v>
      </c>
      <c r="O708" s="140">
        <v>-0.82212267523717752</v>
      </c>
      <c r="P708" s="140">
        <v>-2.2403881640668946</v>
      </c>
      <c r="Q708" s="140">
        <v>1.0805938281245207</v>
      </c>
      <c r="R708" s="140">
        <v>-1.769515555277251</v>
      </c>
      <c r="S708" s="140">
        <v>0.47290285320114184</v>
      </c>
      <c r="T708" s="140">
        <v>-1.3432427323123313</v>
      </c>
      <c r="U708" s="128">
        <v>-0.31584563383139724</v>
      </c>
      <c r="V708" s="128">
        <v>-7.8186924442066805E-2</v>
      </c>
      <c r="W708" s="98">
        <v>3.006040494562626</v>
      </c>
      <c r="X708" s="60"/>
      <c r="Y708" s="99">
        <v>707</v>
      </c>
      <c r="Z708" s="128">
        <f>(幕後結果!$AB$2+幕後結果!$AB$4*幕後結果_最佳化!$N1709)*12/3</f>
        <v>2.0014543337123549</v>
      </c>
      <c r="AA708" s="128">
        <f>(幕後結果!$AC$2+幕後結果!$AC$4*幕後結果_最佳化!$O1709)*12/3</f>
        <v>-0.16176309756147211</v>
      </c>
      <c r="AB708" s="128">
        <f>(幕後結果!$AD$2+幕後結果!$AD$4*幕後結果_最佳化!$P1709)*12/3</f>
        <v>-1.8820007121809461</v>
      </c>
      <c r="AC708" s="128">
        <f>(幕後結果!$AE$2+幕後結果!$AE$4*幕後結果_最佳化!$Q1709)*12/3</f>
        <v>2.2501449179318258</v>
      </c>
      <c r="AD708" s="128">
        <f>(幕後結果!$AF$2+幕後結果!$AF$4*幕後結果_最佳化!$R1709)*12/3</f>
        <v>-1.4555333438291094</v>
      </c>
      <c r="AE708" s="128">
        <f>(幕後結果!$AG$2+幕後結果!$AG$4*幕後結果_最佳化!$S1709)*12/3</f>
        <v>1.033601365933225</v>
      </c>
      <c r="AF708" s="128">
        <f>(幕後結果!$AH$2+幕後結果!$AH$4*幕後結果_最佳化!$T1709)*12/3</f>
        <v>-0.48588637423607733</v>
      </c>
      <c r="AG708" s="128">
        <f>(幕後結果!$AI$2+幕後結果!$AI$4*幕後結果_最佳化!$U1709)*12/3</f>
        <v>0.31006541218409855</v>
      </c>
      <c r="AH708" s="128">
        <f>(幕後結果!$AJ$2+幕後結果!$AJ$4*幕後結果_最佳化!$V1709)*12/3</f>
        <v>-1.0316731843352613</v>
      </c>
      <c r="AI708" s="100">
        <f>(幕後結果!$AK$2+幕後結果!$AK$4*幕後結果_最佳化!$W1709)*12/3</f>
        <v>2.0258198223227031</v>
      </c>
      <c r="AJ708" s="60"/>
      <c r="AK708" s="60"/>
      <c r="AL708" s="60"/>
      <c r="AM708" s="108">
        <v>707</v>
      </c>
      <c r="AN708" s="128">
        <f t="shared" ref="AN708:AN771" si="144">B1709/SUM($B1709:$K1709)</f>
        <v>3.1381498315825623E-2</v>
      </c>
      <c r="AO708" s="128">
        <f t="shared" ref="AO708:AO771" si="145">C1709/SUM($B1709:$K1709)</f>
        <v>2.0423378175578257E-3</v>
      </c>
      <c r="AP708" s="128">
        <f t="shared" ref="AP708:AP771" si="146">D1709/SUM($B1709:$K1709)</f>
        <v>0.11939593796750354</v>
      </c>
      <c r="AQ708" s="128">
        <f t="shared" ref="AQ708:AQ771" si="147">E1709/SUM($B1709:$K1709)</f>
        <v>9.099905108778536E-2</v>
      </c>
      <c r="AR708" s="128">
        <f t="shared" ref="AR708:AR771" si="148">F1709/SUM($B1709:$K1709)</f>
        <v>0.17181146086620447</v>
      </c>
      <c r="AS708" s="128">
        <f t="shared" ref="AS708:AS771" si="149">G1709/SUM($B1709:$K1709)</f>
        <v>0.15230370913027944</v>
      </c>
      <c r="AT708" s="128">
        <f t="shared" ref="AT708:AT771" si="150">H1709/SUM($B1709:$K1709)</f>
        <v>3.7010250626815414E-2</v>
      </c>
      <c r="AU708" s="128">
        <f t="shared" ref="AU708:AU771" si="151">I1709/SUM($B1709:$K1709)</f>
        <v>0.163187056362601</v>
      </c>
      <c r="AV708" s="128">
        <f t="shared" ref="AV708:AV771" si="152">J1709/SUM($B1709:$K1709)</f>
        <v>0.16261070728233665</v>
      </c>
      <c r="AW708" s="128">
        <f t="shared" ref="AW708:AW771" si="153">K1709/SUM($B1709:$K1709)</f>
        <v>6.9257990543090647E-2</v>
      </c>
      <c r="AX708" s="128">
        <f t="shared" ref="AX708:AX771" si="154">SUM(AN708:AW708)</f>
        <v>1</v>
      </c>
      <c r="AY708" s="128">
        <f>SUMPRODUCT(AN708:AW708,幕後結果_最佳化!$Z$1005:$AI$1005)</f>
        <v>2.4838233854263106E-2</v>
      </c>
      <c r="AZ708" s="128">
        <f>(SUMPRODUCT(AN708:AW708,MMULT(AN708:AW708,幕後結果!$AB$9:$AK$18)))*252</f>
        <v>4.8913725976529265E-2</v>
      </c>
      <c r="BA708" s="128">
        <f t="shared" ref="BA708:BA771" si="155">AZ708^0.5</f>
        <v>0.22116447720311971</v>
      </c>
      <c r="BB708" s="102">
        <f t="shared" ref="BB708:BB771" si="156">(AY708-$BC$2)/$BA708</f>
        <v>-8.1666668961258113E-2</v>
      </c>
      <c r="BC708" s="60"/>
      <c r="BD708" s="60"/>
    </row>
    <row r="709" spans="1:56">
      <c r="A709" s="95">
        <v>708</v>
      </c>
      <c r="B709" s="128">
        <v>4.0072159309215039E-2</v>
      </c>
      <c r="C709" s="128">
        <v>0.43147293497966621</v>
      </c>
      <c r="D709" s="128">
        <v>0.10074225585637531</v>
      </c>
      <c r="E709" s="128">
        <v>0.64445463069844688</v>
      </c>
      <c r="F709" s="128">
        <v>0.48962109052992564</v>
      </c>
      <c r="G709" s="128">
        <v>0.65911518413315484</v>
      </c>
      <c r="H709" s="128">
        <v>0.7313257734584071</v>
      </c>
      <c r="I709" s="128">
        <v>0.31967138295856912</v>
      </c>
      <c r="J709" s="128">
        <v>0.755560474065053</v>
      </c>
      <c r="K709" s="104">
        <v>1.4189340992480481E-2</v>
      </c>
      <c r="L709" s="105"/>
      <c r="M709" s="106">
        <v>708</v>
      </c>
      <c r="N709" s="140">
        <v>-1.7498493146132652</v>
      </c>
      <c r="O709" s="140">
        <v>-0.1726254195281211</v>
      </c>
      <c r="P709" s="140">
        <v>-1.2773335556889369</v>
      </c>
      <c r="Q709" s="140">
        <v>0.37039159073382538</v>
      </c>
      <c r="R709" s="140">
        <v>-2.6019003400604937E-2</v>
      </c>
      <c r="S709" s="140">
        <v>0.41004950653652239</v>
      </c>
      <c r="T709" s="140">
        <v>0.61682758804741844</v>
      </c>
      <c r="U709" s="128">
        <v>-0.46861792008872993</v>
      </c>
      <c r="V709" s="128">
        <v>0.69209280170718956</v>
      </c>
      <c r="W709" s="98">
        <v>-2.192011420808841</v>
      </c>
      <c r="X709" s="60"/>
      <c r="Y709" s="99">
        <v>708</v>
      </c>
      <c r="Z709" s="128">
        <f>(幕後結果!$AB$2+幕後結果!$AB$4*幕後結果_最佳化!$N1710)*12/3</f>
        <v>-1.8508893965510189</v>
      </c>
      <c r="AA709" s="128">
        <f>(幕後結果!$AC$2+幕後結果!$AC$4*幕後結果_最佳化!$O1710)*12/3</f>
        <v>-1.0250664882823626</v>
      </c>
      <c r="AB709" s="128">
        <f>(幕後結果!$AD$2+幕後結果!$AD$4*幕後結果_最佳化!$P1710)*12/3</f>
        <v>-1.7885188844940074</v>
      </c>
      <c r="AC709" s="128">
        <f>(幕後結果!$AE$2+幕後結果!$AE$4*幕後結果_最佳化!$Q1710)*12/3</f>
        <v>1.2812152397180416</v>
      </c>
      <c r="AD709" s="128">
        <f>(幕後結果!$AF$2+幕後結果!$AF$4*幕後結果_最佳化!$R1710)*12/3</f>
        <v>-0.5162882123061846</v>
      </c>
      <c r="AE709" s="128">
        <f>(幕後結果!$AG$2+幕後結果!$AG$4*幕後結果_最佳化!$S1710)*12/3</f>
        <v>6.6538997135797168E-2</v>
      </c>
      <c r="AF709" s="128">
        <f>(幕後結果!$AH$2+幕後結果!$AH$4*幕後結果_最佳化!$T1710)*12/3</f>
        <v>-0.7680898888573261</v>
      </c>
      <c r="AG709" s="128">
        <f>(幕後結果!$AI$2+幕後結果!$AI$4*幕後結果_最佳化!$U1710)*12/3</f>
        <v>0.48031874195165397</v>
      </c>
      <c r="AH709" s="128">
        <f>(幕後結果!$AJ$2+幕後結果!$AJ$4*幕後結果_最佳化!$V1710)*12/3</f>
        <v>-0.86278978009560958</v>
      </c>
      <c r="AI709" s="100">
        <f>(幕後結果!$AK$2+幕後結果!$AK$4*幕後結果_最佳化!$W1710)*12/3</f>
        <v>-4.3450816178739942</v>
      </c>
      <c r="AJ709" s="60"/>
      <c r="AK709" s="60"/>
      <c r="AL709" s="60"/>
      <c r="AM709" s="108">
        <v>708</v>
      </c>
      <c r="AN709" s="128">
        <f t="shared" si="144"/>
        <v>0.15259760599938785</v>
      </c>
      <c r="AO709" s="128">
        <f t="shared" si="145"/>
        <v>8.671283679036966E-2</v>
      </c>
      <c r="AP709" s="128">
        <f t="shared" si="146"/>
        <v>9.055674631048552E-2</v>
      </c>
      <c r="AQ709" s="128">
        <f t="shared" si="147"/>
        <v>0.10361367782362441</v>
      </c>
      <c r="AR709" s="128">
        <f t="shared" si="148"/>
        <v>0.15992062456024225</v>
      </c>
      <c r="AS709" s="128">
        <f t="shared" si="149"/>
        <v>9.5117757537913863E-2</v>
      </c>
      <c r="AT709" s="128">
        <f t="shared" si="150"/>
        <v>5.96524475275515E-2</v>
      </c>
      <c r="AU709" s="128">
        <f t="shared" si="151"/>
        <v>0.11935468140454895</v>
      </c>
      <c r="AV709" s="128">
        <f t="shared" si="152"/>
        <v>8.1464651652860362E-2</v>
      </c>
      <c r="AW709" s="128">
        <f t="shared" si="153"/>
        <v>5.1008970393015676E-2</v>
      </c>
      <c r="AX709" s="128">
        <f t="shared" si="154"/>
        <v>1</v>
      </c>
      <c r="AY709" s="128">
        <f>SUMPRODUCT(AN709:AW709,幕後結果_最佳化!$Z$1005:$AI$1005)</f>
        <v>6.9084340259766758E-2</v>
      </c>
      <c r="AZ709" s="128">
        <f>(SUMPRODUCT(AN709:AW709,MMULT(AN709:AW709,幕後結果!$AB$9:$AK$18)))*252</f>
        <v>5.5140194829432054E-2</v>
      </c>
      <c r="BA709" s="128">
        <f t="shared" si="155"/>
        <v>0.23481949414269687</v>
      </c>
      <c r="BB709" s="102">
        <f t="shared" si="156"/>
        <v>0.11150837521119461</v>
      </c>
      <c r="BC709" s="60"/>
      <c r="BD709" s="60"/>
    </row>
    <row r="710" spans="1:56">
      <c r="A710" s="95">
        <v>709</v>
      </c>
      <c r="B710" s="128">
        <v>0.27235665274096332</v>
      </c>
      <c r="C710" s="128">
        <v>0.95973055029120813</v>
      </c>
      <c r="D710" s="128">
        <v>0.3360121962950704</v>
      </c>
      <c r="E710" s="128">
        <v>0.54873604528503517</v>
      </c>
      <c r="F710" s="128">
        <v>0.92107303890002878</v>
      </c>
      <c r="G710" s="128">
        <v>0.91547581498384001</v>
      </c>
      <c r="H710" s="128">
        <v>0.1182559909341987</v>
      </c>
      <c r="I710" s="128">
        <v>0.16739672338033595</v>
      </c>
      <c r="J710" s="128">
        <v>0.2855386132131732</v>
      </c>
      <c r="K710" s="104">
        <v>0.86663416109435887</v>
      </c>
      <c r="L710" s="105"/>
      <c r="M710" s="106">
        <v>709</v>
      </c>
      <c r="N710" s="140">
        <v>-0.60570102165332795</v>
      </c>
      <c r="O710" s="140">
        <v>1.7475677753097099</v>
      </c>
      <c r="P710" s="140">
        <v>-0.42337128417753883</v>
      </c>
      <c r="Q710" s="140">
        <v>0.12246860367361623</v>
      </c>
      <c r="R710" s="140">
        <v>1.4123262447500307</v>
      </c>
      <c r="S710" s="140">
        <v>1.3752680109834408</v>
      </c>
      <c r="T710" s="140">
        <v>-1.183750146864599</v>
      </c>
      <c r="U710" s="128">
        <v>-0.96450371503137189</v>
      </c>
      <c r="V710" s="128">
        <v>-0.56646572499256542</v>
      </c>
      <c r="W710" s="98">
        <v>1.1106206327676857</v>
      </c>
      <c r="X710" s="60"/>
      <c r="Y710" s="99">
        <v>709</v>
      </c>
      <c r="Z710" s="128">
        <f>(幕後結果!$AB$2+幕後結果!$AB$4*幕後結果_最佳化!$N1711)*12/3</f>
        <v>-0.64067550793997119</v>
      </c>
      <c r="AA710" s="128">
        <f>(幕後結果!$AC$2+幕後結果!$AC$4*幕後結果_最佳化!$O1711)*12/3</f>
        <v>1.7092182049378717</v>
      </c>
      <c r="AB710" s="128">
        <f>(幕後結果!$AD$2+幕後結果!$AD$4*幕後結果_最佳化!$P1711)*12/3</f>
        <v>0.55703805200971801</v>
      </c>
      <c r="AC710" s="128">
        <f>(幕後結果!$AE$2+幕後結果!$AE$4*幕後結果_最佳化!$Q1711)*12/3</f>
        <v>1.9342937489047678</v>
      </c>
      <c r="AD710" s="128">
        <f>(幕後結果!$AF$2+幕後結果!$AF$4*幕後結果_最佳化!$R1711)*12/3</f>
        <v>0.55922334250658634</v>
      </c>
      <c r="AE710" s="128">
        <f>(幕後結果!$AG$2+幕後結果!$AG$4*幕後結果_最佳化!$S1711)*12/3</f>
        <v>1.2925904605388363</v>
      </c>
      <c r="AF710" s="128">
        <f>(幕後結果!$AH$2+幕後結果!$AH$4*幕後結果_最佳化!$T1711)*12/3</f>
        <v>-1.6808582722277035</v>
      </c>
      <c r="AG710" s="128">
        <f>(幕後結果!$AI$2+幕後結果!$AI$4*幕後結果_最佳化!$U1711)*12/3</f>
        <v>0.63284633811353053</v>
      </c>
      <c r="AH710" s="128">
        <f>(幕後結果!$AJ$2+幕後結果!$AJ$4*幕後結果_最佳化!$V1711)*12/3</f>
        <v>-0.86263041809725227</v>
      </c>
      <c r="AI710" s="100">
        <f>(幕後結果!$AK$2+幕後結果!$AK$4*幕後結果_最佳化!$W1711)*12/3</f>
        <v>-0.64680785120622142</v>
      </c>
      <c r="AJ710" s="60"/>
      <c r="AK710" s="60"/>
      <c r="AL710" s="60"/>
      <c r="AM710" s="108">
        <v>709</v>
      </c>
      <c r="AN710" s="128">
        <f t="shared" si="144"/>
        <v>4.3740658177663705E-2</v>
      </c>
      <c r="AO710" s="128">
        <f t="shared" si="145"/>
        <v>1.8048559325187914E-2</v>
      </c>
      <c r="AP710" s="128">
        <f t="shared" si="146"/>
        <v>3.3336882136643507E-2</v>
      </c>
      <c r="AQ710" s="128">
        <f t="shared" si="147"/>
        <v>5.8725356039146526E-2</v>
      </c>
      <c r="AR710" s="128">
        <f t="shared" si="148"/>
        <v>1.3117203536353235E-2</v>
      </c>
      <c r="AS710" s="128">
        <f t="shared" si="149"/>
        <v>0.15582809480430054</v>
      </c>
      <c r="AT710" s="128">
        <f t="shared" si="150"/>
        <v>0.14927107100007928</v>
      </c>
      <c r="AU710" s="128">
        <f t="shared" si="151"/>
        <v>0.18954701383127515</v>
      </c>
      <c r="AV710" s="128">
        <f t="shared" si="152"/>
        <v>0.25027159999766224</v>
      </c>
      <c r="AW710" s="128">
        <f t="shared" si="153"/>
        <v>8.8113561151687933E-2</v>
      </c>
      <c r="AX710" s="128">
        <f t="shared" si="154"/>
        <v>1</v>
      </c>
      <c r="AY710" s="128">
        <f>SUMPRODUCT(AN710:AW710,幕後結果_最佳化!$Z$1005:$AI$1005)</f>
        <v>-0.12834974340082766</v>
      </c>
      <c r="AZ710" s="128">
        <f>(SUMPRODUCT(AN710:AW710,MMULT(AN710:AW710,幕後結果!$AB$9:$AK$18)))*252</f>
        <v>6.2114306148748209E-2</v>
      </c>
      <c r="BA710" s="128">
        <f t="shared" si="155"/>
        <v>0.24922741853325089</v>
      </c>
      <c r="BB710" s="102">
        <f t="shared" si="156"/>
        <v>-0.68712240574758521</v>
      </c>
      <c r="BC710" s="60"/>
      <c r="BD710" s="60"/>
    </row>
    <row r="711" spans="1:56">
      <c r="A711" s="95">
        <v>710</v>
      </c>
      <c r="B711" s="128">
        <v>0.16906012993732955</v>
      </c>
      <c r="C711" s="128">
        <v>0.41955468927527506</v>
      </c>
      <c r="D711" s="128">
        <v>0.19652396939320149</v>
      </c>
      <c r="E711" s="128">
        <v>0.96545406329960737</v>
      </c>
      <c r="F711" s="128">
        <v>0.23513448487321753</v>
      </c>
      <c r="G711" s="128">
        <v>0.96661754387389021</v>
      </c>
      <c r="H711" s="128">
        <v>0.34721290590040699</v>
      </c>
      <c r="I711" s="128">
        <v>0.30960531649215639</v>
      </c>
      <c r="J711" s="128">
        <v>0.13054246276448778</v>
      </c>
      <c r="K711" s="104">
        <v>0.77231643727873678</v>
      </c>
      <c r="L711" s="105"/>
      <c r="M711" s="106">
        <v>710</v>
      </c>
      <c r="N711" s="140">
        <v>-0.95788597399192055</v>
      </c>
      <c r="O711" s="140">
        <v>-0.20303282155570565</v>
      </c>
      <c r="P711" s="140">
        <v>-0.85410296940347485</v>
      </c>
      <c r="Q711" s="140">
        <v>1.8178185307494703</v>
      </c>
      <c r="R711" s="140">
        <v>-0.72204148913952859</v>
      </c>
      <c r="S711" s="140">
        <v>1.8332532901128713</v>
      </c>
      <c r="T711" s="140">
        <v>-0.39285603950340009</v>
      </c>
      <c r="U711" s="128">
        <v>-0.49696939596046213</v>
      </c>
      <c r="V711" s="128">
        <v>-1.1238305336143031</v>
      </c>
      <c r="W711" s="98">
        <v>0.74649719493295996</v>
      </c>
      <c r="X711" s="60"/>
      <c r="Y711" s="99">
        <v>710</v>
      </c>
      <c r="Z711" s="128">
        <f>(幕後結果!$AB$2+幕後結果!$AB$4*幕後結果_最佳化!$N1712)*12/3</f>
        <v>-1.0131963807171758</v>
      </c>
      <c r="AA711" s="128">
        <f>(幕後結果!$AC$2+幕後結果!$AC$4*幕後結果_最佳化!$O1712)*12/3</f>
        <v>-0.70883674720264922</v>
      </c>
      <c r="AB711" s="128">
        <f>(幕後結果!$AD$2+幕後結果!$AD$4*幕後結果_最佳化!$P1712)*12/3</f>
        <v>-1.0707768110324614</v>
      </c>
      <c r="AC711" s="128">
        <f>(幕後結果!$AE$2+幕後結果!$AE$4*幕後結果_最佳化!$Q1712)*12/3</f>
        <v>4.0524652384458024</v>
      </c>
      <c r="AD711" s="128">
        <f>(幕後結果!$AF$2+幕後結果!$AF$4*幕後結果_最佳化!$R1712)*12/3</f>
        <v>-0.89028370742454266</v>
      </c>
      <c r="AE711" s="128">
        <f>(幕後結果!$AG$2+幕後結果!$AG$4*幕後結果_最佳化!$S1712)*12/3</f>
        <v>1.718573960621254</v>
      </c>
      <c r="AF711" s="128">
        <f>(幕後結果!$AH$2+幕後結果!$AH$4*幕後結果_最佳化!$T1712)*12/3</f>
        <v>-1.2468643824895991</v>
      </c>
      <c r="AG711" s="128">
        <f>(幕後結果!$AI$2+幕後結果!$AI$4*幕後結果_最佳化!$U1712)*12/3</f>
        <v>0.3550809608182563</v>
      </c>
      <c r="AH711" s="128">
        <f>(幕後結果!$AJ$2+幕後結果!$AJ$4*幕後結果_最佳化!$V1712)*12/3</f>
        <v>-1.9171681954526276</v>
      </c>
      <c r="AI711" s="100">
        <f>(幕後結果!$AK$2+幕後結果!$AK$4*幕後結果_最佳化!$W1712)*12/3</f>
        <v>-0.67508034391497806</v>
      </c>
      <c r="AJ711" s="60"/>
      <c r="AK711" s="60"/>
      <c r="AL711" s="60"/>
      <c r="AM711" s="108">
        <v>710</v>
      </c>
      <c r="AN711" s="128">
        <f t="shared" si="144"/>
        <v>0.10113971507020925</v>
      </c>
      <c r="AO711" s="128">
        <f t="shared" si="145"/>
        <v>8.1826502542203472E-2</v>
      </c>
      <c r="AP711" s="128">
        <f t="shared" si="146"/>
        <v>0.17815135696835582</v>
      </c>
      <c r="AQ711" s="128">
        <f t="shared" si="147"/>
        <v>0.10199133730861243</v>
      </c>
      <c r="AR711" s="128">
        <f t="shared" si="148"/>
        <v>0.10343784929797389</v>
      </c>
      <c r="AS711" s="128">
        <f t="shared" si="149"/>
        <v>0.15244918521629106</v>
      </c>
      <c r="AT711" s="128">
        <f t="shared" si="150"/>
        <v>0.17152253076131702</v>
      </c>
      <c r="AU711" s="128">
        <f t="shared" si="151"/>
        <v>3.4574921371606532E-2</v>
      </c>
      <c r="AV711" s="128">
        <f t="shared" si="152"/>
        <v>5.5850114385552714E-2</v>
      </c>
      <c r="AW711" s="128">
        <f t="shared" si="153"/>
        <v>1.9056487077877701E-2</v>
      </c>
      <c r="AX711" s="128">
        <f t="shared" si="154"/>
        <v>1</v>
      </c>
      <c r="AY711" s="128">
        <f>SUMPRODUCT(AN711:AW711,幕後結果_最佳化!$Z$1005:$AI$1005)</f>
        <v>5.5318000191252832E-2</v>
      </c>
      <c r="AZ711" s="128">
        <f>(SUMPRODUCT(AN711:AW711,MMULT(AN711:AW711,幕後結果!$AB$9:$AK$18)))*252</f>
        <v>7.1190707873176412E-2</v>
      </c>
      <c r="BA711" s="128">
        <f t="shared" si="155"/>
        <v>0.26681586885561437</v>
      </c>
      <c r="BB711" s="102">
        <f t="shared" si="156"/>
        <v>4.6541460388072907E-2</v>
      </c>
      <c r="BC711" s="60"/>
      <c r="BD711" s="60"/>
    </row>
    <row r="712" spans="1:56">
      <c r="A712" s="95">
        <v>711</v>
      </c>
      <c r="B712" s="128">
        <v>0.14303262788898508</v>
      </c>
      <c r="C712" s="128">
        <v>0.88673805237738756</v>
      </c>
      <c r="D712" s="128">
        <v>0.90132312537586334</v>
      </c>
      <c r="E712" s="128">
        <v>0.28490422240994873</v>
      </c>
      <c r="F712" s="128">
        <v>0.14188605258217568</v>
      </c>
      <c r="G712" s="128">
        <v>0.53239672820324913</v>
      </c>
      <c r="H712" s="128">
        <v>0.40660681913577834</v>
      </c>
      <c r="I712" s="128">
        <v>0.34687269034941237</v>
      </c>
      <c r="J712" s="128">
        <v>0.428425771395885</v>
      </c>
      <c r="K712" s="104">
        <v>0.24659410837612383</v>
      </c>
      <c r="L712" s="105"/>
      <c r="M712" s="106">
        <v>711</v>
      </c>
      <c r="N712" s="140">
        <v>-1.0667931426952244</v>
      </c>
      <c r="O712" s="140">
        <v>1.2093617544466544</v>
      </c>
      <c r="P712" s="140">
        <v>1.2891275439555652</v>
      </c>
      <c r="Q712" s="140">
        <v>-0.56833363418119676</v>
      </c>
      <c r="R712" s="140">
        <v>-1.0718840721203586</v>
      </c>
      <c r="S712" s="140">
        <v>8.1296014343670633E-2</v>
      </c>
      <c r="T712" s="140">
        <v>-0.23628227734185278</v>
      </c>
      <c r="U712" s="128">
        <v>-0.39377741437227687</v>
      </c>
      <c r="V712" s="128">
        <v>-0.18038345434127601</v>
      </c>
      <c r="W712" s="98">
        <v>-0.68524676749169922</v>
      </c>
      <c r="X712" s="60"/>
      <c r="Y712" s="99">
        <v>711</v>
      </c>
      <c r="Z712" s="128">
        <f>(幕後結果!$AB$2+幕後結果!$AB$4*幕後結果_最佳化!$N1713)*12/3</f>
        <v>-1.1283920847574911</v>
      </c>
      <c r="AA712" s="128">
        <f>(幕後結果!$AC$2+幕後結果!$AC$4*幕後結果_最佳化!$O1713)*12/3</f>
        <v>0.88051975729503518</v>
      </c>
      <c r="AB712" s="128">
        <f>(幕後結果!$AD$2+幕後結果!$AD$4*幕後結果_最佳化!$P1713)*12/3</f>
        <v>1.9446059544679286</v>
      </c>
      <c r="AC712" s="128">
        <f>(幕後結果!$AE$2+幕後結果!$AE$4*幕後結果_最佳化!$Q1713)*12/3</f>
        <v>0.89484797740448707</v>
      </c>
      <c r="AD712" s="128">
        <f>(幕後結果!$AF$2+幕後結果!$AF$4*幕後結果_最佳化!$R1713)*12/3</f>
        <v>-0.71587745716799944</v>
      </c>
      <c r="AE712" s="128">
        <f>(幕後結果!$AG$2+幕後結果!$AG$4*幕後結果_最佳化!$S1713)*12/3</f>
        <v>0.1784788692534767</v>
      </c>
      <c r="AF712" s="128">
        <f>(幕後結果!$AH$2+幕後結果!$AH$4*幕後結果_最佳化!$T1713)*12/3</f>
        <v>-1.1521168858744752</v>
      </c>
      <c r="AG712" s="128">
        <f>(幕後結果!$AI$2+幕後結果!$AI$4*幕後結果_最佳化!$U1713)*12/3</f>
        <v>0.40995062249131453</v>
      </c>
      <c r="AH712" s="128">
        <f>(幕後結果!$AJ$2+幕後結果!$AJ$4*幕後結果_最佳化!$V1713)*12/3</f>
        <v>-1.345387491701264</v>
      </c>
      <c r="AI712" s="100">
        <f>(幕後結果!$AK$2+幕後結果!$AK$4*幕後結果_最佳化!$W1713)*12/3</f>
        <v>-3.3305978501962854</v>
      </c>
      <c r="AJ712" s="60"/>
      <c r="AK712" s="60"/>
      <c r="AL712" s="60"/>
      <c r="AM712" s="108">
        <v>711</v>
      </c>
      <c r="AN712" s="128">
        <f t="shared" si="144"/>
        <v>7.6642689681217527E-2</v>
      </c>
      <c r="AO712" s="128">
        <f t="shared" si="145"/>
        <v>0.11925117300015708</v>
      </c>
      <c r="AP712" s="128">
        <f t="shared" si="146"/>
        <v>0.14075991399066684</v>
      </c>
      <c r="AQ712" s="128">
        <f t="shared" si="147"/>
        <v>0.16259789072891848</v>
      </c>
      <c r="AR712" s="128">
        <f t="shared" si="148"/>
        <v>6.0947210847759968E-2</v>
      </c>
      <c r="AS712" s="128">
        <f t="shared" si="149"/>
        <v>5.7092974072797467E-2</v>
      </c>
      <c r="AT712" s="128">
        <f t="shared" si="150"/>
        <v>5.5516805154949722E-2</v>
      </c>
      <c r="AU712" s="128">
        <f t="shared" si="151"/>
        <v>1.4120161860219489E-2</v>
      </c>
      <c r="AV712" s="128">
        <f t="shared" si="152"/>
        <v>0.14332932301363951</v>
      </c>
      <c r="AW712" s="128">
        <f t="shared" si="153"/>
        <v>0.16974185764967381</v>
      </c>
      <c r="AX712" s="128">
        <f t="shared" si="154"/>
        <v>1</v>
      </c>
      <c r="AY712" s="128">
        <f>SUMPRODUCT(AN712:AW712,幕後結果_最佳化!$Z$1005:$AI$1005)</f>
        <v>-0.21585997100905033</v>
      </c>
      <c r="AZ712" s="128">
        <f>(SUMPRODUCT(AN712:AW712,MMULT(AN712:AW712,幕後結果!$AB$9:$AK$18)))*252</f>
        <v>0.10031129955524205</v>
      </c>
      <c r="BA712" s="128">
        <f t="shared" si="155"/>
        <v>0.31671959136630945</v>
      </c>
      <c r="BB712" s="102">
        <f t="shared" si="156"/>
        <v>-0.81700020479558988</v>
      </c>
      <c r="BC712" s="60"/>
      <c r="BD712" s="60"/>
    </row>
    <row r="713" spans="1:56">
      <c r="A713" s="95">
        <v>712</v>
      </c>
      <c r="B713" s="128">
        <v>0.44324511432821301</v>
      </c>
      <c r="C713" s="128">
        <v>0.70995226717737991</v>
      </c>
      <c r="D713" s="128">
        <v>0.92452858521833137</v>
      </c>
      <c r="E713" s="128">
        <v>0.69336710746510755</v>
      </c>
      <c r="F713" s="128">
        <v>0.29194606521315158</v>
      </c>
      <c r="G713" s="128">
        <v>0.89517319689668096</v>
      </c>
      <c r="H713" s="128">
        <v>0.41425824395276867</v>
      </c>
      <c r="I713" s="128">
        <v>0.37884292021094912</v>
      </c>
      <c r="J713" s="128">
        <v>0.63471305414973811</v>
      </c>
      <c r="K713" s="104">
        <v>0.67032535802154247</v>
      </c>
      <c r="L713" s="105"/>
      <c r="M713" s="106">
        <v>712</v>
      </c>
      <c r="N713" s="140">
        <v>-0.14274670561025971</v>
      </c>
      <c r="O713" s="140">
        <v>0.55324527925680522</v>
      </c>
      <c r="P713" s="140">
        <v>1.436209173172295</v>
      </c>
      <c r="Q713" s="140">
        <v>0.50541727921745261</v>
      </c>
      <c r="R713" s="140">
        <v>-0.54770841890964961</v>
      </c>
      <c r="S713" s="140">
        <v>1.2545184988123721</v>
      </c>
      <c r="T713" s="140">
        <v>-0.21660461624274632</v>
      </c>
      <c r="U713" s="128">
        <v>-0.30852110903604535</v>
      </c>
      <c r="V713" s="128">
        <v>0.3443622275700472</v>
      </c>
      <c r="W713" s="98">
        <v>0.44081175335559525</v>
      </c>
      <c r="X713" s="60"/>
      <c r="Y713" s="99">
        <v>712</v>
      </c>
      <c r="Z713" s="128">
        <f>(幕後結果!$AB$2+幕後結果!$AB$4*幕後結果_最佳化!$N1714)*12/3</f>
        <v>-0.15098920895655132</v>
      </c>
      <c r="AA713" s="128">
        <f>(幕後結果!$AC$2+幕後結果!$AC$4*幕後結果_最佳化!$O1714)*12/3</f>
        <v>0.52985183978229466</v>
      </c>
      <c r="AB713" s="128">
        <f>(幕後結果!$AD$2+幕後結果!$AD$4*幕後結果_最佳化!$P1714)*12/3</f>
        <v>2.0786854423796211</v>
      </c>
      <c r="AC713" s="128">
        <f>(幕後結果!$AE$2+幕後結果!$AE$4*幕後結果_最佳化!$Q1714)*12/3</f>
        <v>2.6602865413263643</v>
      </c>
      <c r="AD713" s="128">
        <f>(幕後結果!$AF$2+幕後結果!$AF$4*幕後結果_最佳化!$R1714)*12/3</f>
        <v>-0.25868565650333925</v>
      </c>
      <c r="AE713" s="128">
        <f>(幕後結果!$AG$2+幕後結果!$AG$4*幕後結果_最佳化!$S1714)*12/3</f>
        <v>1.4837817590441851</v>
      </c>
      <c r="AF713" s="128">
        <f>(幕後結果!$AH$2+幕後結果!$AH$4*幕後結果_最佳化!$T1714)*12/3</f>
        <v>-0.66334530048816354</v>
      </c>
      <c r="AG713" s="128">
        <f>(幕後結果!$AI$2+幕後結果!$AI$4*幕後結果_最佳化!$U1714)*12/3</f>
        <v>0.61541477564347324</v>
      </c>
      <c r="AH713" s="128">
        <f>(幕後結果!$AJ$2+幕後結果!$AJ$4*幕後結果_最佳化!$V1714)*12/3</f>
        <v>-0.29178121750655472</v>
      </c>
      <c r="AI713" s="100">
        <f>(幕後結果!$AK$2+幕後結果!$AK$4*幕後結果_最佳化!$W1714)*12/3</f>
        <v>-1.5100901117352084</v>
      </c>
      <c r="AJ713" s="60"/>
      <c r="AK713" s="60"/>
      <c r="AL713" s="60"/>
      <c r="AM713" s="108">
        <v>712</v>
      </c>
      <c r="AN713" s="128">
        <f t="shared" si="144"/>
        <v>0.17146772495874565</v>
      </c>
      <c r="AO713" s="128">
        <f t="shared" si="145"/>
        <v>9.538834660205886E-2</v>
      </c>
      <c r="AP713" s="128">
        <f t="shared" si="146"/>
        <v>0.21351496758083302</v>
      </c>
      <c r="AQ713" s="128">
        <f t="shared" si="147"/>
        <v>6.2728104982034308E-2</v>
      </c>
      <c r="AR713" s="128">
        <f t="shared" si="148"/>
        <v>3.1177467165148739E-2</v>
      </c>
      <c r="AS713" s="128">
        <f t="shared" si="149"/>
        <v>3.1603402913245232E-2</v>
      </c>
      <c r="AT713" s="128">
        <f t="shared" si="150"/>
        <v>2.4985194553232056E-3</v>
      </c>
      <c r="AU713" s="128">
        <f t="shared" si="151"/>
        <v>0.15293801826421044</v>
      </c>
      <c r="AV713" s="128">
        <f t="shared" si="152"/>
        <v>4.2127932353908729E-2</v>
      </c>
      <c r="AW713" s="128">
        <f t="shared" si="153"/>
        <v>0.1965555157244919</v>
      </c>
      <c r="AX713" s="128">
        <f t="shared" si="154"/>
        <v>1</v>
      </c>
      <c r="AY713" s="128">
        <f>SUMPRODUCT(AN713:AW713,幕後結果_最佳化!$Z$1005:$AI$1005)</f>
        <v>-0.10552350996757975</v>
      </c>
      <c r="AZ713" s="128">
        <f>(SUMPRODUCT(AN713:AW713,MMULT(AN713:AW713,幕後結果!$AB$9:$AK$18)))*252</f>
        <v>7.8106914171363409E-2</v>
      </c>
      <c r="BA713" s="128">
        <f t="shared" si="155"/>
        <v>0.27947614240103469</v>
      </c>
      <c r="BB713" s="102">
        <f t="shared" si="156"/>
        <v>-0.53107756781113435</v>
      </c>
      <c r="BC713" s="60"/>
      <c r="BD713" s="60"/>
    </row>
    <row r="714" spans="1:56">
      <c r="A714" s="95">
        <v>713</v>
      </c>
      <c r="B714" s="128">
        <v>0.25306944622516592</v>
      </c>
      <c r="C714" s="128">
        <v>0.95179042213262455</v>
      </c>
      <c r="D714" s="128">
        <v>0.59288342182565557</v>
      </c>
      <c r="E714" s="128">
        <v>0.79998587088745898</v>
      </c>
      <c r="F714" s="128">
        <v>0.40718738475850702</v>
      </c>
      <c r="G714" s="128">
        <v>0.25958796448531229</v>
      </c>
      <c r="H714" s="128">
        <v>5.4504139481496239E-2</v>
      </c>
      <c r="I714" s="128">
        <v>0.68898969475800187</v>
      </c>
      <c r="J714" s="128">
        <v>0.43427252612116551</v>
      </c>
      <c r="K714" s="104">
        <v>0.72417743680217983</v>
      </c>
      <c r="L714" s="105"/>
      <c r="M714" s="106">
        <v>713</v>
      </c>
      <c r="N714" s="140">
        <v>-0.66486179711241067</v>
      </c>
      <c r="O714" s="140">
        <v>1.6624670947729405</v>
      </c>
      <c r="P714" s="140">
        <v>0.23496853327287498</v>
      </c>
      <c r="Q714" s="140">
        <v>0.84157076666488406</v>
      </c>
      <c r="R714" s="140">
        <v>-0.23478608363053718</v>
      </c>
      <c r="S714" s="140">
        <v>-0.64461620775170514</v>
      </c>
      <c r="T714" s="140">
        <v>-1.6026666104850553</v>
      </c>
      <c r="U714" s="128">
        <v>0.49298864516880575</v>
      </c>
      <c r="V714" s="128">
        <v>-0.16550685816303201</v>
      </c>
      <c r="W714" s="98">
        <v>0.5952967523689392</v>
      </c>
      <c r="X714" s="60"/>
      <c r="Y714" s="99">
        <v>713</v>
      </c>
      <c r="Z714" s="128">
        <f>(幕後結果!$AB$2+幕後結果!$AB$4*幕後結果_最佳化!$N1715)*12/3</f>
        <v>-0.70325235445726841</v>
      </c>
      <c r="AA714" s="128">
        <f>(幕後結果!$AC$2+幕後結果!$AC$4*幕後結果_最佳化!$O1715)*12/3</f>
        <v>1.5842861491532487</v>
      </c>
      <c r="AB714" s="128">
        <f>(幕後結果!$AD$2+幕後結果!$AD$4*幕後結果_最佳化!$P1715)*12/3</f>
        <v>1.1972003500255297</v>
      </c>
      <c r="AC714" s="128">
        <f>(幕後結果!$AE$2+幕後結果!$AE$4*幕後結果_最佳化!$Q1715)*12/3</f>
        <v>3.3766164733924513</v>
      </c>
      <c r="AD714" s="128">
        <f>(幕後結果!$AF$2+幕後結果!$AF$4*幕後結果_最佳化!$R1715)*12/3</f>
        <v>-0.43555187290234709</v>
      </c>
      <c r="AE714" s="128">
        <f>(幕後結果!$AG$2+幕後結果!$AG$4*幕後結果_最佳化!$S1715)*12/3</f>
        <v>-0.43216735830469877</v>
      </c>
      <c r="AF714" s="128">
        <f>(幕後結果!$AH$2+幕後結果!$AH$4*幕後結果_最佳化!$T1715)*12/3</f>
        <v>-1.7491733550812072</v>
      </c>
      <c r="AG714" s="128">
        <f>(幕後結果!$AI$2+幕後結果!$AI$4*幕後結果_最佳化!$U1715)*12/3</f>
        <v>1.3310655750639901</v>
      </c>
      <c r="AH714" s="128">
        <f>(幕後結果!$AJ$2+幕後結果!$AJ$4*幕後結果_最佳化!$V1715)*12/3</f>
        <v>-1.1823096123383965</v>
      </c>
      <c r="AI714" s="100">
        <f>(幕後結果!$AK$2+幕後結果!$AK$4*幕後結果_最佳化!$W1715)*12/3</f>
        <v>-1.7468979387565062</v>
      </c>
      <c r="AJ714" s="60"/>
      <c r="AK714" s="60"/>
      <c r="AL714" s="60"/>
      <c r="AM714" s="108">
        <v>713</v>
      </c>
      <c r="AN714" s="128">
        <f t="shared" si="144"/>
        <v>4.9887908796111043E-3</v>
      </c>
      <c r="AO714" s="128">
        <f t="shared" si="145"/>
        <v>0.26348576149467784</v>
      </c>
      <c r="AP714" s="128">
        <f t="shared" si="146"/>
        <v>7.7855564457658399E-2</v>
      </c>
      <c r="AQ714" s="128">
        <f t="shared" si="147"/>
        <v>2.5467759756737988E-2</v>
      </c>
      <c r="AR714" s="128">
        <f t="shared" si="148"/>
        <v>0.12702353850621495</v>
      </c>
      <c r="AS714" s="128">
        <f t="shared" si="149"/>
        <v>8.835285970417904E-2</v>
      </c>
      <c r="AT714" s="128">
        <f t="shared" si="150"/>
        <v>6.1543266215925575E-2</v>
      </c>
      <c r="AU714" s="128">
        <f t="shared" si="151"/>
        <v>7.4578531022108277E-2</v>
      </c>
      <c r="AV714" s="128">
        <f t="shared" si="152"/>
        <v>0.19330553370747666</v>
      </c>
      <c r="AW714" s="128">
        <f t="shared" si="153"/>
        <v>8.3398394255410069E-2</v>
      </c>
      <c r="AX714" s="128">
        <f t="shared" si="154"/>
        <v>0.99999999999999989</v>
      </c>
      <c r="AY714" s="128">
        <f>SUMPRODUCT(AN714:AW714,幕後結果_最佳化!$Z$1005:$AI$1005)</f>
        <v>-0.21946257952299053</v>
      </c>
      <c r="AZ714" s="128">
        <f>(SUMPRODUCT(AN714:AW714,MMULT(AN714:AW714,幕後結果!$AB$9:$AK$18)))*252</f>
        <v>7.204043770663851E-2</v>
      </c>
      <c r="BA714" s="128">
        <f t="shared" si="155"/>
        <v>0.26840349794039292</v>
      </c>
      <c r="BB714" s="102">
        <f t="shared" si="156"/>
        <v>-0.97749314571621582</v>
      </c>
      <c r="BC714" s="60"/>
      <c r="BD714" s="60"/>
    </row>
    <row r="715" spans="1:56">
      <c r="A715" s="95">
        <v>714</v>
      </c>
      <c r="B715" s="128">
        <v>0.28264539910040387</v>
      </c>
      <c r="C715" s="128">
        <v>0.60632070186531184</v>
      </c>
      <c r="D715" s="128">
        <v>0.23097088517948272</v>
      </c>
      <c r="E715" s="128">
        <v>0.68640590889485709</v>
      </c>
      <c r="F715" s="128">
        <v>0.16613091285498038</v>
      </c>
      <c r="G715" s="128">
        <v>0.70996337562934686</v>
      </c>
      <c r="H715" s="128">
        <v>0.96586368504288123</v>
      </c>
      <c r="I715" s="128">
        <v>0.50732584481020959</v>
      </c>
      <c r="J715" s="128">
        <v>0.44846119353187097</v>
      </c>
      <c r="K715" s="104">
        <v>0.52314551606194715</v>
      </c>
      <c r="L715" s="105"/>
      <c r="M715" s="106">
        <v>714</v>
      </c>
      <c r="N715" s="140">
        <v>-0.57500073752238101</v>
      </c>
      <c r="O715" s="140">
        <v>0.26974219519511677</v>
      </c>
      <c r="P715" s="140">
        <v>-0.73565321195911948</v>
      </c>
      <c r="Q715" s="140">
        <v>0.48568829727289686</v>
      </c>
      <c r="R715" s="140">
        <v>-0.96956808868684885</v>
      </c>
      <c r="S715" s="140">
        <v>0.5532777290456572</v>
      </c>
      <c r="T715" s="140">
        <v>1.823203138486778</v>
      </c>
      <c r="U715" s="128">
        <v>1.8364201887160956E-2</v>
      </c>
      <c r="V715" s="128">
        <v>-0.12955009720197941</v>
      </c>
      <c r="W715" s="98">
        <v>5.8049791005993313E-2</v>
      </c>
      <c r="X715" s="60"/>
      <c r="Y715" s="99">
        <v>714</v>
      </c>
      <c r="Z715" s="128">
        <f>(幕後結果!$AB$2+幕後結果!$AB$4*幕後結果_最佳化!$N1716)*12/3</f>
        <v>-0.60820252304090772</v>
      </c>
      <c r="AA715" s="128">
        <f>(幕後結果!$AC$2+幕後結果!$AC$4*幕後結果_最佳化!$O1716)*12/3</f>
        <v>9.2839070468239693E-3</v>
      </c>
      <c r="AB715" s="128">
        <f>(幕後結果!$AD$2+幕後結果!$AD$4*幕後結果_最佳化!$P1716)*12/3</f>
        <v>-0.5560462013893801</v>
      </c>
      <c r="AC715" s="128">
        <f>(幕後結果!$AE$2+幕後結果!$AE$4*幕後結果_最佳化!$Q1716)*12/3</f>
        <v>1.8914026017460597</v>
      </c>
      <c r="AD715" s="128">
        <f>(幕後結果!$AF$2+幕後結果!$AF$4*幕後結果_最佳化!$R1716)*12/3</f>
        <v>-0.95672739534370921</v>
      </c>
      <c r="AE715" s="128">
        <f>(幕後結果!$AG$2+幕後結果!$AG$4*幕後結果_最佳化!$S1716)*12/3</f>
        <v>0.60033280928955657</v>
      </c>
      <c r="AF715" s="128">
        <f>(幕後結果!$AH$2+幕後結果!$AH$4*幕後結果_最佳化!$T1716)*12/3</f>
        <v>1.2018573871223137</v>
      </c>
      <c r="AG715" s="128">
        <f>(幕後結果!$AI$2+幕後結果!$AI$4*幕後結果_最佳化!$U1716)*12/3</f>
        <v>0.54267060729650107</v>
      </c>
      <c r="AH715" s="128">
        <f>(幕後結果!$AJ$2+幕後結果!$AJ$4*幕後結果_最佳化!$V1716)*12/3</f>
        <v>-0.75400519842257741</v>
      </c>
      <c r="AI715" s="100">
        <f>(幕後結果!$AK$2+幕後結果!$AK$4*幕後結果_最佳化!$W1716)*12/3</f>
        <v>-0.49848416367400472</v>
      </c>
      <c r="AJ715" s="60"/>
      <c r="AK715" s="60"/>
      <c r="AL715" s="60"/>
      <c r="AM715" s="108">
        <v>714</v>
      </c>
      <c r="AN715" s="128">
        <f t="shared" si="144"/>
        <v>9.2686043425317291E-2</v>
      </c>
      <c r="AO715" s="128">
        <f t="shared" si="145"/>
        <v>0.13485263116769811</v>
      </c>
      <c r="AP715" s="128">
        <f t="shared" si="146"/>
        <v>4.4867332664004146E-2</v>
      </c>
      <c r="AQ715" s="128">
        <f t="shared" si="147"/>
        <v>0.14287089005257814</v>
      </c>
      <c r="AR715" s="128">
        <f t="shared" si="148"/>
        <v>5.7763649649849147E-2</v>
      </c>
      <c r="AS715" s="128">
        <f t="shared" si="149"/>
        <v>0.13368308396307904</v>
      </c>
      <c r="AT715" s="128">
        <f t="shared" si="150"/>
        <v>7.8097992171110645E-2</v>
      </c>
      <c r="AU715" s="128">
        <f t="shared" si="151"/>
        <v>5.7966256160102231E-2</v>
      </c>
      <c r="AV715" s="128">
        <f t="shared" si="152"/>
        <v>8.6285365518575949E-2</v>
      </c>
      <c r="AW715" s="128">
        <f t="shared" si="153"/>
        <v>0.17092675522768533</v>
      </c>
      <c r="AX715" s="128">
        <f t="shared" si="154"/>
        <v>1</v>
      </c>
      <c r="AY715" s="128">
        <f>SUMPRODUCT(AN715:AW715,幕後結果_最佳化!$Z$1005:$AI$1005)</f>
        <v>-0.16360529273482682</v>
      </c>
      <c r="AZ715" s="128">
        <f>(SUMPRODUCT(AN715:AW715,MMULT(AN715:AW715,幕後結果!$AB$9:$AK$18)))*252</f>
        <v>8.4882783371538817E-2</v>
      </c>
      <c r="BA715" s="128">
        <f t="shared" si="155"/>
        <v>0.29134650053079209</v>
      </c>
      <c r="BB715" s="102">
        <f t="shared" si="156"/>
        <v>-0.70879620094493467</v>
      </c>
      <c r="BC715" s="60"/>
      <c r="BD715" s="60"/>
    </row>
    <row r="716" spans="1:56">
      <c r="A716" s="95">
        <v>715</v>
      </c>
      <c r="B716" s="128">
        <v>3.608896585826149E-2</v>
      </c>
      <c r="C716" s="128">
        <v>0.25481492498364666</v>
      </c>
      <c r="D716" s="128">
        <v>0.48081131609763528</v>
      </c>
      <c r="E716" s="128">
        <v>0.36926495537777493</v>
      </c>
      <c r="F716" s="128">
        <v>0.48348141275908585</v>
      </c>
      <c r="G716" s="128">
        <v>0.26205323442214845</v>
      </c>
      <c r="H716" s="128">
        <v>0.29266987641158604</v>
      </c>
      <c r="I716" s="128">
        <v>0.30791359908738092</v>
      </c>
      <c r="J716" s="128">
        <v>0.8267086224227711</v>
      </c>
      <c r="K716" s="104">
        <v>0.29755074715698737</v>
      </c>
      <c r="L716" s="105"/>
      <c r="M716" s="106">
        <v>715</v>
      </c>
      <c r="N716" s="140">
        <v>-1.7979941696033173</v>
      </c>
      <c r="O716" s="140">
        <v>-0.65941416271995057</v>
      </c>
      <c r="P716" s="140">
        <v>-4.8117458819927926E-2</v>
      </c>
      <c r="Q716" s="140">
        <v>-0.33380075885452987</v>
      </c>
      <c r="R716" s="140">
        <v>-4.1417796370329232E-2</v>
      </c>
      <c r="S716" s="140">
        <v>-0.63702820960372553</v>
      </c>
      <c r="T716" s="140">
        <v>-0.54560170394662388</v>
      </c>
      <c r="U716" s="128">
        <v>-0.50177301347884951</v>
      </c>
      <c r="V716" s="128">
        <v>0.94123829689145233</v>
      </c>
      <c r="W716" s="98">
        <v>-0.53145791950425325</v>
      </c>
      <c r="X716" s="60"/>
      <c r="Y716" s="99">
        <v>715</v>
      </c>
      <c r="Z716" s="128">
        <f>(幕後結果!$AB$2+幕後結果!$AB$4*幕後結果_最佳化!$N1717)*12/3</f>
        <v>-1.9018142395391522</v>
      </c>
      <c r="AA716" s="128">
        <f>(幕後結果!$AC$2+幕後結果!$AC$4*幕後結果_最佳化!$O1717)*12/3</f>
        <v>-1.6108724634671052</v>
      </c>
      <c r="AB716" s="128">
        <f>(幕後結果!$AD$2+幕後結果!$AD$4*幕後結果_最佳化!$P1717)*12/3</f>
        <v>-0.74624484508371369</v>
      </c>
      <c r="AC716" s="128">
        <f>(幕後結果!$AE$2+幕後結果!$AE$4*幕後結果_最佳化!$Q1717)*12/3</f>
        <v>0.13232165616597036</v>
      </c>
      <c r="AD716" s="128">
        <f>(幕後結果!$AF$2+幕後結果!$AF$4*幕後結果_最佳化!$R1717)*12/3</f>
        <v>-0.22649817809552983</v>
      </c>
      <c r="AE716" s="128">
        <f>(幕後結果!$AG$2+幕後結果!$AG$4*幕後結果_最佳化!$S1717)*12/3</f>
        <v>-0.9023263398416802</v>
      </c>
      <c r="AF716" s="128">
        <f>(幕後結果!$AH$2+幕後結果!$AH$4*幕後結果_最佳化!$T1717)*12/3</f>
        <v>-2.062606351369606</v>
      </c>
      <c r="AG716" s="128">
        <f>(幕後結果!$AI$2+幕後結果!$AI$4*幕後結果_最佳化!$U1717)*12/3</f>
        <v>0.56266416205739922</v>
      </c>
      <c r="AH716" s="128">
        <f>(幕後結果!$AJ$2+幕後結果!$AJ$4*幕後結果_最佳化!$V1717)*12/3</f>
        <v>-1.303395860629414</v>
      </c>
      <c r="AI716" s="100">
        <f>(幕後結果!$AK$2+幕後結果!$AK$4*幕後結果_最佳化!$W1717)*12/3</f>
        <v>-3.9223580759943659</v>
      </c>
      <c r="AJ716" s="60"/>
      <c r="AK716" s="60"/>
      <c r="AL716" s="60"/>
      <c r="AM716" s="108">
        <v>715</v>
      </c>
      <c r="AN716" s="128">
        <f t="shared" si="144"/>
        <v>6.0372264449283113E-2</v>
      </c>
      <c r="AO716" s="128">
        <f t="shared" si="145"/>
        <v>0.21288698289244792</v>
      </c>
      <c r="AP716" s="128">
        <f t="shared" si="146"/>
        <v>5.2416214139397482E-2</v>
      </c>
      <c r="AQ716" s="128">
        <f t="shared" si="147"/>
        <v>0.13026543388319986</v>
      </c>
      <c r="AR716" s="128">
        <f t="shared" si="148"/>
        <v>0.14449149765313279</v>
      </c>
      <c r="AS716" s="128">
        <f t="shared" si="149"/>
        <v>8.9763451408382211E-2</v>
      </c>
      <c r="AT716" s="128">
        <f t="shared" si="150"/>
        <v>9.1962968361573E-2</v>
      </c>
      <c r="AU716" s="128">
        <f t="shared" si="151"/>
        <v>3.4965191818373653E-2</v>
      </c>
      <c r="AV716" s="128">
        <f t="shared" si="152"/>
        <v>5.5990478310760428E-2</v>
      </c>
      <c r="AW716" s="128">
        <f t="shared" si="153"/>
        <v>0.12688551708344947</v>
      </c>
      <c r="AX716" s="128">
        <f t="shared" si="154"/>
        <v>1</v>
      </c>
      <c r="AY716" s="128">
        <f>SUMPRODUCT(AN716:AW716,幕後結果_最佳化!$Z$1005:$AI$1005)</f>
        <v>-0.12022037954742947</v>
      </c>
      <c r="AZ716" s="128">
        <f>(SUMPRODUCT(AN716:AW716,MMULT(AN716:AW716,幕後結果!$AB$9:$AK$18)))*252</f>
        <v>8.0385972001798658E-2</v>
      </c>
      <c r="BA716" s="128">
        <f t="shared" si="155"/>
        <v>0.2835242000284961</v>
      </c>
      <c r="BB716" s="102">
        <f t="shared" si="156"/>
        <v>-0.57533141626370787</v>
      </c>
      <c r="BC716" s="60"/>
      <c r="BD716" s="60"/>
    </row>
    <row r="717" spans="1:56">
      <c r="A717" s="95">
        <v>716</v>
      </c>
      <c r="B717" s="128">
        <v>0.27547725419163172</v>
      </c>
      <c r="C717" s="128">
        <v>0.71878067207235996</v>
      </c>
      <c r="D717" s="128">
        <v>0.75613037866059818</v>
      </c>
      <c r="E717" s="128">
        <v>0.26462974877947421</v>
      </c>
      <c r="F717" s="128">
        <v>0.66224589378467114</v>
      </c>
      <c r="G717" s="128">
        <v>0.87788661848987948</v>
      </c>
      <c r="H717" s="128">
        <v>0.18122573524354868</v>
      </c>
      <c r="I717" s="128">
        <v>0.53842242104508253</v>
      </c>
      <c r="J717" s="128">
        <v>0.9875626605554233</v>
      </c>
      <c r="K717" s="104">
        <v>0.34618948077843226</v>
      </c>
      <c r="L717" s="105"/>
      <c r="M717" s="106">
        <v>716</v>
      </c>
      <c r="N717" s="140">
        <v>-0.59633042682382931</v>
      </c>
      <c r="O717" s="140">
        <v>0.57922308538688283</v>
      </c>
      <c r="P717" s="140">
        <v>0.69390905807271486</v>
      </c>
      <c r="Q717" s="140">
        <v>-0.62913680391831184</v>
      </c>
      <c r="R717" s="140">
        <v>0.41860037917300408</v>
      </c>
      <c r="S717" s="140">
        <v>1.1644868657251453</v>
      </c>
      <c r="T717" s="140">
        <v>-0.91070378268096208</v>
      </c>
      <c r="U717" s="128">
        <v>9.6460104767781538E-2</v>
      </c>
      <c r="V717" s="128">
        <v>2.2433433975530721</v>
      </c>
      <c r="W717" s="98">
        <v>-0.39562869990043087</v>
      </c>
      <c r="X717" s="60"/>
      <c r="Y717" s="99">
        <v>716</v>
      </c>
      <c r="Z717" s="128">
        <f>(幕後結果!$AB$2+幕後結果!$AB$4*幕後結果_最佳化!$N1718)*12/3</f>
        <v>-0.63076383470933761</v>
      </c>
      <c r="AA717" s="128">
        <f>(幕後結果!$AC$2+幕後結果!$AC$4*幕後結果_最佳化!$O1718)*12/3</f>
        <v>0.35866487166297523</v>
      </c>
      <c r="AB717" s="128">
        <f>(幕後結果!$AD$2+幕後結果!$AD$4*幕後結果_最佳化!$P1718)*12/3</f>
        <v>1.1357194843181522</v>
      </c>
      <c r="AC717" s="128">
        <f>(幕後結果!$AE$2+幕後結果!$AE$4*幕後結果_最佳化!$Q1718)*12/3</f>
        <v>0.38748296667350601</v>
      </c>
      <c r="AD717" s="128">
        <f>(幕後結果!$AF$2+幕後結果!$AF$4*幕後結果_最佳化!$R1718)*12/3</f>
        <v>0.25058231986002855</v>
      </c>
      <c r="AE717" s="128">
        <f>(幕後結果!$AG$2+幕後結果!$AG$4*幕後結果_最佳化!$S1718)*12/3</f>
        <v>1.1331405760017241</v>
      </c>
      <c r="AF717" s="128">
        <f>(幕後結果!$AH$2+幕後結果!$AH$4*幕後結果_最佳化!$T1718)*12/3</f>
        <v>-1.7937249032131171</v>
      </c>
      <c r="AG717" s="128">
        <f>(幕後結果!$AI$2+幕後結果!$AI$4*幕後結果_最佳化!$U1718)*12/3</f>
        <v>1.4042805628746595</v>
      </c>
      <c r="AH717" s="128">
        <f>(幕後結果!$AJ$2+幕後結果!$AJ$4*幕後結果_最佳化!$V1718)*12/3</f>
        <v>0.84716770823534271</v>
      </c>
      <c r="AI717" s="100">
        <f>(幕後結果!$AK$2+幕後結果!$AK$4*幕後結果_最佳化!$W1718)*12/3</f>
        <v>-3.951202241935027</v>
      </c>
      <c r="AJ717" s="60"/>
      <c r="AK717" s="60"/>
      <c r="AL717" s="60"/>
      <c r="AM717" s="108">
        <v>716</v>
      </c>
      <c r="AN717" s="128">
        <f t="shared" si="144"/>
        <v>9.5677230528230156E-2</v>
      </c>
      <c r="AO717" s="128">
        <f t="shared" si="145"/>
        <v>0.10477956272302485</v>
      </c>
      <c r="AP717" s="128">
        <f t="shared" si="146"/>
        <v>0.12094330488051071</v>
      </c>
      <c r="AQ717" s="128">
        <f t="shared" si="147"/>
        <v>7.0205980459748879E-2</v>
      </c>
      <c r="AR717" s="128">
        <f t="shared" si="148"/>
        <v>8.3348852032365583E-2</v>
      </c>
      <c r="AS717" s="128">
        <f t="shared" si="149"/>
        <v>0.10311284479513456</v>
      </c>
      <c r="AT717" s="128">
        <f t="shared" si="150"/>
        <v>9.3912915324230559E-2</v>
      </c>
      <c r="AU717" s="128">
        <f t="shared" si="151"/>
        <v>8.6675017177784294E-2</v>
      </c>
      <c r="AV717" s="128">
        <f t="shared" si="152"/>
        <v>0.13102911290465144</v>
      </c>
      <c r="AW717" s="128">
        <f t="shared" si="153"/>
        <v>0.110315179174319</v>
      </c>
      <c r="AX717" s="128">
        <f t="shared" si="154"/>
        <v>1</v>
      </c>
      <c r="AY717" s="128">
        <f>SUMPRODUCT(AN717:AW717,幕後結果_最佳化!$Z$1005:$AI$1005)</f>
        <v>-0.1370643196275845</v>
      </c>
      <c r="AZ717" s="128">
        <f>(SUMPRODUCT(AN717:AW717,MMULT(AN717:AW717,幕後結果!$AB$9:$AK$18)))*252</f>
        <v>6.733957355338524E-2</v>
      </c>
      <c r="BA717" s="128">
        <f t="shared" si="155"/>
        <v>0.25949869663138048</v>
      </c>
      <c r="BB717" s="102">
        <f t="shared" si="156"/>
        <v>-0.69350760510071052</v>
      </c>
      <c r="BC717" s="60"/>
      <c r="BD717" s="60"/>
    </row>
    <row r="718" spans="1:56">
      <c r="A718" s="95">
        <v>717</v>
      </c>
      <c r="B718" s="128">
        <v>1.2850532278885884E-2</v>
      </c>
      <c r="C718" s="128">
        <v>0.49016851101642778</v>
      </c>
      <c r="D718" s="128">
        <v>0.62122551818777838</v>
      </c>
      <c r="E718" s="128">
        <v>4.0708818043750927E-2</v>
      </c>
      <c r="F718" s="128">
        <v>0.29584717612673739</v>
      </c>
      <c r="G718" s="128">
        <v>0.96482839620484784</v>
      </c>
      <c r="H718" s="128">
        <v>0.20875662934674599</v>
      </c>
      <c r="I718" s="128">
        <v>3.5107365512263566E-3</v>
      </c>
      <c r="J718" s="128">
        <v>0.65929213107563567</v>
      </c>
      <c r="K718" s="104">
        <v>0.37347179675001807</v>
      </c>
      <c r="L718" s="105"/>
      <c r="M718" s="106">
        <v>717</v>
      </c>
      <c r="N718" s="140">
        <v>-2.2306991413727952</v>
      </c>
      <c r="O718" s="140">
        <v>-2.4646383257731049E-2</v>
      </c>
      <c r="P718" s="140">
        <v>0.30870102555898454</v>
      </c>
      <c r="Q718" s="140">
        <v>-1.7425191925828734</v>
      </c>
      <c r="R718" s="140">
        <v>-0.5363823136694883</v>
      </c>
      <c r="S718" s="140">
        <v>1.8096942958886357</v>
      </c>
      <c r="T718" s="140">
        <v>-0.81074302677973842</v>
      </c>
      <c r="U718" s="128">
        <v>-2.6958241146977766</v>
      </c>
      <c r="V718" s="128">
        <v>0.41053199534182577</v>
      </c>
      <c r="W718" s="98">
        <v>-0.32267208719446711</v>
      </c>
      <c r="X718" s="60"/>
      <c r="Y718" s="99">
        <v>717</v>
      </c>
      <c r="Z718" s="128">
        <f>(幕後結果!$AB$2+幕後結果!$AB$4*幕後結果_最佳化!$N1719)*12/3</f>
        <v>-2.3595045317229904</v>
      </c>
      <c r="AA718" s="128">
        <f>(幕後結果!$AC$2+幕後結果!$AC$4*幕後結果_最佳化!$O1719)*12/3</f>
        <v>-1.0668924940194064</v>
      </c>
      <c r="AB718" s="128">
        <f>(幕後結果!$AD$2+幕後結果!$AD$4*幕後結果_最佳化!$P1719)*12/3</f>
        <v>-0.17738331857856593</v>
      </c>
      <c r="AC718" s="128">
        <f>(幕後結果!$AE$2+幕後結果!$AE$4*幕後結果_最佳化!$Q1719)*12/3</f>
        <v>-2.0832564192138125</v>
      </c>
      <c r="AD718" s="128">
        <f>(幕後結果!$AF$2+幕後結果!$AF$4*幕後結果_最佳化!$R1719)*12/3</f>
        <v>-0.50177073127048233</v>
      </c>
      <c r="AE718" s="128">
        <f>(幕後結果!$AG$2+幕後結果!$AG$4*幕後結果_最佳化!$S1719)*12/3</f>
        <v>1.2993068154772394</v>
      </c>
      <c r="AF718" s="128">
        <f>(幕後結果!$AH$2+幕後結果!$AH$4*幕後結果_最佳化!$T1719)*12/3</f>
        <v>-3.1200427209498227</v>
      </c>
      <c r="AG718" s="128">
        <f>(幕後結果!$AI$2+幕後結果!$AI$4*幕後結果_最佳化!$U1719)*12/3</f>
        <v>-1.1598060483828649</v>
      </c>
      <c r="AH718" s="128">
        <f>(幕後結果!$AJ$2+幕後結果!$AJ$4*幕後結果_最佳化!$V1719)*12/3</f>
        <v>-1.6876702847423399</v>
      </c>
      <c r="AI718" s="100">
        <f>(幕後結果!$AK$2+幕後結果!$AK$4*幕後結果_最佳化!$W1719)*12/3</f>
        <v>-4.4082903048804276</v>
      </c>
      <c r="AJ718" s="60"/>
      <c r="AK718" s="60"/>
      <c r="AL718" s="60"/>
      <c r="AM718" s="108">
        <v>717</v>
      </c>
      <c r="AN718" s="128">
        <f t="shared" si="144"/>
        <v>7.901278582023892E-2</v>
      </c>
      <c r="AO718" s="128">
        <f t="shared" si="145"/>
        <v>0.10345472850901853</v>
      </c>
      <c r="AP718" s="128">
        <f t="shared" si="146"/>
        <v>0.17948205829620842</v>
      </c>
      <c r="AQ718" s="128">
        <f t="shared" si="147"/>
        <v>5.2108301124061125E-2</v>
      </c>
      <c r="AR718" s="128">
        <f t="shared" si="148"/>
        <v>5.281106514329393E-2</v>
      </c>
      <c r="AS718" s="128">
        <f t="shared" si="149"/>
        <v>0.14069956734435776</v>
      </c>
      <c r="AT718" s="128">
        <f t="shared" si="150"/>
        <v>9.9067750526371387E-2</v>
      </c>
      <c r="AU718" s="128">
        <f t="shared" si="151"/>
        <v>2.9614697889817795E-2</v>
      </c>
      <c r="AV718" s="128">
        <f t="shared" si="152"/>
        <v>7.8565308375566065E-2</v>
      </c>
      <c r="AW718" s="128">
        <f t="shared" si="153"/>
        <v>0.18518373697106597</v>
      </c>
      <c r="AX718" s="128">
        <f t="shared" si="154"/>
        <v>0.99999999999999989</v>
      </c>
      <c r="AY718" s="128">
        <f>SUMPRODUCT(AN718:AW718,幕後結果_最佳化!$Z$1005:$AI$1005)</f>
        <v>-0.27409760181909643</v>
      </c>
      <c r="AZ718" s="128">
        <f>(SUMPRODUCT(AN718:AW718,MMULT(AN718:AW718,幕後結果!$AB$9:$AK$18)))*252</f>
        <v>8.3729669001393628E-2</v>
      </c>
      <c r="BA718" s="128">
        <f t="shared" si="155"/>
        <v>0.28936079382216523</v>
      </c>
      <c r="BB718" s="102">
        <f t="shared" si="156"/>
        <v>-1.0955098568533654</v>
      </c>
      <c r="BC718" s="60"/>
      <c r="BD718" s="60"/>
    </row>
    <row r="719" spans="1:56">
      <c r="A719" s="95">
        <v>718</v>
      </c>
      <c r="B719" s="128">
        <v>0.32523632951169379</v>
      </c>
      <c r="C719" s="128">
        <v>0.10488776398802746</v>
      </c>
      <c r="D719" s="128">
        <v>0.67869063609797853</v>
      </c>
      <c r="E719" s="128">
        <v>0.82438114415753327</v>
      </c>
      <c r="F719" s="128">
        <v>0.28337282954429632</v>
      </c>
      <c r="G719" s="128">
        <v>0.9392862566989939</v>
      </c>
      <c r="H719" s="128">
        <v>0.85317899480972836</v>
      </c>
      <c r="I719" s="128">
        <v>0.32917706879730901</v>
      </c>
      <c r="J719" s="128">
        <v>0.29031339243323262</v>
      </c>
      <c r="K719" s="104">
        <v>0.7846912148534948</v>
      </c>
      <c r="L719" s="105"/>
      <c r="M719" s="106">
        <v>718</v>
      </c>
      <c r="N719" s="140">
        <v>-0.45310566122848855</v>
      </c>
      <c r="O719" s="140">
        <v>-1.2541829159850204</v>
      </c>
      <c r="P719" s="140">
        <v>0.46404050231473787</v>
      </c>
      <c r="Q719" s="140">
        <v>0.93219122088002382</v>
      </c>
      <c r="R719" s="140">
        <v>-0.5728508894239378</v>
      </c>
      <c r="S719" s="140">
        <v>1.5488096437370449</v>
      </c>
      <c r="T719" s="140">
        <v>1.0501655391442559</v>
      </c>
      <c r="U719" s="128">
        <v>-0.44218666124070105</v>
      </c>
      <c r="V719" s="128">
        <v>-0.55246941311843378</v>
      </c>
      <c r="W719" s="98">
        <v>0.78813529795008941</v>
      </c>
      <c r="X719" s="60"/>
      <c r="Y719" s="99">
        <v>718</v>
      </c>
      <c r="Z719" s="128">
        <f>(幕後結果!$AB$2+幕後結果!$AB$4*幕後結果_最佳化!$N1720)*12/3</f>
        <v>-0.47926896155078258</v>
      </c>
      <c r="AA719" s="128">
        <f>(幕後結果!$AC$2+幕後結果!$AC$4*幕後結果_最佳化!$O1720)*12/3</f>
        <v>-1.7036295617905843</v>
      </c>
      <c r="AB719" s="128">
        <f>(幕後結果!$AD$2+幕後結果!$AD$4*幕後結果_最佳化!$P1720)*12/3</f>
        <v>-3.8966894425391918E-2</v>
      </c>
      <c r="AC719" s="128">
        <f>(幕後結果!$AE$2+幕後結果!$AE$4*幕後結果_最佳化!$Q1720)*12/3</f>
        <v>2.3955797049357761</v>
      </c>
      <c r="AD719" s="128">
        <f>(幕後結果!$AF$2+幕後結果!$AF$4*幕後結果_最佳化!$R1720)*12/3</f>
        <v>-0.36566835253762492</v>
      </c>
      <c r="AE719" s="128">
        <f>(幕後結果!$AG$2+幕後結果!$AG$4*幕後結果_最佳化!$S1720)*12/3</f>
        <v>1.5487453670238402</v>
      </c>
      <c r="AF719" s="128">
        <f>(幕後結果!$AH$2+幕後結果!$AH$4*幕後結果_最佳化!$T1720)*12/3</f>
        <v>0.11818015653398706</v>
      </c>
      <c r="AG719" s="128">
        <f>(幕後結果!$AI$2+幕後結果!$AI$4*幕後結果_最佳化!$U1720)*12/3</f>
        <v>0.38489435265874938</v>
      </c>
      <c r="AH719" s="128">
        <f>(幕後結果!$AJ$2+幕後結果!$AJ$4*幕後結果_最佳化!$V1720)*12/3</f>
        <v>-1.2820933073255396</v>
      </c>
      <c r="AI719" s="100">
        <f>(幕後結果!$AK$2+幕後結果!$AK$4*幕後結果_最佳化!$W1720)*12/3</f>
        <v>-0.32333313475894498</v>
      </c>
      <c r="AJ719" s="60"/>
      <c r="AK719" s="60"/>
      <c r="AL719" s="60"/>
      <c r="AM719" s="108">
        <v>718</v>
      </c>
      <c r="AN719" s="128">
        <f t="shared" si="144"/>
        <v>8.5130200029419638E-4</v>
      </c>
      <c r="AO719" s="128">
        <f t="shared" si="145"/>
        <v>0.17785585222234165</v>
      </c>
      <c r="AP719" s="128">
        <f t="shared" si="146"/>
        <v>0.10720322357033575</v>
      </c>
      <c r="AQ719" s="128">
        <f t="shared" si="147"/>
        <v>0.10816237009376549</v>
      </c>
      <c r="AR719" s="128">
        <f t="shared" si="148"/>
        <v>0.13998231601572941</v>
      </c>
      <c r="AS719" s="128">
        <f t="shared" si="149"/>
        <v>8.1624383179101812E-2</v>
      </c>
      <c r="AT719" s="128">
        <f t="shared" si="150"/>
        <v>0.10195937913029182</v>
      </c>
      <c r="AU719" s="128">
        <f t="shared" si="151"/>
        <v>6.3832833187955587E-2</v>
      </c>
      <c r="AV719" s="128">
        <f t="shared" si="152"/>
        <v>0.19410218081503874</v>
      </c>
      <c r="AW719" s="128">
        <f t="shared" si="153"/>
        <v>2.4426159785145674E-2</v>
      </c>
      <c r="AX719" s="128">
        <f t="shared" si="154"/>
        <v>1.0000000000000002</v>
      </c>
      <c r="AY719" s="128">
        <f>SUMPRODUCT(AN719:AW719,幕後結果_最佳化!$Z$1005:$AI$1005)</f>
        <v>-5.0543296918530545E-2</v>
      </c>
      <c r="AZ719" s="128">
        <f>(SUMPRODUCT(AN719:AW719,MMULT(AN719:AW719,幕後結果!$AB$9:$AK$18)))*252</f>
        <v>7.1061025454261503E-2</v>
      </c>
      <c r="BA719" s="128">
        <f t="shared" si="155"/>
        <v>0.2665727395182439</v>
      </c>
      <c r="BB719" s="102">
        <f t="shared" si="156"/>
        <v>-0.35053583156103402</v>
      </c>
      <c r="BC719" s="60"/>
      <c r="BD719" s="60"/>
    </row>
    <row r="720" spans="1:56">
      <c r="A720" s="95">
        <v>719</v>
      </c>
      <c r="B720" s="128">
        <v>0.51732681377195822</v>
      </c>
      <c r="C720" s="128">
        <v>0.10524471858271478</v>
      </c>
      <c r="D720" s="128">
        <v>0.39666250804408976</v>
      </c>
      <c r="E720" s="128">
        <v>0.91942724029894873</v>
      </c>
      <c r="F720" s="128">
        <v>0.97029747553378365</v>
      </c>
      <c r="G720" s="128">
        <v>0.81952774671365458</v>
      </c>
      <c r="H720" s="128">
        <v>0.51488523852427237</v>
      </c>
      <c r="I720" s="128">
        <v>0.66422546301529484</v>
      </c>
      <c r="J720" s="128">
        <v>0.49601103622545395</v>
      </c>
      <c r="K720" s="104">
        <v>0.50487631842496672</v>
      </c>
      <c r="L720" s="105"/>
      <c r="M720" s="106">
        <v>719</v>
      </c>
      <c r="N720" s="140">
        <v>4.3445544796864903E-2</v>
      </c>
      <c r="O720" s="140">
        <v>-1.252220749587911</v>
      </c>
      <c r="P720" s="140">
        <v>-0.26199536437999427</v>
      </c>
      <c r="Q720" s="140">
        <v>1.4012292859512654</v>
      </c>
      <c r="R720" s="140">
        <v>1.8851836390722898</v>
      </c>
      <c r="S720" s="140">
        <v>0.91356682208435158</v>
      </c>
      <c r="T720" s="140">
        <v>3.7320421349847956E-2</v>
      </c>
      <c r="U720" s="128">
        <v>0.42402295290816061</v>
      </c>
      <c r="V720" s="128">
        <v>-9.9990159987286345E-3</v>
      </c>
      <c r="W720" s="98">
        <v>1.2223422021052616E-2</v>
      </c>
      <c r="X720" s="60"/>
      <c r="Y720" s="99">
        <v>719</v>
      </c>
      <c r="Z720" s="128">
        <f>(幕後結果!$AB$2+幕後結果!$AB$4*幕後結果_最佳化!$N1721)*12/3</f>
        <v>4.5954184466261067E-2</v>
      </c>
      <c r="AA720" s="128">
        <f>(幕後結果!$AC$2+幕後結果!$AC$4*幕後結果_最佳化!$O1721)*12/3</f>
        <v>-1.4809760594543278</v>
      </c>
      <c r="AB720" s="128">
        <f>(幕後結果!$AD$2+幕後結果!$AD$4*幕後結果_最佳化!$P1721)*12/3</f>
        <v>-0.64162858927298472</v>
      </c>
      <c r="AC720" s="128">
        <f>(幕後結果!$AE$2+幕後結果!$AE$4*幕後結果_最佳化!$Q1721)*12/3</f>
        <v>3.0785993455903728</v>
      </c>
      <c r="AD720" s="128">
        <f>(幕後結果!$AF$2+幕後結果!$AF$4*幕後結果_最佳化!$R1721)*12/3</f>
        <v>1.1332769520376118</v>
      </c>
      <c r="AE720" s="128">
        <f>(幕後結果!$AG$2+幕後結果!$AG$4*幕後結果_最佳化!$S1721)*12/3</f>
        <v>0.89609011962314777</v>
      </c>
      <c r="AF720" s="128">
        <f>(幕後結果!$AH$2+幕後結果!$AH$4*幕後結果_最佳化!$T1721)*12/3</f>
        <v>-0.34393540878899059</v>
      </c>
      <c r="AG720" s="128">
        <f>(幕後結果!$AI$2+幕後結果!$AI$4*幕後結果_最佳化!$U1721)*12/3</f>
        <v>1.7709856186680473</v>
      </c>
      <c r="AH720" s="128">
        <f>(幕後結果!$AJ$2+幕後結果!$AJ$4*幕後結果_最佳化!$V1721)*12/3</f>
        <v>-0.4881385535758051</v>
      </c>
      <c r="AI720" s="100">
        <f>(幕後結果!$AK$2+幕後結果!$AK$4*幕後結果_最佳化!$W1721)*12/3</f>
        <v>-1.0945558704909617</v>
      </c>
      <c r="AJ720" s="60"/>
      <c r="AK720" s="60"/>
      <c r="AL720" s="60"/>
      <c r="AM720" s="108">
        <v>719</v>
      </c>
      <c r="AN720" s="128">
        <f t="shared" si="144"/>
        <v>0.14243886342373271</v>
      </c>
      <c r="AO720" s="128">
        <f t="shared" si="145"/>
        <v>0.13685429278674774</v>
      </c>
      <c r="AP720" s="128">
        <f t="shared" si="146"/>
        <v>8.5776837885029975E-2</v>
      </c>
      <c r="AQ720" s="128">
        <f t="shared" si="147"/>
        <v>0.12289583218391732</v>
      </c>
      <c r="AR720" s="128">
        <f t="shared" si="148"/>
        <v>8.8377649618900864E-2</v>
      </c>
      <c r="AS720" s="128">
        <f t="shared" si="149"/>
        <v>6.9861720408674874E-2</v>
      </c>
      <c r="AT720" s="128">
        <f t="shared" si="150"/>
        <v>0.15628399467495968</v>
      </c>
      <c r="AU720" s="128">
        <f t="shared" si="151"/>
        <v>0.13350916898612603</v>
      </c>
      <c r="AV720" s="128">
        <f t="shared" si="152"/>
        <v>3.9646817661619926E-2</v>
      </c>
      <c r="AW720" s="128">
        <f t="shared" si="153"/>
        <v>2.4354822370291046E-2</v>
      </c>
      <c r="AX720" s="128">
        <f t="shared" si="154"/>
        <v>1.0000000000000002</v>
      </c>
      <c r="AY720" s="128">
        <f>SUMPRODUCT(AN720:AW720,幕後結果_最佳化!$Z$1005:$AI$1005)</f>
        <v>0.15026177125218729</v>
      </c>
      <c r="AZ720" s="128">
        <f>(SUMPRODUCT(AN720:AW720,MMULT(AN720:AW720,幕後結果!$AB$9:$AK$18)))*252</f>
        <v>6.6472504361382093E-2</v>
      </c>
      <c r="BA720" s="128">
        <f t="shared" si="155"/>
        <v>0.25782262189610533</v>
      </c>
      <c r="BB720" s="102">
        <f t="shared" si="156"/>
        <v>0.4164171881529109</v>
      </c>
      <c r="BC720" s="60"/>
      <c r="BD720" s="60"/>
    </row>
    <row r="721" spans="1:56">
      <c r="A721" s="95">
        <v>720</v>
      </c>
      <c r="B721" s="128">
        <v>0.12632806294642673</v>
      </c>
      <c r="C721" s="128">
        <v>0.19688180812402267</v>
      </c>
      <c r="D721" s="128">
        <v>0.55426000477946769</v>
      </c>
      <c r="E721" s="128">
        <v>0.95943183589353165</v>
      </c>
      <c r="F721" s="128">
        <v>0.20278357645031253</v>
      </c>
      <c r="G721" s="128">
        <v>0.39944232705188032</v>
      </c>
      <c r="H721" s="128">
        <v>0.36609515750132982</v>
      </c>
      <c r="I721" s="128">
        <v>0.94813460222318291</v>
      </c>
      <c r="J721" s="128">
        <v>0.24738275241704555</v>
      </c>
      <c r="K721" s="104">
        <v>0.17431522129664523</v>
      </c>
      <c r="L721" s="105"/>
      <c r="M721" s="106">
        <v>720</v>
      </c>
      <c r="N721" s="140">
        <v>-1.1439216635635807</v>
      </c>
      <c r="O721" s="140">
        <v>-0.85281191340422358</v>
      </c>
      <c r="P721" s="140">
        <v>0.1364317310527309</v>
      </c>
      <c r="Q721" s="140">
        <v>1.7441305490722678</v>
      </c>
      <c r="R721" s="140">
        <v>-0.83171974500480939</v>
      </c>
      <c r="S721" s="140">
        <v>-0.25479083528654461</v>
      </c>
      <c r="T721" s="140">
        <v>-0.34221338222072351</v>
      </c>
      <c r="U721" s="128">
        <v>1.6270296743969008</v>
      </c>
      <c r="V721" s="128">
        <v>-0.68274893091407673</v>
      </c>
      <c r="W721" s="98">
        <v>-0.93724909227234621</v>
      </c>
      <c r="X721" s="60"/>
      <c r="Y721" s="99">
        <v>720</v>
      </c>
      <c r="Z721" s="128">
        <f>(幕後結果!$AB$2+幕後結果!$AB$4*幕後結果_最佳化!$N1722)*12/3</f>
        <v>-1.2099741731434588</v>
      </c>
      <c r="AA721" s="128">
        <f>(幕後結果!$AC$2+幕後結果!$AC$4*幕後結果_最佳化!$O1722)*12/3</f>
        <v>-1.5448307627294284</v>
      </c>
      <c r="AB721" s="128">
        <f>(幕後結果!$AD$2+幕後結果!$AD$4*幕後結果_最佳化!$P1722)*12/3</f>
        <v>-0.42035306765108499</v>
      </c>
      <c r="AC721" s="128">
        <f>(幕後結果!$AE$2+幕後結果!$AE$4*幕後結果_最佳化!$Q1722)*12/3</f>
        <v>3.9048623984592989</v>
      </c>
      <c r="AD721" s="128">
        <f>(幕後結果!$AF$2+幕後結果!$AF$4*幕後結果_最佳化!$R1722)*12/3</f>
        <v>-0.74172007572365095</v>
      </c>
      <c r="AE721" s="128">
        <f>(幕後結果!$AG$2+幕後結果!$AG$4*幕後結果_最佳化!$S1722)*12/3</f>
        <v>-0.24239037246353953</v>
      </c>
      <c r="AF721" s="128">
        <f>(幕後結果!$AH$2+幕後結果!$AH$4*幕後結果_最佳化!$T1722)*12/3</f>
        <v>-1.1710658437716082</v>
      </c>
      <c r="AG721" s="128">
        <f>(幕後結果!$AI$2+幕後結果!$AI$4*幕後結果_最佳化!$U1722)*12/3</f>
        <v>2.0792537572302621</v>
      </c>
      <c r="AH721" s="128">
        <f>(幕後結果!$AJ$2+幕後結果!$AJ$4*幕後結果_最佳化!$V1722)*12/3</f>
        <v>-2.0915102684001696</v>
      </c>
      <c r="AI721" s="100">
        <f>(幕後結果!$AK$2+幕後結果!$AK$4*幕後結果_最佳化!$W1722)*12/3</f>
        <v>-3.2150390703121445</v>
      </c>
      <c r="AJ721" s="60"/>
      <c r="AK721" s="60"/>
      <c r="AL721" s="60"/>
      <c r="AM721" s="108">
        <v>720</v>
      </c>
      <c r="AN721" s="128">
        <f t="shared" si="144"/>
        <v>0.21879382727717434</v>
      </c>
      <c r="AO721" s="128">
        <f t="shared" si="145"/>
        <v>0.22119203406793364</v>
      </c>
      <c r="AP721" s="128">
        <f t="shared" si="146"/>
        <v>1.6135036346917827E-3</v>
      </c>
      <c r="AQ721" s="128">
        <f t="shared" si="147"/>
        <v>7.5180326509010909E-2</v>
      </c>
      <c r="AR721" s="128">
        <f t="shared" si="148"/>
        <v>6.2917012703127967E-2</v>
      </c>
      <c r="AS721" s="128">
        <f t="shared" si="149"/>
        <v>0.12405904291158798</v>
      </c>
      <c r="AT721" s="128">
        <f t="shared" si="150"/>
        <v>0.10577619717895199</v>
      </c>
      <c r="AU721" s="128">
        <f t="shared" si="151"/>
        <v>8.0678464791413176E-2</v>
      </c>
      <c r="AV721" s="128">
        <f t="shared" si="152"/>
        <v>2.4341328608097491E-2</v>
      </c>
      <c r="AW721" s="128">
        <f t="shared" si="153"/>
        <v>8.544826231801074E-2</v>
      </c>
      <c r="AX721" s="128">
        <f t="shared" si="154"/>
        <v>1</v>
      </c>
      <c r="AY721" s="128">
        <f>SUMPRODUCT(AN721:AW721,幕後結果_最佳化!$Z$1005:$AI$1005)</f>
        <v>-3.8022088719743968E-2</v>
      </c>
      <c r="AZ721" s="128">
        <f>(SUMPRODUCT(AN721:AW721,MMULT(AN721:AW721,幕後結果!$AB$9:$AK$18)))*252</f>
        <v>7.632034888817317E-2</v>
      </c>
      <c r="BA721" s="128">
        <f t="shared" si="155"/>
        <v>0.2762613778438332</v>
      </c>
      <c r="BB721" s="102">
        <f t="shared" si="156"/>
        <v>-0.29291857353107142</v>
      </c>
      <c r="BC721" s="60"/>
      <c r="BD721" s="60"/>
    </row>
    <row r="722" spans="1:56">
      <c r="A722" s="95">
        <v>721</v>
      </c>
      <c r="B722" s="128">
        <v>0.31579724238221907</v>
      </c>
      <c r="C722" s="128">
        <v>0.94802026020714081</v>
      </c>
      <c r="D722" s="128">
        <v>0.17556701060769497</v>
      </c>
      <c r="E722" s="128">
        <v>6.4614518186851377E-2</v>
      </c>
      <c r="F722" s="128">
        <v>0.92163629791107549</v>
      </c>
      <c r="G722" s="128">
        <v>7.5821460277633923E-2</v>
      </c>
      <c r="H722" s="128">
        <v>0.57482515749381924</v>
      </c>
      <c r="I722" s="128">
        <v>0.72469243968493635</v>
      </c>
      <c r="J722" s="128">
        <v>0.2062600116618849</v>
      </c>
      <c r="K722" s="104">
        <v>0.73701347096329761</v>
      </c>
      <c r="L722" s="105"/>
      <c r="M722" s="106">
        <v>721</v>
      </c>
      <c r="N722" s="140">
        <v>-0.47948380774870775</v>
      </c>
      <c r="O722" s="140">
        <v>1.6259538201712627</v>
      </c>
      <c r="P722" s="140">
        <v>-0.93239191567957358</v>
      </c>
      <c r="Q722" s="140">
        <v>-1.5171491301962496</v>
      </c>
      <c r="R722" s="140">
        <v>1.4161643048880057</v>
      </c>
      <c r="S722" s="140">
        <v>-1.4337524434545912</v>
      </c>
      <c r="T722" s="140">
        <v>0.18867227196593109</v>
      </c>
      <c r="U722" s="128">
        <v>0.59683863501010193</v>
      </c>
      <c r="V722" s="128">
        <v>-0.81946699824898561</v>
      </c>
      <c r="W722" s="98">
        <v>0.63416513539680708</v>
      </c>
      <c r="X722" s="60"/>
      <c r="Y722" s="99">
        <v>721</v>
      </c>
      <c r="Z722" s="128">
        <f>(幕後結果!$AB$2+幕後結果!$AB$4*幕後結果_最佳化!$N1723)*12/3</f>
        <v>-0.50717023927064908</v>
      </c>
      <c r="AA722" s="128">
        <f>(幕後結果!$AC$2+幕後結果!$AC$4*幕後結果_最佳化!$O1723)*12/3</f>
        <v>1.6242225723203356</v>
      </c>
      <c r="AB722" s="128">
        <f>(幕後結果!$AD$2+幕後結果!$AD$4*幕後結果_最佳化!$P1723)*12/3</f>
        <v>-9.5315200080899332E-3</v>
      </c>
      <c r="AC722" s="128">
        <f>(幕後結果!$AE$2+幕後結果!$AE$4*幕後結果_最佳化!$Q1723)*12/3</f>
        <v>-1.2177996599838545</v>
      </c>
      <c r="AD722" s="128">
        <f>(幕後結果!$AF$2+幕後結果!$AF$4*幕後結果_最佳化!$R1723)*12/3</f>
        <v>0.57944330044478742</v>
      </c>
      <c r="AE722" s="128">
        <f>(幕後結果!$AG$2+幕後結果!$AG$4*幕後結果_最佳化!$S1723)*12/3</f>
        <v>-1.4146046685718794</v>
      </c>
      <c r="AF722" s="128">
        <f>(幕後結果!$AH$2+幕後結果!$AH$4*幕後結果_最佳化!$T1723)*12/3</f>
        <v>-0.14984064826318638</v>
      </c>
      <c r="AG722" s="128">
        <f>(幕後結果!$AI$2+幕後結果!$AI$4*幕後結果_最佳化!$U1723)*12/3</f>
        <v>1.8262712339394465</v>
      </c>
      <c r="AH722" s="128">
        <f>(幕後結果!$AJ$2+幕後結果!$AJ$4*幕後結果_最佳化!$V1723)*12/3</f>
        <v>-1.4292707642484028</v>
      </c>
      <c r="AI722" s="100">
        <f>(幕後結果!$AK$2+幕後結果!$AK$4*幕後結果_最佳化!$W1723)*12/3</f>
        <v>-0.82688778031607735</v>
      </c>
      <c r="AJ722" s="60"/>
      <c r="AK722" s="60"/>
      <c r="AL722" s="60"/>
      <c r="AM722" s="108">
        <v>721</v>
      </c>
      <c r="AN722" s="128">
        <f t="shared" si="144"/>
        <v>0.15585742505125</v>
      </c>
      <c r="AO722" s="128">
        <f t="shared" si="145"/>
        <v>0.10994923032928851</v>
      </c>
      <c r="AP722" s="128">
        <f t="shared" si="146"/>
        <v>0.10137319956286636</v>
      </c>
      <c r="AQ722" s="128">
        <f t="shared" si="147"/>
        <v>6.8139274164085301E-3</v>
      </c>
      <c r="AR722" s="128">
        <f t="shared" si="148"/>
        <v>0.11920504171211223</v>
      </c>
      <c r="AS722" s="128">
        <f t="shared" si="149"/>
        <v>0.15316367143170934</v>
      </c>
      <c r="AT722" s="128">
        <f t="shared" si="150"/>
        <v>0.11880549347956655</v>
      </c>
      <c r="AU722" s="128">
        <f t="shared" si="151"/>
        <v>0.1458911282458222</v>
      </c>
      <c r="AV722" s="128">
        <f t="shared" si="152"/>
        <v>8.6069550409039242E-2</v>
      </c>
      <c r="AW722" s="128">
        <f t="shared" si="153"/>
        <v>2.8713323619368922E-3</v>
      </c>
      <c r="AX722" s="128">
        <f t="shared" si="154"/>
        <v>0.99999999999999978</v>
      </c>
      <c r="AY722" s="128">
        <f>SUMPRODUCT(AN722:AW722,幕後結果_最佳化!$Z$1005:$AI$1005)</f>
        <v>6.7950032217994741E-2</v>
      </c>
      <c r="AZ722" s="128">
        <f>(SUMPRODUCT(AN722:AW722,MMULT(AN722:AW722,幕後結果!$AB$9:$AK$18)))*252</f>
        <v>5.3888435844633459E-2</v>
      </c>
      <c r="BA722" s="128">
        <f t="shared" si="155"/>
        <v>0.23213882881722622</v>
      </c>
      <c r="BB722" s="102">
        <f t="shared" si="156"/>
        <v>0.10790970362703865</v>
      </c>
      <c r="BC722" s="60"/>
      <c r="BD722" s="60"/>
    </row>
    <row r="723" spans="1:56">
      <c r="A723" s="95">
        <v>722</v>
      </c>
      <c r="B723" s="128">
        <v>0.51367521477731959</v>
      </c>
      <c r="C723" s="128">
        <v>0.9498228945305911</v>
      </c>
      <c r="D723" s="128">
        <v>0.84935428850167027</v>
      </c>
      <c r="E723" s="128">
        <v>0.6540567055748574</v>
      </c>
      <c r="F723" s="128">
        <v>0.82385771868930568</v>
      </c>
      <c r="G723" s="128">
        <v>0.78181367095978538</v>
      </c>
      <c r="H723" s="128">
        <v>0.80409767068939675</v>
      </c>
      <c r="I723" s="128">
        <v>0.19399210445814297</v>
      </c>
      <c r="J723" s="128">
        <v>0.3208499295719569</v>
      </c>
      <c r="K723" s="104">
        <v>0.15712425583303324</v>
      </c>
      <c r="L723" s="105"/>
      <c r="M723" s="106">
        <v>722</v>
      </c>
      <c r="N723" s="140">
        <v>3.4285395852287959E-2</v>
      </c>
      <c r="O723" s="140">
        <v>1.6431388375434803</v>
      </c>
      <c r="P723" s="140">
        <v>1.0336679461015836</v>
      </c>
      <c r="Q723" s="140">
        <v>0.39629612051041618</v>
      </c>
      <c r="R723" s="140">
        <v>0.93016712069429131</v>
      </c>
      <c r="S723" s="140">
        <v>0.7783331150337518</v>
      </c>
      <c r="T723" s="140">
        <v>0.8563491930247602</v>
      </c>
      <c r="U723" s="128">
        <v>-0.86327877894072513</v>
      </c>
      <c r="V723" s="128">
        <v>-0.46532342906072011</v>
      </c>
      <c r="W723" s="98">
        <v>-1.0063473481234613</v>
      </c>
      <c r="X723" s="60"/>
      <c r="Y723" s="99">
        <v>722</v>
      </c>
      <c r="Z723" s="128">
        <f>(幕後結果!$AB$2+幕後結果!$AB$4*幕後結果_最佳化!$N1724)*12/3</f>
        <v>3.6265108720848913E-2</v>
      </c>
      <c r="AA723" s="128">
        <f>(幕後結果!$AC$2+幕後結果!$AC$4*幕後結果_最佳化!$O1724)*12/3</f>
        <v>1.872168841932351</v>
      </c>
      <c r="AB723" s="128">
        <f>(幕後結果!$AD$2+幕後結果!$AD$4*幕後結果_最佳化!$P1724)*12/3</f>
        <v>2.2909936853580151</v>
      </c>
      <c r="AC723" s="128">
        <f>(幕後結果!$AE$2+幕後結果!$AE$4*幕後結果_最佳化!$Q1724)*12/3</f>
        <v>2.8196938925985866</v>
      </c>
      <c r="AD723" s="128">
        <f>(幕後結果!$AF$2+幕後結果!$AF$4*幕後結果_最佳化!$R1724)*12/3</f>
        <v>0.57119049096281371</v>
      </c>
      <c r="AE723" s="128">
        <f>(幕後結果!$AG$2+幕後結果!$AG$4*幕後結果_最佳化!$S1724)*12/3</f>
        <v>1.0165268109284686</v>
      </c>
      <c r="AF723" s="128">
        <f>(幕後結果!$AH$2+幕後結果!$AH$4*幕後結果_最佳化!$T1724)*12/3</f>
        <v>0.80231574646444426</v>
      </c>
      <c r="AG723" s="128">
        <f>(幕後結果!$AI$2+幕後結果!$AI$4*幕後結果_最佳化!$U1724)*12/3</f>
        <v>0.31289540238042945</v>
      </c>
      <c r="AH723" s="128">
        <f>(幕後結果!$AJ$2+幕後結果!$AJ$4*幕後結果_最佳化!$V1724)*12/3</f>
        <v>-0.13254366762504499</v>
      </c>
      <c r="AI723" s="100">
        <f>(幕後結果!$AK$2+幕後結果!$AK$4*幕後結果_最佳化!$W1724)*12/3</f>
        <v>-1.3277050986141299</v>
      </c>
      <c r="AJ723" s="60"/>
      <c r="AK723" s="60"/>
      <c r="AL723" s="60"/>
      <c r="AM723" s="108">
        <v>722</v>
      </c>
      <c r="AN723" s="128">
        <f t="shared" si="144"/>
        <v>4.0442696209733817E-3</v>
      </c>
      <c r="AO723" s="128">
        <f t="shared" si="145"/>
        <v>0.16858303882546527</v>
      </c>
      <c r="AP723" s="128">
        <f t="shared" si="146"/>
        <v>7.4862879547610173E-2</v>
      </c>
      <c r="AQ723" s="128">
        <f t="shared" si="147"/>
        <v>4.164188914123846E-2</v>
      </c>
      <c r="AR723" s="128">
        <f t="shared" si="148"/>
        <v>4.982285342371038E-2</v>
      </c>
      <c r="AS723" s="128">
        <f t="shared" si="149"/>
        <v>0.11876925792622037</v>
      </c>
      <c r="AT723" s="128">
        <f t="shared" si="150"/>
        <v>0.18398605550006236</v>
      </c>
      <c r="AU723" s="128">
        <f t="shared" si="151"/>
        <v>0.12106108399246859</v>
      </c>
      <c r="AV723" s="128">
        <f t="shared" si="152"/>
        <v>0.16281340862448332</v>
      </c>
      <c r="AW723" s="128">
        <f t="shared" si="153"/>
        <v>7.4415263397767661E-2</v>
      </c>
      <c r="AX723" s="128">
        <f t="shared" si="154"/>
        <v>1</v>
      </c>
      <c r="AY723" s="128">
        <f>SUMPRODUCT(AN723:AW723,幕後結果_最佳化!$Z$1005:$AI$1005)</f>
        <v>-0.13684994300586228</v>
      </c>
      <c r="AZ723" s="128">
        <f>(SUMPRODUCT(AN723:AW723,MMULT(AN723:AW723,幕後結果!$AB$9:$AK$18)))*252</f>
        <v>6.9341905222069636E-2</v>
      </c>
      <c r="BA723" s="128">
        <f t="shared" si="155"/>
        <v>0.2633285119808898</v>
      </c>
      <c r="BB723" s="102">
        <f t="shared" si="156"/>
        <v>-0.68260721808547276</v>
      </c>
      <c r="BC723" s="60"/>
      <c r="BD723" s="60"/>
    </row>
    <row r="724" spans="1:56">
      <c r="A724" s="95">
        <v>723</v>
      </c>
      <c r="B724" s="128">
        <v>0.92083785412762231</v>
      </c>
      <c r="C724" s="128">
        <v>0.27075917504727021</v>
      </c>
      <c r="D724" s="128">
        <v>3.2830102082415102E-3</v>
      </c>
      <c r="E724" s="128">
        <v>5.0304101478951813E-2</v>
      </c>
      <c r="F724" s="128">
        <v>5.5761042390707116E-2</v>
      </c>
      <c r="G724" s="128">
        <v>0.11251887370666913</v>
      </c>
      <c r="H724" s="128">
        <v>0.67702184315836145</v>
      </c>
      <c r="I724" s="128">
        <v>0.21926340403426359</v>
      </c>
      <c r="J724" s="128">
        <v>0.17432027729029986</v>
      </c>
      <c r="K724" s="104">
        <v>0.9230268950147742</v>
      </c>
      <c r="L724" s="105"/>
      <c r="M724" s="106">
        <v>723</v>
      </c>
      <c r="N724" s="140">
        <v>1.4107298300222637</v>
      </c>
      <c r="O724" s="140">
        <v>-0.61051856368719171</v>
      </c>
      <c r="P724" s="140">
        <v>-2.7180888470435121</v>
      </c>
      <c r="Q724" s="140">
        <v>-1.6419121912613464</v>
      </c>
      <c r="R724" s="140">
        <v>-1.591388882404615</v>
      </c>
      <c r="S724" s="140">
        <v>-1.2132408573288047</v>
      </c>
      <c r="T724" s="140">
        <v>0.45938695588756068</v>
      </c>
      <c r="U724" s="128">
        <v>-0.77468332263602402</v>
      </c>
      <c r="V724" s="128">
        <v>-0.93722942960751954</v>
      </c>
      <c r="W724" s="98">
        <v>1.4257302889950765</v>
      </c>
      <c r="X724" s="60"/>
      <c r="Y724" s="99">
        <v>723</v>
      </c>
      <c r="Z724" s="128">
        <f>(幕後結果!$AB$2+幕後結果!$AB$4*幕後結果_最佳化!$N1725)*12/3</f>
        <v>1.4921884198717461</v>
      </c>
      <c r="AA724" s="128">
        <f>(幕後結果!$AC$2+幕後結果!$AC$4*幕後結果_最佳化!$O1725)*12/3</f>
        <v>-0.13008798994449083</v>
      </c>
      <c r="AB724" s="128">
        <f>(幕後結果!$AD$2+幕後結果!$AD$4*幕後結果_最佳化!$P1725)*12/3</f>
        <v>-2.4517855712313952</v>
      </c>
      <c r="AC724" s="128">
        <f>(幕後結果!$AE$2+幕後結果!$AE$4*幕後結果_最佳化!$Q1725)*12/3</f>
        <v>-2.7519253096253089</v>
      </c>
      <c r="AD724" s="128">
        <f>(幕後結果!$AF$2+幕後結果!$AF$4*幕後結果_最佳化!$R1725)*12/3</f>
        <v>-1.3441503475523591</v>
      </c>
      <c r="AE724" s="128">
        <f>(幕後結果!$AG$2+幕後結果!$AG$4*幕後結果_最佳化!$S1725)*12/3</f>
        <v>-0.81173961796630956</v>
      </c>
      <c r="AF724" s="128">
        <f>(幕後結果!$AH$2+幕後結果!$AH$4*幕後結果_最佳化!$T1725)*12/3</f>
        <v>0.7907760455922187</v>
      </c>
      <c r="AG724" s="128">
        <f>(幕後結果!$AI$2+幕後結果!$AI$4*幕後結果_最佳化!$U1725)*12/3</f>
        <v>-0.10977324827301571</v>
      </c>
      <c r="AH724" s="128">
        <f>(幕後結果!$AJ$2+幕後結果!$AJ$4*幕後結果_最佳化!$V1725)*12/3</f>
        <v>-2.0800961044271076</v>
      </c>
      <c r="AI724" s="100">
        <f>(幕後結果!$AK$2+幕後結果!$AK$4*幕後結果_最佳化!$W1725)*12/3</f>
        <v>0.71970461516840167</v>
      </c>
      <c r="AJ724" s="60"/>
      <c r="AK724" s="60"/>
      <c r="AL724" s="60"/>
      <c r="AM724" s="108">
        <v>723</v>
      </c>
      <c r="AN724" s="128">
        <f t="shared" si="144"/>
        <v>0.21528144235094593</v>
      </c>
      <c r="AO724" s="128">
        <f t="shared" si="145"/>
        <v>0.18994742827648123</v>
      </c>
      <c r="AP724" s="128">
        <f t="shared" si="146"/>
        <v>4.0414958435073242E-2</v>
      </c>
      <c r="AQ724" s="128">
        <f t="shared" si="147"/>
        <v>2.239860927190308E-2</v>
      </c>
      <c r="AR724" s="128">
        <f t="shared" si="148"/>
        <v>0.14653278861155306</v>
      </c>
      <c r="AS724" s="128">
        <f t="shared" si="149"/>
        <v>6.7019178127976309E-2</v>
      </c>
      <c r="AT724" s="128">
        <f t="shared" si="150"/>
        <v>4.6149765427991624E-2</v>
      </c>
      <c r="AU724" s="128">
        <f t="shared" si="151"/>
        <v>1.9377710258634713E-3</v>
      </c>
      <c r="AV724" s="128">
        <f t="shared" si="152"/>
        <v>0.15763035749320431</v>
      </c>
      <c r="AW724" s="128">
        <f t="shared" si="153"/>
        <v>0.1126877009790077</v>
      </c>
      <c r="AX724" s="128">
        <f t="shared" si="154"/>
        <v>1</v>
      </c>
      <c r="AY724" s="128">
        <f>SUMPRODUCT(AN724:AW724,幕後結果_最佳化!$Z$1005:$AI$1005)</f>
        <v>-0.3117573073898578</v>
      </c>
      <c r="AZ724" s="128">
        <f>(SUMPRODUCT(AN724:AW724,MMULT(AN724:AW724,幕後結果!$AB$9:$AK$18)))*252</f>
        <v>7.853800755530993E-2</v>
      </c>
      <c r="BA724" s="128">
        <f t="shared" si="155"/>
        <v>0.28024633370538488</v>
      </c>
      <c r="BB724" s="102">
        <f t="shared" si="156"/>
        <v>-1.2655198828138787</v>
      </c>
      <c r="BC724" s="60"/>
      <c r="BD724" s="60"/>
    </row>
    <row r="725" spans="1:56">
      <c r="A725" s="95">
        <v>724</v>
      </c>
      <c r="B725" s="128">
        <v>0.80311940486906308</v>
      </c>
      <c r="C725" s="128">
        <v>0.93795330111351971</v>
      </c>
      <c r="D725" s="128">
        <v>0.21318728293595868</v>
      </c>
      <c r="E725" s="128">
        <v>0.20239981628573522</v>
      </c>
      <c r="F725" s="128">
        <v>0.41003250171022998</v>
      </c>
      <c r="G725" s="128">
        <v>0.56338316292966972</v>
      </c>
      <c r="H725" s="128">
        <v>0.96142330343387639</v>
      </c>
      <c r="I725" s="128">
        <v>8.7629372154805596E-2</v>
      </c>
      <c r="J725" s="128">
        <v>0.78430947445065047</v>
      </c>
      <c r="K725" s="104">
        <v>0.42709547002151238</v>
      </c>
      <c r="L725" s="105"/>
      <c r="M725" s="106">
        <v>724</v>
      </c>
      <c r="N725" s="140">
        <v>0.85281628739322635</v>
      </c>
      <c r="O725" s="140">
        <v>1.5378168691533833</v>
      </c>
      <c r="P725" s="140">
        <v>-0.79541082366475202</v>
      </c>
      <c r="Q725" s="140">
        <v>-0.83307996414994745</v>
      </c>
      <c r="R725" s="140">
        <v>-0.22746137107564032</v>
      </c>
      <c r="S725" s="140">
        <v>0.15955240463047282</v>
      </c>
      <c r="T725" s="140">
        <v>1.7674470268950713</v>
      </c>
      <c r="U725" s="128">
        <v>-1.35549863149713</v>
      </c>
      <c r="V725" s="128">
        <v>0.78683057753870511</v>
      </c>
      <c r="W725" s="98">
        <v>-0.18377376250125926</v>
      </c>
      <c r="X725" s="60"/>
      <c r="Y725" s="99">
        <v>724</v>
      </c>
      <c r="Z725" s="128">
        <f>(幕後結果!$AB$2+幕後結果!$AB$4*幕後結果_最佳化!$N1726)*12/3</f>
        <v>0.90205974329337335</v>
      </c>
      <c r="AA725" s="128">
        <f>(幕後結果!$AC$2+幕後結果!$AC$4*幕後結果_最佳化!$O1726)*12/3</f>
        <v>2.1133252413195387</v>
      </c>
      <c r="AB725" s="128">
        <f>(幕後結果!$AD$2+幕後結果!$AD$4*幕後結果_最佳化!$P1726)*12/3</f>
        <v>0.56110596133680701</v>
      </c>
      <c r="AC725" s="128">
        <f>(幕後結果!$AE$2+幕後結果!$AE$4*幕後結果_最佳化!$Q1726)*12/3</f>
        <v>0.10053685375004684</v>
      </c>
      <c r="AD725" s="128">
        <f>(幕後結果!$AF$2+幕後結果!$AF$4*幕後結果_最佳化!$R1726)*12/3</f>
        <v>-0.36706277551828564</v>
      </c>
      <c r="AE725" s="128">
        <f>(幕後結果!$AG$2+幕後結果!$AG$4*幕後結果_最佳化!$S1726)*12/3</f>
        <v>0.52610432288327846</v>
      </c>
      <c r="AF725" s="128">
        <f>(幕後結果!$AH$2+幕後結果!$AH$4*幕後結果_最佳化!$T1726)*12/3</f>
        <v>2.0784293910434086</v>
      </c>
      <c r="AG725" s="128">
        <f>(幕後結果!$AI$2+幕後結果!$AI$4*幕後結果_最佳化!$U1726)*12/3</f>
        <v>-0.44178729341854889</v>
      </c>
      <c r="AH725" s="128">
        <f>(幕後結果!$AJ$2+幕後結果!$AJ$4*幕後結果_最佳化!$V1726)*12/3</f>
        <v>0.72632799730929787</v>
      </c>
      <c r="AI725" s="100">
        <f>(幕後結果!$AK$2+幕後結果!$AK$4*幕後結果_最佳化!$W1726)*12/3</f>
        <v>-7.1766911517658682E-2</v>
      </c>
      <c r="AJ725" s="60"/>
      <c r="AK725" s="60"/>
      <c r="AL725" s="60"/>
      <c r="AM725" s="108">
        <v>724</v>
      </c>
      <c r="AN725" s="128">
        <f t="shared" si="144"/>
        <v>0.12035368220864261</v>
      </c>
      <c r="AO725" s="128">
        <f t="shared" si="145"/>
        <v>0.15120452906672521</v>
      </c>
      <c r="AP725" s="128">
        <f t="shared" si="146"/>
        <v>0.16469055111049008</v>
      </c>
      <c r="AQ725" s="128">
        <f t="shared" si="147"/>
        <v>0.1638181634469435</v>
      </c>
      <c r="AR725" s="128">
        <f t="shared" si="148"/>
        <v>6.3615046214325524E-2</v>
      </c>
      <c r="AS725" s="128">
        <f t="shared" si="149"/>
        <v>4.6087655274040197E-3</v>
      </c>
      <c r="AT725" s="128">
        <f t="shared" si="150"/>
        <v>4.123208771242272E-3</v>
      </c>
      <c r="AU725" s="128">
        <f t="shared" si="151"/>
        <v>5.7765539282160418E-2</v>
      </c>
      <c r="AV725" s="128">
        <f t="shared" si="152"/>
        <v>0.14083716420857434</v>
      </c>
      <c r="AW725" s="128">
        <f t="shared" si="153"/>
        <v>0.12898335016349188</v>
      </c>
      <c r="AX725" s="128">
        <f t="shared" si="154"/>
        <v>0.99999999999999978</v>
      </c>
      <c r="AY725" s="128">
        <f>SUMPRODUCT(AN725:AW725,幕後結果_最佳化!$Z$1005:$AI$1005)</f>
        <v>-9.0453353491790567E-2</v>
      </c>
      <c r="AZ725" s="128">
        <f>(SUMPRODUCT(AN725:AW725,MMULT(AN725:AW725,幕後結果!$AB$9:$AK$18)))*252</f>
        <v>9.4825592344556828E-2</v>
      </c>
      <c r="BA725" s="128">
        <f t="shared" si="155"/>
        <v>0.30793764359778558</v>
      </c>
      <c r="BB725" s="102">
        <f t="shared" si="156"/>
        <v>-0.43305310755047138</v>
      </c>
      <c r="BC725" s="60"/>
      <c r="BD725" s="60"/>
    </row>
    <row r="726" spans="1:56">
      <c r="A726" s="95">
        <v>725</v>
      </c>
      <c r="B726" s="128">
        <v>0.44814125947746053</v>
      </c>
      <c r="C726" s="128">
        <v>0.39580433774513413</v>
      </c>
      <c r="D726" s="128">
        <v>0.61162289418741955</v>
      </c>
      <c r="E726" s="128">
        <v>0.97620463513366085</v>
      </c>
      <c r="F726" s="128">
        <v>0.58386388872217032</v>
      </c>
      <c r="G726" s="128">
        <v>0.21450582530021745</v>
      </c>
      <c r="H726" s="128">
        <v>0.86070898522692407</v>
      </c>
      <c r="I726" s="128">
        <v>0.17399905490798107</v>
      </c>
      <c r="J726" s="128">
        <v>0.58300118320329419</v>
      </c>
      <c r="K726" s="104">
        <v>0.23012149741342935</v>
      </c>
      <c r="L726" s="105"/>
      <c r="M726" s="106">
        <v>725</v>
      </c>
      <c r="N726" s="140">
        <v>-0.1303588534225838</v>
      </c>
      <c r="O726" s="140">
        <v>-0.26422223909799347</v>
      </c>
      <c r="P726" s="140">
        <v>0.28355136668385011</v>
      </c>
      <c r="Q726" s="140">
        <v>1.9810048496331669</v>
      </c>
      <c r="R726" s="140">
        <v>0.21178826689404373</v>
      </c>
      <c r="S726" s="140">
        <v>-0.79088406055261518</v>
      </c>
      <c r="T726" s="140">
        <v>1.0835101918152725</v>
      </c>
      <c r="U726" s="128">
        <v>-0.93847937812764692</v>
      </c>
      <c r="V726" s="128">
        <v>0.20957725459397425</v>
      </c>
      <c r="W726" s="98">
        <v>-0.73844678257073249</v>
      </c>
      <c r="X726" s="60"/>
      <c r="Y726" s="99">
        <v>725</v>
      </c>
      <c r="Z726" s="128">
        <f>(幕後結果!$AB$2+幕後結果!$AB$4*幕後結果_最佳化!$N1727)*12/3</f>
        <v>-0.13788605540571081</v>
      </c>
      <c r="AA726" s="128">
        <f>(幕後結果!$AC$2+幕後結果!$AC$4*幕後結果_最佳化!$O1727)*12/3</f>
        <v>-0.41251534370432158</v>
      </c>
      <c r="AB726" s="128">
        <f>(幕後結果!$AD$2+幕後結果!$AD$4*幕後結果_最佳化!$P1727)*12/3</f>
        <v>0.4097713068539896</v>
      </c>
      <c r="AC726" s="128">
        <f>(幕後結果!$AE$2+幕後結果!$AE$4*幕後結果_最佳化!$Q1727)*12/3</f>
        <v>4.6799427343683258</v>
      </c>
      <c r="AD726" s="128">
        <f>(幕後結果!$AF$2+幕後結果!$AF$4*幕後結果_最佳化!$R1727)*12/3</f>
        <v>1.097034818489509E-2</v>
      </c>
      <c r="AE726" s="128">
        <f>(幕後結果!$AG$2+幕後結果!$AG$4*幕後結果_最佳化!$S1727)*12/3</f>
        <v>-0.5162456403596587</v>
      </c>
      <c r="AF726" s="128">
        <f>(幕後結果!$AH$2+幕後結果!$AH$4*幕後結果_最佳化!$T1727)*12/3</f>
        <v>1.109181493815512</v>
      </c>
      <c r="AG726" s="128">
        <f>(幕後結果!$AI$2+幕後結果!$AI$4*幕後結果_最佳化!$U1727)*12/3</f>
        <v>-0.2124718654132508</v>
      </c>
      <c r="AH726" s="128">
        <f>(幕後結果!$AJ$2+幕後結果!$AJ$4*幕後結果_最佳化!$V1727)*12/3</f>
        <v>-0.35879196724683987</v>
      </c>
      <c r="AI726" s="100">
        <f>(幕後結果!$AK$2+幕後結果!$AK$4*幕後結果_最佳化!$W1727)*12/3</f>
        <v>-0.66593589074807835</v>
      </c>
      <c r="AJ726" s="60"/>
      <c r="AK726" s="60"/>
      <c r="AL726" s="60"/>
      <c r="AM726" s="108">
        <v>725</v>
      </c>
      <c r="AN726" s="128">
        <f t="shared" si="144"/>
        <v>0.30185824054664623</v>
      </c>
      <c r="AO726" s="128">
        <f t="shared" si="145"/>
        <v>2.0170656519742061E-2</v>
      </c>
      <c r="AP726" s="128">
        <f t="shared" si="146"/>
        <v>2.9068940642951235E-2</v>
      </c>
      <c r="AQ726" s="128">
        <f t="shared" si="147"/>
        <v>2.4075042938458448E-2</v>
      </c>
      <c r="AR726" s="128">
        <f t="shared" si="148"/>
        <v>3.5306422286804182E-2</v>
      </c>
      <c r="AS726" s="128">
        <f t="shared" si="149"/>
        <v>0.22837476047317501</v>
      </c>
      <c r="AT726" s="128">
        <f t="shared" si="150"/>
        <v>0.18366676670525284</v>
      </c>
      <c r="AU726" s="128">
        <f t="shared" si="151"/>
        <v>1.5381505018969855E-2</v>
      </c>
      <c r="AV726" s="128">
        <f t="shared" si="152"/>
        <v>1.6882161271682558E-2</v>
      </c>
      <c r="AW726" s="128">
        <f t="shared" si="153"/>
        <v>0.14521550359631755</v>
      </c>
      <c r="AX726" s="128">
        <f t="shared" si="154"/>
        <v>0.99999999999999989</v>
      </c>
      <c r="AY726" s="128">
        <f>SUMPRODUCT(AN726:AW726,幕後結果_最佳化!$Z$1005:$AI$1005)</f>
        <v>-0.23193454257805773</v>
      </c>
      <c r="AZ726" s="128">
        <f>(SUMPRODUCT(AN726:AW726,MMULT(AN726:AW726,幕後結果!$AB$9:$AK$18)))*252</f>
        <v>9.1664121760264686E-2</v>
      </c>
      <c r="BA726" s="128">
        <f t="shared" si="155"/>
        <v>0.30276083260597741</v>
      </c>
      <c r="BB726" s="102">
        <f t="shared" si="156"/>
        <v>-0.90776121935077436</v>
      </c>
      <c r="BC726" s="60"/>
      <c r="BD726" s="60"/>
    </row>
    <row r="727" spans="1:56">
      <c r="A727" s="95">
        <v>726</v>
      </c>
      <c r="B727" s="128">
        <v>0.20001645126297785</v>
      </c>
      <c r="C727" s="128">
        <v>0.24826164373842707</v>
      </c>
      <c r="D727" s="128">
        <v>0.3241606241201993</v>
      </c>
      <c r="E727" s="128">
        <v>0.32806074735060142</v>
      </c>
      <c r="F727" s="128">
        <v>0.79462505366494174</v>
      </c>
      <c r="G727" s="128">
        <v>0.46090440098561647</v>
      </c>
      <c r="H727" s="128">
        <v>0.4845211010866588</v>
      </c>
      <c r="I727" s="128">
        <v>0.82134529562760727</v>
      </c>
      <c r="J727" s="128">
        <v>0.63505617451589114</v>
      </c>
      <c r="K727" s="104">
        <v>2.4375896471657388E-2</v>
      </c>
      <c r="L727" s="105"/>
      <c r="M727" s="106">
        <v>726</v>
      </c>
      <c r="N727" s="140">
        <v>-0.84156247252365501</v>
      </c>
      <c r="O727" s="140">
        <v>-0.67997026721234533</v>
      </c>
      <c r="P727" s="140">
        <v>-0.45609558028438557</v>
      </c>
      <c r="Q727" s="140">
        <v>-0.44527436005273385</v>
      </c>
      <c r="R727" s="140">
        <v>0.82257469687102602</v>
      </c>
      <c r="S727" s="140">
        <v>-9.8155519709859654E-2</v>
      </c>
      <c r="T727" s="140">
        <v>-3.8809585871581384E-2</v>
      </c>
      <c r="U727" s="128">
        <v>0.92050406692171627</v>
      </c>
      <c r="V727" s="128">
        <v>0.34527498467688855</v>
      </c>
      <c r="W727" s="98">
        <v>-1.9707559893769631</v>
      </c>
      <c r="X727" s="60"/>
      <c r="Y727" s="99">
        <v>726</v>
      </c>
      <c r="Z727" s="128">
        <f>(幕後結果!$AB$2+幕後結果!$AB$4*幕後結果_最佳化!$N1728)*12/3</f>
        <v>-0.89015610882674545</v>
      </c>
      <c r="AA727" s="128">
        <f>(幕後結果!$AC$2+幕後結果!$AC$4*幕後結果_最佳化!$O1728)*12/3</f>
        <v>-1.2102259934944959</v>
      </c>
      <c r="AB727" s="128">
        <f>(幕後結果!$AD$2+幕後結果!$AD$4*幕後結果_最佳化!$P1728)*12/3</f>
        <v>-0.85713822588382216</v>
      </c>
      <c r="AC727" s="128">
        <f>(幕後結果!$AE$2+幕後結果!$AE$4*幕後結果_最佳化!$Q1728)*12/3</f>
        <v>-0.13242060970808556</v>
      </c>
      <c r="AD727" s="128">
        <f>(幕後結果!$AF$2+幕後結果!$AF$4*幕後結果_最佳化!$R1728)*12/3</f>
        <v>0.36773001919464354</v>
      </c>
      <c r="AE727" s="128">
        <f>(幕後結果!$AG$2+幕後結果!$AG$4*幕後結果_最佳化!$S1728)*12/3</f>
        <v>-0.2594453538198</v>
      </c>
      <c r="AF727" s="128">
        <f>(幕後結果!$AH$2+幕後結果!$AH$4*幕後結果_最佳化!$T1728)*12/3</f>
        <v>-1.060514827878148</v>
      </c>
      <c r="AG727" s="128">
        <f>(幕後結果!$AI$2+幕後結果!$AI$4*幕後結果_最佳化!$U1728)*12/3</f>
        <v>2.0586439139516517</v>
      </c>
      <c r="AH727" s="128">
        <f>(幕後結果!$AJ$2+幕後結果!$AJ$4*幕後結果_最佳化!$V1728)*12/3</f>
        <v>-1.0562098620535929</v>
      </c>
      <c r="AI727" s="100">
        <f>(幕後結果!$AK$2+幕後結果!$AK$4*幕後結果_最佳化!$W1728)*12/3</f>
        <v>-4.6886836373279195</v>
      </c>
      <c r="AJ727" s="60"/>
      <c r="AK727" s="60"/>
      <c r="AL727" s="60"/>
      <c r="AM727" s="108">
        <v>726</v>
      </c>
      <c r="AN727" s="128">
        <f t="shared" si="144"/>
        <v>4.5467132338337712E-2</v>
      </c>
      <c r="AO727" s="128">
        <f t="shared" si="145"/>
        <v>0.12375019163337482</v>
      </c>
      <c r="AP727" s="128">
        <f t="shared" si="146"/>
        <v>0.15637195614438396</v>
      </c>
      <c r="AQ727" s="128">
        <f t="shared" si="147"/>
        <v>0.15619484569026934</v>
      </c>
      <c r="AR727" s="128">
        <f t="shared" si="148"/>
        <v>2.7963284549385813E-2</v>
      </c>
      <c r="AS727" s="128">
        <f t="shared" si="149"/>
        <v>0.14208307097188841</v>
      </c>
      <c r="AT727" s="128">
        <f t="shared" si="150"/>
        <v>1.4390157953711855E-2</v>
      </c>
      <c r="AU727" s="128">
        <f t="shared" si="151"/>
        <v>3.5259976184346974E-2</v>
      </c>
      <c r="AV727" s="128">
        <f t="shared" si="152"/>
        <v>0.16453976113608354</v>
      </c>
      <c r="AW727" s="128">
        <f t="shared" si="153"/>
        <v>0.13397962339821748</v>
      </c>
      <c r="AX727" s="128">
        <f t="shared" si="154"/>
        <v>0.99999999999999989</v>
      </c>
      <c r="AY727" s="128">
        <f>SUMPRODUCT(AN727:AW727,幕後結果_最佳化!$Z$1005:$AI$1005)</f>
        <v>-0.13199807752186704</v>
      </c>
      <c r="AZ727" s="128">
        <f>(SUMPRODUCT(AN727:AW727,MMULT(AN727:AW727,幕後結果!$AB$9:$AK$18)))*252</f>
        <v>9.034435461252989E-2</v>
      </c>
      <c r="BA727" s="128">
        <f t="shared" si="155"/>
        <v>0.30057337642001808</v>
      </c>
      <c r="BB727" s="102">
        <f t="shared" si="156"/>
        <v>-0.58188146802951135</v>
      </c>
      <c r="BC727" s="60"/>
      <c r="BD727" s="60"/>
    </row>
    <row r="728" spans="1:56">
      <c r="A728" s="95">
        <v>727</v>
      </c>
      <c r="B728" s="128">
        <v>0.13245804644060555</v>
      </c>
      <c r="C728" s="128">
        <v>3.1178367751503844E-2</v>
      </c>
      <c r="D728" s="128">
        <v>0.84819969397193407</v>
      </c>
      <c r="E728" s="128">
        <v>0.18608835660739631</v>
      </c>
      <c r="F728" s="128">
        <v>0.23710173805709633</v>
      </c>
      <c r="G728" s="128">
        <v>0.55889193821011229</v>
      </c>
      <c r="H728" s="128">
        <v>5.1164928480996519E-2</v>
      </c>
      <c r="I728" s="128">
        <v>7.5583965201355019E-2</v>
      </c>
      <c r="J728" s="128">
        <v>0.96878004349632452</v>
      </c>
      <c r="K728" s="104">
        <v>0.34716586924060966</v>
      </c>
      <c r="L728" s="105"/>
      <c r="M728" s="106">
        <v>727</v>
      </c>
      <c r="N728" s="140">
        <v>-1.1148467641534046</v>
      </c>
      <c r="O728" s="140">
        <v>-1.8637506032436519</v>
      </c>
      <c r="P728" s="140">
        <v>1.0287426721893396</v>
      </c>
      <c r="Q728" s="140">
        <v>-0.89240346749891986</v>
      </c>
      <c r="R728" s="140">
        <v>-0.71565650158673522</v>
      </c>
      <c r="S728" s="140">
        <v>0.14816047536851962</v>
      </c>
      <c r="T728" s="140">
        <v>-1.633661926718172</v>
      </c>
      <c r="U728" s="128">
        <v>-1.4354183136517877</v>
      </c>
      <c r="V728" s="128">
        <v>1.8631589030624756</v>
      </c>
      <c r="W728" s="98">
        <v>-0.39298340473278859</v>
      </c>
      <c r="X728" s="60"/>
      <c r="Y728" s="99">
        <v>727</v>
      </c>
      <c r="Z728" s="128">
        <f>(幕後結果!$AB$2+幕後結果!$AB$4*幕後結果_最佳化!$N1729)*12/3</f>
        <v>-1.17922042619241</v>
      </c>
      <c r="AA728" s="128">
        <f>(幕後結果!$AC$2+幕後結果!$AC$4*幕後結果_最佳化!$O1729)*12/3</f>
        <v>-2.7041244912142353</v>
      </c>
      <c r="AB728" s="128">
        <f>(幕後結果!$AD$2+幕後結果!$AD$4*幕後結果_最佳化!$P1729)*12/3</f>
        <v>7.8850172070158431E-3</v>
      </c>
      <c r="AC728" s="128">
        <f>(幕後結果!$AE$2+幕後結果!$AE$4*幕後結果_最佳化!$Q1729)*12/3</f>
        <v>-1.051044051396282</v>
      </c>
      <c r="AD728" s="128">
        <f>(幕後結果!$AF$2+幕後結果!$AF$4*幕後結果_最佳化!$R1729)*12/3</f>
        <v>-0.2732060364207462</v>
      </c>
      <c r="AE728" s="128">
        <f>(幕後結果!$AG$2+幕後結果!$AG$4*幕後結果_最佳化!$S1729)*12/3</f>
        <v>1.1525307390174294E-2</v>
      </c>
      <c r="AF728" s="128">
        <f>(幕後結果!$AH$2+幕後結果!$AH$4*幕後結果_最佳化!$T1729)*12/3</f>
        <v>-3.2276428290146377</v>
      </c>
      <c r="AG728" s="128">
        <f>(幕後結果!$AI$2+幕後結果!$AI$4*幕後結果_最佳化!$U1729)*12/3</f>
        <v>-0.17926527436817075</v>
      </c>
      <c r="AH728" s="128">
        <f>(幕後結果!$AJ$2+幕後結果!$AJ$4*幕後結果_最佳化!$V1729)*12/3</f>
        <v>-0.9478359643325357</v>
      </c>
      <c r="AI728" s="100">
        <f>(幕後結果!$AK$2+幕後結果!$AK$4*幕後結果_最佳化!$W1729)*12/3</f>
        <v>-5.0495472864806068</v>
      </c>
      <c r="AJ728" s="60"/>
      <c r="AK728" s="60"/>
      <c r="AL728" s="60"/>
      <c r="AM728" s="108">
        <v>727</v>
      </c>
      <c r="AN728" s="128">
        <f t="shared" si="144"/>
        <v>0.10579386452173827</v>
      </c>
      <c r="AO728" s="128">
        <f t="shared" si="145"/>
        <v>6.5198685212344676E-2</v>
      </c>
      <c r="AP728" s="128">
        <f t="shared" si="146"/>
        <v>0.14338641300475757</v>
      </c>
      <c r="AQ728" s="128">
        <f t="shared" si="147"/>
        <v>0.13673297072477994</v>
      </c>
      <c r="AR728" s="128">
        <f t="shared" si="148"/>
        <v>0.12543301741809995</v>
      </c>
      <c r="AS728" s="128">
        <f t="shared" si="149"/>
        <v>1.7005588016516318E-2</v>
      </c>
      <c r="AT728" s="128">
        <f t="shared" si="150"/>
        <v>4.8542449012485903E-2</v>
      </c>
      <c r="AU728" s="128">
        <f t="shared" si="151"/>
        <v>0.1185069709809424</v>
      </c>
      <c r="AV728" s="128">
        <f t="shared" si="152"/>
        <v>0.10598816770970967</v>
      </c>
      <c r="AW728" s="128">
        <f t="shared" si="153"/>
        <v>0.13341187339862537</v>
      </c>
      <c r="AX728" s="128">
        <f t="shared" si="154"/>
        <v>1</v>
      </c>
      <c r="AY728" s="128">
        <f>SUMPRODUCT(AN728:AW728,幕後結果_最佳化!$Z$1005:$AI$1005)</f>
        <v>-4.9098093518717495E-2</v>
      </c>
      <c r="AZ728" s="128">
        <f>(SUMPRODUCT(AN728:AW728,MMULT(AN728:AW728,幕後結果!$AB$9:$AK$18)))*252</f>
        <v>7.1662694895516604E-2</v>
      </c>
      <c r="BA728" s="128">
        <f t="shared" si="155"/>
        <v>0.267698888483902</v>
      </c>
      <c r="BB728" s="102">
        <f t="shared" si="156"/>
        <v>-0.34366259060597398</v>
      </c>
      <c r="BC728" s="60"/>
      <c r="BD728" s="60"/>
    </row>
    <row r="729" spans="1:56">
      <c r="A729" s="95">
        <v>728</v>
      </c>
      <c r="B729" s="128">
        <v>0.67521204265704493</v>
      </c>
      <c r="C729" s="128">
        <v>0.55019030567821314</v>
      </c>
      <c r="D729" s="128">
        <v>0.17414852704773121</v>
      </c>
      <c r="E729" s="128">
        <v>0.22401223371084766</v>
      </c>
      <c r="F729" s="128">
        <v>0.71500447894970698</v>
      </c>
      <c r="G729" s="128">
        <v>0.50127316103716857</v>
      </c>
      <c r="H729" s="128">
        <v>0.42549690966211173</v>
      </c>
      <c r="I729" s="128">
        <v>0.98350577364098868</v>
      </c>
      <c r="J729" s="128">
        <v>0.72390805344635445</v>
      </c>
      <c r="K729" s="104">
        <v>0.9713429605833992</v>
      </c>
      <c r="L729" s="105"/>
      <c r="M729" s="106">
        <v>728</v>
      </c>
      <c r="N729" s="140">
        <v>0.45435141616434166</v>
      </c>
      <c r="O729" s="140">
        <v>0.12614216820201715</v>
      </c>
      <c r="P729" s="140">
        <v>-0.93789756613503539</v>
      </c>
      <c r="Q729" s="140">
        <v>-0.75871265097618645</v>
      </c>
      <c r="R729" s="140">
        <v>0.56806469115065861</v>
      </c>
      <c r="S729" s="140">
        <v>3.191346871065997E-3</v>
      </c>
      <c r="T729" s="140">
        <v>-0.18785053543557595</v>
      </c>
      <c r="U729" s="128">
        <v>2.1322238011076857</v>
      </c>
      <c r="V729" s="128">
        <v>0.59449080105740215</v>
      </c>
      <c r="W729" s="98">
        <v>1.9009078871985812</v>
      </c>
      <c r="X729" s="60"/>
      <c r="Y729" s="99">
        <v>728</v>
      </c>
      <c r="Z729" s="128">
        <f>(幕後結果!$AB$2+幕後結果!$AB$4*幕後結果_最佳化!$N1730)*12/3</f>
        <v>0.48058664906948129</v>
      </c>
      <c r="AA729" s="128">
        <f>(幕後結果!$AC$2+幕後結果!$AC$4*幕後結果_最佳化!$O1730)*12/3</f>
        <v>0.29962261901343878</v>
      </c>
      <c r="AB729" s="128">
        <f>(幕後結果!$AD$2+幕後結果!$AD$4*幕後結果_最佳化!$P1730)*12/3</f>
        <v>-0.48607438605001457</v>
      </c>
      <c r="AC729" s="128">
        <f>(幕後結果!$AE$2+幕後結果!$AE$4*幕後結果_最佳化!$Q1730)*12/3</f>
        <v>-0.41731278773881808</v>
      </c>
      <c r="AD729" s="128">
        <f>(幕後結果!$AF$2+幕後結果!$AF$4*幕後結果_最佳化!$R1730)*12/3</f>
        <v>0.1955341517596185</v>
      </c>
      <c r="AE729" s="128">
        <f>(幕後結果!$AG$2+幕後結果!$AG$4*幕後結果_最佳化!$S1730)*12/3</f>
        <v>0.15538099510989339</v>
      </c>
      <c r="AF729" s="128">
        <f>(幕後結果!$AH$2+幕後結果!$AH$4*幕後結果_最佳化!$T1730)*12/3</f>
        <v>-0.32618308918639033</v>
      </c>
      <c r="AG729" s="128">
        <f>(幕後結果!$AI$2+幕後結果!$AI$4*幕後結果_最佳化!$U1730)*12/3</f>
        <v>3.11506418620746</v>
      </c>
      <c r="AH729" s="128">
        <f>(幕後結果!$AJ$2+幕後結果!$AJ$4*幕後結果_最佳化!$V1730)*12/3</f>
        <v>-0.26651383221031133</v>
      </c>
      <c r="AI729" s="100">
        <f>(幕後結果!$AK$2+幕後結果!$AK$4*幕後結果_最佳化!$W1730)*12/3</f>
        <v>-0.26986991222257051</v>
      </c>
      <c r="AJ729" s="60"/>
      <c r="AK729" s="60"/>
      <c r="AL729" s="60"/>
      <c r="AM729" s="108">
        <v>728</v>
      </c>
      <c r="AN729" s="128">
        <f t="shared" si="144"/>
        <v>0.16675946392868779</v>
      </c>
      <c r="AO729" s="128">
        <f t="shared" si="145"/>
        <v>0.11700498829482407</v>
      </c>
      <c r="AP729" s="128">
        <f t="shared" si="146"/>
        <v>4.1216593783125052E-3</v>
      </c>
      <c r="AQ729" s="128">
        <f t="shared" si="147"/>
        <v>2.0139347839529111E-2</v>
      </c>
      <c r="AR729" s="128">
        <f t="shared" si="148"/>
        <v>0.13880382448879897</v>
      </c>
      <c r="AS729" s="128">
        <f t="shared" si="149"/>
        <v>0.11610820425025137</v>
      </c>
      <c r="AT729" s="128">
        <f t="shared" si="150"/>
        <v>0.14215687475401312</v>
      </c>
      <c r="AU729" s="128">
        <f t="shared" si="151"/>
        <v>2.6050271106791981E-2</v>
      </c>
      <c r="AV729" s="128">
        <f t="shared" si="152"/>
        <v>0.10836135249035304</v>
      </c>
      <c r="AW729" s="128">
        <f t="shared" si="153"/>
        <v>0.16049401346843803</v>
      </c>
      <c r="AX729" s="128">
        <f t="shared" si="154"/>
        <v>1</v>
      </c>
      <c r="AY729" s="128">
        <f>SUMPRODUCT(AN729:AW729,幕後結果_最佳化!$Z$1005:$AI$1005)</f>
        <v>-0.35200660056341088</v>
      </c>
      <c r="AZ729" s="128">
        <f>(SUMPRODUCT(AN729:AW729,MMULT(AN729:AW729,幕後結果!$AB$9:$AK$18)))*252</f>
        <v>7.727665535658565E-2</v>
      </c>
      <c r="BA729" s="128">
        <f t="shared" si="155"/>
        <v>0.27798678989582515</v>
      </c>
      <c r="BB729" s="102">
        <f t="shared" si="156"/>
        <v>-1.4205948444938736</v>
      </c>
      <c r="BC729" s="60"/>
      <c r="BD729" s="60"/>
    </row>
    <row r="730" spans="1:56">
      <c r="A730" s="95">
        <v>729</v>
      </c>
      <c r="B730" s="128">
        <v>0.61803311111639814</v>
      </c>
      <c r="C730" s="128">
        <v>6.6026610691383825E-2</v>
      </c>
      <c r="D730" s="128">
        <v>1.8331488829881781E-2</v>
      </c>
      <c r="E730" s="128">
        <v>0.5582729789324421</v>
      </c>
      <c r="F730" s="128">
        <v>0.12903163023364983</v>
      </c>
      <c r="G730" s="128">
        <v>0.65877699870742457</v>
      </c>
      <c r="H730" s="128">
        <v>0.97493864369917316</v>
      </c>
      <c r="I730" s="128">
        <v>0.82769968629850377</v>
      </c>
      <c r="J730" s="128">
        <v>0.14592479418502902</v>
      </c>
      <c r="K730" s="104">
        <v>0.80280695268102464</v>
      </c>
      <c r="L730" s="105"/>
      <c r="M730" s="106">
        <v>729</v>
      </c>
      <c r="N730" s="140">
        <v>0.300319084011127</v>
      </c>
      <c r="O730" s="140">
        <v>-1.5060543526606851</v>
      </c>
      <c r="P730" s="140">
        <v>-2.0894973342975249</v>
      </c>
      <c r="Q730" s="140">
        <v>0.14659203345015231</v>
      </c>
      <c r="R730" s="140">
        <v>-1.1309805914880438</v>
      </c>
      <c r="S730" s="140">
        <v>0.40912762723863605</v>
      </c>
      <c r="T730" s="140">
        <v>1.9589152515060813</v>
      </c>
      <c r="U730" s="128">
        <v>0.94511410033754106</v>
      </c>
      <c r="V730" s="128">
        <v>-1.0540727994587276</v>
      </c>
      <c r="W730" s="98">
        <v>0.85169013991331854</v>
      </c>
      <c r="X730" s="60"/>
      <c r="Y730" s="99">
        <v>729</v>
      </c>
      <c r="Z730" s="128">
        <f>(幕後結果!$AB$2+幕後結果!$AB$4*幕後結果_最佳化!$N1731)*12/3</f>
        <v>0.31766015709813189</v>
      </c>
      <c r="AA730" s="128">
        <f>(幕後結果!$AC$2+幕後結果!$AC$4*幕後結果_最佳化!$O1731)*12/3</f>
        <v>-1.6612946179355597</v>
      </c>
      <c r="AB730" s="128">
        <f>(幕後結果!$AD$2+幕後結果!$AD$4*幕後結果_最佳化!$P1731)*12/3</f>
        <v>-2.647519947590347</v>
      </c>
      <c r="AC730" s="128">
        <f>(幕後結果!$AE$2+幕後結果!$AE$4*幕後結果_最佳化!$Q1731)*12/3</f>
        <v>0.21882678736072658</v>
      </c>
      <c r="AD730" s="128">
        <f>(幕後結果!$AF$2+幕後結果!$AF$4*幕後結果_最佳化!$R1731)*12/3</f>
        <v>-1.0646931055883817</v>
      </c>
      <c r="AE730" s="128">
        <f>(幕後結果!$AG$2+幕後結果!$AG$4*幕後結果_最佳化!$S1731)*12/3</f>
        <v>0.48670146093289429</v>
      </c>
      <c r="AF730" s="128">
        <f>(幕後結果!$AH$2+幕後結果!$AH$4*幕後結果_最佳化!$T1731)*12/3</f>
        <v>1.5171377403795363</v>
      </c>
      <c r="AG730" s="128">
        <f>(幕後結果!$AI$2+幕後結果!$AI$4*幕後結果_最佳化!$U1731)*12/3</f>
        <v>1.3833236819444845</v>
      </c>
      <c r="AH730" s="128">
        <f>(幕後結果!$AJ$2+幕後結果!$AJ$4*幕後結果_最佳化!$V1731)*12/3</f>
        <v>-1.8001454896341975</v>
      </c>
      <c r="AI730" s="100">
        <f>(幕後結果!$AK$2+幕後結果!$AK$4*幕後結果_最佳化!$W1731)*12/3</f>
        <v>0.54799423553290882</v>
      </c>
      <c r="AJ730" s="60"/>
      <c r="AK730" s="60"/>
      <c r="AL730" s="60"/>
      <c r="AM730" s="108">
        <v>729</v>
      </c>
      <c r="AN730" s="128">
        <f t="shared" si="144"/>
        <v>0.12293160834811084</v>
      </c>
      <c r="AO730" s="128">
        <f t="shared" si="145"/>
        <v>2.5481047110983432E-3</v>
      </c>
      <c r="AP730" s="128">
        <f t="shared" si="146"/>
        <v>0.10402326434202362</v>
      </c>
      <c r="AQ730" s="128">
        <f t="shared" si="147"/>
        <v>5.1133069682734985E-3</v>
      </c>
      <c r="AR730" s="128">
        <f t="shared" si="148"/>
        <v>8.8546332968086436E-2</v>
      </c>
      <c r="AS730" s="128">
        <f t="shared" si="149"/>
        <v>0.13912410265978314</v>
      </c>
      <c r="AT730" s="128">
        <f t="shared" si="150"/>
        <v>6.3182893087510045E-2</v>
      </c>
      <c r="AU730" s="128">
        <f t="shared" si="151"/>
        <v>0.1242471567940328</v>
      </c>
      <c r="AV730" s="128">
        <f t="shared" si="152"/>
        <v>0.19784111328057907</v>
      </c>
      <c r="AW730" s="128">
        <f t="shared" si="153"/>
        <v>0.15244211684050213</v>
      </c>
      <c r="AX730" s="128">
        <f t="shared" si="154"/>
        <v>0.99999999999999989</v>
      </c>
      <c r="AY730" s="128">
        <f>SUMPRODUCT(AN730:AW730,幕後結果_最佳化!$Z$1005:$AI$1005)</f>
        <v>-0.27399462329085578</v>
      </c>
      <c r="AZ730" s="128">
        <f>(SUMPRODUCT(AN730:AW730,MMULT(AN730:AW730,幕後結果!$AB$9:$AK$18)))*252</f>
        <v>5.9881151044095748E-2</v>
      </c>
      <c r="BA730" s="128">
        <f t="shared" si="155"/>
        <v>0.24470625460763309</v>
      </c>
      <c r="BB730" s="102">
        <f t="shared" si="156"/>
        <v>-1.2950000963357924</v>
      </c>
      <c r="BC730" s="60"/>
      <c r="BD730" s="60"/>
    </row>
    <row r="731" spans="1:56">
      <c r="A731" s="95">
        <v>730</v>
      </c>
      <c r="B731" s="128">
        <v>0.55582996400116058</v>
      </c>
      <c r="C731" s="128">
        <v>0.90494498626683417</v>
      </c>
      <c r="D731" s="128">
        <v>0.11883493034929304</v>
      </c>
      <c r="E731" s="128">
        <v>0.6598466968154264</v>
      </c>
      <c r="F731" s="128">
        <v>0.1961581993221535</v>
      </c>
      <c r="G731" s="128">
        <v>0.66670760313027477</v>
      </c>
      <c r="H731" s="128">
        <v>1.8287984991608219E-2</v>
      </c>
      <c r="I731" s="128">
        <v>0.21225238617518816</v>
      </c>
      <c r="J731" s="128">
        <v>6.5779205740564173E-2</v>
      </c>
      <c r="K731" s="104">
        <v>0.12333357853699467</v>
      </c>
      <c r="L731" s="105"/>
      <c r="M731" s="106">
        <v>730</v>
      </c>
      <c r="N731" s="140">
        <v>0.14040491843741823</v>
      </c>
      <c r="O731" s="140">
        <v>1.3102536920718728</v>
      </c>
      <c r="P731" s="140">
        <v>-1.1808310144422935</v>
      </c>
      <c r="Q731" s="140">
        <v>0.41204477343557494</v>
      </c>
      <c r="R731" s="140">
        <v>-0.85542411408629926</v>
      </c>
      <c r="S731" s="140">
        <v>0.43083988862902411</v>
      </c>
      <c r="T731" s="140">
        <v>-2.0904658833549417</v>
      </c>
      <c r="U731" s="128">
        <v>-0.79863036991810454</v>
      </c>
      <c r="V731" s="128">
        <v>-1.5079848227577577</v>
      </c>
      <c r="W731" s="98">
        <v>-1.1584825786179287</v>
      </c>
      <c r="X731" s="60"/>
      <c r="Y731" s="99">
        <v>730</v>
      </c>
      <c r="Z731" s="128">
        <f>(幕後結果!$AB$2+幕後結果!$AB$4*幕後結果_最佳化!$N1732)*12/3</f>
        <v>0.14851220193029122</v>
      </c>
      <c r="AA731" s="128">
        <f>(幕後結果!$AC$2+幕後結果!$AC$4*幕後結果_最佳化!$O1732)*12/3</f>
        <v>1.5332815634521413</v>
      </c>
      <c r="AB731" s="128">
        <f>(幕後結果!$AD$2+幕後結果!$AD$4*幕後結果_最佳化!$P1732)*12/3</f>
        <v>-0.22565130367657119</v>
      </c>
      <c r="AC731" s="128">
        <f>(幕後結果!$AE$2+幕後結果!$AE$4*幕後結果_最佳化!$Q1732)*12/3</f>
        <v>2.1146580466978948</v>
      </c>
      <c r="AD731" s="128">
        <f>(幕後結果!$AF$2+幕後結果!$AF$4*幕後結果_最佳化!$R1732)*12/3</f>
        <v>-0.971134990636361</v>
      </c>
      <c r="AE731" s="128">
        <f>(幕後結果!$AG$2+幕後結果!$AG$4*幕後結果_最佳化!$S1732)*12/3</f>
        <v>0.67210337818211707</v>
      </c>
      <c r="AF731" s="128">
        <f>(幕後結果!$AH$2+幕後結果!$AH$4*幕後結果_最佳化!$T1732)*12/3</f>
        <v>-2.0199353122942827</v>
      </c>
      <c r="AG731" s="128">
        <f>(幕後結果!$AI$2+幕後結果!$AI$4*幕後結果_最佳化!$U1732)*12/3</f>
        <v>0.20510914154351634</v>
      </c>
      <c r="AH731" s="128">
        <f>(幕後結果!$AJ$2+幕後結果!$AJ$4*幕後結果_最佳化!$V1732)*12/3</f>
        <v>-2.2754320428019152</v>
      </c>
      <c r="AI731" s="100">
        <f>(幕後結果!$AK$2+幕後結果!$AK$4*幕後結果_最佳化!$W1732)*12/3</f>
        <v>-3.1670041744110562</v>
      </c>
      <c r="AJ731" s="60"/>
      <c r="AK731" s="60"/>
      <c r="AL731" s="60"/>
      <c r="AM731" s="108">
        <v>730</v>
      </c>
      <c r="AN731" s="128">
        <f t="shared" si="144"/>
        <v>0.12936347710017793</v>
      </c>
      <c r="AO731" s="128">
        <f t="shared" si="145"/>
        <v>3.5177930321266725E-2</v>
      </c>
      <c r="AP731" s="128">
        <f t="shared" si="146"/>
        <v>6.9253484704784082E-2</v>
      </c>
      <c r="AQ731" s="128">
        <f t="shared" si="147"/>
        <v>0.13438507042507117</v>
      </c>
      <c r="AR731" s="128">
        <f t="shared" si="148"/>
        <v>4.3354467702730791E-2</v>
      </c>
      <c r="AS731" s="128">
        <f t="shared" si="149"/>
        <v>0.10046470553187641</v>
      </c>
      <c r="AT731" s="128">
        <f t="shared" si="150"/>
        <v>0.11996936632814112</v>
      </c>
      <c r="AU731" s="128">
        <f t="shared" si="151"/>
        <v>8.3031935899580883E-2</v>
      </c>
      <c r="AV731" s="128">
        <f t="shared" si="152"/>
        <v>0.15107976384502989</v>
      </c>
      <c r="AW731" s="128">
        <f t="shared" si="153"/>
        <v>0.13391979814134092</v>
      </c>
      <c r="AX731" s="128">
        <f t="shared" si="154"/>
        <v>0.99999999999999989</v>
      </c>
      <c r="AY731" s="128">
        <f>SUMPRODUCT(AN731:AW731,幕後結果_最佳化!$Z$1005:$AI$1005)</f>
        <v>-0.14307429348930284</v>
      </c>
      <c r="AZ731" s="128">
        <f>(SUMPRODUCT(AN731:AW731,MMULT(AN731:AW731,幕後結果!$AB$9:$AK$18)))*252</f>
        <v>7.9399858505167467E-2</v>
      </c>
      <c r="BA731" s="128">
        <f t="shared" si="155"/>
        <v>0.28177980499881011</v>
      </c>
      <c r="BB731" s="102">
        <f t="shared" si="156"/>
        <v>-0.6599986592015995</v>
      </c>
      <c r="BC731" s="60"/>
      <c r="BD731" s="60"/>
    </row>
    <row r="732" spans="1:56">
      <c r="A732" s="95">
        <v>731</v>
      </c>
      <c r="B732" s="128">
        <v>6.9556911401891908E-2</v>
      </c>
      <c r="C732" s="128">
        <v>0.69868116895014953</v>
      </c>
      <c r="D732" s="128">
        <v>0.21563449981035698</v>
      </c>
      <c r="E732" s="128">
        <v>1.5579702964358955E-3</v>
      </c>
      <c r="F732" s="128">
        <v>0.10901405938554154</v>
      </c>
      <c r="G732" s="128">
        <v>0.29697652299336696</v>
      </c>
      <c r="H732" s="128">
        <v>0.52442072360462388</v>
      </c>
      <c r="I732" s="128">
        <v>0.29064196411694754</v>
      </c>
      <c r="J732" s="128">
        <v>0.32850030579368772</v>
      </c>
      <c r="K732" s="104">
        <v>0.6187940806463379</v>
      </c>
      <c r="L732" s="105"/>
      <c r="M732" s="106">
        <v>731</v>
      </c>
      <c r="N732" s="140">
        <v>-1.4790991296174558</v>
      </c>
      <c r="O732" s="140">
        <v>0.52061117626461917</v>
      </c>
      <c r="P732" s="140">
        <v>-0.78702197959602216</v>
      </c>
      <c r="Q732" s="140">
        <v>-2.9560623846004934</v>
      </c>
      <c r="R732" s="140">
        <v>-1.2317884504150758</v>
      </c>
      <c r="S732" s="140">
        <v>-0.53311634388048057</v>
      </c>
      <c r="T732" s="140">
        <v>6.1251955598243236E-2</v>
      </c>
      <c r="U732" s="128">
        <v>-0.55151027030595423</v>
      </c>
      <c r="V732" s="128">
        <v>-0.44405805452758529</v>
      </c>
      <c r="W732" s="98">
        <v>0.30231513899304513</v>
      </c>
      <c r="X732" s="60"/>
      <c r="Y732" s="99">
        <v>731</v>
      </c>
      <c r="Z732" s="128">
        <f>(幕後結果!$AB$2+幕後結果!$AB$4*幕後結果_最佳化!$N1733)*12/3</f>
        <v>-1.5645055106141175</v>
      </c>
      <c r="AA732" s="128">
        <f>(幕後結果!$AC$2+幕後結果!$AC$4*幕後結果_最佳化!$O1733)*12/3</f>
        <v>-0.10108506863137805</v>
      </c>
      <c r="AB732" s="128">
        <f>(幕後結果!$AD$2+幕後結果!$AD$4*幕後結果_最佳化!$P1733)*12/3</f>
        <v>-0.79667212154366263</v>
      </c>
      <c r="AC732" s="128">
        <f>(幕後結果!$AE$2+幕後結果!$AE$4*幕後結果_最佳化!$Q1733)*12/3</f>
        <v>-4.3066843746290386</v>
      </c>
      <c r="AD732" s="128">
        <f>(幕後結果!$AF$2+幕後結果!$AF$4*幕後結果_最佳化!$R1733)*12/3</f>
        <v>-1.0611747834392986</v>
      </c>
      <c r="AE732" s="128">
        <f>(幕後結果!$AG$2+幕後結果!$AG$4*幕後結果_最佳化!$S1733)*12/3</f>
        <v>-0.76266634516171472</v>
      </c>
      <c r="AF732" s="128">
        <f>(幕後結果!$AH$2+幕後結果!$AH$4*幕後結果_最佳化!$T1733)*12/3</f>
        <v>-1.5522261357792171</v>
      </c>
      <c r="AG732" s="128">
        <f>(幕後結果!$AI$2+幕後結果!$AI$4*幕後結果_最佳化!$U1733)*12/3</f>
        <v>0.41161358858363251</v>
      </c>
      <c r="AH732" s="128">
        <f>(幕後結果!$AJ$2+幕後結果!$AJ$4*幕後結果_最佳化!$V1733)*12/3</f>
        <v>-2.4539674531766766</v>
      </c>
      <c r="AI732" s="100">
        <f>(幕後結果!$AK$2+幕後結果!$AK$4*幕後結果_最佳化!$W1733)*12/3</f>
        <v>-3.1349035393060851</v>
      </c>
      <c r="AJ732" s="60"/>
      <c r="AK732" s="60"/>
      <c r="AL732" s="60"/>
      <c r="AM732" s="108">
        <v>731</v>
      </c>
      <c r="AN732" s="128">
        <f t="shared" si="144"/>
        <v>0.11718015188119971</v>
      </c>
      <c r="AO732" s="128">
        <f t="shared" si="145"/>
        <v>2.8329628503777196E-2</v>
      </c>
      <c r="AP732" s="128">
        <f t="shared" si="146"/>
        <v>8.5304825883195892E-2</v>
      </c>
      <c r="AQ732" s="128">
        <f t="shared" si="147"/>
        <v>7.726973612985405E-2</v>
      </c>
      <c r="AR732" s="128">
        <f t="shared" si="148"/>
        <v>0.13883559263407272</v>
      </c>
      <c r="AS732" s="128">
        <f t="shared" si="149"/>
        <v>1.1124402329875015E-2</v>
      </c>
      <c r="AT732" s="128">
        <f t="shared" si="150"/>
        <v>0.15719018396073997</v>
      </c>
      <c r="AU732" s="128">
        <f t="shared" si="151"/>
        <v>0.11784335535712095</v>
      </c>
      <c r="AV732" s="128">
        <f t="shared" si="152"/>
        <v>0.16563654980175316</v>
      </c>
      <c r="AW732" s="128">
        <f t="shared" si="153"/>
        <v>0.10128557351841136</v>
      </c>
      <c r="AX732" s="128">
        <f t="shared" si="154"/>
        <v>1</v>
      </c>
      <c r="AY732" s="128">
        <f>SUMPRODUCT(AN732:AW732,幕後結果_最佳化!$Z$1005:$AI$1005)</f>
        <v>-0.14908498514996632</v>
      </c>
      <c r="AZ732" s="128">
        <f>(SUMPRODUCT(AN732:AW732,MMULT(AN732:AW732,幕後結果!$AB$9:$AK$18)))*252</f>
        <v>6.7040818716647327E-2</v>
      </c>
      <c r="BA732" s="128">
        <f t="shared" si="155"/>
        <v>0.2589224183353912</v>
      </c>
      <c r="BB732" s="102">
        <f t="shared" si="156"/>
        <v>-0.741476873204859</v>
      </c>
      <c r="BC732" s="60"/>
      <c r="BD732" s="60"/>
    </row>
    <row r="733" spans="1:56">
      <c r="A733" s="95">
        <v>732</v>
      </c>
      <c r="B733" s="128">
        <v>0.62039367052834304</v>
      </c>
      <c r="C733" s="128">
        <v>0.17820332629186875</v>
      </c>
      <c r="D733" s="128">
        <v>2.9794343750707997E-2</v>
      </c>
      <c r="E733" s="128">
        <v>0.2342220117176268</v>
      </c>
      <c r="F733" s="128">
        <v>0.23362557468220846</v>
      </c>
      <c r="G733" s="128">
        <v>0.39024231557365097</v>
      </c>
      <c r="H733" s="128">
        <v>0.91814681441207657</v>
      </c>
      <c r="I733" s="128">
        <v>0.30188306431827794</v>
      </c>
      <c r="J733" s="128">
        <v>0.17431183547697549</v>
      </c>
      <c r="K733" s="104">
        <v>0.95147456180870837</v>
      </c>
      <c r="L733" s="105"/>
      <c r="M733" s="106">
        <v>732</v>
      </c>
      <c r="N733" s="140">
        <v>0.30651487102058494</v>
      </c>
      <c r="O733" s="140">
        <v>-0.92223376854001948</v>
      </c>
      <c r="P733" s="140">
        <v>-1.8838247283851877</v>
      </c>
      <c r="Q733" s="140">
        <v>-0.72501305176679454</v>
      </c>
      <c r="R733" s="140">
        <v>-0.72695887436507456</v>
      </c>
      <c r="S733" s="140">
        <v>-0.27868753260166945</v>
      </c>
      <c r="T733" s="140">
        <v>1.3927137427045815</v>
      </c>
      <c r="U733" s="128">
        <v>-0.51899227447250451</v>
      </c>
      <c r="V733" s="128">
        <v>-0.93726225986434308</v>
      </c>
      <c r="W733" s="98">
        <v>1.6593222385301627</v>
      </c>
      <c r="X733" s="60"/>
      <c r="Y733" s="99">
        <v>732</v>
      </c>
      <c r="Z733" s="128">
        <f>(幕後結果!$AB$2+幕後結果!$AB$4*幕後結果_最佳化!$N1734)*12/3</f>
        <v>0.32421370224246271</v>
      </c>
      <c r="AA733" s="128">
        <f>(幕後結果!$AC$2+幕後結果!$AC$4*幕後結果_最佳化!$O1734)*12/3</f>
        <v>-0.98159660228345891</v>
      </c>
      <c r="AB733" s="128">
        <f>(幕後結果!$AD$2+幕後結果!$AD$4*幕後結果_最佳化!$P1734)*12/3</f>
        <v>-2.1129944988150373</v>
      </c>
      <c r="AC733" s="128">
        <f>(幕後結果!$AE$2+幕後結果!$AE$4*幕後結果_最佳化!$Q1734)*12/3</f>
        <v>-1.0600068608346755</v>
      </c>
      <c r="AD733" s="128">
        <f>(幕後結果!$AF$2+幕後結果!$AF$4*幕後結果_最佳化!$R1734)*12/3</f>
        <v>-0.76047043465735387</v>
      </c>
      <c r="AE733" s="128">
        <f>(幕後結果!$AG$2+幕後結果!$AG$4*幕後結果_最佳化!$S1734)*12/3</f>
        <v>-0.17574654213379012</v>
      </c>
      <c r="AF733" s="128">
        <f>(幕後結果!$AH$2+幕後結果!$AH$4*幕後結果_最佳化!$T1734)*12/3</f>
        <v>1.006566865500623</v>
      </c>
      <c r="AG733" s="128">
        <f>(幕後結果!$AI$2+幕後結果!$AI$4*幕後結果_最佳化!$U1734)*12/3</f>
        <v>0.24019890044978076</v>
      </c>
      <c r="AH733" s="128">
        <f>(幕後結果!$AJ$2+幕後結果!$AJ$4*幕後結果_最佳化!$V1734)*12/3</f>
        <v>-1.8463459345408113</v>
      </c>
      <c r="AI733" s="100">
        <f>(幕後結果!$AK$2+幕後結果!$AK$4*幕後結果_最佳化!$W1734)*12/3</f>
        <v>1.1960526579848678</v>
      </c>
      <c r="AJ733" s="60"/>
      <c r="AK733" s="60"/>
      <c r="AL733" s="60"/>
      <c r="AM733" s="108">
        <v>732</v>
      </c>
      <c r="AN733" s="128">
        <f t="shared" si="144"/>
        <v>0.12326877029374499</v>
      </c>
      <c r="AO733" s="128">
        <f t="shared" si="145"/>
        <v>5.4680019697524243E-2</v>
      </c>
      <c r="AP733" s="128">
        <f t="shared" si="146"/>
        <v>0.19423360395863021</v>
      </c>
      <c r="AQ733" s="128">
        <f t="shared" si="147"/>
        <v>0.12251786137134678</v>
      </c>
      <c r="AR733" s="128">
        <f t="shared" si="148"/>
        <v>4.7748947241471378E-2</v>
      </c>
      <c r="AS733" s="128">
        <f t="shared" si="149"/>
        <v>0.12754200958734521</v>
      </c>
      <c r="AT733" s="128">
        <f t="shared" si="150"/>
        <v>3.9424113617113461E-2</v>
      </c>
      <c r="AU733" s="128">
        <f t="shared" si="151"/>
        <v>0.18102950392698605</v>
      </c>
      <c r="AV733" s="128">
        <f t="shared" si="152"/>
        <v>8.8712007708200216E-3</v>
      </c>
      <c r="AW733" s="128">
        <f t="shared" si="153"/>
        <v>0.10068396953501772</v>
      </c>
      <c r="AX733" s="128">
        <f t="shared" si="154"/>
        <v>1</v>
      </c>
      <c r="AY733" s="128">
        <f>SUMPRODUCT(AN733:AW733,幕後結果_最佳化!$Z$1005:$AI$1005)</f>
        <v>0.16898014930823876</v>
      </c>
      <c r="AZ733" s="128">
        <f>(SUMPRODUCT(AN733:AW733,MMULT(AN733:AW733,幕後結果!$AB$9:$AK$18)))*252</f>
        <v>6.4061361732746097E-2</v>
      </c>
      <c r="BA733" s="128">
        <f t="shared" si="155"/>
        <v>0.25310346053095778</v>
      </c>
      <c r="BB733" s="102">
        <f t="shared" si="156"/>
        <v>0.49813680557250839</v>
      </c>
      <c r="BC733" s="60"/>
      <c r="BD733" s="60"/>
    </row>
    <row r="734" spans="1:56">
      <c r="A734" s="95">
        <v>733</v>
      </c>
      <c r="B734" s="128">
        <v>0.19879797201686999</v>
      </c>
      <c r="C734" s="128">
        <v>0.31326350564139571</v>
      </c>
      <c r="D734" s="128">
        <v>0.58134894534039194</v>
      </c>
      <c r="E734" s="128">
        <v>0.28989511787017186</v>
      </c>
      <c r="F734" s="128">
        <v>0.55291940387339866</v>
      </c>
      <c r="G734" s="128">
        <v>0.57270982367595291</v>
      </c>
      <c r="H734" s="128">
        <v>3.9460300788056513E-2</v>
      </c>
      <c r="I734" s="128">
        <v>0.90504649022044936</v>
      </c>
      <c r="J734" s="128">
        <v>0.80591116661047923</v>
      </c>
      <c r="K734" s="104">
        <v>0.26166375691369548</v>
      </c>
      <c r="L734" s="105"/>
      <c r="M734" s="106">
        <v>733</v>
      </c>
      <c r="N734" s="140">
        <v>-0.84592256401583388</v>
      </c>
      <c r="O734" s="140">
        <v>-0.48662089777460316</v>
      </c>
      <c r="P734" s="140">
        <v>0.2053456129215338</v>
      </c>
      <c r="Q734" s="140">
        <v>-0.55369114601938985</v>
      </c>
      <c r="R734" s="140">
        <v>0.13304070048197816</v>
      </c>
      <c r="S734" s="140">
        <v>0.18327741730416258</v>
      </c>
      <c r="T734" s="140">
        <v>-1.7569836178222709</v>
      </c>
      <c r="U734" s="128">
        <v>1.3108542217778438</v>
      </c>
      <c r="V734" s="128">
        <v>0.86292688693405561</v>
      </c>
      <c r="W734" s="98">
        <v>-0.6382245570388575</v>
      </c>
      <c r="X734" s="60"/>
      <c r="Y734" s="99">
        <v>733</v>
      </c>
      <c r="Z734" s="128">
        <f>(幕後結果!$AB$2+幕後結果!$AB$4*幕後結果_最佳化!$N1735)*12/3</f>
        <v>-0.89476796142655035</v>
      </c>
      <c r="AA734" s="128">
        <f>(幕後結果!$AC$2+幕後結果!$AC$4*幕後結果_最佳化!$O1735)*12/3</f>
        <v>-0.98796975536014342</v>
      </c>
      <c r="AB734" s="128">
        <f>(幕後結果!$AD$2+幕後結果!$AD$4*幕後結果_最佳化!$P1735)*12/3</f>
        <v>-4.5660840603648722E-2</v>
      </c>
      <c r="AC734" s="128">
        <f>(幕後結果!$AE$2+幕後結果!$AE$4*幕後結果_最佳化!$Q1735)*12/3</f>
        <v>-6.8845456117375248E-2</v>
      </c>
      <c r="AD734" s="128">
        <f>(幕後結果!$AF$2+幕後結果!$AF$4*幕後結果_最佳化!$R1735)*12/3</f>
        <v>2.886213008072569E-2</v>
      </c>
      <c r="AE734" s="128">
        <f>(幕後結果!$AG$2+幕後結果!$AG$4*幕後結果_最佳化!$S1735)*12/3</f>
        <v>9.2239833864998136E-2</v>
      </c>
      <c r="AF734" s="128">
        <f>(幕後結果!$AH$2+幕後結果!$AH$4*幕後結果_最佳化!$T1735)*12/3</f>
        <v>-2.8206581156656347</v>
      </c>
      <c r="AG734" s="128">
        <f>(幕後結果!$AI$2+幕後結果!$AI$4*幕後結果_最佳化!$U1735)*12/3</f>
        <v>2.4483922982126658</v>
      </c>
      <c r="AH734" s="128">
        <f>(幕後結果!$AJ$2+幕後結果!$AJ$4*幕後結果_最佳化!$V1735)*12/3</f>
        <v>-1.0682033147176633</v>
      </c>
      <c r="AI734" s="100">
        <f>(幕後結果!$AK$2+幕後結果!$AK$4*幕後結果_最佳化!$W1735)*12/3</f>
        <v>-4.9004826694199259</v>
      </c>
      <c r="AJ734" s="60"/>
      <c r="AK734" s="60"/>
      <c r="AL734" s="60"/>
      <c r="AM734" s="108">
        <v>733</v>
      </c>
      <c r="AN734" s="128">
        <f t="shared" si="144"/>
        <v>3.478940819263171E-2</v>
      </c>
      <c r="AO734" s="128">
        <f t="shared" si="145"/>
        <v>7.780438400141336E-2</v>
      </c>
      <c r="AP734" s="128">
        <f t="shared" si="146"/>
        <v>0.14417154490050579</v>
      </c>
      <c r="AQ734" s="128">
        <f t="shared" si="147"/>
        <v>0.14436804601379746</v>
      </c>
      <c r="AR734" s="128">
        <f t="shared" si="148"/>
        <v>5.1719627332402152E-2</v>
      </c>
      <c r="AS734" s="128">
        <f t="shared" si="149"/>
        <v>2.6299598109037606E-2</v>
      </c>
      <c r="AT734" s="128">
        <f t="shared" si="150"/>
        <v>0.1746542074700364</v>
      </c>
      <c r="AU734" s="128">
        <f t="shared" si="151"/>
        <v>7.6191152277243601E-2</v>
      </c>
      <c r="AV734" s="128">
        <f t="shared" si="152"/>
        <v>0.20488431154996314</v>
      </c>
      <c r="AW734" s="128">
        <f t="shared" si="153"/>
        <v>6.511772015296878E-2</v>
      </c>
      <c r="AX734" s="128">
        <f t="shared" si="154"/>
        <v>1</v>
      </c>
      <c r="AY734" s="128">
        <f>SUMPRODUCT(AN734:AW734,幕後結果_最佳化!$Z$1005:$AI$1005)</f>
        <v>-8.5829335497159001E-2</v>
      </c>
      <c r="AZ734" s="128">
        <f>(SUMPRODUCT(AN734:AW734,MMULT(AN734:AW734,幕後結果!$AB$9:$AK$18)))*252</f>
        <v>8.765300857646896E-2</v>
      </c>
      <c r="BA734" s="128">
        <f t="shared" si="155"/>
        <v>0.29606250788721789</v>
      </c>
      <c r="BB734" s="102">
        <f t="shared" si="156"/>
        <v>-0.43480458372053371</v>
      </c>
      <c r="BC734" s="60"/>
      <c r="BD734" s="60"/>
    </row>
    <row r="735" spans="1:56">
      <c r="A735" s="95">
        <v>734</v>
      </c>
      <c r="B735" s="128">
        <v>0.67865354028410918</v>
      </c>
      <c r="C735" s="128">
        <v>0.94683360815310724</v>
      </c>
      <c r="D735" s="128">
        <v>0.50233697543372968</v>
      </c>
      <c r="E735" s="128">
        <v>0.11843027447513688</v>
      </c>
      <c r="F735" s="128">
        <v>0.70649048545800763</v>
      </c>
      <c r="G735" s="128">
        <v>0.87296257107096942</v>
      </c>
      <c r="H735" s="128">
        <v>0.96048404235115359</v>
      </c>
      <c r="I735" s="128">
        <v>0.55893864098579682</v>
      </c>
      <c r="J735" s="128">
        <v>0.88204243675605243</v>
      </c>
      <c r="K735" s="104">
        <v>0.83249351342062616</v>
      </c>
      <c r="L735" s="105"/>
      <c r="M735" s="106">
        <v>734</v>
      </c>
      <c r="N735" s="140">
        <v>0.46393694912078748</v>
      </c>
      <c r="O735" s="140">
        <v>1.61489800812219</v>
      </c>
      <c r="P735" s="140">
        <v>5.8579622024986719E-3</v>
      </c>
      <c r="Q735" s="140">
        <v>-1.1828703125694808</v>
      </c>
      <c r="R735" s="140">
        <v>0.54316089399866474</v>
      </c>
      <c r="S735" s="140">
        <v>1.1405076729693386</v>
      </c>
      <c r="T735" s="140">
        <v>1.7563309513355767</v>
      </c>
      <c r="U735" s="128">
        <v>0.14827883487599317</v>
      </c>
      <c r="V735" s="128">
        <v>1.1852588287055388</v>
      </c>
      <c r="W735" s="98">
        <v>0.96406572929005829</v>
      </c>
      <c r="X735" s="60"/>
      <c r="Y735" s="99">
        <v>734</v>
      </c>
      <c r="Z735" s="128">
        <f>(幕後結果!$AB$2+幕後結果!$AB$4*幕後結果_最佳化!$N1736)*12/3</f>
        <v>0.49072567141912699</v>
      </c>
      <c r="AA735" s="128">
        <f>(幕後結果!$AC$2+幕後結果!$AC$4*幕後結果_最佳化!$O1736)*12/3</f>
        <v>2.0301102766526533</v>
      </c>
      <c r="AB735" s="128">
        <f>(幕後結果!$AD$2+幕後結果!$AD$4*幕後結果_最佳化!$P1736)*12/3</f>
        <v>1.3247320486965846</v>
      </c>
      <c r="AC735" s="128">
        <f>(幕後結果!$AE$2+幕後結果!$AE$4*幕後結果_最佳化!$Q1736)*12/3</f>
        <v>-0.30661145232993614</v>
      </c>
      <c r="AD735" s="128">
        <f>(幕後結果!$AF$2+幕後結果!$AF$4*幕後結果_最佳化!$R1736)*12/3</f>
        <v>0.25941210495629452</v>
      </c>
      <c r="AE735" s="128">
        <f>(幕後結果!$AG$2+幕後結果!$AG$4*幕後結果_最佳化!$S1736)*12/3</f>
        <v>1.3394952813858652</v>
      </c>
      <c r="AF735" s="128">
        <f>(幕後結果!$AH$2+幕後結果!$AH$4*幕後結果_最佳化!$T1736)*12/3</f>
        <v>1.6170305820952027</v>
      </c>
      <c r="AG735" s="128">
        <f>(幕後結果!$AI$2+幕後結果!$AI$4*幕後結果_最佳化!$U1736)*12/3</f>
        <v>1.2291698678551879</v>
      </c>
      <c r="AH735" s="128">
        <f>(幕後結果!$AJ$2+幕後結果!$AJ$4*幕後結果_最佳化!$V1736)*12/3</f>
        <v>1.2473211090547198</v>
      </c>
      <c r="AI735" s="100">
        <f>(幕後結果!$AK$2+幕後結果!$AK$4*幕後結果_最佳化!$W1736)*12/3</f>
        <v>0.22219061099879189</v>
      </c>
      <c r="AJ735" s="60"/>
      <c r="AK735" s="60"/>
      <c r="AL735" s="60"/>
      <c r="AM735" s="108">
        <v>734</v>
      </c>
      <c r="AN735" s="128">
        <f t="shared" si="144"/>
        <v>1.4585055862071143E-2</v>
      </c>
      <c r="AO735" s="128">
        <f t="shared" si="145"/>
        <v>7.7816788811150783E-2</v>
      </c>
      <c r="AP735" s="128">
        <f t="shared" si="146"/>
        <v>5.3056654752582671E-2</v>
      </c>
      <c r="AQ735" s="128">
        <f t="shared" si="147"/>
        <v>0.17554356752442418</v>
      </c>
      <c r="AR735" s="128">
        <f t="shared" si="148"/>
        <v>6.6050157720781667E-4</v>
      </c>
      <c r="AS735" s="128">
        <f t="shared" si="149"/>
        <v>0.15778614292724058</v>
      </c>
      <c r="AT735" s="128">
        <f t="shared" si="150"/>
        <v>9.3656390899322622E-2</v>
      </c>
      <c r="AU735" s="128">
        <f t="shared" si="151"/>
        <v>0.17957144992729401</v>
      </c>
      <c r="AV735" s="128">
        <f t="shared" si="152"/>
        <v>0.20086263463442283</v>
      </c>
      <c r="AW735" s="128">
        <f t="shared" si="153"/>
        <v>4.6460813084283313E-2</v>
      </c>
      <c r="AX735" s="128">
        <f t="shared" si="154"/>
        <v>0.99999999999999989</v>
      </c>
      <c r="AY735" s="128">
        <f>SUMPRODUCT(AN735:AW735,幕後結果_最佳化!$Z$1005:$AI$1005)</f>
        <v>0.10665246648660789</v>
      </c>
      <c r="AZ735" s="128">
        <f>(SUMPRODUCT(AN735:AW735,MMULT(AN735:AW735,幕後結果!$AB$9:$AK$18)))*252</f>
        <v>7.2205446367678922E-2</v>
      </c>
      <c r="BA735" s="128">
        <f t="shared" si="155"/>
        <v>0.26871071130060842</v>
      </c>
      <c r="BB735" s="102">
        <f t="shared" si="156"/>
        <v>0.23725316411107855</v>
      </c>
      <c r="BC735" s="60"/>
      <c r="BD735" s="60"/>
    </row>
    <row r="736" spans="1:56">
      <c r="A736" s="95">
        <v>735</v>
      </c>
      <c r="B736" s="128">
        <v>0.71624221295260804</v>
      </c>
      <c r="C736" s="128">
        <v>0.67820232259003022</v>
      </c>
      <c r="D736" s="128">
        <v>0.19577060836155602</v>
      </c>
      <c r="E736" s="128">
        <v>3.0937085854385593E-2</v>
      </c>
      <c r="F736" s="128">
        <v>0.77449189542184871</v>
      </c>
      <c r="G736" s="128">
        <v>0.7905816934519545</v>
      </c>
      <c r="H736" s="128">
        <v>0.91090792302435775</v>
      </c>
      <c r="I736" s="128">
        <v>3.675311872339071E-2</v>
      </c>
      <c r="J736" s="128">
        <v>0.6676062968295231</v>
      </c>
      <c r="K736" s="104">
        <v>0.16799100300066461</v>
      </c>
      <c r="L736" s="105"/>
      <c r="M736" s="106">
        <v>735</v>
      </c>
      <c r="N736" s="140">
        <v>0.57171425696336209</v>
      </c>
      <c r="O736" s="140">
        <v>0.46267776992620818</v>
      </c>
      <c r="P736" s="140">
        <v>-0.85682570613085141</v>
      </c>
      <c r="Q736" s="140">
        <v>-1.8671963602827355</v>
      </c>
      <c r="R736" s="140">
        <v>0.75372193275771537</v>
      </c>
      <c r="S736" s="140">
        <v>0.80844125107251763</v>
      </c>
      <c r="T736" s="140">
        <v>1.3463671055768178</v>
      </c>
      <c r="U736" s="128">
        <v>-1.7896746034968285</v>
      </c>
      <c r="V736" s="128">
        <v>0.43331298448470823</v>
      </c>
      <c r="W736" s="98">
        <v>-0.96213457955492554</v>
      </c>
      <c r="X736" s="60"/>
      <c r="Y736" s="99">
        <v>735</v>
      </c>
      <c r="Z736" s="128">
        <f>(幕後結果!$AB$2+幕後結果!$AB$4*幕後結果_最佳化!$N1737)*12/3</f>
        <v>0.60472627399028278</v>
      </c>
      <c r="AA736" s="128">
        <f>(幕後結果!$AC$2+幕後結果!$AC$4*幕後結果_最佳化!$O1737)*12/3</f>
        <v>0.74192813942125968</v>
      </c>
      <c r="AB736" s="128">
        <f>(幕後結果!$AD$2+幕後結果!$AD$4*幕後結果_最佳化!$P1737)*12/3</f>
        <v>-0.17798024856152814</v>
      </c>
      <c r="AC736" s="128">
        <f>(幕後結果!$AE$2+幕後結果!$AE$4*幕後結果_最佳化!$Q1737)*12/3</f>
        <v>-2.2559724239467207</v>
      </c>
      <c r="AD736" s="128">
        <f>(幕後結果!$AF$2+幕後結果!$AF$4*幕後結果_最佳化!$R1737)*12/3</f>
        <v>0.37759913649624161</v>
      </c>
      <c r="AE736" s="128">
        <f>(幕後結果!$AG$2+幕後結果!$AG$4*幕後結果_最佳化!$S1737)*12/3</f>
        <v>0.89377560751559082</v>
      </c>
      <c r="AF736" s="128">
        <f>(幕後結果!$AH$2+幕後結果!$AH$4*幕後結果_最佳化!$T1737)*12/3</f>
        <v>0.99702594314916826</v>
      </c>
      <c r="AG736" s="128">
        <f>(幕後結果!$AI$2+幕後結果!$AI$4*幕後結果_最佳化!$U1737)*12/3</f>
        <v>-0.35207474998536509</v>
      </c>
      <c r="AH736" s="128">
        <f>(幕後結果!$AJ$2+幕後結果!$AJ$4*幕後結果_最佳化!$V1737)*12/3</f>
        <v>7.1830130355654331E-2</v>
      </c>
      <c r="AI736" s="100">
        <f>(幕後結果!$AK$2+幕後結果!$AK$4*幕後結果_最佳化!$W1737)*12/3</f>
        <v>-1.7767628679537013</v>
      </c>
      <c r="AJ736" s="60"/>
      <c r="AK736" s="60"/>
      <c r="AL736" s="60"/>
      <c r="AM736" s="108">
        <v>735</v>
      </c>
      <c r="AN736" s="128">
        <f t="shared" si="144"/>
        <v>0.1620484341135828</v>
      </c>
      <c r="AO736" s="128">
        <f t="shared" si="145"/>
        <v>0.10310330330226095</v>
      </c>
      <c r="AP736" s="128">
        <f t="shared" si="146"/>
        <v>5.2359316356243154E-3</v>
      </c>
      <c r="AQ736" s="128">
        <f t="shared" si="147"/>
        <v>1.3854095446773658E-2</v>
      </c>
      <c r="AR736" s="128">
        <f t="shared" si="148"/>
        <v>7.0025492170374737E-2</v>
      </c>
      <c r="AS736" s="128">
        <f t="shared" si="149"/>
        <v>0.15290780492703335</v>
      </c>
      <c r="AT736" s="128">
        <f t="shared" si="150"/>
        <v>8.9351534603599028E-2</v>
      </c>
      <c r="AU736" s="128">
        <f t="shared" si="151"/>
        <v>0.11333529406750431</v>
      </c>
      <c r="AV736" s="128">
        <f t="shared" si="152"/>
        <v>0.12431502657242929</v>
      </c>
      <c r="AW736" s="128">
        <f t="shared" si="153"/>
        <v>0.16582308316081751</v>
      </c>
      <c r="AX736" s="128">
        <f t="shared" si="154"/>
        <v>1</v>
      </c>
      <c r="AY736" s="128">
        <f>SUMPRODUCT(AN736:AW736,幕後結果_最佳化!$Z$1005:$AI$1005)</f>
        <v>-0.26861525723212859</v>
      </c>
      <c r="AZ736" s="128">
        <f>(SUMPRODUCT(AN736:AW736,MMULT(AN736:AW736,幕後結果!$AB$9:$AK$18)))*252</f>
        <v>6.7208282021821511E-2</v>
      </c>
      <c r="BA736" s="128">
        <f t="shared" si="155"/>
        <v>0.25924560174055317</v>
      </c>
      <c r="BB736" s="102">
        <f t="shared" si="156"/>
        <v>-1.2016221495780115</v>
      </c>
      <c r="BC736" s="60"/>
      <c r="BD736" s="60"/>
    </row>
    <row r="737" spans="1:56">
      <c r="A737" s="95">
        <v>736</v>
      </c>
      <c r="B737" s="128">
        <v>0.669728851100994</v>
      </c>
      <c r="C737" s="128">
        <v>0.43643140871969499</v>
      </c>
      <c r="D737" s="128">
        <v>0.18496047424180295</v>
      </c>
      <c r="E737" s="128">
        <v>0.41496229707084598</v>
      </c>
      <c r="F737" s="128">
        <v>0.43310909439919421</v>
      </c>
      <c r="G737" s="128">
        <v>0.45852434102736472</v>
      </c>
      <c r="H737" s="128">
        <v>2.1507434609253639E-3</v>
      </c>
      <c r="I737" s="128">
        <v>0.93454185842154058</v>
      </c>
      <c r="J737" s="128">
        <v>0.2197078549284095</v>
      </c>
      <c r="K737" s="104">
        <v>0.10061894023452145</v>
      </c>
      <c r="L737" s="105"/>
      <c r="M737" s="106">
        <v>736</v>
      </c>
      <c r="N737" s="140">
        <v>0.43916456636436979</v>
      </c>
      <c r="O737" s="140">
        <v>-0.16002317628600993</v>
      </c>
      <c r="P737" s="140">
        <v>-0.89662144948942168</v>
      </c>
      <c r="Q737" s="140">
        <v>-0.21479827976928878</v>
      </c>
      <c r="R737" s="140">
        <v>-0.16846409396330955</v>
      </c>
      <c r="S737" s="140">
        <v>-0.10415205433779827</v>
      </c>
      <c r="T737" s="140">
        <v>-2.8551620912872133</v>
      </c>
      <c r="U737" s="128">
        <v>1.5104984556286747</v>
      </c>
      <c r="V737" s="128">
        <v>-0.77318025505574062</v>
      </c>
      <c r="W737" s="98">
        <v>-1.2780327458393199</v>
      </c>
      <c r="X737" s="60"/>
      <c r="Y737" s="99">
        <v>736</v>
      </c>
      <c r="Z737" s="128">
        <f>(幕後結果!$AB$2+幕後結果!$AB$4*幕後結果_最佳化!$N1738)*12/3</f>
        <v>0.46452287773383744</v>
      </c>
      <c r="AA737" s="128">
        <f>(幕後結果!$AC$2+幕後結果!$AC$4*幕後結果_最佳化!$O1738)*12/3</f>
        <v>-3.8930336858237304E-2</v>
      </c>
      <c r="AB737" s="128">
        <f>(幕後結果!$AD$2+幕後結果!$AD$4*幕後結果_最佳化!$P1738)*12/3</f>
        <v>-0.59988962971470028</v>
      </c>
      <c r="AC737" s="128">
        <f>(幕後結果!$AE$2+幕後結果!$AE$4*幕後結果_最佳化!$Q1738)*12/3</f>
        <v>0.45875362824673038</v>
      </c>
      <c r="AD737" s="128">
        <f>(幕後結果!$AF$2+幕後結果!$AF$4*幕後結果_最佳化!$R1738)*12/3</f>
        <v>-0.28737273621346521</v>
      </c>
      <c r="AE737" s="128">
        <f>(幕後結果!$AG$2+幕後結果!$AG$4*幕後結果_最佳化!$S1738)*12/3</f>
        <v>0.11062799089683995</v>
      </c>
      <c r="AF737" s="128">
        <f>(幕後結果!$AH$2+幕後結果!$AH$4*幕後結果_最佳化!$T1738)*12/3</f>
        <v>-2.9249229564436585</v>
      </c>
      <c r="AG737" s="128">
        <f>(幕後結果!$AI$2+幕後結果!$AI$4*幕後結果_最佳化!$U1738)*12/3</f>
        <v>2.5883816394599068</v>
      </c>
      <c r="AH737" s="128">
        <f>(幕後結果!$AJ$2+幕後結果!$AJ$4*幕後結果_最佳化!$V1738)*12/3</f>
        <v>-2.1724377546018627</v>
      </c>
      <c r="AI737" s="100">
        <f>(幕後結果!$AK$2+幕後結果!$AK$4*幕後結果_最佳化!$W1738)*12/3</f>
        <v>-4.8617899898758026</v>
      </c>
      <c r="AJ737" s="60"/>
      <c r="AK737" s="60"/>
      <c r="AL737" s="60"/>
      <c r="AM737" s="108">
        <v>736</v>
      </c>
      <c r="AN737" s="128">
        <f t="shared" si="144"/>
        <v>0.135295933134819</v>
      </c>
      <c r="AO737" s="128">
        <f t="shared" si="145"/>
        <v>0.12121397010738649</v>
      </c>
      <c r="AP737" s="128">
        <f t="shared" si="146"/>
        <v>9.1591146809384238E-2</v>
      </c>
      <c r="AQ737" s="128">
        <f t="shared" si="147"/>
        <v>4.7753468287690726E-2</v>
      </c>
      <c r="AR737" s="128">
        <f t="shared" si="148"/>
        <v>0.18119277246865104</v>
      </c>
      <c r="AS737" s="128">
        <f t="shared" si="149"/>
        <v>6.8922333089754151E-2</v>
      </c>
      <c r="AT737" s="128">
        <f t="shared" si="150"/>
        <v>9.6849217793150297E-2</v>
      </c>
      <c r="AU737" s="128">
        <f t="shared" si="151"/>
        <v>0.15765837999093463</v>
      </c>
      <c r="AV737" s="128">
        <f t="shared" si="152"/>
        <v>2.4839486693773783E-3</v>
      </c>
      <c r="AW737" s="128">
        <f t="shared" si="153"/>
        <v>9.7038829648852021E-2</v>
      </c>
      <c r="AX737" s="128">
        <f t="shared" si="154"/>
        <v>0.99999999999999989</v>
      </c>
      <c r="AY737" s="128">
        <f>SUMPRODUCT(AN737:AW737,幕後結果_最佳化!$Z$1005:$AI$1005)</f>
        <v>2.2736394035900637E-2</v>
      </c>
      <c r="AZ737" s="128">
        <f>(SUMPRODUCT(AN737:AW737,MMULT(AN737:AW737,幕後結果!$AB$9:$AK$18)))*252</f>
        <v>5.3700242103813405E-2</v>
      </c>
      <c r="BA737" s="128">
        <f t="shared" si="155"/>
        <v>0.23173312690207545</v>
      </c>
      <c r="BB737" s="102">
        <f t="shared" si="156"/>
        <v>-8.7012186102421132E-2</v>
      </c>
      <c r="BC737" s="60"/>
      <c r="BD737" s="60"/>
    </row>
    <row r="738" spans="1:56">
      <c r="A738" s="95">
        <v>737</v>
      </c>
      <c r="B738" s="128">
        <v>0.25894340157120754</v>
      </c>
      <c r="C738" s="128">
        <v>0.89237514115783778</v>
      </c>
      <c r="D738" s="128">
        <v>0.94161034321089643</v>
      </c>
      <c r="E738" s="128">
        <v>0.82311871044737361</v>
      </c>
      <c r="F738" s="128">
        <v>0.95554443167799596</v>
      </c>
      <c r="G738" s="128">
        <v>0.76550173955382528</v>
      </c>
      <c r="H738" s="128">
        <v>0.55693006444426474</v>
      </c>
      <c r="I738" s="128">
        <v>0.49859022370118122</v>
      </c>
      <c r="J738" s="128">
        <v>0.27327884131324942</v>
      </c>
      <c r="K738" s="104">
        <v>0.62158424564341064</v>
      </c>
      <c r="L738" s="105"/>
      <c r="M738" s="106">
        <v>737</v>
      </c>
      <c r="N738" s="140">
        <v>-0.64660626363184937</v>
      </c>
      <c r="O738" s="140">
        <v>1.2392586743650138</v>
      </c>
      <c r="P738" s="140">
        <v>1.5684364352392088</v>
      </c>
      <c r="Q738" s="140">
        <v>0.92731582723350514</v>
      </c>
      <c r="R738" s="140">
        <v>1.7011696420365172</v>
      </c>
      <c r="S738" s="140">
        <v>0.72411274469476661</v>
      </c>
      <c r="T738" s="140">
        <v>0.14319032437201093</v>
      </c>
      <c r="U738" s="128">
        <v>-3.5337924863271366E-3</v>
      </c>
      <c r="V738" s="128">
        <v>-0.60292635475700296</v>
      </c>
      <c r="W738" s="98">
        <v>0.30964424159336934</v>
      </c>
      <c r="X738" s="60"/>
      <c r="Y738" s="99">
        <v>737</v>
      </c>
      <c r="Z738" s="128">
        <f>(幕後結果!$AB$2+幕後結果!$AB$4*幕後結果_最佳化!$N1739)*12/3</f>
        <v>-0.6839427070119849</v>
      </c>
      <c r="AA738" s="128">
        <f>(幕後結果!$AC$2+幕後結果!$AC$4*幕後結果_最佳化!$O1739)*12/3</f>
        <v>1.1016721412195922</v>
      </c>
      <c r="AB738" s="128">
        <f>(幕後結果!$AD$2+幕後結果!$AD$4*幕後結果_最佳化!$P1739)*12/3</f>
        <v>2.4087457138931159</v>
      </c>
      <c r="AC738" s="128">
        <f>(幕後結果!$AE$2+幕後結果!$AE$4*幕後結果_最佳化!$Q1739)*12/3</f>
        <v>3.7177030377660603</v>
      </c>
      <c r="AD738" s="128">
        <f>(幕後結果!$AF$2+幕後結果!$AF$4*幕後結果_最佳化!$R1739)*12/3</f>
        <v>1.1093805845080138</v>
      </c>
      <c r="AE738" s="128">
        <f>(幕後結果!$AG$2+幕後結果!$AG$4*幕後結果_最佳化!$S1739)*12/3</f>
        <v>0.79390475383907722</v>
      </c>
      <c r="AF738" s="128">
        <f>(幕後結果!$AH$2+幕後結果!$AH$4*幕後結果_最佳化!$T1739)*12/3</f>
        <v>-0.29360752986148159</v>
      </c>
      <c r="AG738" s="128">
        <f>(幕後結果!$AI$2+幕後結果!$AI$4*幕後結果_最佳化!$U1739)*12/3</f>
        <v>1.3068954308371001</v>
      </c>
      <c r="AH738" s="128">
        <f>(幕後結果!$AJ$2+幕後結果!$AJ$4*幕後結果_最佳化!$V1739)*12/3</f>
        <v>-0.51915426184720026</v>
      </c>
      <c r="AI738" s="100">
        <f>(幕後結果!$AK$2+幕後結果!$AK$4*幕後結果_最佳化!$W1739)*12/3</f>
        <v>-0.72992805505613045</v>
      </c>
      <c r="AJ738" s="60"/>
      <c r="AK738" s="60"/>
      <c r="AL738" s="60"/>
      <c r="AM738" s="108">
        <v>737</v>
      </c>
      <c r="AN738" s="128">
        <f t="shared" si="144"/>
        <v>9.8483912963002546E-2</v>
      </c>
      <c r="AO738" s="128">
        <f t="shared" si="145"/>
        <v>7.6743401166811109E-2</v>
      </c>
      <c r="AP738" s="128">
        <f t="shared" si="146"/>
        <v>8.2982397612139908E-2</v>
      </c>
      <c r="AQ738" s="128">
        <f t="shared" si="147"/>
        <v>0.16437898777486415</v>
      </c>
      <c r="AR738" s="128">
        <f t="shared" si="148"/>
        <v>0.1037993982501499</v>
      </c>
      <c r="AS738" s="128">
        <f t="shared" si="149"/>
        <v>0.14631909742958943</v>
      </c>
      <c r="AT738" s="128">
        <f t="shared" si="150"/>
        <v>0.12286628390935547</v>
      </c>
      <c r="AU738" s="128">
        <f t="shared" si="151"/>
        <v>0.13560137612390413</v>
      </c>
      <c r="AV738" s="128">
        <f t="shared" si="152"/>
        <v>1.9999020009094145E-2</v>
      </c>
      <c r="AW738" s="128">
        <f t="shared" si="153"/>
        <v>4.8826124761089364E-2</v>
      </c>
      <c r="AX738" s="128">
        <f t="shared" si="154"/>
        <v>1.0000000000000002</v>
      </c>
      <c r="AY738" s="128">
        <f>SUMPRODUCT(AN738:AW738,幕後結果_最佳化!$Z$1005:$AI$1005)</f>
        <v>0.19201123052226593</v>
      </c>
      <c r="AZ738" s="128">
        <f>(SUMPRODUCT(AN738:AW738,MMULT(AN738:AW738,幕後結果!$AB$9:$AK$18)))*252</f>
        <v>6.2870571928504995E-2</v>
      </c>
      <c r="BA738" s="128">
        <f t="shared" si="155"/>
        <v>0.25074004851340559</v>
      </c>
      <c r="BB738" s="102">
        <f t="shared" si="156"/>
        <v>0.59468454044864649</v>
      </c>
      <c r="BC738" s="60"/>
      <c r="BD738" s="60"/>
    </row>
    <row r="739" spans="1:56">
      <c r="A739" s="95">
        <v>738</v>
      </c>
      <c r="B739" s="128">
        <v>0.66901711785239537</v>
      </c>
      <c r="C739" s="128">
        <v>0.18429989608320296</v>
      </c>
      <c r="D739" s="128">
        <v>0.90466112439068391</v>
      </c>
      <c r="E739" s="128">
        <v>0.50318822878156744</v>
      </c>
      <c r="F739" s="128">
        <v>0.26415726348824387</v>
      </c>
      <c r="G739" s="128">
        <v>0.24552528940111173</v>
      </c>
      <c r="H739" s="128">
        <v>0.36636220356780269</v>
      </c>
      <c r="I739" s="128">
        <v>0.96900662312825725</v>
      </c>
      <c r="J739" s="128">
        <v>7.9625054536719642E-2</v>
      </c>
      <c r="K739" s="104">
        <v>0.79574614363122342</v>
      </c>
      <c r="L739" s="105"/>
      <c r="M739" s="106">
        <v>738</v>
      </c>
      <c r="N739" s="140">
        <v>0.43720075217759635</v>
      </c>
      <c r="O739" s="140">
        <v>-0.89909926012395225</v>
      </c>
      <c r="P739" s="140">
        <v>1.3085767782926279</v>
      </c>
      <c r="Q739" s="140">
        <v>7.991789479920533E-3</v>
      </c>
      <c r="R739" s="140">
        <v>-0.63058099742776119</v>
      </c>
      <c r="S739" s="140">
        <v>-0.6886388304145199</v>
      </c>
      <c r="T739" s="140">
        <v>-0.34150371698289578</v>
      </c>
      <c r="U739" s="128">
        <v>1.8663904823541153</v>
      </c>
      <c r="V739" s="128">
        <v>-1.4075981044300798</v>
      </c>
      <c r="W739" s="98">
        <v>0.82652258335078699</v>
      </c>
      <c r="X739" s="60"/>
      <c r="Y739" s="99">
        <v>738</v>
      </c>
      <c r="Z739" s="128">
        <f>(幕後結果!$AB$2+幕後結果!$AB$4*幕後結果_最佳化!$N1740)*12/3</f>
        <v>0.46244566867089648</v>
      </c>
      <c r="AA739" s="128">
        <f>(幕後結果!$AC$2+幕後結果!$AC$4*幕後結果_最佳化!$O1740)*12/3</f>
        <v>-0.89677107197111638</v>
      </c>
      <c r="AB739" s="128">
        <f>(幕後結果!$AD$2+幕後結果!$AD$4*幕後結果_最佳化!$P1740)*12/3</f>
        <v>1.371396941916369</v>
      </c>
      <c r="AC739" s="128">
        <f>(幕後結果!$AE$2+幕後結果!$AE$4*幕後結果_最佳化!$Q1740)*12/3</f>
        <v>1.1512621678358848</v>
      </c>
      <c r="AD739" s="128">
        <f>(幕後結果!$AF$2+幕後結果!$AF$4*幕後結果_最佳化!$R1740)*12/3</f>
        <v>-0.13520724098080916</v>
      </c>
      <c r="AE739" s="128">
        <f>(幕後結果!$AG$2+幕後結果!$AG$4*幕後結果_最佳化!$S1740)*12/3</f>
        <v>-0.29591549468074724</v>
      </c>
      <c r="AF739" s="128">
        <f>(幕後結果!$AH$2+幕後結果!$AH$4*幕後結果_最佳化!$T1740)*12/3</f>
        <v>-0.52143303604857594</v>
      </c>
      <c r="AG739" s="128">
        <f>(幕後結果!$AI$2+幕後結果!$AI$4*幕後結果_最佳化!$U1740)*12/3</f>
        <v>2.4811242814785492</v>
      </c>
      <c r="AH739" s="128">
        <f>(幕後結果!$AJ$2+幕後結果!$AJ$4*幕後結果_最佳化!$V1740)*12/3</f>
        <v>-2.2849094401508796</v>
      </c>
      <c r="AI739" s="100">
        <f>(幕後結果!$AK$2+幕後結果!$AK$4*幕後結果_最佳化!$W1740)*12/3</f>
        <v>-1.2322128715400888</v>
      </c>
      <c r="AJ739" s="60"/>
      <c r="AK739" s="60"/>
      <c r="AL739" s="60"/>
      <c r="AM739" s="108">
        <v>738</v>
      </c>
      <c r="AN739" s="128">
        <f t="shared" si="144"/>
        <v>5.5305240591462836E-2</v>
      </c>
      <c r="AO739" s="128">
        <f t="shared" si="145"/>
        <v>0.18556918821771509</v>
      </c>
      <c r="AP739" s="128">
        <f t="shared" si="146"/>
        <v>9.7660045924616329E-2</v>
      </c>
      <c r="AQ739" s="128">
        <f t="shared" si="147"/>
        <v>6.1834331787470366E-2</v>
      </c>
      <c r="AR739" s="128">
        <f t="shared" si="148"/>
        <v>4.905921173878499E-2</v>
      </c>
      <c r="AS739" s="128">
        <f t="shared" si="149"/>
        <v>0.11172006101598229</v>
      </c>
      <c r="AT739" s="128">
        <f t="shared" si="150"/>
        <v>5.7761114981302437E-2</v>
      </c>
      <c r="AU739" s="128">
        <f t="shared" si="151"/>
        <v>0.11840973873989563</v>
      </c>
      <c r="AV739" s="128">
        <f t="shared" si="152"/>
        <v>0.18663030912951872</v>
      </c>
      <c r="AW739" s="128">
        <f t="shared" si="153"/>
        <v>7.6050757873251246E-2</v>
      </c>
      <c r="AX739" s="128">
        <f t="shared" si="154"/>
        <v>1</v>
      </c>
      <c r="AY739" s="128">
        <f>SUMPRODUCT(AN739:AW739,幕後結果_最佳化!$Z$1005:$AI$1005)</f>
        <v>-0.10185207929977419</v>
      </c>
      <c r="AZ739" s="128">
        <f>(SUMPRODUCT(AN739:AW739,MMULT(AN739:AW739,幕後結果!$AB$9:$AK$18)))*252</f>
        <v>6.8156295953320997E-2</v>
      </c>
      <c r="BA739" s="128">
        <f t="shared" si="155"/>
        <v>0.2610676080124093</v>
      </c>
      <c r="BB739" s="102">
        <f t="shared" si="156"/>
        <v>-0.55446204300034685</v>
      </c>
      <c r="BC739" s="60"/>
      <c r="BD739" s="60"/>
    </row>
    <row r="740" spans="1:56">
      <c r="A740" s="95">
        <v>739</v>
      </c>
      <c r="B740" s="128">
        <v>4.7446882415755454E-2</v>
      </c>
      <c r="C740" s="128">
        <v>0.8903873748226967</v>
      </c>
      <c r="D740" s="128">
        <v>0.43539485882466966</v>
      </c>
      <c r="E740" s="128">
        <v>0.9142625223855978</v>
      </c>
      <c r="F740" s="128">
        <v>0.21306591868302371</v>
      </c>
      <c r="G740" s="128">
        <v>0.66637537977418781</v>
      </c>
      <c r="H740" s="128">
        <v>0.61879718823673135</v>
      </c>
      <c r="I740" s="128">
        <v>0.6371796180025282</v>
      </c>
      <c r="J740" s="128">
        <v>0.24148156448258407</v>
      </c>
      <c r="K740" s="104">
        <v>0.3270550043347118</v>
      </c>
      <c r="L740" s="105"/>
      <c r="M740" s="106">
        <v>739</v>
      </c>
      <c r="N740" s="140">
        <v>-1.6701293981228797</v>
      </c>
      <c r="O740" s="140">
        <v>1.2285908432607429</v>
      </c>
      <c r="P740" s="140">
        <v>-0.1626554599741582</v>
      </c>
      <c r="Q740" s="140">
        <v>1.3674798298765758</v>
      </c>
      <c r="R740" s="140">
        <v>-0.79582830513467417</v>
      </c>
      <c r="S740" s="140">
        <v>0.42992631783413465</v>
      </c>
      <c r="T740" s="140">
        <v>0.30232329279747983</v>
      </c>
      <c r="U740" s="128">
        <v>0.35093013367484449</v>
      </c>
      <c r="V740" s="128">
        <v>-0.70154473193581268</v>
      </c>
      <c r="W740" s="98">
        <v>-0.44805984261239135</v>
      </c>
      <c r="X740" s="60"/>
      <c r="Y740" s="99">
        <v>739</v>
      </c>
      <c r="Z740" s="128">
        <f>(幕後結果!$AB$2+幕後結果!$AB$4*幕後結果_最佳化!$N1741)*12/3</f>
        <v>-1.7665662797581891</v>
      </c>
      <c r="AA740" s="128">
        <f>(幕後結果!$AC$2+幕後結果!$AC$4*幕後結果_最佳化!$O1741)*12/3</f>
        <v>0.63504469206284453</v>
      </c>
      <c r="AB740" s="128">
        <f>(幕後結果!$AD$2+幕後結果!$AD$4*幕後結果_最佳化!$P1741)*12/3</f>
        <v>0.18376233336241557</v>
      </c>
      <c r="AC740" s="128">
        <f>(幕後結果!$AE$2+幕後結果!$AE$4*幕後結果_最佳化!$Q1741)*12/3</f>
        <v>3.9807877643557048</v>
      </c>
      <c r="AD740" s="128">
        <f>(幕後結果!$AF$2+幕後結果!$AF$4*幕後結果_最佳化!$R1741)*12/3</f>
        <v>-0.97191530902493417</v>
      </c>
      <c r="AE740" s="128">
        <f>(幕後結果!$AG$2+幕後結果!$AG$4*幕後結果_最佳化!$S1741)*12/3</f>
        <v>0.34422056123086803</v>
      </c>
      <c r="AF740" s="128">
        <f>(幕後結果!$AH$2+幕後結果!$AH$4*幕後結果_最佳化!$T1741)*12/3</f>
        <v>-0.61113585924916869</v>
      </c>
      <c r="AG740" s="128">
        <f>(幕後結果!$AI$2+幕後結果!$AI$4*幕後結果_最佳化!$U1741)*12/3</f>
        <v>0.92289718960983913</v>
      </c>
      <c r="AH740" s="128">
        <f>(幕後結果!$AJ$2+幕後結果!$AJ$4*幕後結果_最佳化!$V1741)*12/3</f>
        <v>-1.5369158315877183</v>
      </c>
      <c r="AI740" s="100">
        <f>(幕後結果!$AK$2+幕後結果!$AK$4*幕後結果_最佳化!$W1741)*12/3</f>
        <v>-1.9830025755276572</v>
      </c>
      <c r="AJ740" s="60"/>
      <c r="AK740" s="60"/>
      <c r="AL740" s="60"/>
      <c r="AM740" s="108">
        <v>739</v>
      </c>
      <c r="AN740" s="128">
        <f t="shared" si="144"/>
        <v>0.16343635029469594</v>
      </c>
      <c r="AO740" s="128">
        <f t="shared" si="145"/>
        <v>1.7909131688298316E-2</v>
      </c>
      <c r="AP740" s="128">
        <f t="shared" si="146"/>
        <v>9.0679606860839346E-4</v>
      </c>
      <c r="AQ740" s="128">
        <f t="shared" si="147"/>
        <v>0.16824418623989934</v>
      </c>
      <c r="AR740" s="128">
        <f t="shared" si="148"/>
        <v>0.1221203575759193</v>
      </c>
      <c r="AS740" s="128">
        <f t="shared" si="149"/>
        <v>7.2620424243015833E-2</v>
      </c>
      <c r="AT740" s="128">
        <f t="shared" si="150"/>
        <v>1.4693412812180669E-2</v>
      </c>
      <c r="AU740" s="128">
        <f t="shared" si="151"/>
        <v>0.11215357317775373</v>
      </c>
      <c r="AV740" s="128">
        <f t="shared" si="152"/>
        <v>0.17767071768402057</v>
      </c>
      <c r="AW740" s="128">
        <f t="shared" si="153"/>
        <v>0.15024505021560797</v>
      </c>
      <c r="AX740" s="128">
        <f t="shared" si="154"/>
        <v>1</v>
      </c>
      <c r="AY740" s="128">
        <f>SUMPRODUCT(AN740:AW740,幕後結果_最佳化!$Z$1005:$AI$1005)</f>
        <v>-0.12069449215600783</v>
      </c>
      <c r="AZ740" s="128">
        <f>(SUMPRODUCT(AN740:AW740,MMULT(AN740:AW740,幕後結果!$AB$9:$AK$18)))*252</f>
        <v>7.2926062927064009E-2</v>
      </c>
      <c r="BA740" s="128">
        <f t="shared" si="155"/>
        <v>0.27004826036666857</v>
      </c>
      <c r="BB740" s="102">
        <f t="shared" si="156"/>
        <v>-0.60579724503272492</v>
      </c>
      <c r="BC740" s="60"/>
      <c r="BD740" s="60"/>
    </row>
    <row r="741" spans="1:56">
      <c r="A741" s="95">
        <v>740</v>
      </c>
      <c r="B741" s="128">
        <v>0.76031207162151015</v>
      </c>
      <c r="C741" s="128">
        <v>0.87347598984612373</v>
      </c>
      <c r="D741" s="128">
        <v>0.3350179391358783</v>
      </c>
      <c r="E741" s="128">
        <v>0.43893054127439313</v>
      </c>
      <c r="F741" s="128">
        <v>0.17569879924588228</v>
      </c>
      <c r="G741" s="128">
        <v>0.48650213262043529</v>
      </c>
      <c r="H741" s="128">
        <v>0.63622300989776437</v>
      </c>
      <c r="I741" s="128">
        <v>0.49548188086300082</v>
      </c>
      <c r="J741" s="128">
        <v>0.59447043768033514</v>
      </c>
      <c r="K741" s="104">
        <v>0.8021119696405361</v>
      </c>
      <c r="L741" s="105"/>
      <c r="M741" s="106">
        <v>740</v>
      </c>
      <c r="N741" s="140">
        <v>0.70730677409512654</v>
      </c>
      <c r="O741" s="140">
        <v>1.1429772896829011</v>
      </c>
      <c r="P741" s="140">
        <v>-0.42609876747242609</v>
      </c>
      <c r="Q741" s="140">
        <v>-0.15368123341241968</v>
      </c>
      <c r="R741" s="140">
        <v>-0.93188183060578322</v>
      </c>
      <c r="S741" s="140">
        <v>-3.3840593872706333E-2</v>
      </c>
      <c r="T741" s="140">
        <v>0.34838111914887349</v>
      </c>
      <c r="U741" s="128">
        <v>-1.1325487286037477E-2</v>
      </c>
      <c r="V741" s="128">
        <v>0.23905991398060705</v>
      </c>
      <c r="W741" s="98">
        <v>0.84918913014948294</v>
      </c>
      <c r="X741" s="60"/>
      <c r="Y741" s="99">
        <v>740</v>
      </c>
      <c r="Z741" s="128">
        <f>(幕後結果!$AB$2+幕後結果!$AB$4*幕後結果_最佳化!$N1742)*12/3</f>
        <v>0.74814819616094186</v>
      </c>
      <c r="AA741" s="128">
        <f>(幕後結果!$AC$2+幕後結果!$AC$4*幕後結果_最佳化!$O1742)*12/3</f>
        <v>1.5909234364011049</v>
      </c>
      <c r="AB741" s="128">
        <f>(幕後結果!$AD$2+幕後結果!$AD$4*幕後結果_最佳化!$P1742)*12/3</f>
        <v>0.69526959572767488</v>
      </c>
      <c r="AC741" s="128">
        <f>(幕後結果!$AE$2+幕後結果!$AE$4*幕後結果_最佳化!$Q1742)*12/3</f>
        <v>1.2578937012541025</v>
      </c>
      <c r="AD741" s="128">
        <f>(幕後結果!$AF$2+幕後結果!$AF$4*幕後結果_最佳化!$R1742)*12/3</f>
        <v>-0.78011900542501678</v>
      </c>
      <c r="AE741" s="128">
        <f>(幕後結果!$AG$2+幕後結果!$AG$4*幕後結果_最佳化!$S1742)*12/3</f>
        <v>0.38953415046655288</v>
      </c>
      <c r="AF741" s="128">
        <f>(幕後結果!$AH$2+幕後結果!$AH$4*幕後結果_最佳化!$T1742)*12/3</f>
        <v>0.64603831205932172</v>
      </c>
      <c r="AG741" s="128">
        <f>(幕後結果!$AI$2+幕後結果!$AI$4*幕後結果_最佳化!$U1742)*12/3</f>
        <v>0.66355648607361628</v>
      </c>
      <c r="AH741" s="128">
        <f>(幕後結果!$AJ$2+幕後結果!$AJ$4*幕後結果_最佳化!$V1742)*12/3</f>
        <v>-0.24700638169309652</v>
      </c>
      <c r="AI741" s="100">
        <f>(幕後結果!$AK$2+幕後結果!$AK$4*幕後結果_最佳化!$W1742)*12/3</f>
        <v>-9.4026354955469182E-2</v>
      </c>
      <c r="AJ741" s="60"/>
      <c r="AK741" s="60"/>
      <c r="AL741" s="60"/>
      <c r="AM741" s="108">
        <v>740</v>
      </c>
      <c r="AN741" s="128">
        <f t="shared" si="144"/>
        <v>0.14751636114945474</v>
      </c>
      <c r="AO741" s="128">
        <f t="shared" si="145"/>
        <v>0.19455373987744454</v>
      </c>
      <c r="AP741" s="128">
        <f t="shared" si="146"/>
        <v>4.8621701188925927E-3</v>
      </c>
      <c r="AQ741" s="128">
        <f t="shared" si="147"/>
        <v>0.14966330937733621</v>
      </c>
      <c r="AR741" s="128">
        <f t="shared" si="148"/>
        <v>6.9292315643423072E-2</v>
      </c>
      <c r="AS741" s="128">
        <f t="shared" si="149"/>
        <v>5.7595890370002824E-2</v>
      </c>
      <c r="AT741" s="128">
        <f t="shared" si="150"/>
        <v>0.11125264879836108</v>
      </c>
      <c r="AU741" s="128">
        <f t="shared" si="151"/>
        <v>0.1063547541857781</v>
      </c>
      <c r="AV741" s="128">
        <f t="shared" si="152"/>
        <v>0.15508388821196764</v>
      </c>
      <c r="AW741" s="128">
        <f t="shared" si="153"/>
        <v>3.824922267339183E-3</v>
      </c>
      <c r="AX741" s="128">
        <f t="shared" si="154"/>
        <v>1</v>
      </c>
      <c r="AY741" s="128">
        <f>SUMPRODUCT(AN741:AW741,幕後結果_最佳化!$Z$1005:$AI$1005)</f>
        <v>7.8210544173695426E-2</v>
      </c>
      <c r="AZ741" s="128">
        <f>(SUMPRODUCT(AN741:AW741,MMULT(AN741:AW741,幕後結果!$AB$9:$AK$18)))*252</f>
        <v>7.6153711622304915E-2</v>
      </c>
      <c r="BA741" s="128">
        <f t="shared" si="155"/>
        <v>0.27595961955022497</v>
      </c>
      <c r="BB741" s="102">
        <f t="shared" si="156"/>
        <v>0.12795547490334494</v>
      </c>
      <c r="BC741" s="60"/>
      <c r="BD741" s="60"/>
    </row>
    <row r="742" spans="1:56">
      <c r="A742" s="95">
        <v>741</v>
      </c>
      <c r="B742" s="128">
        <v>0.87690121299655677</v>
      </c>
      <c r="C742" s="128">
        <v>0.47294964779402804</v>
      </c>
      <c r="D742" s="128">
        <v>0.10373660185512157</v>
      </c>
      <c r="E742" s="128">
        <v>3.1620936972378555E-3</v>
      </c>
      <c r="F742" s="128">
        <v>0.81199257828368743</v>
      </c>
      <c r="G742" s="128">
        <v>0.77100806445834213</v>
      </c>
      <c r="H742" s="128">
        <v>0.54662996199812119</v>
      </c>
      <c r="I742" s="128">
        <v>0.86825761634857823</v>
      </c>
      <c r="J742" s="128">
        <v>0.77566413730661843</v>
      </c>
      <c r="K742" s="104">
        <v>0.67816581698438538</v>
      </c>
      <c r="L742" s="105"/>
      <c r="M742" s="106">
        <v>741</v>
      </c>
      <c r="N742" s="140">
        <v>1.1596346824830808</v>
      </c>
      <c r="O742" s="140">
        <v>-6.7857217642785767E-2</v>
      </c>
      <c r="P742" s="140">
        <v>-1.2605439499514997</v>
      </c>
      <c r="Q742" s="140">
        <v>-2.730481544585921</v>
      </c>
      <c r="R742" s="140">
        <v>0.88526292075783675</v>
      </c>
      <c r="S742" s="140">
        <v>0.74217077815230004</v>
      </c>
      <c r="T742" s="140">
        <v>0.11715140354513449</v>
      </c>
      <c r="U742" s="128">
        <v>1.1181925456591117</v>
      </c>
      <c r="V742" s="128">
        <v>0.75763131920986393</v>
      </c>
      <c r="W742" s="98">
        <v>0.46257592858107327</v>
      </c>
      <c r="X742" s="60"/>
      <c r="Y742" s="99">
        <v>741</v>
      </c>
      <c r="Z742" s="128">
        <f>(幕後結果!$AB$2+幕後結果!$AB$4*幕後結果_最佳化!$N1743)*12/3</f>
        <v>1.2265944957409698</v>
      </c>
      <c r="AA742" s="128">
        <f>(幕後結果!$AC$2+幕後結果!$AC$4*幕後結果_最佳化!$O1743)*12/3</f>
        <v>0.38769497037800854</v>
      </c>
      <c r="AB742" s="128">
        <f>(幕後結果!$AD$2+幕後結果!$AD$4*幕後結果_最佳化!$P1743)*12/3</f>
        <v>-0.68670035875952562</v>
      </c>
      <c r="AC742" s="128">
        <f>(幕後結果!$AE$2+幕後結果!$AE$4*幕後結果_最佳化!$Q1743)*12/3</f>
        <v>-4.1167273558593322</v>
      </c>
      <c r="AD742" s="128">
        <f>(幕後結果!$AF$2+幕後結果!$AF$4*幕後結果_最佳化!$R1743)*12/3</f>
        <v>0.53766574756969499</v>
      </c>
      <c r="AE742" s="128">
        <f>(幕後結果!$AG$2+幕後結果!$AG$4*幕後結果_最佳化!$S1743)*12/3</f>
        <v>0.86832149475342746</v>
      </c>
      <c r="AF742" s="128">
        <f>(幕後結果!$AH$2+幕後結果!$AH$4*幕後結果_最佳化!$T1743)*12/3</f>
        <v>-0.11063651679159252</v>
      </c>
      <c r="AG742" s="128">
        <f>(幕後結果!$AI$2+幕後結果!$AI$4*幕後結果_最佳化!$U1743)*12/3</f>
        <v>2.5203632986449662</v>
      </c>
      <c r="AH742" s="128">
        <f>(幕後結果!$AJ$2+幕後結果!$AJ$4*幕後結果_最佳化!$V1743)*12/3</f>
        <v>8.9092937194089616E-3</v>
      </c>
      <c r="AI742" s="100">
        <f>(幕後結果!$AK$2+幕後結果!$AK$4*幕後結果_最佳化!$W1743)*12/3</f>
        <v>-1.9684554121305924</v>
      </c>
      <c r="AJ742" s="60"/>
      <c r="AK742" s="60"/>
      <c r="AL742" s="60"/>
      <c r="AM742" s="108">
        <v>741</v>
      </c>
      <c r="AN742" s="128">
        <f t="shared" si="144"/>
        <v>0.10823439057742065</v>
      </c>
      <c r="AO742" s="128">
        <f t="shared" si="145"/>
        <v>0.15394928419089696</v>
      </c>
      <c r="AP742" s="128">
        <f t="shared" si="146"/>
        <v>3.9721985871680699E-3</v>
      </c>
      <c r="AQ742" s="128">
        <f t="shared" si="147"/>
        <v>3.6511726729700107E-2</v>
      </c>
      <c r="AR742" s="128">
        <f t="shared" si="148"/>
        <v>0.13462573868331779</v>
      </c>
      <c r="AS742" s="128">
        <f t="shared" si="149"/>
        <v>0.13655700937563034</v>
      </c>
      <c r="AT742" s="128">
        <f t="shared" si="150"/>
        <v>0.12355986762177319</v>
      </c>
      <c r="AU742" s="128">
        <f t="shared" si="151"/>
        <v>6.1620824661930404E-2</v>
      </c>
      <c r="AV742" s="128">
        <f t="shared" si="152"/>
        <v>0.16191452308487325</v>
      </c>
      <c r="AW742" s="128">
        <f t="shared" si="153"/>
        <v>7.9054436487289326E-2</v>
      </c>
      <c r="AX742" s="128">
        <f t="shared" si="154"/>
        <v>1.0000000000000002</v>
      </c>
      <c r="AY742" s="128">
        <f>SUMPRODUCT(AN742:AW742,幕後結果_最佳化!$Z$1005:$AI$1005)</f>
        <v>-0.20550486209125657</v>
      </c>
      <c r="AZ742" s="128">
        <f>(SUMPRODUCT(AN742:AW742,MMULT(AN742:AW742,幕後結果!$AB$9:$AK$18)))*252</f>
        <v>6.3842351034788844E-2</v>
      </c>
      <c r="BA742" s="128">
        <f t="shared" si="155"/>
        <v>0.25267043957453522</v>
      </c>
      <c r="BB742" s="102">
        <f t="shared" si="156"/>
        <v>-0.98311801930427101</v>
      </c>
      <c r="BC742" s="60"/>
      <c r="BD742" s="60"/>
    </row>
    <row r="743" spans="1:56">
      <c r="A743" s="95">
        <v>742</v>
      </c>
      <c r="B743" s="128">
        <v>0.43289534952886521</v>
      </c>
      <c r="C743" s="128">
        <v>3.079816784549827E-2</v>
      </c>
      <c r="D743" s="128">
        <v>0.92645103198711465</v>
      </c>
      <c r="E743" s="128">
        <v>0.96289979021606253</v>
      </c>
      <c r="F743" s="128">
        <v>0.49045561122496517</v>
      </c>
      <c r="G743" s="128">
        <v>0.86817101769544136</v>
      </c>
      <c r="H743" s="128">
        <v>0.46005900578400771</v>
      </c>
      <c r="I743" s="128">
        <v>0.89275359214660432</v>
      </c>
      <c r="J743" s="128">
        <v>0.31827932448796092</v>
      </c>
      <c r="K743" s="104">
        <v>0.69310379798885413</v>
      </c>
      <c r="L743" s="105"/>
      <c r="M743" s="106">
        <v>742</v>
      </c>
      <c r="N743" s="140">
        <v>-0.16900755474406756</v>
      </c>
      <c r="O743" s="140">
        <v>-1.8691903548505839</v>
      </c>
      <c r="P743" s="140">
        <v>1.4498586652525383</v>
      </c>
      <c r="Q743" s="140">
        <v>1.7853755637037785</v>
      </c>
      <c r="R743" s="140">
        <v>-2.3926517473312033E-2</v>
      </c>
      <c r="S743" s="140">
        <v>1.1177870243696446</v>
      </c>
      <c r="T743" s="140">
        <v>-0.10028506821305247</v>
      </c>
      <c r="U743" s="128">
        <v>1.2413057652996744</v>
      </c>
      <c r="V743" s="128">
        <v>-0.47251582490669358</v>
      </c>
      <c r="W743" s="98">
        <v>0.50466748221237678</v>
      </c>
      <c r="X743" s="60"/>
      <c r="Y743" s="99">
        <v>742</v>
      </c>
      <c r="Z743" s="128">
        <f>(幕後結果!$AB$2+幕後結果!$AB$4*幕後結果_最佳化!$N1744)*12/3</f>
        <v>-0.17876641628536258</v>
      </c>
      <c r="AA743" s="128">
        <f>(幕後結果!$AC$2+幕後結果!$AC$4*幕後結果_最佳化!$O1744)*12/3</f>
        <v>-2.2906515327993775</v>
      </c>
      <c r="AB743" s="128">
        <f>(幕後結果!$AD$2+幕後結果!$AD$4*幕後結果_最佳化!$P1744)*12/3</f>
        <v>0.79104684859900809</v>
      </c>
      <c r="AC743" s="128">
        <f>(幕後結果!$AE$2+幕後結果!$AE$4*幕後結果_最佳化!$Q1744)*12/3</f>
        <v>3.9682880175057353</v>
      </c>
      <c r="AD743" s="128">
        <f>(幕後結果!$AF$2+幕後結果!$AF$4*幕後結果_最佳化!$R1744)*12/3</f>
        <v>0.20718442509216614</v>
      </c>
      <c r="AE743" s="128">
        <f>(幕後結果!$AG$2+幕後結果!$AG$4*幕後結果_最佳化!$S1744)*12/3</f>
        <v>1.2490858736939825</v>
      </c>
      <c r="AF743" s="128">
        <f>(幕後結果!$AH$2+幕後結果!$AH$4*幕後結果_最佳化!$T1744)*12/3</f>
        <v>-0.76302460400376892</v>
      </c>
      <c r="AG743" s="128">
        <f>(幕後結果!$AI$2+幕後結果!$AI$4*幕後結果_最佳化!$U1744)*12/3</f>
        <v>2.0436514967855079</v>
      </c>
      <c r="AH743" s="128">
        <f>(幕後結果!$AJ$2+幕後結果!$AJ$4*幕後結果_最佳化!$V1744)*12/3</f>
        <v>-1.3113946795715949</v>
      </c>
      <c r="AI743" s="100">
        <f>(幕後結果!$AK$2+幕後結果!$AK$4*幕後結果_最佳化!$W1744)*12/3</f>
        <v>-1.3884930521014767</v>
      </c>
      <c r="AJ743" s="60"/>
      <c r="AK743" s="60"/>
      <c r="AL743" s="60"/>
      <c r="AM743" s="108">
        <v>742</v>
      </c>
      <c r="AN743" s="128">
        <f t="shared" si="144"/>
        <v>0.1555073346149119</v>
      </c>
      <c r="AO743" s="128">
        <f t="shared" si="145"/>
        <v>0.14275386728447931</v>
      </c>
      <c r="AP743" s="128">
        <f t="shared" si="146"/>
        <v>0.11917416017777684</v>
      </c>
      <c r="AQ743" s="128">
        <f t="shared" si="147"/>
        <v>0.10503063818577782</v>
      </c>
      <c r="AR743" s="128">
        <f t="shared" si="148"/>
        <v>8.6506578355183078E-2</v>
      </c>
      <c r="AS743" s="128">
        <f t="shared" si="149"/>
        <v>6.2493428004418872E-2</v>
      </c>
      <c r="AT743" s="128">
        <f t="shared" si="150"/>
        <v>5.1863145900962852E-2</v>
      </c>
      <c r="AU743" s="128">
        <f t="shared" si="151"/>
        <v>5.757228791818806E-2</v>
      </c>
      <c r="AV743" s="128">
        <f t="shared" si="152"/>
        <v>0.11196225673948773</v>
      </c>
      <c r="AW743" s="128">
        <f t="shared" si="153"/>
        <v>0.10713630281881363</v>
      </c>
      <c r="AX743" s="128">
        <f t="shared" si="154"/>
        <v>0.99999999999999989</v>
      </c>
      <c r="AY743" s="128">
        <f>SUMPRODUCT(AN743:AW743,幕後結果_最佳化!$Z$1005:$AI$1005)</f>
        <v>-0.10510929331219505</v>
      </c>
      <c r="AZ743" s="128">
        <f>(SUMPRODUCT(AN743:AW743,MMULT(AN743:AW743,幕後結果!$AB$9:$AK$18)))*252</f>
        <v>7.6967863402208861E-2</v>
      </c>
      <c r="BA743" s="128">
        <f t="shared" si="155"/>
        <v>0.27743082633732119</v>
      </c>
      <c r="BB743" s="102">
        <f t="shared" si="156"/>
        <v>-0.53349981062390761</v>
      </c>
      <c r="BC743" s="60"/>
      <c r="BD743" s="60"/>
    </row>
    <row r="744" spans="1:56">
      <c r="A744" s="95">
        <v>743</v>
      </c>
      <c r="B744" s="128">
        <v>3.4201361673584785E-3</v>
      </c>
      <c r="C744" s="128">
        <v>0.61067790676667455</v>
      </c>
      <c r="D744" s="128">
        <v>0.4291278264158529</v>
      </c>
      <c r="E744" s="128">
        <v>0.13822576513535378</v>
      </c>
      <c r="F744" s="128">
        <v>0.86227982360371525</v>
      </c>
      <c r="G744" s="128">
        <v>0.76759158026759078</v>
      </c>
      <c r="H744" s="128">
        <v>0.15788565395363219</v>
      </c>
      <c r="I744" s="128">
        <v>0.71865907944756802</v>
      </c>
      <c r="J744" s="128">
        <v>0.23245965372022259</v>
      </c>
      <c r="K744" s="104">
        <v>0.13917905354495641</v>
      </c>
      <c r="L744" s="105"/>
      <c r="M744" s="106">
        <v>743</v>
      </c>
      <c r="N744" s="140">
        <v>-2.704522081112803</v>
      </c>
      <c r="O744" s="140">
        <v>0.28108632906350101</v>
      </c>
      <c r="P744" s="140">
        <v>-0.17859508654311032</v>
      </c>
      <c r="Q744" s="140">
        <v>-1.0883252888747641</v>
      </c>
      <c r="R744" s="140">
        <v>1.0906194834251826</v>
      </c>
      <c r="S744" s="140">
        <v>0.73093830197175202</v>
      </c>
      <c r="T744" s="140">
        <v>-1.0031856240502071</v>
      </c>
      <c r="U744" s="128">
        <v>0.57886266893274319</v>
      </c>
      <c r="V744" s="128">
        <v>-0.73077056186962908</v>
      </c>
      <c r="W744" s="98">
        <v>-1.0840150925764875</v>
      </c>
      <c r="X744" s="60"/>
      <c r="Y744" s="99">
        <v>743</v>
      </c>
      <c r="Z744" s="128">
        <f>(幕後結果!$AB$2+幕後結果!$AB$4*幕後結果_最佳化!$N1745)*12/3</f>
        <v>-2.8606870322294622</v>
      </c>
      <c r="AA744" s="128">
        <f>(幕後結果!$AC$2+幕後結果!$AC$4*幕後結果_最佳化!$O1745)*12/3</f>
        <v>-0.92268222535541844</v>
      </c>
      <c r="AB744" s="128">
        <f>(幕後結果!$AD$2+幕後結果!$AD$4*幕後結果_最佳化!$P1745)*12/3</f>
        <v>-0.7045230451929948</v>
      </c>
      <c r="AC744" s="128">
        <f>(幕後結果!$AE$2+幕後結果!$AE$4*幕後結果_最佳化!$Q1745)*12/3</f>
        <v>-0.93027112644083454</v>
      </c>
      <c r="AD744" s="128">
        <f>(幕後結果!$AF$2+幕後結果!$AF$4*幕後結果_最佳化!$R1745)*12/3</f>
        <v>0.36520682822511502</v>
      </c>
      <c r="AE744" s="128">
        <f>(幕後結果!$AG$2+幕後結果!$AG$4*幕後結果_最佳化!$S1745)*12/3</f>
        <v>9.5276066981766425E-2</v>
      </c>
      <c r="AF744" s="128">
        <f>(幕後結果!$AH$2+幕後結果!$AH$4*幕後結果_最佳化!$T1745)*12/3</f>
        <v>-3.2160662889115676</v>
      </c>
      <c r="AG744" s="128">
        <f>(幕後結果!$AI$2+幕後結果!$AI$4*幕後結果_最佳化!$U1745)*12/3</f>
        <v>2.0454106786002684</v>
      </c>
      <c r="AH744" s="128">
        <f>(幕後結果!$AJ$2+幕後結果!$AJ$4*幕後結果_最佳化!$V1745)*12/3</f>
        <v>-2.4749767684423678</v>
      </c>
      <c r="AI744" s="100">
        <f>(幕後結果!$AK$2+幕後結果!$AK$4*幕後結果_最佳化!$W1745)*12/3</f>
        <v>-5.2220436978768472</v>
      </c>
      <c r="AJ744" s="60"/>
      <c r="AK744" s="60"/>
      <c r="AL744" s="60"/>
      <c r="AM744" s="108">
        <v>743</v>
      </c>
      <c r="AN744" s="128">
        <f t="shared" si="144"/>
        <v>3.2256663247060439E-2</v>
      </c>
      <c r="AO744" s="128">
        <f t="shared" si="145"/>
        <v>0.1202217478802444</v>
      </c>
      <c r="AP744" s="128">
        <f t="shared" si="146"/>
        <v>9.0461808086545296E-3</v>
      </c>
      <c r="AQ744" s="128">
        <f t="shared" si="147"/>
        <v>7.615244964058504E-2</v>
      </c>
      <c r="AR744" s="128">
        <f t="shared" si="148"/>
        <v>0.10445461386842893</v>
      </c>
      <c r="AS744" s="128">
        <f t="shared" si="149"/>
        <v>0.1235732368603354</v>
      </c>
      <c r="AT744" s="128">
        <f t="shared" si="150"/>
        <v>8.4965631510063228E-2</v>
      </c>
      <c r="AU744" s="128">
        <f t="shared" si="151"/>
        <v>0.13724272911143576</v>
      </c>
      <c r="AV744" s="128">
        <f t="shared" si="152"/>
        <v>0.1097040916814169</v>
      </c>
      <c r="AW744" s="128">
        <f t="shared" si="153"/>
        <v>0.20238265539177533</v>
      </c>
      <c r="AX744" s="128">
        <f t="shared" si="154"/>
        <v>1</v>
      </c>
      <c r="AY744" s="128">
        <f>SUMPRODUCT(AN744:AW744,幕後結果_最佳化!$Z$1005:$AI$1005)</f>
        <v>-0.23812402056090415</v>
      </c>
      <c r="AZ744" s="128">
        <f>(SUMPRODUCT(AN744:AW744,MMULT(AN744:AW744,幕後結果!$AB$9:$AK$18)))*252</f>
        <v>6.7147026868110318E-2</v>
      </c>
      <c r="BA744" s="128">
        <f t="shared" si="155"/>
        <v>0.25912743364628593</v>
      </c>
      <c r="BB744" s="102">
        <f t="shared" si="156"/>
        <v>-1.0845012301727477</v>
      </c>
      <c r="BC744" s="60"/>
      <c r="BD744" s="60"/>
    </row>
    <row r="745" spans="1:56">
      <c r="A745" s="95">
        <v>744</v>
      </c>
      <c r="B745" s="128">
        <v>0.18884262074062574</v>
      </c>
      <c r="C745" s="128">
        <v>8.5314225227250073E-2</v>
      </c>
      <c r="D745" s="128">
        <v>0.54931267691216012</v>
      </c>
      <c r="E745" s="128">
        <v>0.97222998386858062</v>
      </c>
      <c r="F745" s="128">
        <v>0.58344596244767355</v>
      </c>
      <c r="G745" s="128">
        <v>0.75807730133819717</v>
      </c>
      <c r="H745" s="128">
        <v>0.93550528448683989</v>
      </c>
      <c r="I745" s="128">
        <v>0.28112545498675123</v>
      </c>
      <c r="J745" s="128">
        <v>0.17964466989565309</v>
      </c>
      <c r="K745" s="104">
        <v>0.98027962524633594</v>
      </c>
      <c r="L745" s="105"/>
      <c r="M745" s="106">
        <v>744</v>
      </c>
      <c r="N745" s="140">
        <v>-0.88216933614220849</v>
      </c>
      <c r="O745" s="140">
        <v>-1.3701872719192536</v>
      </c>
      <c r="P745" s="140">
        <v>0.12392501542047697</v>
      </c>
      <c r="Q745" s="140">
        <v>1.9146274467916764</v>
      </c>
      <c r="R745" s="140">
        <v>0.2107170426131523</v>
      </c>
      <c r="S745" s="140">
        <v>0.70013116069027159</v>
      </c>
      <c r="T745" s="140">
        <v>1.5180990484439507</v>
      </c>
      <c r="U745" s="128">
        <v>-0.5795013885436201</v>
      </c>
      <c r="V745" s="128">
        <v>-0.91672008249047832</v>
      </c>
      <c r="W745" s="98">
        <v>2.0595586832442367</v>
      </c>
      <c r="X745" s="60"/>
      <c r="Y745" s="99">
        <v>744</v>
      </c>
      <c r="Z745" s="128">
        <f>(幕後結果!$AB$2+幕後結果!$AB$4*幕後結果_最佳化!$N1746)*12/3</f>
        <v>-0.93310770052730552</v>
      </c>
      <c r="AA745" s="128">
        <f>(幕後結果!$AC$2+幕後結果!$AC$4*幕後結果_最佳化!$O1746)*12/3</f>
        <v>-2.0285644155101319</v>
      </c>
      <c r="AB745" s="128">
        <f>(幕後結果!$AD$2+幕後結果!$AD$4*幕後結果_最佳化!$P1746)*12/3</f>
        <v>-0.61745734894362148</v>
      </c>
      <c r="AC745" s="128">
        <f>(幕後結果!$AE$2+幕後結果!$AE$4*幕後結果_最佳化!$Q1746)*12/3</f>
        <v>4.009442399412082</v>
      </c>
      <c r="AD745" s="128">
        <f>(幕後結果!$AF$2+幕後結果!$AF$4*幕後結果_最佳化!$R1746)*12/3</f>
        <v>-3.3566444847376864E-3</v>
      </c>
      <c r="AE745" s="128">
        <f>(幕後結果!$AG$2+幕後結果!$AG$4*幕後結果_最佳化!$S1746)*12/3</f>
        <v>0.62496268337039851</v>
      </c>
      <c r="AF745" s="128">
        <f>(幕後結果!$AH$2+幕後結果!$AH$4*幕後結果_最佳化!$T1746)*12/3</f>
        <v>0.63552823679423009</v>
      </c>
      <c r="AG745" s="128">
        <f>(幕後結果!$AI$2+幕後結果!$AI$4*幕後結果_最佳化!$U1746)*12/3</f>
        <v>0.23537498402562296</v>
      </c>
      <c r="AH745" s="128">
        <f>(幕後結果!$AJ$2+幕後結果!$AJ$4*幕後結果_最佳化!$V1746)*12/3</f>
        <v>-1.5159373243899139</v>
      </c>
      <c r="AI745" s="100">
        <f>(幕後結果!$AK$2+幕後結果!$AK$4*幕後結果_最佳化!$W1746)*12/3</f>
        <v>1.9444939652154194</v>
      </c>
      <c r="AJ745" s="60"/>
      <c r="AK745" s="60"/>
      <c r="AL745" s="60"/>
      <c r="AM745" s="108">
        <v>744</v>
      </c>
      <c r="AN745" s="128">
        <f t="shared" si="144"/>
        <v>5.5642725218205201E-2</v>
      </c>
      <c r="AO745" s="128">
        <f t="shared" si="145"/>
        <v>0.14352126880924668</v>
      </c>
      <c r="AP745" s="128">
        <f t="shared" si="146"/>
        <v>6.0979298225857327E-2</v>
      </c>
      <c r="AQ745" s="128">
        <f t="shared" si="147"/>
        <v>7.7283237260460894E-2</v>
      </c>
      <c r="AR745" s="128">
        <f t="shared" si="148"/>
        <v>0.11819558021023413</v>
      </c>
      <c r="AS745" s="128">
        <f t="shared" si="149"/>
        <v>1.4495533948706486E-2</v>
      </c>
      <c r="AT745" s="128">
        <f t="shared" si="150"/>
        <v>0.1152988230164609</v>
      </c>
      <c r="AU745" s="128">
        <f t="shared" si="151"/>
        <v>0.12084615326341805</v>
      </c>
      <c r="AV745" s="128">
        <f t="shared" si="152"/>
        <v>0.14764162650290516</v>
      </c>
      <c r="AW745" s="128">
        <f t="shared" si="153"/>
        <v>0.14609575354450524</v>
      </c>
      <c r="AX745" s="128">
        <f t="shared" si="154"/>
        <v>1.0000000000000002</v>
      </c>
      <c r="AY745" s="128">
        <f>SUMPRODUCT(AN745:AW745,幕後結果_最佳化!$Z$1005:$AI$1005)</f>
        <v>-0.20616647629522114</v>
      </c>
      <c r="AZ745" s="128">
        <f>(SUMPRODUCT(AN745:AW745,MMULT(AN745:AW745,幕後結果!$AB$9:$AK$18)))*252</f>
        <v>7.2097771765158011E-2</v>
      </c>
      <c r="BA745" s="128">
        <f t="shared" si="155"/>
        <v>0.26851028241979491</v>
      </c>
      <c r="BB745" s="102">
        <f t="shared" si="156"/>
        <v>-0.92758636299009622</v>
      </c>
      <c r="BC745" s="60"/>
      <c r="BD745" s="60"/>
    </row>
    <row r="746" spans="1:56">
      <c r="A746" s="95">
        <v>745</v>
      </c>
      <c r="B746" s="128">
        <v>0.22529923953308328</v>
      </c>
      <c r="C746" s="128">
        <v>3.2127783677993182E-2</v>
      </c>
      <c r="D746" s="128">
        <v>0.56238177429217306</v>
      </c>
      <c r="E746" s="128">
        <v>0.15308172473614889</v>
      </c>
      <c r="F746" s="128">
        <v>0.48087965382467646</v>
      </c>
      <c r="G746" s="128">
        <v>0.55523165064554658</v>
      </c>
      <c r="H746" s="128">
        <v>0.6375990503607214</v>
      </c>
      <c r="I746" s="128">
        <v>0.19203074925984165</v>
      </c>
      <c r="J746" s="128">
        <v>0.63465636789654201</v>
      </c>
      <c r="K746" s="104">
        <v>0.14699881182714236</v>
      </c>
      <c r="L746" s="105"/>
      <c r="M746" s="106">
        <v>745</v>
      </c>
      <c r="N746" s="140">
        <v>-0.75441764594734084</v>
      </c>
      <c r="O746" s="140">
        <v>-1.850402441719383</v>
      </c>
      <c r="P746" s="140">
        <v>0.15701065419587726</v>
      </c>
      <c r="Q746" s="140">
        <v>-1.0233054463044355</v>
      </c>
      <c r="R746" s="140">
        <v>-4.7945963831593275E-2</v>
      </c>
      <c r="S746" s="140">
        <v>0.13889047392962986</v>
      </c>
      <c r="T746" s="140">
        <v>0.35204848764712532</v>
      </c>
      <c r="U746" s="128">
        <v>-0.87043724795778155</v>
      </c>
      <c r="V746" s="128">
        <v>0.34421146036137562</v>
      </c>
      <c r="W746" s="98">
        <v>-1.0493922499913308</v>
      </c>
      <c r="X746" s="60"/>
      <c r="Y746" s="99">
        <v>745</v>
      </c>
      <c r="Z746" s="128">
        <f>(幕後結果!$AB$2+幕後結果!$AB$4*幕後結果_最佳化!$N1747)*12/3</f>
        <v>-0.79797935158977984</v>
      </c>
      <c r="AA746" s="128">
        <f>(幕後結果!$AC$2+幕後結果!$AC$4*幕後結果_最佳化!$O1747)*12/3</f>
        <v>-2.5286821938531436</v>
      </c>
      <c r="AB746" s="128">
        <f>(幕後結果!$AD$2+幕後結果!$AD$4*幕後結果_最佳化!$P1747)*12/3</f>
        <v>-0.79314070087427935</v>
      </c>
      <c r="AC746" s="128">
        <f>(幕後結果!$AE$2+幕後結果!$AE$4*幕後結果_最佳化!$Q1747)*12/3</f>
        <v>-1.4977743795361516</v>
      </c>
      <c r="AD746" s="128">
        <f>(幕後結果!$AF$2+幕後結果!$AF$4*幕後結果_最佳化!$R1747)*12/3</f>
        <v>4.4960153666928106E-2</v>
      </c>
      <c r="AE746" s="128">
        <f>(幕後結果!$AG$2+幕後結果!$AG$4*幕後結果_最佳化!$S1747)*12/3</f>
        <v>-1.4151846684008013E-2</v>
      </c>
      <c r="AF746" s="128">
        <f>(幕後結果!$AH$2+幕後結果!$AH$4*幕後結果_最佳化!$T1747)*12/3</f>
        <v>-1.0259584634712555</v>
      </c>
      <c r="AG746" s="128">
        <f>(幕後結果!$AI$2+幕後結果!$AI$4*幕後結果_最佳化!$U1747)*12/3</f>
        <v>0.29968642893827613</v>
      </c>
      <c r="AH746" s="128">
        <f>(幕後結果!$AJ$2+幕後結果!$AJ$4*幕後結果_最佳化!$V1747)*12/3</f>
        <v>-1.4652637747143842</v>
      </c>
      <c r="AI746" s="100">
        <f>(幕後結果!$AK$2+幕後結果!$AK$4*幕後結果_最佳化!$W1747)*12/3</f>
        <v>-3.7789300165274242</v>
      </c>
      <c r="AJ746" s="60"/>
      <c r="AK746" s="60"/>
      <c r="AL746" s="60"/>
      <c r="AM746" s="108">
        <v>745</v>
      </c>
      <c r="AN746" s="128">
        <f t="shared" si="144"/>
        <v>5.7451561046087105E-2</v>
      </c>
      <c r="AO746" s="128">
        <f t="shared" si="145"/>
        <v>0.1074612911436954</v>
      </c>
      <c r="AP746" s="128">
        <f t="shared" si="146"/>
        <v>0.142110704267882</v>
      </c>
      <c r="AQ746" s="128">
        <f t="shared" si="147"/>
        <v>0.13148383234900204</v>
      </c>
      <c r="AR746" s="128">
        <f t="shared" si="148"/>
        <v>5.5422164470257378E-2</v>
      </c>
      <c r="AS746" s="128">
        <f t="shared" si="149"/>
        <v>8.8068436852890425E-2</v>
      </c>
      <c r="AT746" s="128">
        <f t="shared" si="150"/>
        <v>0.11031908225464057</v>
      </c>
      <c r="AU746" s="128">
        <f t="shared" si="151"/>
        <v>9.2946459274187057E-2</v>
      </c>
      <c r="AV746" s="128">
        <f t="shared" si="152"/>
        <v>9.0865403200531741E-2</v>
      </c>
      <c r="AW746" s="128">
        <f t="shared" si="153"/>
        <v>0.12387106514082634</v>
      </c>
      <c r="AX746" s="128">
        <f t="shared" si="154"/>
        <v>1.0000000000000002</v>
      </c>
      <c r="AY746" s="128">
        <f>SUMPRODUCT(AN746:AW746,幕後結果_最佳化!$Z$1005:$AI$1005)</f>
        <v>-5.9221566761968686E-2</v>
      </c>
      <c r="AZ746" s="128">
        <f>(SUMPRODUCT(AN746:AW746,MMULT(AN746:AW746,幕後結果!$AB$9:$AK$18)))*252</f>
        <v>7.8649091152582645E-2</v>
      </c>
      <c r="BA746" s="128">
        <f t="shared" si="155"/>
        <v>0.28044445288253189</v>
      </c>
      <c r="BB746" s="102">
        <f t="shared" si="156"/>
        <v>-0.36414186735490089</v>
      </c>
      <c r="BC746" s="60"/>
      <c r="BD746" s="60"/>
    </row>
    <row r="747" spans="1:56">
      <c r="A747" s="95">
        <v>746</v>
      </c>
      <c r="B747" s="128">
        <v>0.60379759205117023</v>
      </c>
      <c r="C747" s="128">
        <v>6.0459086042446541E-2</v>
      </c>
      <c r="D747" s="128">
        <v>0.76406671751527222</v>
      </c>
      <c r="E747" s="128">
        <v>0.85212666385401259</v>
      </c>
      <c r="F747" s="128">
        <v>8.9598067389189628E-2</v>
      </c>
      <c r="G747" s="128">
        <v>1.4935937514853226E-2</v>
      </c>
      <c r="H747" s="128">
        <v>0.30374467050235809</v>
      </c>
      <c r="I747" s="128">
        <v>0.25068722351622341</v>
      </c>
      <c r="J747" s="128">
        <v>0.70120614626637989</v>
      </c>
      <c r="K747" s="104">
        <v>0.4982435742862974</v>
      </c>
      <c r="L747" s="105"/>
      <c r="M747" s="106">
        <v>746</v>
      </c>
      <c r="N747" s="140">
        <v>0.26318912047265575</v>
      </c>
      <c r="O747" s="140">
        <v>-1.5509312017103996</v>
      </c>
      <c r="P747" s="140">
        <v>0.71944534703286944</v>
      </c>
      <c r="Q747" s="140">
        <v>1.045598001678693</v>
      </c>
      <c r="R747" s="140">
        <v>-1.3432342494837506</v>
      </c>
      <c r="S747" s="140">
        <v>-2.1717851137857118</v>
      </c>
      <c r="T747" s="140">
        <v>-0.51366054567578578</v>
      </c>
      <c r="U747" s="128">
        <v>-0.67232872453630155</v>
      </c>
      <c r="V747" s="128">
        <v>0.52787268052087211</v>
      </c>
      <c r="W747" s="98">
        <v>-4.4027205798993566E-3</v>
      </c>
      <c r="X747" s="60"/>
      <c r="Y747" s="99">
        <v>746</v>
      </c>
      <c r="Z747" s="128">
        <f>(幕後結果!$AB$2+幕後結果!$AB$4*幕後結果_最佳化!$N1748)*12/3</f>
        <v>0.27838622920402012</v>
      </c>
      <c r="AA747" s="128">
        <f>(幕後結果!$AC$2+幕後結果!$AC$4*幕後結果_最佳化!$O1748)*12/3</f>
        <v>-1.729808902948258</v>
      </c>
      <c r="AB747" s="128">
        <f>(幕後結果!$AD$2+幕後結果!$AD$4*幕後結果_最佳化!$P1748)*12/3</f>
        <v>0.32977993659501265</v>
      </c>
      <c r="AC747" s="128">
        <f>(幕後結果!$AE$2+幕後結果!$AE$4*幕後結果_最佳化!$Q1748)*12/3</f>
        <v>2.5884994994744774</v>
      </c>
      <c r="AD747" s="128">
        <f>(幕後結果!$AF$2+幕後結果!$AF$4*幕後結果_最佳化!$R1748)*12/3</f>
        <v>-0.73299408722554837</v>
      </c>
      <c r="AE747" s="128">
        <f>(幕後結果!$AG$2+幕後結果!$AG$4*幕後結果_最佳化!$S1748)*12/3</f>
        <v>-1.6995357594557161</v>
      </c>
      <c r="AF747" s="128">
        <f>(幕後結果!$AH$2+幕後結果!$AH$4*幕後結果_最佳化!$T1748)*12/3</f>
        <v>-0.49430379144772818</v>
      </c>
      <c r="AG747" s="128">
        <f>(幕後結果!$AI$2+幕後結果!$AI$4*幕後結果_最佳化!$U1748)*12/3</f>
        <v>-0.18664289738241646</v>
      </c>
      <c r="AH747" s="128">
        <f>(幕後結果!$AJ$2+幕後結果!$AJ$4*幕後結果_最佳化!$V1748)*12/3</f>
        <v>-1.348189445064089</v>
      </c>
      <c r="AI747" s="100">
        <f>(幕後結果!$AK$2+幕後結果!$AK$4*幕後結果_最佳化!$W1748)*12/3</f>
        <v>-1.7616477833196849</v>
      </c>
      <c r="AJ747" s="60"/>
      <c r="AK747" s="60"/>
      <c r="AL747" s="60"/>
      <c r="AM747" s="108">
        <v>746</v>
      </c>
      <c r="AN747" s="128">
        <f t="shared" si="144"/>
        <v>1.3119717864746704E-2</v>
      </c>
      <c r="AO747" s="128">
        <f t="shared" si="145"/>
        <v>0.13587051616458615</v>
      </c>
      <c r="AP747" s="128">
        <f t="shared" si="146"/>
        <v>7.4982634766482884E-2</v>
      </c>
      <c r="AQ747" s="128">
        <f t="shared" si="147"/>
        <v>0.10073451022906535</v>
      </c>
      <c r="AR747" s="128">
        <f t="shared" si="148"/>
        <v>5.2377516625781703E-2</v>
      </c>
      <c r="AS747" s="128">
        <f t="shared" si="149"/>
        <v>9.4661101722233795E-3</v>
      </c>
      <c r="AT747" s="128">
        <f t="shared" si="150"/>
        <v>0.16078176784129272</v>
      </c>
      <c r="AU747" s="128">
        <f t="shared" si="151"/>
        <v>0.16189957555310097</v>
      </c>
      <c r="AV747" s="128">
        <f t="shared" si="152"/>
        <v>0.14425947236388581</v>
      </c>
      <c r="AW747" s="128">
        <f t="shared" si="153"/>
        <v>0.14650817841883421</v>
      </c>
      <c r="AX747" s="128">
        <f t="shared" si="154"/>
        <v>0.99999999999999989</v>
      </c>
      <c r="AY747" s="128">
        <f>SUMPRODUCT(AN747:AW747,幕後結果_最佳化!$Z$1005:$AI$1005)</f>
        <v>-0.14670723682819772</v>
      </c>
      <c r="AZ747" s="128">
        <f>(SUMPRODUCT(AN747:AW747,MMULT(AN747:AW747,幕後結果!$AB$9:$AK$18)))*252</f>
        <v>7.9255570164127612E-2</v>
      </c>
      <c r="BA747" s="128">
        <f t="shared" si="155"/>
        <v>0.28152365826716519</v>
      </c>
      <c r="BB747" s="102">
        <f t="shared" si="156"/>
        <v>-0.67350374030825133</v>
      </c>
      <c r="BC747" s="60"/>
      <c r="BD747" s="60"/>
    </row>
    <row r="748" spans="1:56">
      <c r="A748" s="95">
        <v>747</v>
      </c>
      <c r="B748" s="128">
        <v>0.17109329477529833</v>
      </c>
      <c r="C748" s="128">
        <v>0.45072131116862191</v>
      </c>
      <c r="D748" s="128">
        <v>0.3938448572166271</v>
      </c>
      <c r="E748" s="128">
        <v>0.25661914835059108</v>
      </c>
      <c r="F748" s="128">
        <v>0.56579191246549954</v>
      </c>
      <c r="G748" s="128">
        <v>0.40870465944434953</v>
      </c>
      <c r="H748" s="128">
        <v>0.69131537714274294</v>
      </c>
      <c r="I748" s="128">
        <v>8.221350321594656E-2</v>
      </c>
      <c r="J748" s="128">
        <v>0.60304515147151494</v>
      </c>
      <c r="K748" s="104">
        <v>4.194340776178862E-3</v>
      </c>
      <c r="L748" s="105"/>
      <c r="M748" s="106">
        <v>747</v>
      </c>
      <c r="N748" s="140">
        <v>-0.94985371163381849</v>
      </c>
      <c r="O748" s="140">
        <v>-0.12383916368370197</v>
      </c>
      <c r="P748" s="140">
        <v>-0.26931184939582103</v>
      </c>
      <c r="Q748" s="140">
        <v>-0.65380367783545357</v>
      </c>
      <c r="R748" s="140">
        <v>0.16567061145441059</v>
      </c>
      <c r="S748" s="140">
        <v>-0.23087833929966597</v>
      </c>
      <c r="T748" s="140">
        <v>0.49958226850392967</v>
      </c>
      <c r="U748" s="128">
        <v>-1.3903355534061352</v>
      </c>
      <c r="V748" s="128">
        <v>0.26123706426091597</v>
      </c>
      <c r="W748" s="98">
        <v>-2.6360117951072368</v>
      </c>
      <c r="X748" s="60"/>
      <c r="Y748" s="99">
        <v>747</v>
      </c>
      <c r="Z748" s="128">
        <f>(幕後結果!$AB$2+幕後結果!$AB$4*幕後結果_最佳化!$N1749)*12/3</f>
        <v>-1.0047003181678056</v>
      </c>
      <c r="AA748" s="128">
        <f>(幕後結果!$AC$2+幕後結果!$AC$4*幕後結果_最佳化!$O1749)*12/3</f>
        <v>-0.61344571995743435</v>
      </c>
      <c r="AB748" s="128">
        <f>(幕後結果!$AD$2+幕後結果!$AD$4*幕後結果_最佳化!$P1749)*12/3</f>
        <v>-0.39810935805934372</v>
      </c>
      <c r="AC748" s="128">
        <f>(幕後結果!$AE$2+幕後結果!$AE$4*幕後結果_最佳化!$Q1749)*12/3</f>
        <v>-0.23337010256078194</v>
      </c>
      <c r="AD748" s="128">
        <f>(幕後結果!$AF$2+幕後結果!$AF$4*幕後結果_最佳化!$R1749)*12/3</f>
        <v>-7.1548050937682711E-2</v>
      </c>
      <c r="AE748" s="128">
        <f>(幕後結果!$AG$2+幕後結果!$AG$4*幕後結果_最佳化!$S1749)*12/3</f>
        <v>-0.33615918581639709</v>
      </c>
      <c r="AF748" s="128">
        <f>(幕後結果!$AH$2+幕後結果!$AH$4*幕後結果_最佳化!$T1749)*12/3</f>
        <v>-0.51866932192438608</v>
      </c>
      <c r="AG748" s="128">
        <f>(幕後結果!$AI$2+幕後結果!$AI$4*幕後結果_最佳化!$U1749)*12/3</f>
        <v>-0.24410562712605743</v>
      </c>
      <c r="AH748" s="128">
        <f>(幕後結果!$AJ$2+幕後結果!$AJ$4*幕後結果_最佳化!$V1749)*12/3</f>
        <v>-1.0805753955770494</v>
      </c>
      <c r="AI748" s="100">
        <f>(幕後結果!$AK$2+幕後結果!$AK$4*幕後結果_最佳化!$W1749)*12/3</f>
        <v>-4.6180667942057827</v>
      </c>
      <c r="AJ748" s="60"/>
      <c r="AK748" s="60"/>
      <c r="AL748" s="60"/>
      <c r="AM748" s="108">
        <v>747</v>
      </c>
      <c r="AN748" s="128">
        <f t="shared" si="144"/>
        <v>0.11280551611693783</v>
      </c>
      <c r="AO748" s="128">
        <f t="shared" si="145"/>
        <v>4.8776324766222319E-3</v>
      </c>
      <c r="AP748" s="128">
        <f t="shared" si="146"/>
        <v>1.8879495369114735E-2</v>
      </c>
      <c r="AQ748" s="128">
        <f t="shared" si="147"/>
        <v>6.1315237150183645E-2</v>
      </c>
      <c r="AR748" s="128">
        <f t="shared" si="148"/>
        <v>7.4065412213137158E-2</v>
      </c>
      <c r="AS748" s="128">
        <f t="shared" si="149"/>
        <v>6.9213125279838222E-2</v>
      </c>
      <c r="AT748" s="128">
        <f t="shared" si="150"/>
        <v>0.26145738628326315</v>
      </c>
      <c r="AU748" s="128">
        <f t="shared" si="151"/>
        <v>0.13328920153264937</v>
      </c>
      <c r="AV748" s="128">
        <f t="shared" si="152"/>
        <v>0.12820909151126123</v>
      </c>
      <c r="AW748" s="128">
        <f t="shared" si="153"/>
        <v>0.13588790206699247</v>
      </c>
      <c r="AX748" s="128">
        <f t="shared" si="154"/>
        <v>1</v>
      </c>
      <c r="AY748" s="128">
        <f>SUMPRODUCT(AN748:AW748,幕後結果_最佳化!$Z$1005:$AI$1005)</f>
        <v>-0.20670244425729206</v>
      </c>
      <c r="AZ748" s="128">
        <f>(SUMPRODUCT(AN748:AW748,MMULT(AN748:AW748,幕後結果!$AB$9:$AK$18)))*252</f>
        <v>7.8365901328081258E-2</v>
      </c>
      <c r="BA748" s="128">
        <f t="shared" si="155"/>
        <v>0.27993910289218488</v>
      </c>
      <c r="BB748" s="102">
        <f t="shared" si="156"/>
        <v>-0.89163122149971086</v>
      </c>
      <c r="BC748" s="60"/>
      <c r="BD748" s="60"/>
    </row>
    <row r="749" spans="1:56">
      <c r="A749" s="95">
        <v>748</v>
      </c>
      <c r="B749" s="128">
        <v>8.5506997436897603E-2</v>
      </c>
      <c r="C749" s="128">
        <v>0.11776576961455532</v>
      </c>
      <c r="D749" s="128">
        <v>0.79424523280437209</v>
      </c>
      <c r="E749" s="128">
        <v>2.2243195214033618E-2</v>
      </c>
      <c r="F749" s="128">
        <v>0.84818875092956802</v>
      </c>
      <c r="G749" s="128">
        <v>0.41321048227946333</v>
      </c>
      <c r="H749" s="128">
        <v>5.1731316277208617E-2</v>
      </c>
      <c r="I749" s="128">
        <v>0.60876045111171373</v>
      </c>
      <c r="J749" s="128">
        <v>0.97609041555529408</v>
      </c>
      <c r="K749" s="104">
        <v>0.79234825418757415</v>
      </c>
      <c r="L749" s="105"/>
      <c r="M749" s="106">
        <v>748</v>
      </c>
      <c r="N749" s="140">
        <v>-1.368952910771299</v>
      </c>
      <c r="O749" s="140">
        <v>-1.1862298547461478</v>
      </c>
      <c r="P749" s="140">
        <v>0.82124007384379494</v>
      </c>
      <c r="Q749" s="140">
        <v>-2.009478708787348</v>
      </c>
      <c r="R749" s="140">
        <v>1.0286961106818417</v>
      </c>
      <c r="S749" s="140">
        <v>-0.21929409103414887</v>
      </c>
      <c r="T749" s="140">
        <v>-1.6282936629244107</v>
      </c>
      <c r="U749" s="128">
        <v>0.27608979605062467</v>
      </c>
      <c r="V749" s="128">
        <v>1.9789719107617891</v>
      </c>
      <c r="W749" s="98">
        <v>0.81459619074663026</v>
      </c>
      <c r="X749" s="60"/>
      <c r="Y749" s="99">
        <v>748</v>
      </c>
      <c r="Z749" s="128">
        <f>(幕後結果!$AB$2+幕後結果!$AB$4*幕後結果_最佳化!$N1750)*12/3</f>
        <v>-1.4479992109973434</v>
      </c>
      <c r="AA749" s="128">
        <f>(幕後結果!$AC$2+幕後結果!$AC$4*幕後結果_最佳化!$O1750)*12/3</f>
        <v>-2.031306484241286</v>
      </c>
      <c r="AB749" s="128">
        <f>(幕後結果!$AD$2+幕後結果!$AD$4*幕後結果_最佳化!$P1750)*12/3</f>
        <v>5.707101053975322E-2</v>
      </c>
      <c r="AC749" s="128">
        <f>(幕後結果!$AE$2+幕後結果!$AE$4*幕後結果_最佳化!$Q1750)*12/3</f>
        <v>-2.8628561102000929</v>
      </c>
      <c r="AD749" s="128">
        <f>(幕後結果!$AF$2+幕後結果!$AF$4*幕後結果_最佳化!$R1750)*12/3</f>
        <v>0.81159540996530344</v>
      </c>
      <c r="AE749" s="128">
        <f>(幕後結果!$AG$2+幕後結果!$AG$4*幕後結果_最佳化!$S1750)*12/3</f>
        <v>-0.53005132359722906</v>
      </c>
      <c r="AF749" s="128">
        <f>(幕後結果!$AH$2+幕後結果!$AH$4*幕後結果_最佳化!$T1750)*12/3</f>
        <v>-3.3773292476130519</v>
      </c>
      <c r="AG749" s="128">
        <f>(幕後結果!$AI$2+幕後結果!$AI$4*幕後結果_最佳化!$U1750)*12/3</f>
        <v>1.8643486374055138</v>
      </c>
      <c r="AH749" s="128">
        <f>(幕後結果!$AJ$2+幕後結果!$AJ$4*幕後結果_最佳化!$V1750)*12/3</f>
        <v>-0.62826580403058463</v>
      </c>
      <c r="AI749" s="100">
        <f>(幕後結果!$AK$2+幕後結果!$AK$4*幕後結果_最佳化!$W1750)*12/3</f>
        <v>-4.3307627120769485</v>
      </c>
      <c r="AJ749" s="60"/>
      <c r="AK749" s="60"/>
      <c r="AL749" s="60"/>
      <c r="AM749" s="108">
        <v>748</v>
      </c>
      <c r="AN749" s="128">
        <f t="shared" si="144"/>
        <v>3.8301003983710995E-2</v>
      </c>
      <c r="AO749" s="128">
        <f t="shared" si="145"/>
        <v>0.11851032362677769</v>
      </c>
      <c r="AP749" s="128">
        <f t="shared" si="146"/>
        <v>0.11877332638819191</v>
      </c>
      <c r="AQ749" s="128">
        <f t="shared" si="147"/>
        <v>0.11447323804237523</v>
      </c>
      <c r="AR749" s="128">
        <f t="shared" si="148"/>
        <v>5.7797013205668629E-2</v>
      </c>
      <c r="AS749" s="128">
        <f t="shared" si="149"/>
        <v>0.13391399360837533</v>
      </c>
      <c r="AT749" s="128">
        <f t="shared" si="150"/>
        <v>2.4553173274800496E-2</v>
      </c>
      <c r="AU749" s="128">
        <f t="shared" si="151"/>
        <v>0.14709412865299523</v>
      </c>
      <c r="AV749" s="128">
        <f t="shared" si="152"/>
        <v>0.15813853020152072</v>
      </c>
      <c r="AW749" s="128">
        <f t="shared" si="153"/>
        <v>8.8445269015583861E-2</v>
      </c>
      <c r="AX749" s="128">
        <f t="shared" si="154"/>
        <v>1</v>
      </c>
      <c r="AY749" s="128">
        <f>SUMPRODUCT(AN749:AW749,幕後結果_最佳化!$Z$1005:$AI$1005)</f>
        <v>4.0877900193455607E-3</v>
      </c>
      <c r="AZ749" s="128">
        <f>(SUMPRODUCT(AN749:AW749,MMULT(AN749:AW749,幕後結果!$AB$9:$AK$18)))*252</f>
        <v>6.3853979056453153E-2</v>
      </c>
      <c r="BA749" s="128">
        <f t="shared" si="155"/>
        <v>0.25269344878024275</v>
      </c>
      <c r="BB749" s="102">
        <f t="shared" si="156"/>
        <v>-0.15359404910575203</v>
      </c>
      <c r="BC749" s="60"/>
      <c r="BD749" s="60"/>
    </row>
    <row r="750" spans="1:56">
      <c r="A750" s="95">
        <v>749</v>
      </c>
      <c r="B750" s="128">
        <v>0.96011655439854704</v>
      </c>
      <c r="C750" s="128">
        <v>0.57344394373815022</v>
      </c>
      <c r="D750" s="128">
        <v>0.10136270615167553</v>
      </c>
      <c r="E750" s="128">
        <v>0.73065956190239056</v>
      </c>
      <c r="F750" s="128">
        <v>5.8492587819493513E-2</v>
      </c>
      <c r="G750" s="128">
        <v>0.16488024002837265</v>
      </c>
      <c r="H750" s="128">
        <v>0.45900698206908719</v>
      </c>
      <c r="I750" s="128">
        <v>0.38826311692196813</v>
      </c>
      <c r="J750" s="128">
        <v>0.78384100441982496</v>
      </c>
      <c r="K750" s="104">
        <v>1.1350014901052141E-2</v>
      </c>
      <c r="L750" s="105"/>
      <c r="M750" s="106">
        <v>749</v>
      </c>
      <c r="N750" s="140">
        <v>1.7520402262473564</v>
      </c>
      <c r="O750" s="140">
        <v>0.18514907263461702</v>
      </c>
      <c r="P750" s="140">
        <v>-1.2738250867866394</v>
      </c>
      <c r="Q750" s="140">
        <v>0.61480898298081066</v>
      </c>
      <c r="R750" s="140">
        <v>-1.5675543379032504</v>
      </c>
      <c r="S750" s="140">
        <v>-0.97459644032101522</v>
      </c>
      <c r="T750" s="140">
        <v>-0.10293574982056843</v>
      </c>
      <c r="U750" s="128">
        <v>-0.28384882746910023</v>
      </c>
      <c r="V750" s="128">
        <v>0.78523125883496481</v>
      </c>
      <c r="W750" s="98">
        <v>-2.2784458077762917</v>
      </c>
      <c r="X750" s="60"/>
      <c r="Y750" s="99">
        <v>749</v>
      </c>
      <c r="Z750" s="128">
        <f>(幕後結果!$AB$2+幕後結果!$AB$4*幕後結果_最佳化!$N1751)*12/3</f>
        <v>1.8532068161587827</v>
      </c>
      <c r="AA750" s="128">
        <f>(幕後結果!$AC$2+幕後結果!$AC$4*幕後結果_最佳化!$O1751)*12/3</f>
        <v>0.94397955701869696</v>
      </c>
      <c r="AB750" s="128">
        <f>(幕後結果!$AD$2+幕後結果!$AD$4*幕後結果_最佳化!$P1751)*12/3</f>
        <v>-0.35661866474504095</v>
      </c>
      <c r="AC750" s="128">
        <f>(幕後結果!$AE$2+幕後結果!$AE$4*幕後結果_最佳化!$Q1751)*12/3</f>
        <v>2.0813968383194639</v>
      </c>
      <c r="AD750" s="128">
        <f>(幕後結果!$AF$2+幕後結果!$AF$4*幕後結果_最佳化!$R1751)*12/3</f>
        <v>-1.2133992596856988</v>
      </c>
      <c r="AE750" s="128">
        <f>(幕後結果!$AG$2+幕後結果!$AG$4*幕後結果_最佳化!$S1751)*12/3</f>
        <v>-0.26987903326164719</v>
      </c>
      <c r="AF750" s="128">
        <f>(幕後結果!$AH$2+幕後結果!$AH$4*幕後結果_最佳化!$T1751)*12/3</f>
        <v>0.95431092628967173</v>
      </c>
      <c r="AG750" s="128">
        <f>(幕後結果!$AI$2+幕後結果!$AI$4*幕後結果_最佳化!$U1751)*12/3</f>
        <v>0.16009566034279121</v>
      </c>
      <c r="AH750" s="128">
        <f>(幕後結果!$AJ$2+幕後結果!$AJ$4*幕後結果_最佳化!$V1751)*12/3</f>
        <v>-2.0106098083982671E-2</v>
      </c>
      <c r="AI750" s="100">
        <f>(幕後結果!$AK$2+幕後結果!$AK$4*幕後結果_最佳化!$W1751)*12/3</f>
        <v>-2.9614452683407282</v>
      </c>
      <c r="AJ750" s="60"/>
      <c r="AK750" s="60"/>
      <c r="AL750" s="60"/>
      <c r="AM750" s="108">
        <v>749</v>
      </c>
      <c r="AN750" s="128">
        <f t="shared" si="144"/>
        <v>0.14473248311906275</v>
      </c>
      <c r="AO750" s="128">
        <f t="shared" si="145"/>
        <v>0.10719913528884939</v>
      </c>
      <c r="AP750" s="128">
        <f t="shared" si="146"/>
        <v>1.8661579067497677E-3</v>
      </c>
      <c r="AQ750" s="128">
        <f t="shared" si="147"/>
        <v>0.10484721397297143</v>
      </c>
      <c r="AR750" s="128">
        <f t="shared" si="148"/>
        <v>0.14037387125784656</v>
      </c>
      <c r="AS750" s="128">
        <f t="shared" si="149"/>
        <v>2.8596312043411717E-2</v>
      </c>
      <c r="AT750" s="128">
        <f t="shared" si="150"/>
        <v>0.13326483102916672</v>
      </c>
      <c r="AU750" s="128">
        <f t="shared" si="151"/>
        <v>7.7431921815219351E-2</v>
      </c>
      <c r="AV750" s="128">
        <f t="shared" si="152"/>
        <v>9.8608026244195193E-2</v>
      </c>
      <c r="AW750" s="128">
        <f t="shared" si="153"/>
        <v>0.16308004732252721</v>
      </c>
      <c r="AX750" s="128">
        <f t="shared" si="154"/>
        <v>1</v>
      </c>
      <c r="AY750" s="128">
        <f>SUMPRODUCT(AN750:AW750,幕後結果_最佳化!$Z$1005:$AI$1005)</f>
        <v>-0.22144887578696476</v>
      </c>
      <c r="AZ750" s="128">
        <f>(SUMPRODUCT(AN750:AW750,MMULT(AN750:AW750,幕後結果!$AB$9:$AK$18)))*252</f>
        <v>7.9494629228014327E-2</v>
      </c>
      <c r="BA750" s="128">
        <f t="shared" si="155"/>
        <v>0.28194791935393732</v>
      </c>
      <c r="BB750" s="102">
        <f t="shared" si="156"/>
        <v>-0.93758051626236694</v>
      </c>
      <c r="BC750" s="60"/>
      <c r="BD750" s="60"/>
    </row>
    <row r="751" spans="1:56">
      <c r="A751" s="95">
        <v>750</v>
      </c>
      <c r="B751" s="128">
        <v>0.2896816703327918</v>
      </c>
      <c r="C751" s="128">
        <v>0.22977959828634864</v>
      </c>
      <c r="D751" s="128">
        <v>0.50661827926645109</v>
      </c>
      <c r="E751" s="128">
        <v>0.89821253329624695</v>
      </c>
      <c r="F751" s="128">
        <v>0.74139797538566388</v>
      </c>
      <c r="G751" s="128">
        <v>1.804488639485724E-2</v>
      </c>
      <c r="H751" s="128">
        <v>0.90861430533008414</v>
      </c>
      <c r="I751" s="128">
        <v>0.41660694109572405</v>
      </c>
      <c r="J751" s="128">
        <v>0.86692421430037347</v>
      </c>
      <c r="K751" s="104">
        <v>0.74850306099239239</v>
      </c>
      <c r="L751" s="105"/>
      <c r="M751" s="106">
        <v>750</v>
      </c>
      <c r="N751" s="140">
        <v>-0.55431492075393329</v>
      </c>
      <c r="O751" s="140">
        <v>-0.73957288983971647</v>
      </c>
      <c r="P751" s="140">
        <v>1.6590326957962222E-2</v>
      </c>
      <c r="Q751" s="140">
        <v>1.2714321998946714</v>
      </c>
      <c r="R751" s="140">
        <v>0.64766128566838732</v>
      </c>
      <c r="S751" s="140">
        <v>-2.0959145384677389</v>
      </c>
      <c r="T751" s="140">
        <v>1.3322702806169422</v>
      </c>
      <c r="U751" s="128">
        <v>-0.21058145806642373</v>
      </c>
      <c r="V751" s="128">
        <v>1.1119687858614329</v>
      </c>
      <c r="W751" s="98">
        <v>0.66978653555279</v>
      </c>
      <c r="X751" s="60"/>
      <c r="Y751" s="99">
        <v>750</v>
      </c>
      <c r="Z751" s="128">
        <f>(幕後結果!$AB$2+幕後結果!$AB$4*幕後結果_最佳化!$N1752)*12/3</f>
        <v>-0.58632226249734265</v>
      </c>
      <c r="AA751" s="128">
        <f>(幕後結果!$AC$2+幕後結果!$AC$4*幕後結果_最佳化!$O1752)*12/3</f>
        <v>-1.1518504542666386</v>
      </c>
      <c r="AB751" s="128">
        <f>(幕後結果!$AD$2+幕後結果!$AD$4*幕後結果_最佳化!$P1752)*12/3</f>
        <v>-0.28021628698382023</v>
      </c>
      <c r="AC751" s="128">
        <f>(幕後結果!$AE$2+幕後結果!$AE$4*幕後結果_最佳化!$Q1752)*12/3</f>
        <v>3.0981071872451804</v>
      </c>
      <c r="AD751" s="128">
        <f>(幕後結果!$AF$2+幕後結果!$AF$4*幕後結果_最佳化!$R1752)*12/3</f>
        <v>0.2807278868633214</v>
      </c>
      <c r="AE751" s="128">
        <f>(幕後結果!$AG$2+幕後結果!$AG$4*幕後結果_最佳化!$S1752)*12/3</f>
        <v>-1.9370853009817874</v>
      </c>
      <c r="AF751" s="128">
        <f>(幕後結果!$AH$2+幕後結果!$AH$4*幕後結果_最佳化!$T1752)*12/3</f>
        <v>1.0759211301054972</v>
      </c>
      <c r="AG751" s="128">
        <f>(幕後結果!$AI$2+幕後結果!$AI$4*幕後結果_最佳化!$U1752)*12/3</f>
        <v>0.50017139946827305</v>
      </c>
      <c r="AH751" s="128">
        <f>(幕後結果!$AJ$2+幕後結果!$AJ$4*幕後結果_最佳化!$V1752)*12/3</f>
        <v>-0.11836301170828922</v>
      </c>
      <c r="AI751" s="100">
        <f>(幕後結果!$AK$2+幕後結果!$AK$4*幕後結果_最佳化!$W1752)*12/3</f>
        <v>0.19085173748789752</v>
      </c>
      <c r="AJ751" s="60"/>
      <c r="AK751" s="60"/>
      <c r="AL751" s="60"/>
      <c r="AM751" s="108">
        <v>750</v>
      </c>
      <c r="AN751" s="128">
        <f t="shared" si="144"/>
        <v>0.17914767912820725</v>
      </c>
      <c r="AO751" s="128">
        <f t="shared" si="145"/>
        <v>9.1673174280683695E-2</v>
      </c>
      <c r="AP751" s="128">
        <f t="shared" si="146"/>
        <v>9.4152702839692445E-2</v>
      </c>
      <c r="AQ751" s="128">
        <f t="shared" si="147"/>
        <v>4.4448181260172033E-2</v>
      </c>
      <c r="AR751" s="128">
        <f t="shared" si="148"/>
        <v>5.3661772995689118E-2</v>
      </c>
      <c r="AS751" s="128">
        <f t="shared" si="149"/>
        <v>0.10055588509333117</v>
      </c>
      <c r="AT751" s="128">
        <f t="shared" si="150"/>
        <v>2.5658296439248433E-2</v>
      </c>
      <c r="AU751" s="128">
        <f t="shared" si="151"/>
        <v>0.17151551582048896</v>
      </c>
      <c r="AV751" s="128">
        <f t="shared" si="152"/>
        <v>0.14146351669841617</v>
      </c>
      <c r="AW751" s="128">
        <f t="shared" si="153"/>
        <v>9.772327544407089E-2</v>
      </c>
      <c r="AX751" s="128">
        <f t="shared" si="154"/>
        <v>1.0000000000000002</v>
      </c>
      <c r="AY751" s="128">
        <f>SUMPRODUCT(AN751:AW751,幕後結果_最佳化!$Z$1005:$AI$1005)</f>
        <v>-4.9038963352404499E-2</v>
      </c>
      <c r="AZ751" s="128">
        <f>(SUMPRODUCT(AN751:AW751,MMULT(AN751:AW751,幕後結果!$AB$9:$AK$18)))*252</f>
        <v>5.8491619152950161E-2</v>
      </c>
      <c r="BA751" s="128">
        <f t="shared" si="155"/>
        <v>0.2418504065594064</v>
      </c>
      <c r="BB751" s="102">
        <f t="shared" si="156"/>
        <v>-0.38014806202040136</v>
      </c>
      <c r="BC751" s="60"/>
      <c r="BD751" s="60"/>
    </row>
    <row r="752" spans="1:56">
      <c r="A752" s="95">
        <v>751</v>
      </c>
      <c r="B752" s="128">
        <v>0.99198473129625642</v>
      </c>
      <c r="C752" s="128">
        <v>0.67539552497331234</v>
      </c>
      <c r="D752" s="128">
        <v>0.84633205409631596</v>
      </c>
      <c r="E752" s="128">
        <v>0.56640194567787772</v>
      </c>
      <c r="F752" s="128">
        <v>0.58141709613477266</v>
      </c>
      <c r="G752" s="128">
        <v>0.45786442151200601</v>
      </c>
      <c r="H752" s="128">
        <v>0.55569763230144242</v>
      </c>
      <c r="I752" s="128">
        <v>0.97690736297467029</v>
      </c>
      <c r="J752" s="128">
        <v>0.29053879846959463</v>
      </c>
      <c r="K752" s="104">
        <v>0.76443192301027785</v>
      </c>
      <c r="L752" s="105"/>
      <c r="M752" s="106">
        <v>751</v>
      </c>
      <c r="N752" s="140">
        <v>2.4082195508127948</v>
      </c>
      <c r="O752" s="140">
        <v>0.45486140576262246</v>
      </c>
      <c r="P752" s="140">
        <v>1.0208280933794012</v>
      </c>
      <c r="Q752" s="140">
        <v>0.16722106711534443</v>
      </c>
      <c r="R752" s="140">
        <v>0.20552008464346327</v>
      </c>
      <c r="S752" s="140">
        <v>-0.10581536840671144</v>
      </c>
      <c r="T752" s="140">
        <v>0.14006993420848587</v>
      </c>
      <c r="U752" s="128">
        <v>1.9936961164941558</v>
      </c>
      <c r="V752" s="128">
        <v>-0.55181136935856234</v>
      </c>
      <c r="W752" s="98">
        <v>0.72063168498346997</v>
      </c>
      <c r="X752" s="60"/>
      <c r="Y752" s="99">
        <v>751</v>
      </c>
      <c r="Z752" s="128">
        <f>(幕後結果!$AB$2+幕後結果!$AB$4*幕後結果_最佳化!$N1753)*12/3</f>
        <v>2.5472753533359964</v>
      </c>
      <c r="AA752" s="128">
        <f>(幕後結果!$AC$2+幕後結果!$AC$4*幕後結果_最佳化!$O1753)*12/3</f>
        <v>1.5479389855457673</v>
      </c>
      <c r="AB752" s="128">
        <f>(幕後結果!$AD$2+幕後結果!$AD$4*幕後結果_最佳化!$P1753)*12/3</f>
        <v>2.4816325514338535</v>
      </c>
      <c r="AC752" s="128">
        <f>(幕後結果!$AE$2+幕後結果!$AE$4*幕後結果_最佳化!$Q1753)*12/3</f>
        <v>2.0443617212249729</v>
      </c>
      <c r="AD752" s="128">
        <f>(幕後結果!$AF$2+幕後結果!$AF$4*幕後結果_最佳化!$R1753)*12/3</f>
        <v>0.44104922660986884</v>
      </c>
      <c r="AE752" s="128">
        <f>(幕後結果!$AG$2+幕後結果!$AG$4*幕後結果_最佳化!$S1753)*12/3</f>
        <v>0.72339366901255764</v>
      </c>
      <c r="AF752" s="128">
        <f>(幕後結果!$AH$2+幕後結果!$AH$4*幕後結果_最佳化!$T1753)*12/3</f>
        <v>1.38384097100651</v>
      </c>
      <c r="AG752" s="128">
        <f>(幕後結果!$AI$2+幕後結果!$AI$4*幕後結果_最佳化!$U1753)*12/3</f>
        <v>2.7412099990245316</v>
      </c>
      <c r="AH752" s="128">
        <f>(幕後結果!$AJ$2+幕後結果!$AJ$4*幕後結果_最佳化!$V1753)*12/3</f>
        <v>-8.7168876205960033E-2</v>
      </c>
      <c r="AI752" s="100">
        <f>(幕後結果!$AK$2+幕後結果!$AK$4*幕後結果_最佳化!$W1753)*12/3</f>
        <v>0.28964108107026765</v>
      </c>
      <c r="AJ752" s="60"/>
      <c r="AK752" s="60"/>
      <c r="AL752" s="60"/>
      <c r="AM752" s="108">
        <v>751</v>
      </c>
      <c r="AN752" s="128">
        <f t="shared" si="144"/>
        <v>5.8661097934503366E-2</v>
      </c>
      <c r="AO752" s="128">
        <f t="shared" si="145"/>
        <v>0.1367420880127703</v>
      </c>
      <c r="AP752" s="128">
        <f t="shared" si="146"/>
        <v>0.13068781224604287</v>
      </c>
      <c r="AQ752" s="128">
        <f t="shared" si="147"/>
        <v>5.4212543446665061E-2</v>
      </c>
      <c r="AR752" s="128">
        <f t="shared" si="148"/>
        <v>8.8277868667485812E-2</v>
      </c>
      <c r="AS752" s="128">
        <f t="shared" si="149"/>
        <v>3.1970375421325553E-2</v>
      </c>
      <c r="AT752" s="128">
        <f t="shared" si="150"/>
        <v>7.0918054741579556E-2</v>
      </c>
      <c r="AU752" s="128">
        <f t="shared" si="151"/>
        <v>0.15441994359043071</v>
      </c>
      <c r="AV752" s="128">
        <f t="shared" si="152"/>
        <v>0.1448985361542125</v>
      </c>
      <c r="AW752" s="128">
        <f t="shared" si="153"/>
        <v>0.12921167978498435</v>
      </c>
      <c r="AX752" s="128">
        <f t="shared" si="154"/>
        <v>1</v>
      </c>
      <c r="AY752" s="128">
        <f>SUMPRODUCT(AN752:AW752,幕後結果_最佳化!$Z$1005:$AI$1005)</f>
        <v>-0.13329033769784865</v>
      </c>
      <c r="AZ752" s="128">
        <f>(SUMPRODUCT(AN752:AW752,MMULT(AN752:AW752,幕後結果!$AB$9:$AK$18)))*252</f>
        <v>6.5731919689980808E-2</v>
      </c>
      <c r="BA752" s="128">
        <f t="shared" si="155"/>
        <v>0.2563823700841788</v>
      </c>
      <c r="BB752" s="102">
        <f t="shared" si="156"/>
        <v>-0.68721705646140774</v>
      </c>
      <c r="BC752" s="60"/>
      <c r="BD752" s="60"/>
    </row>
    <row r="753" spans="1:56">
      <c r="A753" s="95">
        <v>752</v>
      </c>
      <c r="B753" s="128">
        <v>0.51568299538226703</v>
      </c>
      <c r="C753" s="128">
        <v>9.6180357169796338E-2</v>
      </c>
      <c r="D753" s="128">
        <v>0.1431350365389259</v>
      </c>
      <c r="E753" s="128">
        <v>0.37316555504120275</v>
      </c>
      <c r="F753" s="128">
        <v>0.2553219873753716</v>
      </c>
      <c r="G753" s="128">
        <v>0.45335210808308091</v>
      </c>
      <c r="H753" s="128">
        <v>0.3009392091958738</v>
      </c>
      <c r="I753" s="128">
        <v>0.70224195998099281</v>
      </c>
      <c r="J753" s="128">
        <v>0.70371927829833636</v>
      </c>
      <c r="K753" s="104">
        <v>0.79793152405844991</v>
      </c>
      <c r="L753" s="105"/>
      <c r="M753" s="106">
        <v>752</v>
      </c>
      <c r="N753" s="140">
        <v>3.9321570382652146E-2</v>
      </c>
      <c r="O753" s="140">
        <v>-1.3036272224091645</v>
      </c>
      <c r="P753" s="140">
        <v>-1.066339780333351</v>
      </c>
      <c r="Q753" s="140">
        <v>-0.32348084738631266</v>
      </c>
      <c r="R753" s="140">
        <v>-0.65783529077209613</v>
      </c>
      <c r="S753" s="140">
        <v>-0.11719665678056097</v>
      </c>
      <c r="T753" s="140">
        <v>-0.52170115784967652</v>
      </c>
      <c r="U753" s="128">
        <v>0.53085959339294475</v>
      </c>
      <c r="V753" s="128">
        <v>0.53512786398031098</v>
      </c>
      <c r="W753" s="98">
        <v>0.83425562491748551</v>
      </c>
      <c r="X753" s="60"/>
      <c r="Y753" s="99">
        <v>752</v>
      </c>
      <c r="Z753" s="128">
        <f>(幕後結果!$AB$2+幕後結果!$AB$4*幕後結果_最佳化!$N1754)*12/3</f>
        <v>4.1592082854899709E-2</v>
      </c>
      <c r="AA753" s="128">
        <f>(幕後結果!$AC$2+幕後結果!$AC$4*幕後結果_最佳化!$O1754)*12/3</f>
        <v>-1.5424128847447804</v>
      </c>
      <c r="AB753" s="128">
        <f>(幕後結果!$AD$2+幕後結果!$AD$4*幕後結果_最佳化!$P1754)*12/3</f>
        <v>-1.5336935407183543</v>
      </c>
      <c r="AC753" s="128">
        <f>(幕後結果!$AE$2+幕後結果!$AE$4*幕後結果_最佳化!$Q1754)*12/3</f>
        <v>-0.28609205000347337</v>
      </c>
      <c r="AD753" s="128">
        <f>(幕後結果!$AF$2+幕後結果!$AF$4*幕後結果_最佳化!$R1754)*12/3</f>
        <v>-0.58240035510209431</v>
      </c>
      <c r="AE753" s="128">
        <f>(幕後結果!$AG$2+幕後結果!$AG$4*幕後結果_最佳化!$S1754)*12/3</f>
        <v>-4.238723048818005E-2</v>
      </c>
      <c r="AF753" s="128">
        <f>(幕後結果!$AH$2+幕後結果!$AH$4*幕後結果_最佳化!$T1754)*12/3</f>
        <v>-1.0988534471526117</v>
      </c>
      <c r="AG753" s="128">
        <f>(幕後結果!$AI$2+幕後結果!$AI$4*幕後結果_最佳化!$U1754)*12/3</f>
        <v>1.3847504537214936</v>
      </c>
      <c r="AH753" s="128">
        <f>(幕後結果!$AJ$2+幕後結果!$AJ$4*幕後結果_最佳化!$V1754)*12/3</f>
        <v>-1.1862119804490265</v>
      </c>
      <c r="AI753" s="100">
        <f>(幕後結果!$AK$2+幕後結果!$AK$4*幕後結果_最佳化!$W1754)*12/3</f>
        <v>-1.7613727721758483</v>
      </c>
      <c r="AJ753" s="60"/>
      <c r="AK753" s="60"/>
      <c r="AL753" s="60"/>
      <c r="AM753" s="108">
        <v>752</v>
      </c>
      <c r="AN753" s="128">
        <f t="shared" si="144"/>
        <v>8.7106904755467396E-2</v>
      </c>
      <c r="AO753" s="128">
        <f t="shared" si="145"/>
        <v>0.16254394048621035</v>
      </c>
      <c r="AP753" s="128">
        <f t="shared" si="146"/>
        <v>0.1667468125008017</v>
      </c>
      <c r="AQ753" s="128">
        <f t="shared" si="147"/>
        <v>0.17809099988840713</v>
      </c>
      <c r="AR753" s="128">
        <f t="shared" si="148"/>
        <v>6.212714979593123E-2</v>
      </c>
      <c r="AS753" s="128">
        <f t="shared" si="149"/>
        <v>4.9740123021702345E-2</v>
      </c>
      <c r="AT753" s="128">
        <f t="shared" si="150"/>
        <v>2.0487160987313575E-2</v>
      </c>
      <c r="AU753" s="128">
        <f t="shared" si="151"/>
        <v>5.5509168334101792E-2</v>
      </c>
      <c r="AV753" s="128">
        <f t="shared" si="152"/>
        <v>3.5472484026952029E-2</v>
      </c>
      <c r="AW753" s="128">
        <f t="shared" si="153"/>
        <v>0.18217525620311259</v>
      </c>
      <c r="AX753" s="128">
        <f t="shared" si="154"/>
        <v>1.0000000000000002</v>
      </c>
      <c r="AY753" s="128">
        <f>SUMPRODUCT(AN753:AW753,幕後結果_最佳化!$Z$1005:$AI$1005)</f>
        <v>-7.7377579985884432E-2</v>
      </c>
      <c r="AZ753" s="128">
        <f>(SUMPRODUCT(AN753:AW753,MMULT(AN753:AW753,幕後結果!$AB$9:$AK$18)))*252</f>
        <v>0.10136942754446557</v>
      </c>
      <c r="BA753" s="128">
        <f t="shared" si="155"/>
        <v>0.31838565850940204</v>
      </c>
      <c r="BB753" s="102">
        <f t="shared" si="156"/>
        <v>-0.37777323435041776</v>
      </c>
      <c r="BC753" s="60"/>
      <c r="BD753" s="60"/>
    </row>
    <row r="754" spans="1:56">
      <c r="A754" s="95">
        <v>753</v>
      </c>
      <c r="B754" s="128">
        <v>0.17890593259942866</v>
      </c>
      <c r="C754" s="128">
        <v>9.5349670140731924E-4</v>
      </c>
      <c r="D754" s="128">
        <v>0.72827142794613198</v>
      </c>
      <c r="E754" s="128">
        <v>0.8564396368840288</v>
      </c>
      <c r="F754" s="128">
        <v>0.20834388525308056</v>
      </c>
      <c r="G754" s="128">
        <v>0.15975084969334485</v>
      </c>
      <c r="H754" s="128">
        <v>0.51005115982653204</v>
      </c>
      <c r="I754" s="128">
        <v>3.5120451740406455E-2</v>
      </c>
      <c r="J754" s="128">
        <v>0.31231864090984018</v>
      </c>
      <c r="K754" s="104">
        <v>0.86593410226349321</v>
      </c>
      <c r="L754" s="105"/>
      <c r="M754" s="106">
        <v>753</v>
      </c>
      <c r="N754" s="140">
        <v>-0.91954254075803155</v>
      </c>
      <c r="O754" s="140">
        <v>-3.104347294308397</v>
      </c>
      <c r="P754" s="140">
        <v>0.60759345299150147</v>
      </c>
      <c r="Q754" s="140">
        <v>1.0644592034861049</v>
      </c>
      <c r="R754" s="140">
        <v>-0.8121810168629825</v>
      </c>
      <c r="S754" s="140">
        <v>-0.99548240135740829</v>
      </c>
      <c r="T754" s="140">
        <v>2.5197187435171711E-2</v>
      </c>
      <c r="U754" s="128">
        <v>-1.8103540286780535</v>
      </c>
      <c r="V754" s="128">
        <v>-0.48928875393110588</v>
      </c>
      <c r="W754" s="98">
        <v>1.107375080092055</v>
      </c>
      <c r="X754" s="60"/>
      <c r="Y754" s="99">
        <v>753</v>
      </c>
      <c r="Z754" s="128">
        <f>(幕後結果!$AB$2+幕後結果!$AB$4*幕後結果_最佳化!$N1755)*12/3</f>
        <v>-0.97263891476437048</v>
      </c>
      <c r="AA754" s="128">
        <f>(幕後結果!$AC$2+幕後結果!$AC$4*幕後結果_最佳化!$O1755)*12/3</f>
        <v>-4.0559343569201731</v>
      </c>
      <c r="AB754" s="128">
        <f>(幕後結果!$AD$2+幕後結果!$AD$4*幕後結果_最佳化!$P1755)*12/3</f>
        <v>-1.0372519288381092</v>
      </c>
      <c r="AC754" s="128">
        <f>(幕後結果!$AE$2+幕後結果!$AE$4*幕後結果_最佳化!$Q1755)*12/3</f>
        <v>1.8728060492768563</v>
      </c>
      <c r="AD754" s="128">
        <f>(幕後結果!$AF$2+幕後結果!$AF$4*幕後結果_最佳化!$R1755)*12/3</f>
        <v>-0.40261747159177047</v>
      </c>
      <c r="AE754" s="128">
        <f>(幕後結果!$AG$2+幕後結果!$AG$4*幕後結果_最佳化!$S1755)*12/3</f>
        <v>-1.0040201781749578</v>
      </c>
      <c r="AF754" s="128">
        <f>(幕後結果!$AH$2+幕後結果!$AH$4*幕後結果_最佳化!$T1755)*12/3</f>
        <v>-1.145537074487154</v>
      </c>
      <c r="AG754" s="128">
        <f>(幕後結果!$AI$2+幕後結果!$AI$4*幕後結果_最佳化!$U1755)*12/3</f>
        <v>-0.98836795610288852</v>
      </c>
      <c r="AH754" s="128">
        <f>(幕後結果!$AJ$2+幕後結果!$AJ$4*幕後結果_最佳化!$V1755)*12/3</f>
        <v>-2.6358304988598866</v>
      </c>
      <c r="AI754" s="100">
        <f>(幕後結果!$AK$2+幕後結果!$AK$4*幕後結果_最佳化!$W1755)*12/3</f>
        <v>-0.72768652723575922</v>
      </c>
      <c r="AJ754" s="60"/>
      <c r="AK754" s="60"/>
      <c r="AL754" s="60"/>
      <c r="AM754" s="108">
        <v>753</v>
      </c>
      <c r="AN754" s="128">
        <f t="shared" si="144"/>
        <v>1.8556338880689343E-2</v>
      </c>
      <c r="AO754" s="128">
        <f t="shared" si="145"/>
        <v>0.13556294460985488</v>
      </c>
      <c r="AP754" s="128">
        <f t="shared" si="146"/>
        <v>0.2188911912918908</v>
      </c>
      <c r="AQ754" s="128">
        <f t="shared" si="147"/>
        <v>8.2621997308074582E-2</v>
      </c>
      <c r="AR754" s="128">
        <f t="shared" si="148"/>
        <v>1.5391662763061584E-4</v>
      </c>
      <c r="AS754" s="128">
        <f t="shared" si="149"/>
        <v>6.855414756633027E-2</v>
      </c>
      <c r="AT754" s="128">
        <f t="shared" si="150"/>
        <v>0.11654335924406276</v>
      </c>
      <c r="AU754" s="128">
        <f t="shared" si="151"/>
        <v>1.2733152246430544E-2</v>
      </c>
      <c r="AV754" s="128">
        <f t="shared" si="152"/>
        <v>0.14635039593998569</v>
      </c>
      <c r="AW754" s="128">
        <f t="shared" si="153"/>
        <v>0.20003255628505062</v>
      </c>
      <c r="AX754" s="128">
        <f t="shared" si="154"/>
        <v>1</v>
      </c>
      <c r="AY754" s="128">
        <f>SUMPRODUCT(AN754:AW754,幕後結果_最佳化!$Z$1005:$AI$1005)</f>
        <v>-0.34836052314820609</v>
      </c>
      <c r="AZ754" s="128">
        <f>(SUMPRODUCT(AN754:AW754,MMULT(AN754:AW754,幕後結果!$AB$9:$AK$18)))*252</f>
        <v>0.1080193880452827</v>
      </c>
      <c r="BA754" s="128">
        <f t="shared" si="155"/>
        <v>0.32866303115087753</v>
      </c>
      <c r="BB754" s="102">
        <f t="shared" si="156"/>
        <v>-1.190461007367124</v>
      </c>
      <c r="BC754" s="60"/>
      <c r="BD754" s="60"/>
    </row>
    <row r="755" spans="1:56">
      <c r="A755" s="95">
        <v>754</v>
      </c>
      <c r="B755" s="128">
        <v>0.64122319827857677</v>
      </c>
      <c r="C755" s="128">
        <v>0.30030721171304564</v>
      </c>
      <c r="D755" s="128">
        <v>0.30441213262741851</v>
      </c>
      <c r="E755" s="128">
        <v>5.9865079624731532E-2</v>
      </c>
      <c r="F755" s="128">
        <v>2.2726815683626889E-4</v>
      </c>
      <c r="G755" s="128">
        <v>0.44120484193758469</v>
      </c>
      <c r="H755" s="128">
        <v>0.82859024737833975</v>
      </c>
      <c r="I755" s="128">
        <v>0.43245257856188535</v>
      </c>
      <c r="J755" s="128">
        <v>0.25691629775888125</v>
      </c>
      <c r="K755" s="104">
        <v>0.62490806821500544</v>
      </c>
      <c r="L755" s="105"/>
      <c r="M755" s="106">
        <v>754</v>
      </c>
      <c r="N755" s="140">
        <v>0.36173027143175063</v>
      </c>
      <c r="O755" s="140">
        <v>-0.52351714449784048</v>
      </c>
      <c r="P755" s="140">
        <v>-0.51175246092156723</v>
      </c>
      <c r="Q755" s="140">
        <v>-1.5559072075676548</v>
      </c>
      <c r="R755" s="140">
        <v>-3.506210078974815</v>
      </c>
      <c r="S755" s="140">
        <v>-0.14791521067118646</v>
      </c>
      <c r="T755" s="140">
        <v>0.94860901305392231</v>
      </c>
      <c r="U755" s="128">
        <v>-0.17013348886208263</v>
      </c>
      <c r="V755" s="128">
        <v>-0.65288162554667051</v>
      </c>
      <c r="W755" s="98">
        <v>0.31839693414214776</v>
      </c>
      <c r="X755" s="60"/>
      <c r="Y755" s="99">
        <v>754</v>
      </c>
      <c r="Z755" s="128">
        <f>(幕後結果!$AB$2+幕後結果!$AB$4*幕後結果_最佳化!$N1756)*12/3</f>
        <v>0.38261735922816831</v>
      </c>
      <c r="AA755" s="128">
        <f>(幕後結果!$AC$2+幕後結果!$AC$4*幕後結果_最佳化!$O1756)*12/3</f>
        <v>-0.49477345828878755</v>
      </c>
      <c r="AB755" s="128">
        <f>(幕後結果!$AD$2+幕後結果!$AD$4*幕後結果_最佳化!$P1756)*12/3</f>
        <v>-0.4082501589334035</v>
      </c>
      <c r="AC755" s="128">
        <f>(幕後結果!$AE$2+幕後結果!$AE$4*幕後結果_最佳化!$Q1756)*12/3</f>
        <v>-2.0232570106802328</v>
      </c>
      <c r="AD755" s="128">
        <f>(幕後結果!$AF$2+幕後結果!$AF$4*幕後結果_最佳化!$R1756)*12/3</f>
        <v>-2.3066379667889798</v>
      </c>
      <c r="AE755" s="128">
        <f>(幕後結果!$AG$2+幕後結果!$AG$4*幕後結果_最佳化!$S1756)*12/3</f>
        <v>0.20197514933394636</v>
      </c>
      <c r="AF755" s="128">
        <f>(幕後結果!$AH$2+幕後結果!$AH$4*幕後結果_最佳化!$T1756)*12/3</f>
        <v>0.42002209982510519</v>
      </c>
      <c r="AG755" s="128">
        <f>(幕後結果!$AI$2+幕後結果!$AI$4*幕後結果_最佳化!$U1756)*12/3</f>
        <v>2.1219957445850479E-4</v>
      </c>
      <c r="AH755" s="128">
        <f>(幕後結果!$AJ$2+幕後結果!$AJ$4*幕後結果_最佳化!$V1756)*12/3</f>
        <v>-2.1556914376920102</v>
      </c>
      <c r="AI755" s="100">
        <f>(幕後結果!$AK$2+幕後結果!$AK$4*幕後結果_最佳化!$W1756)*12/3</f>
        <v>-1.6075991286941376</v>
      </c>
      <c r="AJ755" s="60"/>
      <c r="AK755" s="60"/>
      <c r="AL755" s="60"/>
      <c r="AM755" s="108">
        <v>754</v>
      </c>
      <c r="AN755" s="128">
        <f t="shared" si="144"/>
        <v>0.17677384437621249</v>
      </c>
      <c r="AO755" s="128">
        <f t="shared" si="145"/>
        <v>3.0123254740977146E-2</v>
      </c>
      <c r="AP755" s="128">
        <f t="shared" si="146"/>
        <v>4.2652094418811674E-2</v>
      </c>
      <c r="AQ755" s="128">
        <f t="shared" si="147"/>
        <v>0.17362492800257665</v>
      </c>
      <c r="AR755" s="128">
        <f t="shared" si="148"/>
        <v>6.2190595557902366E-3</v>
      </c>
      <c r="AS755" s="128">
        <f t="shared" si="149"/>
        <v>0.18295291135102354</v>
      </c>
      <c r="AT755" s="128">
        <f t="shared" si="150"/>
        <v>0.18956072127252047</v>
      </c>
      <c r="AU755" s="128">
        <f t="shared" si="151"/>
        <v>0.10566561688704967</v>
      </c>
      <c r="AV755" s="128">
        <f t="shared" si="152"/>
        <v>8.7339329306514307E-2</v>
      </c>
      <c r="AW755" s="128">
        <f t="shared" si="153"/>
        <v>5.0882400885235678E-3</v>
      </c>
      <c r="AX755" s="128">
        <f t="shared" si="154"/>
        <v>0.99999999999999978</v>
      </c>
      <c r="AY755" s="128">
        <f>SUMPRODUCT(AN755:AW755,幕後結果_最佳化!$Z$1005:$AI$1005)</f>
        <v>0.17532388872727955</v>
      </c>
      <c r="AZ755" s="128">
        <f>(SUMPRODUCT(AN755:AW755,MMULT(AN755:AW755,幕後結果!$AB$9:$AK$18)))*252</f>
        <v>7.6304193054648695E-2</v>
      </c>
      <c r="BA755" s="128">
        <f t="shared" si="155"/>
        <v>0.27623213617290926</v>
      </c>
      <c r="BB755" s="102">
        <f t="shared" si="156"/>
        <v>0.47939349332037162</v>
      </c>
      <c r="BC755" s="60"/>
      <c r="BD755" s="60"/>
    </row>
    <row r="756" spans="1:56">
      <c r="A756" s="95">
        <v>755</v>
      </c>
      <c r="B756" s="128">
        <v>0.54853055322336952</v>
      </c>
      <c r="C756" s="128">
        <v>4.7778695324721454E-2</v>
      </c>
      <c r="D756" s="128">
        <v>0.49254404688971554</v>
      </c>
      <c r="E756" s="128">
        <v>0.50588010313787346</v>
      </c>
      <c r="F756" s="128">
        <v>0.9377641582096794</v>
      </c>
      <c r="G756" s="128">
        <v>0.49190494369702442</v>
      </c>
      <c r="H756" s="128">
        <v>0.47323151486598602</v>
      </c>
      <c r="I756" s="128">
        <v>0.73795974116645224</v>
      </c>
      <c r="J756" s="128">
        <v>3.0273843834187852E-2</v>
      </c>
      <c r="K756" s="104">
        <v>0.75801242364416632</v>
      </c>
      <c r="L756" s="105"/>
      <c r="M756" s="106">
        <v>755</v>
      </c>
      <c r="N756" s="140">
        <v>0.12194965058894226</v>
      </c>
      <c r="O756" s="140">
        <v>-1.6667838602925769</v>
      </c>
      <c r="P756" s="140">
        <v>-1.8690391011489973E-2</v>
      </c>
      <c r="Q756" s="140">
        <v>1.4739766494451266E-2</v>
      </c>
      <c r="R756" s="140">
        <v>1.5362720007196746</v>
      </c>
      <c r="S756" s="140">
        <v>-2.029268965986171E-2</v>
      </c>
      <c r="T756" s="140">
        <v>-6.7149070093455138E-2</v>
      </c>
      <c r="U756" s="128">
        <v>0.63706805167757652</v>
      </c>
      <c r="V756" s="128">
        <v>-1.8767841209461571</v>
      </c>
      <c r="W756" s="98">
        <v>0.69992338449992897</v>
      </c>
      <c r="X756" s="60"/>
      <c r="Y756" s="99">
        <v>755</v>
      </c>
      <c r="Z756" s="128">
        <f>(幕後結果!$AB$2+幕後結果!$AB$4*幕後結果_最佳化!$N1757)*12/3</f>
        <v>0.1289912870229396</v>
      </c>
      <c r="AA756" s="128">
        <f>(幕後結果!$AC$2+幕後結果!$AC$4*幕後結果_最佳化!$O1757)*12/3</f>
        <v>-1.926826310284808</v>
      </c>
      <c r="AB756" s="128">
        <f>(幕後結果!$AD$2+幕後結果!$AD$4*幕後結果_最佳化!$P1757)*12/3</f>
        <v>-0.57407426619754687</v>
      </c>
      <c r="AC756" s="128">
        <f>(幕後結果!$AE$2+幕後結果!$AE$4*幕後結果_最佳化!$Q1757)*12/3</f>
        <v>0.46382264617812208</v>
      </c>
      <c r="AD756" s="128">
        <f>(幕後結果!$AF$2+幕後結果!$AF$4*幕後結果_最佳化!$R1757)*12/3</f>
        <v>1.0665419309142246</v>
      </c>
      <c r="AE756" s="128">
        <f>(幕後結果!$AG$2+幕後結果!$AG$4*幕後結果_最佳化!$S1757)*12/3</f>
        <v>-6.8844857132299431E-3</v>
      </c>
      <c r="AF756" s="128">
        <f>(幕後結果!$AH$2+幕後結果!$AH$4*幕後結果_最佳化!$T1757)*12/3</f>
        <v>-0.621699331941172</v>
      </c>
      <c r="AG756" s="128">
        <f>(幕後結果!$AI$2+幕後結果!$AI$4*幕後結果_最佳化!$U1757)*12/3</f>
        <v>1.9608421884831826</v>
      </c>
      <c r="AH756" s="128">
        <f>(幕後結果!$AJ$2+幕後結果!$AJ$4*幕後結果_最佳化!$V1757)*12/3</f>
        <v>-2.4884942303774937</v>
      </c>
      <c r="AI756" s="100">
        <f>(幕後結果!$AK$2+幕後結果!$AK$4*幕後結果_最佳化!$W1757)*12/3</f>
        <v>-0.66277634856774903</v>
      </c>
      <c r="AJ756" s="60"/>
      <c r="AK756" s="60"/>
      <c r="AL756" s="60"/>
      <c r="AM756" s="108">
        <v>755</v>
      </c>
      <c r="AN756" s="128">
        <f t="shared" si="144"/>
        <v>0.17550541250942869</v>
      </c>
      <c r="AO756" s="128">
        <f t="shared" si="145"/>
        <v>0.14769378539056122</v>
      </c>
      <c r="AP756" s="128">
        <f t="shared" si="146"/>
        <v>0.16104759562501733</v>
      </c>
      <c r="AQ756" s="128">
        <f t="shared" si="147"/>
        <v>8.9644416822911688E-2</v>
      </c>
      <c r="AR756" s="128">
        <f t="shared" si="148"/>
        <v>0.1127994514105863</v>
      </c>
      <c r="AS756" s="128">
        <f t="shared" si="149"/>
        <v>6.5187480172742521E-2</v>
      </c>
      <c r="AT756" s="128">
        <f t="shared" si="150"/>
        <v>1.7322520672606437E-2</v>
      </c>
      <c r="AU756" s="128">
        <f t="shared" si="151"/>
        <v>6.8878622271680401E-2</v>
      </c>
      <c r="AV756" s="128">
        <f t="shared" si="152"/>
        <v>0.11628385818072258</v>
      </c>
      <c r="AW756" s="128">
        <f t="shared" si="153"/>
        <v>4.5636856943742851E-2</v>
      </c>
      <c r="AX756" s="128">
        <f t="shared" si="154"/>
        <v>1</v>
      </c>
      <c r="AY756" s="128">
        <f>SUMPRODUCT(AN756:AW756,幕後結果_最佳化!$Z$1005:$AI$1005)</f>
        <v>6.799449871885771E-3</v>
      </c>
      <c r="AZ756" s="128">
        <f>(SUMPRODUCT(AN756:AW756,MMULT(AN756:AW756,幕後結果!$AB$9:$AK$18)))*252</f>
        <v>7.0794168312819636E-2</v>
      </c>
      <c r="BA756" s="128">
        <f t="shared" si="155"/>
        <v>0.26607173527607103</v>
      </c>
      <c r="BB756" s="102">
        <f t="shared" si="156"/>
        <v>-0.13567976354443279</v>
      </c>
      <c r="BC756" s="60"/>
      <c r="BD756" s="60"/>
    </row>
    <row r="757" spans="1:56">
      <c r="A757" s="95">
        <v>756</v>
      </c>
      <c r="B757" s="128">
        <v>0.82102116968181349</v>
      </c>
      <c r="C757" s="128">
        <v>0.61290021731549715</v>
      </c>
      <c r="D757" s="128">
        <v>0.43123540066312738</v>
      </c>
      <c r="E757" s="128">
        <v>0.29478694098700609</v>
      </c>
      <c r="F757" s="128">
        <v>0.24032182380508238</v>
      </c>
      <c r="G757" s="128">
        <v>0.48985477217659956</v>
      </c>
      <c r="H757" s="128">
        <v>0.31262168293886683</v>
      </c>
      <c r="I757" s="128">
        <v>0.35831181849970961</v>
      </c>
      <c r="J757" s="128">
        <v>0.69503595044920674</v>
      </c>
      <c r="K757" s="104">
        <v>0.1295642091717808</v>
      </c>
      <c r="L757" s="105"/>
      <c r="M757" s="106">
        <v>756</v>
      </c>
      <c r="N757" s="140">
        <v>0.91926369830786592</v>
      </c>
      <c r="O757" s="140">
        <v>0.28688605893911928</v>
      </c>
      <c r="P757" s="140">
        <v>-0.17322979922082743</v>
      </c>
      <c r="Q757" s="140">
        <v>-0.53945363355439735</v>
      </c>
      <c r="R757" s="140">
        <v>-0.70526771560736601</v>
      </c>
      <c r="S757" s="140">
        <v>-2.54330565032817E-2</v>
      </c>
      <c r="T757" s="140">
        <v>-0.48843272645520602</v>
      </c>
      <c r="U757" s="128">
        <v>-0.36297489649487774</v>
      </c>
      <c r="V757" s="128">
        <v>0.51017609348256632</v>
      </c>
      <c r="W757" s="98">
        <v>-1.128453561628679</v>
      </c>
      <c r="X757" s="60"/>
      <c r="Y757" s="99">
        <v>756</v>
      </c>
      <c r="Z757" s="128">
        <f>(幕後結果!$AB$2+幕後結果!$AB$4*幕後結果_最佳化!$N1758)*12/3</f>
        <v>0.97234397134837935</v>
      </c>
      <c r="AA757" s="128">
        <f>(幕後結果!$AC$2+幕後結果!$AC$4*幕後結果_最佳化!$O1758)*12/3</f>
        <v>0.69234385099545293</v>
      </c>
      <c r="AB757" s="128">
        <f>(幕後結果!$AD$2+幕後結果!$AD$4*幕後結果_最佳化!$P1758)*12/3</f>
        <v>0.5845625776805492</v>
      </c>
      <c r="AC757" s="128">
        <f>(幕後結果!$AE$2+幕後結果!$AE$4*幕後結果_最佳化!$Q1758)*12/3</f>
        <v>0.28200652272537741</v>
      </c>
      <c r="AD757" s="128">
        <f>(幕後結果!$AF$2+幕後結果!$AF$4*幕後結果_最佳化!$R1758)*12/3</f>
        <v>-0.47434029433539066</v>
      </c>
      <c r="AE757" s="128">
        <f>(幕後結果!$AG$2+幕後結果!$AG$4*幕後結果_最佳化!$S1758)*12/3</f>
        <v>0.38547747930207238</v>
      </c>
      <c r="AF757" s="128">
        <f>(幕後結果!$AH$2+幕後結果!$AH$4*幕後結果_最佳化!$T1758)*12/3</f>
        <v>-0.30260668702370414</v>
      </c>
      <c r="AG757" s="128">
        <f>(幕後結果!$AI$2+幕後結果!$AI$4*幕後結果_最佳化!$U1758)*12/3</f>
        <v>0.55087493346045657</v>
      </c>
      <c r="AH757" s="128">
        <f>(幕後結果!$AJ$2+幕後結果!$AJ$4*幕後結果_最佳化!$V1758)*12/3</f>
        <v>-0.39504392567386293</v>
      </c>
      <c r="AI757" s="100">
        <f>(幕後結果!$AK$2+幕後結果!$AK$4*幕後結果_最佳化!$W1758)*12/3</f>
        <v>-3.0007368284224918</v>
      </c>
      <c r="AJ757" s="60"/>
      <c r="AK757" s="60"/>
      <c r="AL757" s="60"/>
      <c r="AM757" s="108">
        <v>756</v>
      </c>
      <c r="AN757" s="128">
        <f t="shared" si="144"/>
        <v>7.6099074290463573E-2</v>
      </c>
      <c r="AO757" s="128">
        <f t="shared" si="145"/>
        <v>0.1145906925477656</v>
      </c>
      <c r="AP757" s="128">
        <f t="shared" si="146"/>
        <v>5.1850167299674101E-2</v>
      </c>
      <c r="AQ757" s="128">
        <f t="shared" si="147"/>
        <v>7.4149900944114999E-2</v>
      </c>
      <c r="AR757" s="128">
        <f t="shared" si="148"/>
        <v>0.19689523135351847</v>
      </c>
      <c r="AS757" s="128">
        <f t="shared" si="149"/>
        <v>9.6220936254334574E-2</v>
      </c>
      <c r="AT757" s="128">
        <f t="shared" si="150"/>
        <v>2.7310271607807288E-2</v>
      </c>
      <c r="AU757" s="128">
        <f t="shared" si="151"/>
        <v>0.10616857676585351</v>
      </c>
      <c r="AV757" s="128">
        <f t="shared" si="152"/>
        <v>7.8576467684840862E-2</v>
      </c>
      <c r="AW757" s="128">
        <f t="shared" si="153"/>
        <v>0.17813868125162716</v>
      </c>
      <c r="AX757" s="128">
        <f t="shared" si="154"/>
        <v>1.0000000000000002</v>
      </c>
      <c r="AY757" s="128">
        <f>SUMPRODUCT(AN757:AW757,幕後結果_最佳化!$Z$1005:$AI$1005)</f>
        <v>-0.18677037526338822</v>
      </c>
      <c r="AZ757" s="128">
        <f>(SUMPRODUCT(AN757:AW757,MMULT(AN757:AW757,幕後結果!$AB$9:$AK$18)))*252</f>
        <v>5.8728807596401672E-2</v>
      </c>
      <c r="BA757" s="128">
        <f t="shared" si="155"/>
        <v>0.2423402723370626</v>
      </c>
      <c r="BB757" s="102">
        <f t="shared" si="156"/>
        <v>-0.94771856550506695</v>
      </c>
      <c r="BC757" s="60"/>
      <c r="BD757" s="60"/>
    </row>
    <row r="758" spans="1:56">
      <c r="A758" s="95">
        <v>757</v>
      </c>
      <c r="B758" s="128">
        <v>0.47517255177446893</v>
      </c>
      <c r="C758" s="128">
        <v>0.78827142884300927</v>
      </c>
      <c r="D758" s="128">
        <v>0.19510570003313199</v>
      </c>
      <c r="E758" s="128">
        <v>0.39986465826015682</v>
      </c>
      <c r="F758" s="128">
        <v>0.39190813884993392</v>
      </c>
      <c r="G758" s="128">
        <v>0.70138268996216513</v>
      </c>
      <c r="H758" s="128">
        <v>0.67222491364469961</v>
      </c>
      <c r="I758" s="128">
        <v>0.61515295581924923</v>
      </c>
      <c r="J758" s="128">
        <v>2.5384813731893496E-2</v>
      </c>
      <c r="K758" s="104">
        <v>0.48873661436970384</v>
      </c>
      <c r="L758" s="105"/>
      <c r="M758" s="106">
        <v>757</v>
      </c>
      <c r="N758" s="140">
        <v>-6.2273409454110175E-2</v>
      </c>
      <c r="O758" s="140">
        <v>0.80043787830379654</v>
      </c>
      <c r="P758" s="140">
        <v>-0.85923405195977909</v>
      </c>
      <c r="Q758" s="140">
        <v>-0.2536974340911467</v>
      </c>
      <c r="R758" s="140">
        <v>-0.27434920068835944</v>
      </c>
      <c r="S758" s="140">
        <v>0.52838143525877279</v>
      </c>
      <c r="T758" s="140">
        <v>0.44606516796766177</v>
      </c>
      <c r="U758" s="128">
        <v>0.29277506553003613</v>
      </c>
      <c r="V758" s="128">
        <v>-1.9534218649147603</v>
      </c>
      <c r="W758" s="98">
        <v>-2.8236872748767398E-2</v>
      </c>
      <c r="X758" s="60"/>
      <c r="Y758" s="99">
        <v>757</v>
      </c>
      <c r="Z758" s="128">
        <f>(幕後結果!$AB$2+幕後結果!$AB$4*幕後結果_最佳化!$N1759)*12/3</f>
        <v>-6.586921072753478E-2</v>
      </c>
      <c r="AA758" s="128">
        <f>(幕後結果!$AC$2+幕後結果!$AC$4*幕後結果_最佳化!$O1759)*12/3</f>
        <v>0.85219064415838908</v>
      </c>
      <c r="AB758" s="128">
        <f>(幕後結果!$AD$2+幕後結果!$AD$4*幕後結果_最佳化!$P1759)*12/3</f>
        <v>-0.22425944280969792</v>
      </c>
      <c r="AC758" s="128">
        <f>(幕後結果!$AE$2+幕後結果!$AE$4*幕後結果_最佳化!$Q1759)*12/3</f>
        <v>0.7705109786123806</v>
      </c>
      <c r="AD758" s="128">
        <f>(幕後結果!$AF$2+幕後結果!$AF$4*幕後結果_最佳化!$R1759)*12/3</f>
        <v>-0.47473063469538374</v>
      </c>
      <c r="AE758" s="128">
        <f>(幕後結果!$AG$2+幕後結果!$AG$4*幕後結果_最佳化!$S1759)*12/3</f>
        <v>0.64061494826939214</v>
      </c>
      <c r="AF758" s="128">
        <f>(幕後結果!$AH$2+幕後結果!$AH$4*幕後結果_最佳化!$T1759)*12/3</f>
        <v>0.12574674101771405</v>
      </c>
      <c r="AG758" s="128">
        <f>(幕後結果!$AI$2+幕後結果!$AI$4*幕後結果_最佳化!$U1759)*12/3</f>
        <v>1.1632976188637569</v>
      </c>
      <c r="AH758" s="128">
        <f>(幕後結果!$AJ$2+幕後結果!$AJ$4*幕後結果_最佳化!$V1759)*12/3</f>
        <v>-2.1665036800621915</v>
      </c>
      <c r="AI758" s="100">
        <f>(幕後結果!$AK$2+幕後結果!$AK$4*幕後結果_最佳化!$W1759)*12/3</f>
        <v>-0.90243679617475936</v>
      </c>
      <c r="AJ758" s="60"/>
      <c r="AK758" s="60"/>
      <c r="AL758" s="60"/>
      <c r="AM758" s="108">
        <v>757</v>
      </c>
      <c r="AN758" s="128">
        <f t="shared" si="144"/>
        <v>0.31045975887584093</v>
      </c>
      <c r="AO758" s="128">
        <f t="shared" si="145"/>
        <v>0.26611065135652268</v>
      </c>
      <c r="AP758" s="128">
        <f t="shared" si="146"/>
        <v>4.3595729853170478E-2</v>
      </c>
      <c r="AQ758" s="128">
        <f t="shared" si="147"/>
        <v>0.12323668436813585</v>
      </c>
      <c r="AR758" s="128">
        <f t="shared" si="148"/>
        <v>4.9078636383794817E-2</v>
      </c>
      <c r="AS758" s="128">
        <f t="shared" si="149"/>
        <v>2.3699921653666791E-3</v>
      </c>
      <c r="AT758" s="128">
        <f t="shared" si="150"/>
        <v>7.3054341685673888E-2</v>
      </c>
      <c r="AU758" s="128">
        <f t="shared" si="151"/>
        <v>6.7855872616393628E-4</v>
      </c>
      <c r="AV758" s="128">
        <f t="shared" si="152"/>
        <v>8.8399072427346626E-2</v>
      </c>
      <c r="AW758" s="128">
        <f t="shared" si="153"/>
        <v>4.301657415798385E-2</v>
      </c>
      <c r="AX758" s="128">
        <f t="shared" si="154"/>
        <v>0.99999999999999989</v>
      </c>
      <c r="AY758" s="128">
        <f>SUMPRODUCT(AN758:AW758,幕後結果_最佳化!$Z$1005:$AI$1005)</f>
        <v>-5.1157095878660352E-2</v>
      </c>
      <c r="AZ758" s="128">
        <f>(SUMPRODUCT(AN758:AW758,MMULT(AN758:AW758,幕後結果!$AB$9:$AK$18)))*252</f>
        <v>0.10661898453016939</v>
      </c>
      <c r="BA758" s="128">
        <f t="shared" si="155"/>
        <v>0.32652562614620217</v>
      </c>
      <c r="BB758" s="102">
        <f t="shared" si="156"/>
        <v>-0.28805425469591223</v>
      </c>
      <c r="BC758" s="60"/>
      <c r="BD758" s="60"/>
    </row>
    <row r="759" spans="1:56">
      <c r="A759" s="95">
        <v>758</v>
      </c>
      <c r="B759" s="128">
        <v>0.68831001472801234</v>
      </c>
      <c r="C759" s="128">
        <v>0.57523706060653512</v>
      </c>
      <c r="D759" s="128">
        <v>0.3140761955625937</v>
      </c>
      <c r="E759" s="128">
        <v>0.17905650841353471</v>
      </c>
      <c r="F759" s="128">
        <v>0.76030982388734958</v>
      </c>
      <c r="G759" s="128">
        <v>0.76499303168076871</v>
      </c>
      <c r="H759" s="128">
        <v>0.46582928051310502</v>
      </c>
      <c r="I759" s="128">
        <v>0.44103864496967704</v>
      </c>
      <c r="J759" s="128">
        <v>0.28514236060811271</v>
      </c>
      <c r="K759" s="104">
        <v>0.22343393852413085</v>
      </c>
      <c r="L759" s="105"/>
      <c r="M759" s="106">
        <v>758</v>
      </c>
      <c r="N759" s="140">
        <v>0.49106571358733941</v>
      </c>
      <c r="O759" s="140">
        <v>0.18972340574174437</v>
      </c>
      <c r="P759" s="140">
        <v>-0.4843290095664054</v>
      </c>
      <c r="Q759" s="140">
        <v>-0.91896664898672265</v>
      </c>
      <c r="R759" s="140">
        <v>0.7072995385906875</v>
      </c>
      <c r="S759" s="140">
        <v>0.72245637626166659</v>
      </c>
      <c r="T759" s="140">
        <v>-8.5758293781992637E-2</v>
      </c>
      <c r="U759" s="128">
        <v>-0.14833640015223001</v>
      </c>
      <c r="V759" s="128">
        <v>-0.56763222458378715</v>
      </c>
      <c r="W759" s="98">
        <v>-0.76064710382338985</v>
      </c>
      <c r="X759" s="60"/>
      <c r="Y759" s="99">
        <v>758</v>
      </c>
      <c r="Z759" s="128">
        <f>(幕後結果!$AB$2+幕後結果!$AB$4*幕後結果_最佳化!$N1760)*12/3</f>
        <v>0.51942090938809937</v>
      </c>
      <c r="AA759" s="128">
        <f>(幕後結果!$AC$2+幕後結果!$AC$4*幕後結果_最佳化!$O1760)*12/3</f>
        <v>0.38964042660426762</v>
      </c>
      <c r="AB759" s="128">
        <f>(幕後結果!$AD$2+幕後結果!$AD$4*幕後結果_最佳化!$P1760)*12/3</f>
        <v>4.7573324207267287E-2</v>
      </c>
      <c r="AC759" s="128">
        <f>(幕後結果!$AE$2+幕後結果!$AE$4*幕後結果_最佳化!$Q1760)*12/3</f>
        <v>-0.5558825597520074</v>
      </c>
      <c r="AD759" s="128">
        <f>(幕後結果!$AF$2+幕後結果!$AF$4*幕後結果_最佳化!$R1760)*12/3</f>
        <v>0.37800692622813087</v>
      </c>
      <c r="AE759" s="128">
        <f>(幕後結果!$AG$2+幕後結果!$AG$4*幕後結果_最佳化!$S1760)*12/3</f>
        <v>0.85098136119694512</v>
      </c>
      <c r="AF759" s="128">
        <f>(幕後結果!$AH$2+幕後結果!$AH$4*幕後結果_最佳化!$T1760)*12/3</f>
        <v>-0.34064031154913205</v>
      </c>
      <c r="AG759" s="128">
        <f>(幕後結果!$AI$2+幕後結果!$AI$4*幕後結果_最佳化!$U1760)*12/3</f>
        <v>1.1633749272678995</v>
      </c>
      <c r="AH759" s="128">
        <f>(幕後結果!$AJ$2+幕後結果!$AJ$4*幕後結果_最佳化!$V1760)*12/3</f>
        <v>-1.0122059905250125</v>
      </c>
      <c r="AI759" s="100">
        <f>(幕後結果!$AK$2+幕後結果!$AK$4*幕後結果_最佳化!$W1760)*12/3</f>
        <v>-2.3569621931541258</v>
      </c>
      <c r="AJ759" s="60"/>
      <c r="AK759" s="60"/>
      <c r="AL759" s="60"/>
      <c r="AM759" s="108">
        <v>758</v>
      </c>
      <c r="AN759" s="128">
        <f t="shared" si="144"/>
        <v>4.1549680719118437E-2</v>
      </c>
      <c r="AO759" s="128">
        <f t="shared" si="145"/>
        <v>2.5044033341118904E-2</v>
      </c>
      <c r="AP759" s="128">
        <f t="shared" si="146"/>
        <v>0.23756564714532824</v>
      </c>
      <c r="AQ759" s="128">
        <f t="shared" si="147"/>
        <v>0.29747860701176676</v>
      </c>
      <c r="AR759" s="128">
        <f t="shared" si="148"/>
        <v>5.6174458172899414E-2</v>
      </c>
      <c r="AS759" s="128">
        <f t="shared" si="149"/>
        <v>1.176894825459136E-2</v>
      </c>
      <c r="AT759" s="128">
        <f t="shared" si="150"/>
        <v>2.2528876417313649E-2</v>
      </c>
      <c r="AU759" s="128">
        <f t="shared" si="151"/>
        <v>7.6570585320324139E-2</v>
      </c>
      <c r="AV759" s="128">
        <f t="shared" si="152"/>
        <v>0.10651511614545295</v>
      </c>
      <c r="AW759" s="128">
        <f t="shared" si="153"/>
        <v>0.12480404747208622</v>
      </c>
      <c r="AX759" s="128">
        <f t="shared" si="154"/>
        <v>1</v>
      </c>
      <c r="AY759" s="128">
        <f>SUMPRODUCT(AN759:AW759,幕後結果_最佳化!$Z$1005:$AI$1005)</f>
        <v>0.11806339746286634</v>
      </c>
      <c r="AZ759" s="128">
        <f>(SUMPRODUCT(AN759:AW759,MMULT(AN759:AW759,幕後結果!$AB$9:$AK$18)))*252</f>
        <v>0.12465111821510011</v>
      </c>
      <c r="BA759" s="128">
        <f t="shared" si="155"/>
        <v>0.35305965248821636</v>
      </c>
      <c r="BB759" s="102">
        <f t="shared" si="156"/>
        <v>0.21289149562445397</v>
      </c>
      <c r="BC759" s="60"/>
      <c r="BD759" s="60"/>
    </row>
    <row r="760" spans="1:56">
      <c r="A760" s="95">
        <v>759</v>
      </c>
      <c r="B760" s="128">
        <v>0.64921077649848691</v>
      </c>
      <c r="C760" s="128">
        <v>0.53875780372613691</v>
      </c>
      <c r="D760" s="128">
        <v>0.16272496963871719</v>
      </c>
      <c r="E760" s="128">
        <v>0.12012278227842765</v>
      </c>
      <c r="F760" s="128">
        <v>0.20254801211519746</v>
      </c>
      <c r="G760" s="128">
        <v>0.72647590546082075</v>
      </c>
      <c r="H760" s="128">
        <v>0.2409323861385162</v>
      </c>
      <c r="I760" s="128">
        <v>0.7580271310965494</v>
      </c>
      <c r="J760" s="128">
        <v>0.78291014398475922</v>
      </c>
      <c r="K760" s="104">
        <v>0.54602467484223127</v>
      </c>
      <c r="L760" s="105"/>
      <c r="M760" s="106">
        <v>759</v>
      </c>
      <c r="N760" s="140">
        <v>0.38319060028307989</v>
      </c>
      <c r="O760" s="140">
        <v>9.7304739171878929E-2</v>
      </c>
      <c r="P760" s="140">
        <v>-0.98332006198839184</v>
      </c>
      <c r="Q760" s="140">
        <v>-1.1743732261003823</v>
      </c>
      <c r="R760" s="140">
        <v>-0.83255450871453107</v>
      </c>
      <c r="S760" s="140">
        <v>0.6021892221944094</v>
      </c>
      <c r="T760" s="140">
        <v>-0.70330648157353326</v>
      </c>
      <c r="U760" s="128">
        <v>0.69997048368593806</v>
      </c>
      <c r="V760" s="128">
        <v>0.78205932087933372</v>
      </c>
      <c r="W760" s="98">
        <v>0.11562386236030935</v>
      </c>
      <c r="X760" s="60"/>
      <c r="Y760" s="99">
        <v>759</v>
      </c>
      <c r="Z760" s="128">
        <f>(幕後結果!$AB$2+幕後結果!$AB$4*幕後結果_最佳化!$N1761)*12/3</f>
        <v>0.40531685385648264</v>
      </c>
      <c r="AA760" s="128">
        <f>(幕後結果!$AC$2+幕後結果!$AC$4*幕後結果_最佳化!$O1761)*12/3</f>
        <v>0.23460276465808172</v>
      </c>
      <c r="AB760" s="128">
        <f>(幕後結果!$AD$2+幕後結果!$AD$4*幕後結果_最佳化!$P1761)*12/3</f>
        <v>-0.57535128549740122</v>
      </c>
      <c r="AC760" s="128">
        <f>(幕後結果!$AE$2+幕後結果!$AE$4*幕後結果_最佳化!$Q1761)*12/3</f>
        <v>-1.1989803029186388</v>
      </c>
      <c r="AD760" s="128">
        <f>(幕後結果!$AF$2+幕後結果!$AF$4*幕後結果_最佳化!$R1761)*12/3</f>
        <v>-0.71189285992647866</v>
      </c>
      <c r="AE760" s="128">
        <f>(幕後結果!$AG$2+幕後結果!$AG$4*幕後結果_最佳化!$S1761)*12/3</f>
        <v>0.76105174641098483</v>
      </c>
      <c r="AF760" s="128">
        <f>(幕後結果!$AH$2+幕後結果!$AH$4*幕後結果_最佳化!$T1761)*12/3</f>
        <v>-1.072613572985889</v>
      </c>
      <c r="AG760" s="128">
        <f>(幕後結果!$AI$2+幕後結果!$AI$4*幕後結果_最佳化!$U1761)*12/3</f>
        <v>1.6276616306234228</v>
      </c>
      <c r="AH760" s="128">
        <f>(幕後結果!$AJ$2+幕後結果!$AJ$4*幕後結果_最佳化!$V1761)*12/3</f>
        <v>-0.54253736951868969</v>
      </c>
      <c r="AI760" s="100">
        <f>(幕後結果!$AK$2+幕後結果!$AK$4*幕後結果_最佳化!$W1761)*12/3</f>
        <v>-2.7644556094442598</v>
      </c>
      <c r="AJ760" s="60"/>
      <c r="AK760" s="60"/>
      <c r="AL760" s="60"/>
      <c r="AM760" s="108">
        <v>759</v>
      </c>
      <c r="AN760" s="128">
        <f t="shared" si="144"/>
        <v>7.7323954737539308E-2</v>
      </c>
      <c r="AO760" s="128">
        <f t="shared" si="145"/>
        <v>7.7115183141786595E-4</v>
      </c>
      <c r="AP760" s="128">
        <f t="shared" si="146"/>
        <v>0.23203578707278133</v>
      </c>
      <c r="AQ760" s="128">
        <f t="shared" si="147"/>
        <v>1.8203750047218364E-3</v>
      </c>
      <c r="AR760" s="128">
        <f t="shared" si="148"/>
        <v>8.6807268285664499E-2</v>
      </c>
      <c r="AS760" s="128">
        <f t="shared" si="149"/>
        <v>9.2893515212550251E-2</v>
      </c>
      <c r="AT760" s="128">
        <f t="shared" si="150"/>
        <v>0.1771055747364918</v>
      </c>
      <c r="AU760" s="128">
        <f t="shared" si="151"/>
        <v>3.8713819888717645E-2</v>
      </c>
      <c r="AV760" s="128">
        <f t="shared" si="152"/>
        <v>0.11082337178384151</v>
      </c>
      <c r="AW760" s="128">
        <f t="shared" si="153"/>
        <v>0.1817051814462739</v>
      </c>
      <c r="AX760" s="128">
        <f t="shared" si="154"/>
        <v>0.99999999999999989</v>
      </c>
      <c r="AY760" s="128">
        <f>SUMPRODUCT(AN760:AW760,幕後結果_最佳化!$Z$1005:$AI$1005)</f>
        <v>-0.34950107596533481</v>
      </c>
      <c r="AZ760" s="128">
        <f>(SUMPRODUCT(AN760:AW760,MMULT(AN760:AW760,幕後結果!$AB$9:$AK$18)))*252</f>
        <v>8.3990999523305854E-2</v>
      </c>
      <c r="BA760" s="128">
        <f t="shared" si="155"/>
        <v>0.28981200721037398</v>
      </c>
      <c r="BB760" s="102">
        <f t="shared" si="156"/>
        <v>-1.3539848805522112</v>
      </c>
      <c r="BC760" s="60"/>
      <c r="BD760" s="60"/>
    </row>
    <row r="761" spans="1:56">
      <c r="A761" s="95">
        <v>760</v>
      </c>
      <c r="B761" s="128">
        <v>0.24114338343950714</v>
      </c>
      <c r="C761" s="128">
        <v>0.97755130162713555</v>
      </c>
      <c r="D761" s="128">
        <v>0.21727116386363088</v>
      </c>
      <c r="E761" s="128">
        <v>0.92004480983419601</v>
      </c>
      <c r="F761" s="128">
        <v>0.94062380830308179</v>
      </c>
      <c r="G761" s="128">
        <v>0.45565937372146736</v>
      </c>
      <c r="H761" s="128">
        <v>0.51454680360730154</v>
      </c>
      <c r="I761" s="128">
        <v>3.9645676516370632E-2</v>
      </c>
      <c r="J761" s="128">
        <v>0.87301471004421982</v>
      </c>
      <c r="K761" s="104">
        <v>0.93888450039227633</v>
      </c>
      <c r="L761" s="105"/>
      <c r="M761" s="106">
        <v>760</v>
      </c>
      <c r="N761" s="140">
        <v>-0.70262934984556469</v>
      </c>
      <c r="O761" s="140">
        <v>2.0056144710931703</v>
      </c>
      <c r="P761" s="140">
        <v>-0.78144242382643558</v>
      </c>
      <c r="Q761" s="140">
        <v>1.4053730364908499</v>
      </c>
      <c r="R761" s="140">
        <v>1.5600317288124594</v>
      </c>
      <c r="S761" s="140">
        <v>-0.11137529809186703</v>
      </c>
      <c r="T761" s="140">
        <v>3.6471513174397431E-2</v>
      </c>
      <c r="U761" s="128">
        <v>-1.7548126854629822</v>
      </c>
      <c r="V761" s="128">
        <v>1.1407581514393483</v>
      </c>
      <c r="W761" s="98">
        <v>1.5454767053512484</v>
      </c>
      <c r="X761" s="60"/>
      <c r="Y761" s="99">
        <v>760</v>
      </c>
      <c r="Z761" s="128">
        <f>(幕後結果!$AB$2+幕後結果!$AB$4*幕後結果_最佳化!$N1762)*12/3</f>
        <v>-0.74320068732439049</v>
      </c>
      <c r="AA761" s="128">
        <f>(幕後結果!$AC$2+幕後結果!$AC$4*幕後結果_最佳化!$O1762)*12/3</f>
        <v>1.9654084610001694</v>
      </c>
      <c r="AB761" s="128">
        <f>(幕後結果!$AD$2+幕後結果!$AD$4*幕後結果_最佳化!$P1762)*12/3</f>
        <v>0.27627245751621515</v>
      </c>
      <c r="AC761" s="128">
        <f>(幕後結果!$AE$2+幕後結果!$AE$4*幕後結果_最佳化!$Q1762)*12/3</f>
        <v>4.2637216356851484</v>
      </c>
      <c r="AD761" s="128">
        <f>(幕後結果!$AF$2+幕後結果!$AF$4*幕後結果_最佳化!$R1762)*12/3</f>
        <v>0.48927600943700456</v>
      </c>
      <c r="AE761" s="128">
        <f>(幕後結果!$AG$2+幕後結果!$AG$4*幕後結果_最佳化!$S1762)*12/3</f>
        <v>-7.515626830664171E-2</v>
      </c>
      <c r="AF761" s="128">
        <f>(幕後結果!$AH$2+幕後結果!$AH$4*幕後結果_最佳化!$T1762)*12/3</f>
        <v>3.3941488237410611E-3</v>
      </c>
      <c r="AG761" s="128">
        <f>(幕後結果!$AI$2+幕後結果!$AI$4*幕後結果_最佳化!$U1762)*12/3</f>
        <v>-0.43915602543960758</v>
      </c>
      <c r="AH761" s="128">
        <f>(幕後結果!$AJ$2+幕後結果!$AJ$4*幕後結果_最佳化!$V1762)*12/3</f>
        <v>0.76268313418908595</v>
      </c>
      <c r="AI761" s="100">
        <f>(幕後結果!$AK$2+幕後結果!$AK$4*幕後結果_最佳化!$W1762)*12/3</f>
        <v>1.2290663410932154</v>
      </c>
      <c r="AJ761" s="60"/>
      <c r="AK761" s="60"/>
      <c r="AL761" s="60"/>
      <c r="AM761" s="108">
        <v>760</v>
      </c>
      <c r="AN761" s="128">
        <f t="shared" si="144"/>
        <v>4.731008752248634E-2</v>
      </c>
      <c r="AO761" s="128">
        <f t="shared" si="145"/>
        <v>0.22337485081760025</v>
      </c>
      <c r="AP761" s="128">
        <f t="shared" si="146"/>
        <v>9.5932962041122796E-2</v>
      </c>
      <c r="AQ761" s="128">
        <f t="shared" si="147"/>
        <v>8.163328336534395E-2</v>
      </c>
      <c r="AR761" s="128">
        <f t="shared" si="148"/>
        <v>0.14346188513865854</v>
      </c>
      <c r="AS761" s="128">
        <f t="shared" si="149"/>
        <v>2.2980514747089387E-2</v>
      </c>
      <c r="AT761" s="128">
        <f t="shared" si="150"/>
        <v>0.18084368901820877</v>
      </c>
      <c r="AU761" s="128">
        <f t="shared" si="151"/>
        <v>0.15907046507347017</v>
      </c>
      <c r="AV761" s="128">
        <f t="shared" si="152"/>
        <v>2.1968065084030822E-2</v>
      </c>
      <c r="AW761" s="128">
        <f t="shared" si="153"/>
        <v>2.342419719198896E-2</v>
      </c>
      <c r="AX761" s="128">
        <f t="shared" si="154"/>
        <v>1</v>
      </c>
      <c r="AY761" s="128">
        <f>SUMPRODUCT(AN761:AW761,幕後結果_最佳化!$Z$1005:$AI$1005)</f>
        <v>0.12795896919362013</v>
      </c>
      <c r="AZ761" s="128">
        <f>(SUMPRODUCT(AN761:AW761,MMULT(AN761:AW761,幕後結果!$AB$9:$AK$18)))*252</f>
        <v>6.5766885100544153E-2</v>
      </c>
      <c r="BA761" s="128">
        <f t="shared" si="155"/>
        <v>0.25645055098506642</v>
      </c>
      <c r="BB761" s="102">
        <f t="shared" si="156"/>
        <v>0.33167785706404379</v>
      </c>
      <c r="BC761" s="60"/>
      <c r="BD761" s="60"/>
    </row>
    <row r="762" spans="1:56">
      <c r="A762" s="95">
        <v>761</v>
      </c>
      <c r="B762" s="128">
        <v>0.70412549844203465</v>
      </c>
      <c r="C762" s="128">
        <v>0.99122299969625072</v>
      </c>
      <c r="D762" s="128">
        <v>0.3047355445910247</v>
      </c>
      <c r="E762" s="128">
        <v>0.2715595765611396</v>
      </c>
      <c r="F762" s="128">
        <v>0.66764754079024158</v>
      </c>
      <c r="G762" s="128">
        <v>0.37211732873241865</v>
      </c>
      <c r="H762" s="128">
        <v>0.6246118277417636</v>
      </c>
      <c r="I762" s="128">
        <v>0.7560398460607094</v>
      </c>
      <c r="J762" s="128">
        <v>0.26745283313035473</v>
      </c>
      <c r="K762" s="104">
        <v>0.34724581030058776</v>
      </c>
      <c r="L762" s="105"/>
      <c r="M762" s="106">
        <v>761</v>
      </c>
      <c r="N762" s="140">
        <v>0.53630322353606663</v>
      </c>
      <c r="O762" s="140">
        <v>2.374893786805385</v>
      </c>
      <c r="P762" s="140">
        <v>-0.5108285880296155</v>
      </c>
      <c r="Q762" s="140">
        <v>-0.60810301437429692</v>
      </c>
      <c r="R762" s="140">
        <v>0.43342654636687472</v>
      </c>
      <c r="S762" s="140">
        <v>-0.32625073630152279</v>
      </c>
      <c r="T762" s="140">
        <v>0.31761585683955046</v>
      </c>
      <c r="U762" s="128">
        <v>0.69362038255415259</v>
      </c>
      <c r="V762" s="128">
        <v>-0.62053492747300276</v>
      </c>
      <c r="W762" s="98">
        <v>-0.39276694520328381</v>
      </c>
      <c r="X762" s="60"/>
      <c r="Y762" s="99">
        <v>761</v>
      </c>
      <c r="Z762" s="128">
        <f>(幕後結果!$AB$2+幕後結果!$AB$4*幕後結果_最佳化!$N1763)*12/3</f>
        <v>0.56727053094764235</v>
      </c>
      <c r="AA762" s="128">
        <f>(幕後結果!$AC$2+幕後結果!$AC$4*幕後結果_最佳化!$O1763)*12/3</f>
        <v>2.9434535696328794</v>
      </c>
      <c r="AB762" s="128">
        <f>(幕後結果!$AD$2+幕後結果!$AD$4*幕後結果_最佳化!$P1763)*12/3</f>
        <v>1.201482612040935</v>
      </c>
      <c r="AC762" s="128">
        <f>(幕後結果!$AE$2+幕後結果!$AE$4*幕後結果_最佳化!$Q1763)*12/3</f>
        <v>0.91673797322487494</v>
      </c>
      <c r="AD762" s="128">
        <f>(幕後結果!$AF$2+幕後結果!$AF$4*幕後結果_最佳化!$R1763)*12/3</f>
        <v>7.3272026176011695E-3</v>
      </c>
      <c r="AE762" s="128">
        <f>(幕後結果!$AG$2+幕後結果!$AG$4*幕後結果_最佳化!$S1763)*12/3</f>
        <v>2.9872615213709458E-2</v>
      </c>
      <c r="AF762" s="128">
        <f>(幕後結果!$AH$2+幕後結果!$AH$4*幕後結果_最佳化!$T1763)*12/3</f>
        <v>0.72801241002541828</v>
      </c>
      <c r="AG762" s="128">
        <f>(幕後結果!$AI$2+幕後結果!$AI$4*幕後結果_最佳化!$U1763)*12/3</f>
        <v>1.6330381966092258</v>
      </c>
      <c r="AH762" s="128">
        <f>(幕後結果!$AJ$2+幕後結果!$AJ$4*幕後結果_最佳化!$V1763)*12/3</f>
        <v>-0.49241099066106103</v>
      </c>
      <c r="AI762" s="100">
        <f>(幕後結果!$AK$2+幕後結果!$AK$4*幕後結果_最佳化!$W1763)*12/3</f>
        <v>-1.1162272933820094</v>
      </c>
      <c r="AJ762" s="60"/>
      <c r="AK762" s="60"/>
      <c r="AL762" s="60"/>
      <c r="AM762" s="108">
        <v>761</v>
      </c>
      <c r="AN762" s="128">
        <f t="shared" si="144"/>
        <v>9.4144010170632952E-2</v>
      </c>
      <c r="AO762" s="128">
        <f t="shared" si="145"/>
        <v>7.2920032429637738E-2</v>
      </c>
      <c r="AP762" s="128">
        <f t="shared" si="146"/>
        <v>8.6699790479526584E-2</v>
      </c>
      <c r="AQ762" s="128">
        <f t="shared" si="147"/>
        <v>2.7358001197588092E-2</v>
      </c>
      <c r="AR762" s="128">
        <f t="shared" si="148"/>
        <v>4.5651255992659553E-2</v>
      </c>
      <c r="AS762" s="128">
        <f t="shared" si="149"/>
        <v>0.28877758247867119</v>
      </c>
      <c r="AT762" s="128">
        <f t="shared" si="150"/>
        <v>0.1393272718558202</v>
      </c>
      <c r="AU762" s="128">
        <f t="shared" si="151"/>
        <v>3.9317152905388404E-2</v>
      </c>
      <c r="AV762" s="128">
        <f t="shared" si="152"/>
        <v>0.19484163922379494</v>
      </c>
      <c r="AW762" s="128">
        <f t="shared" si="153"/>
        <v>1.0963263266280446E-2</v>
      </c>
      <c r="AX762" s="128">
        <f t="shared" si="154"/>
        <v>1</v>
      </c>
      <c r="AY762" s="128">
        <f>SUMPRODUCT(AN762:AW762,幕後結果_最佳化!$Z$1005:$AI$1005)</f>
        <v>-0.10664182299620723</v>
      </c>
      <c r="AZ762" s="128">
        <f>(SUMPRODUCT(AN762:AW762,MMULT(AN762:AW762,幕後結果!$AB$9:$AK$18)))*252</f>
        <v>6.7799096707744366E-2</v>
      </c>
      <c r="BA762" s="128">
        <f t="shared" si="155"/>
        <v>0.26038259678354919</v>
      </c>
      <c r="BB762" s="102">
        <f t="shared" si="156"/>
        <v>-0.57431573708637029</v>
      </c>
      <c r="BC762" s="60"/>
      <c r="BD762" s="60"/>
    </row>
    <row r="763" spans="1:56">
      <c r="A763" s="95">
        <v>762</v>
      </c>
      <c r="B763" s="128">
        <v>0.81110136191716142</v>
      </c>
      <c r="C763" s="128">
        <v>0.24336983705823001</v>
      </c>
      <c r="D763" s="128">
        <v>0.10090970131319499</v>
      </c>
      <c r="E763" s="128">
        <v>0.84743589920107598</v>
      </c>
      <c r="F763" s="128">
        <v>0.95717797766324031</v>
      </c>
      <c r="G763" s="128">
        <v>0.78329414825431276</v>
      </c>
      <c r="H763" s="128">
        <v>3.7155606564837074E-2</v>
      </c>
      <c r="I763" s="128">
        <v>0.35131428707334789</v>
      </c>
      <c r="J763" s="128">
        <v>0.37080575358754531</v>
      </c>
      <c r="K763" s="104">
        <v>0.26026801132776534</v>
      </c>
      <c r="L763" s="105"/>
      <c r="M763" s="106">
        <v>762</v>
      </c>
      <c r="N763" s="140">
        <v>0.88196214954021213</v>
      </c>
      <c r="O763" s="140">
        <v>-0.69550373053740366</v>
      </c>
      <c r="P763" s="140">
        <v>-1.2763851512058957</v>
      </c>
      <c r="Q763" s="140">
        <v>1.0254981421160114</v>
      </c>
      <c r="R763" s="140">
        <v>1.7188370634509957</v>
      </c>
      <c r="S763" s="140">
        <v>0.7833668730916119</v>
      </c>
      <c r="T763" s="140">
        <v>-1.7846924692133161</v>
      </c>
      <c r="U763" s="128">
        <v>-0.38177458167537787</v>
      </c>
      <c r="V763" s="128">
        <v>-0.32972004379478514</v>
      </c>
      <c r="W763" s="98">
        <v>-0.64251936074776383</v>
      </c>
      <c r="X763" s="60"/>
      <c r="Y763" s="99">
        <v>762</v>
      </c>
      <c r="Z763" s="128">
        <f>(幕後結果!$AB$2+幕後結果!$AB$4*幕後結果_最佳化!$N1764)*12/3</f>
        <v>0.93288855052304964</v>
      </c>
      <c r="AA763" s="128">
        <f>(幕後結果!$AC$2+幕後結果!$AC$4*幕後結果_最佳化!$O1764)*12/3</f>
        <v>-0.46330608398855255</v>
      </c>
      <c r="AB763" s="128">
        <f>(幕後結果!$AD$2+幕後結果!$AD$4*幕後結果_最佳化!$P1764)*12/3</f>
        <v>-1.1368129266328391</v>
      </c>
      <c r="AC763" s="128">
        <f>(幕後結果!$AE$2+幕後結果!$AE$4*幕後結果_最佳化!$Q1764)*12/3</f>
        <v>2.4050864167127042</v>
      </c>
      <c r="AD763" s="128">
        <f>(幕後結果!$AF$2+幕後結果!$AF$4*幕後結果_最佳化!$R1764)*12/3</f>
        <v>0.89736272922999027</v>
      </c>
      <c r="AE763" s="128">
        <f>(幕後結果!$AG$2+幕後結果!$AG$4*幕後結果_最佳化!$S1764)*12/3</f>
        <v>0.93127382613340981</v>
      </c>
      <c r="AF763" s="128">
        <f>(幕後結果!$AH$2+幕後結果!$AH$4*幕後結果_最佳化!$T1764)*12/3</f>
        <v>-1.5554180283737189</v>
      </c>
      <c r="AG763" s="128">
        <f>(幕後結果!$AI$2+幕後結果!$AI$4*幕後結果_最佳化!$U1764)*12/3</f>
        <v>1.1995832697305659</v>
      </c>
      <c r="AH763" s="128">
        <f>(幕後結果!$AJ$2+幕後結果!$AJ$4*幕後結果_最佳化!$V1764)*12/3</f>
        <v>-0.89151220856395608</v>
      </c>
      <c r="AI763" s="100">
        <f>(幕後結果!$AK$2+幕後結果!$AK$4*幕後結果_最佳化!$W1764)*12/3</f>
        <v>-2.1992631434669785</v>
      </c>
      <c r="AJ763" s="60"/>
      <c r="AK763" s="60"/>
      <c r="AL763" s="60"/>
      <c r="AM763" s="108">
        <v>762</v>
      </c>
      <c r="AN763" s="128">
        <f t="shared" si="144"/>
        <v>7.4792601476230625E-2</v>
      </c>
      <c r="AO763" s="128">
        <f t="shared" si="145"/>
        <v>9.2263219464551419E-2</v>
      </c>
      <c r="AP763" s="128">
        <f t="shared" si="146"/>
        <v>0.11382871095781946</v>
      </c>
      <c r="AQ763" s="128">
        <f t="shared" si="147"/>
        <v>0.12436810379505012</v>
      </c>
      <c r="AR763" s="128">
        <f t="shared" si="148"/>
        <v>0.11110671632217857</v>
      </c>
      <c r="AS763" s="128">
        <f t="shared" si="149"/>
        <v>9.6614212272657984E-2</v>
      </c>
      <c r="AT763" s="128">
        <f t="shared" si="150"/>
        <v>7.006029405852085E-2</v>
      </c>
      <c r="AU763" s="128">
        <f t="shared" si="151"/>
        <v>0.1172785337089642</v>
      </c>
      <c r="AV763" s="128">
        <f t="shared" si="152"/>
        <v>8.2105530870434096E-2</v>
      </c>
      <c r="AW763" s="128">
        <f t="shared" si="153"/>
        <v>0.11758207707359263</v>
      </c>
      <c r="AX763" s="128">
        <f t="shared" si="154"/>
        <v>1.0000000000000002</v>
      </c>
      <c r="AY763" s="128">
        <f>SUMPRODUCT(AN763:AW763,幕後結果_最佳化!$Z$1005:$AI$1005)</f>
        <v>-1.976544676146727E-2</v>
      </c>
      <c r="AZ763" s="128">
        <f>(SUMPRODUCT(AN763:AW763,MMULT(AN763:AW763,幕後結果!$AB$9:$AK$18)))*252</f>
        <v>6.5165454199885564E-2</v>
      </c>
      <c r="BA763" s="128">
        <f t="shared" si="155"/>
        <v>0.25527525183590666</v>
      </c>
      <c r="BB763" s="102">
        <f t="shared" si="156"/>
        <v>-0.24548187225665419</v>
      </c>
      <c r="BC763" s="60"/>
      <c r="BD763" s="60"/>
    </row>
    <row r="764" spans="1:56">
      <c r="A764" s="95">
        <v>763</v>
      </c>
      <c r="B764" s="128">
        <v>0.98001485390665533</v>
      </c>
      <c r="C764" s="128">
        <v>0.43449457791253798</v>
      </c>
      <c r="D764" s="128">
        <v>2.2427736392907072E-3</v>
      </c>
      <c r="E764" s="128">
        <v>0.81478110287495942</v>
      </c>
      <c r="F764" s="128">
        <v>0.46951570896483275</v>
      </c>
      <c r="G764" s="128">
        <v>0.67927462321995558</v>
      </c>
      <c r="H764" s="128">
        <v>0.87237055952030107</v>
      </c>
      <c r="I764" s="128">
        <v>0.99290990599108087</v>
      </c>
      <c r="J764" s="128">
        <v>0.75870385473930568</v>
      </c>
      <c r="K764" s="104">
        <v>0.91875818219388328</v>
      </c>
      <c r="L764" s="105"/>
      <c r="M764" s="106">
        <v>763</v>
      </c>
      <c r="N764" s="140">
        <v>2.0540557912663227</v>
      </c>
      <c r="O764" s="140">
        <v>-0.16494260738114774</v>
      </c>
      <c r="P764" s="140">
        <v>-2.8418295032339183</v>
      </c>
      <c r="Q764" s="140">
        <v>0.89565360918195469</v>
      </c>
      <c r="R764" s="140">
        <v>-7.6487299470184358E-2</v>
      </c>
      <c r="S764" s="140">
        <v>0.46567136281744753</v>
      </c>
      <c r="T764" s="140">
        <v>1.137668620941245</v>
      </c>
      <c r="U764" s="128">
        <v>2.4526661393057698</v>
      </c>
      <c r="V764" s="128">
        <v>0.70213930819175241</v>
      </c>
      <c r="W764" s="98">
        <v>1.3967670440735365</v>
      </c>
      <c r="X764" s="60"/>
      <c r="Y764" s="99">
        <v>763</v>
      </c>
      <c r="Z764" s="128">
        <f>(幕後結果!$AB$2+幕後結果!$AB$4*幕後結果_最佳化!$N1765)*12/3</f>
        <v>2.1726614127452972</v>
      </c>
      <c r="AA764" s="128">
        <f>(幕後結果!$AC$2+幕後結果!$AC$4*幕後結果_最佳化!$O1765)*12/3</f>
        <v>0.67208324036551093</v>
      </c>
      <c r="AB764" s="128">
        <f>(幕後結果!$AD$2+幕後結果!$AD$4*幕後結果_最佳化!$P1765)*12/3</f>
        <v>-2.1194655056449765</v>
      </c>
      <c r="AC764" s="128">
        <f>(幕後結果!$AE$2+幕後結果!$AE$4*幕後結果_最佳化!$Q1765)*12/3</f>
        <v>2.0363669620950717</v>
      </c>
      <c r="AD764" s="128">
        <f>(幕後結果!$AF$2+幕後結果!$AF$4*幕後結果_最佳化!$R1765)*12/3</f>
        <v>-0.4845497398228556</v>
      </c>
      <c r="AE764" s="128">
        <f>(幕後結果!$AG$2+幕後結果!$AG$4*幕後結果_最佳化!$S1765)*12/3</f>
        <v>0.94763678311284416</v>
      </c>
      <c r="AF764" s="128">
        <f>(幕後結果!$AH$2+幕後結果!$AH$4*幕後結果_最佳化!$T1765)*12/3</f>
        <v>2.2058318344453567</v>
      </c>
      <c r="AG764" s="128">
        <f>(幕後結果!$AI$2+幕後結果!$AI$4*幕後結果_最佳化!$U1765)*12/3</f>
        <v>2.9686042968637785</v>
      </c>
      <c r="AH764" s="128">
        <f>(幕後結果!$AJ$2+幕後結果!$AJ$4*幕後結果_最佳化!$V1765)*12/3</f>
        <v>0.74326480023028363</v>
      </c>
      <c r="AI764" s="100">
        <f>(幕後結果!$AK$2+幕後結果!$AK$4*幕後結果_最佳化!$W1765)*12/3</f>
        <v>1.6467326113841747</v>
      </c>
      <c r="AJ764" s="60"/>
      <c r="AK764" s="60"/>
      <c r="AL764" s="60"/>
      <c r="AM764" s="108">
        <v>763</v>
      </c>
      <c r="AN764" s="128">
        <f t="shared" si="144"/>
        <v>0.11204740216691209</v>
      </c>
      <c r="AO764" s="128">
        <f t="shared" si="145"/>
        <v>5.6398735071821728E-2</v>
      </c>
      <c r="AP764" s="128">
        <f t="shared" si="146"/>
        <v>9.8063284132016842E-2</v>
      </c>
      <c r="AQ764" s="128">
        <f t="shared" si="147"/>
        <v>5.6152378575600098E-2</v>
      </c>
      <c r="AR764" s="128">
        <f t="shared" si="148"/>
        <v>9.1938278758189426E-2</v>
      </c>
      <c r="AS764" s="128">
        <f t="shared" si="149"/>
        <v>3.3828825130242053E-2</v>
      </c>
      <c r="AT764" s="128">
        <f t="shared" si="150"/>
        <v>0.20358964452968698</v>
      </c>
      <c r="AU764" s="128">
        <f t="shared" si="151"/>
        <v>0.10604740999572682</v>
      </c>
      <c r="AV764" s="128">
        <f t="shared" si="152"/>
        <v>8.2945806753206897E-2</v>
      </c>
      <c r="AW764" s="128">
        <f t="shared" si="153"/>
        <v>0.15898823488659714</v>
      </c>
      <c r="AX764" s="128">
        <f t="shared" si="154"/>
        <v>1</v>
      </c>
      <c r="AY764" s="128">
        <f>SUMPRODUCT(AN764:AW764,幕後結果_最佳化!$Z$1005:$AI$1005)</f>
        <v>-0.21501881930462241</v>
      </c>
      <c r="AZ764" s="128">
        <f>(SUMPRODUCT(AN764:AW764,MMULT(AN764:AW764,幕後結果!$AB$9:$AK$18)))*252</f>
        <v>7.8760198000707465E-2</v>
      </c>
      <c r="BA764" s="128">
        <f t="shared" si="155"/>
        <v>0.28064247362205791</v>
      </c>
      <c r="BB764" s="102">
        <f t="shared" si="156"/>
        <v>-0.91902988159932797</v>
      </c>
      <c r="BC764" s="60"/>
      <c r="BD764" s="60"/>
    </row>
    <row r="765" spans="1:56">
      <c r="A765" s="95">
        <v>764</v>
      </c>
      <c r="B765" s="128">
        <v>0.99190348691831365</v>
      </c>
      <c r="C765" s="128">
        <v>0.4131973232315671</v>
      </c>
      <c r="D765" s="128">
        <v>0.73392172351680696</v>
      </c>
      <c r="E765" s="128">
        <v>0.78351901013394509</v>
      </c>
      <c r="F765" s="128">
        <v>2.3806764831000304E-3</v>
      </c>
      <c r="G765" s="128">
        <v>0.23548230636561684</v>
      </c>
      <c r="H765" s="128">
        <v>0.60144008080206768</v>
      </c>
      <c r="I765" s="128">
        <v>0.86293629341275335</v>
      </c>
      <c r="J765" s="128">
        <v>0.95211027466061537</v>
      </c>
      <c r="K765" s="104">
        <v>0.48702958468795665</v>
      </c>
      <c r="L765" s="105"/>
      <c r="M765" s="106">
        <v>764</v>
      </c>
      <c r="N765" s="140">
        <v>2.4045356626416585</v>
      </c>
      <c r="O765" s="140">
        <v>-0.21932787873182866</v>
      </c>
      <c r="P765" s="140">
        <v>0.62471739708858243</v>
      </c>
      <c r="Q765" s="140">
        <v>0.78413316021357105</v>
      </c>
      <c r="R765" s="140">
        <v>-2.8227510373529126</v>
      </c>
      <c r="S765" s="140">
        <v>-0.72091045038468493</v>
      </c>
      <c r="T765" s="140">
        <v>0.25707634444822219</v>
      </c>
      <c r="U765" s="128">
        <v>1.0936069194713205</v>
      </c>
      <c r="V765" s="128">
        <v>1.665668543362087</v>
      </c>
      <c r="W765" s="98">
        <v>-3.2517739574029349E-2</v>
      </c>
      <c r="X765" s="60"/>
      <c r="Y765" s="99">
        <v>764</v>
      </c>
      <c r="Z765" s="128">
        <f>(幕後結果!$AB$2+幕後結果!$AB$4*幕後結果_最佳化!$N1766)*12/3</f>
        <v>2.5433787494986868</v>
      </c>
      <c r="AA765" s="128">
        <f>(幕後結果!$AC$2+幕後結果!$AC$4*幕後結果_最佳化!$O1766)*12/3</f>
        <v>0.76457201111248585</v>
      </c>
      <c r="AB765" s="128">
        <f>(幕後結果!$AD$2+幕後結果!$AD$4*幕後結果_最佳化!$P1766)*12/3</f>
        <v>1.6953934391547072</v>
      </c>
      <c r="AC765" s="128">
        <f>(幕後結果!$AE$2+幕後結果!$AE$4*幕後結果_最佳化!$Q1766)*12/3</f>
        <v>2.7724503101065192</v>
      </c>
      <c r="AD765" s="128">
        <f>(幕後結果!$AF$2+幕後結果!$AF$4*幕後結果_最佳化!$R1766)*12/3</f>
        <v>-1.5948697605883206</v>
      </c>
      <c r="AE765" s="128">
        <f>(幕後結果!$AG$2+幕後結果!$AG$4*幕後結果_最佳化!$S1766)*12/3</f>
        <v>0.30599619859453064</v>
      </c>
      <c r="AF765" s="128">
        <f>(幕後結果!$AH$2+幕後結果!$AH$4*幕後結果_最佳化!$T1766)*12/3</f>
        <v>1.5503267354859507</v>
      </c>
      <c r="AG765" s="128">
        <f>(幕後結果!$AI$2+幕後結果!$AI$4*幕後結果_最佳化!$U1766)*12/3</f>
        <v>1.0644904348911477</v>
      </c>
      <c r="AH765" s="128">
        <f>(幕後結果!$AJ$2+幕後結果!$AJ$4*幕後結果_最佳化!$V1766)*12/3</f>
        <v>0.85748822642148304</v>
      </c>
      <c r="AI765" s="100">
        <f>(幕後結果!$AK$2+幕後結果!$AK$4*幕後結果_最佳化!$W1766)*12/3</f>
        <v>-1.0466515001356378</v>
      </c>
      <c r="AJ765" s="60"/>
      <c r="AK765" s="60"/>
      <c r="AL765" s="60"/>
      <c r="AM765" s="108">
        <v>764</v>
      </c>
      <c r="AN765" s="128">
        <f t="shared" si="144"/>
        <v>7.0601354789394909E-3</v>
      </c>
      <c r="AO765" s="128">
        <f t="shared" si="145"/>
        <v>0.13539289069332822</v>
      </c>
      <c r="AP765" s="128">
        <f t="shared" si="146"/>
        <v>0.16350371593978597</v>
      </c>
      <c r="AQ765" s="128">
        <f t="shared" si="147"/>
        <v>2.6144370917476758E-2</v>
      </c>
      <c r="AR765" s="128">
        <f t="shared" si="148"/>
        <v>0.14385482830958576</v>
      </c>
      <c r="AS765" s="128">
        <f t="shared" si="149"/>
        <v>0.17537153583916631</v>
      </c>
      <c r="AT765" s="128">
        <f t="shared" si="150"/>
        <v>9.9447650829422612E-2</v>
      </c>
      <c r="AU765" s="128">
        <f t="shared" si="151"/>
        <v>2.2797552112261203E-2</v>
      </c>
      <c r="AV765" s="128">
        <f t="shared" si="152"/>
        <v>0.13810027936335537</v>
      </c>
      <c r="AW765" s="128">
        <f t="shared" si="153"/>
        <v>8.8327040516678348E-2</v>
      </c>
      <c r="AX765" s="128">
        <f t="shared" si="154"/>
        <v>1</v>
      </c>
      <c r="AY765" s="128">
        <f>SUMPRODUCT(AN765:AW765,幕後結果_最佳化!$Z$1005:$AI$1005)</f>
        <v>-0.20426786308710504</v>
      </c>
      <c r="AZ765" s="128">
        <f>(SUMPRODUCT(AN765:AW765,MMULT(AN765:AW765,幕後結果!$AB$9:$AK$18)))*252</f>
        <v>6.6394140765097698E-2</v>
      </c>
      <c r="BA765" s="128">
        <f t="shared" si="155"/>
        <v>0.25767060516306028</v>
      </c>
      <c r="BB765" s="102">
        <f t="shared" si="156"/>
        <v>-0.95923965766561203</v>
      </c>
      <c r="BC765" s="60"/>
      <c r="BD765" s="60"/>
    </row>
    <row r="766" spans="1:56">
      <c r="A766" s="95">
        <v>765</v>
      </c>
      <c r="B766" s="128">
        <v>0.61348285915046064</v>
      </c>
      <c r="C766" s="128">
        <v>0.2638519752794295</v>
      </c>
      <c r="D766" s="128">
        <v>0.21593325744168546</v>
      </c>
      <c r="E766" s="128">
        <v>0.32626888192121117</v>
      </c>
      <c r="F766" s="128">
        <v>0.19876124487453017</v>
      </c>
      <c r="G766" s="128">
        <v>1.4561099419153845E-2</v>
      </c>
      <c r="H766" s="128">
        <v>0.83260607119462549</v>
      </c>
      <c r="I766" s="128">
        <v>0.1743241725525968</v>
      </c>
      <c r="J766" s="128">
        <v>0.33531493751695551</v>
      </c>
      <c r="K766" s="104">
        <v>0.58420109229211525</v>
      </c>
      <c r="L766" s="105"/>
      <c r="M766" s="106">
        <v>765</v>
      </c>
      <c r="N766" s="140">
        <v>0.28840821292770952</v>
      </c>
      <c r="O766" s="140">
        <v>-0.63151483785010276</v>
      </c>
      <c r="P766" s="140">
        <v>-0.78600165955983614</v>
      </c>
      <c r="Q766" s="140">
        <v>-0.45023949115876183</v>
      </c>
      <c r="R766" s="140">
        <v>-0.84605423454013162</v>
      </c>
      <c r="S766" s="140">
        <v>-2.1818284120391764</v>
      </c>
      <c r="T766" s="140">
        <v>0.96451486857926794</v>
      </c>
      <c r="U766" s="128">
        <v>-0.93721428125236617</v>
      </c>
      <c r="V766" s="128">
        <v>-0.42528369930005017</v>
      </c>
      <c r="W766" s="98">
        <v>0.21265276070783731</v>
      </c>
      <c r="X766" s="60"/>
      <c r="Y766" s="99">
        <v>765</v>
      </c>
      <c r="Z766" s="128">
        <f>(幕後結果!$AB$2+幕後結果!$AB$4*幕後結果_最佳化!$N1767)*12/3</f>
        <v>0.30506152657156238</v>
      </c>
      <c r="AA766" s="128">
        <f>(幕後結果!$AC$2+幕後結果!$AC$4*幕後結果_最佳化!$O1767)*12/3</f>
        <v>-0.65253995560175171</v>
      </c>
      <c r="AB766" s="128">
        <f>(幕後結果!$AD$2+幕後結果!$AD$4*幕後結果_最佳化!$P1767)*12/3</f>
        <v>-0.7861051311173689</v>
      </c>
      <c r="AC766" s="128">
        <f>(幕後結果!$AE$2+幕後結果!$AE$4*幕後結果_最佳化!$Q1767)*12/3</f>
        <v>-0.1439088595107052</v>
      </c>
      <c r="AD766" s="128">
        <f>(幕後結果!$AF$2+幕後結果!$AF$4*幕後結果_最佳化!$R1767)*12/3</f>
        <v>-0.67523010229424629</v>
      </c>
      <c r="AE766" s="128">
        <f>(幕後結果!$AG$2+幕後結果!$AG$4*幕後結果_最佳化!$S1767)*12/3</f>
        <v>-1.8505044933455161</v>
      </c>
      <c r="AF766" s="128">
        <f>(幕後結果!$AH$2+幕後結果!$AH$4*幕後結果_最佳化!$T1767)*12/3</f>
        <v>0.93024195324375236</v>
      </c>
      <c r="AG766" s="128">
        <f>(幕後結果!$AI$2+幕後結果!$AI$4*幕後結果_最佳化!$U1767)*12/3</f>
        <v>-0.32311675628975378</v>
      </c>
      <c r="AH766" s="128">
        <f>(幕後結果!$AJ$2+幕後結果!$AJ$4*幕後結果_最佳化!$V1767)*12/3</f>
        <v>-1.7000600704312994</v>
      </c>
      <c r="AI766" s="100">
        <f>(幕後結果!$AK$2+幕後結果!$AK$4*幕後結果_最佳化!$W1767)*12/3</f>
        <v>-0.40808567466548107</v>
      </c>
      <c r="AJ766" s="60"/>
      <c r="AK766" s="60"/>
      <c r="AL766" s="60"/>
      <c r="AM766" s="108">
        <v>765</v>
      </c>
      <c r="AN766" s="128">
        <f t="shared" si="144"/>
        <v>0.16492810184444376</v>
      </c>
      <c r="AO766" s="128">
        <f t="shared" si="145"/>
        <v>1.3834948876264684E-2</v>
      </c>
      <c r="AP766" s="128">
        <f t="shared" si="146"/>
        <v>7.574649783749747E-2</v>
      </c>
      <c r="AQ766" s="128">
        <f t="shared" si="147"/>
        <v>0.12402250987946127</v>
      </c>
      <c r="AR766" s="128">
        <f t="shared" si="148"/>
        <v>1.9096737366419446E-2</v>
      </c>
      <c r="AS766" s="128">
        <f t="shared" si="149"/>
        <v>1.0161972190504355E-2</v>
      </c>
      <c r="AT766" s="128">
        <f t="shared" si="150"/>
        <v>9.6558568114711057E-2</v>
      </c>
      <c r="AU766" s="128">
        <f t="shared" si="151"/>
        <v>0.17495744646091607</v>
      </c>
      <c r="AV766" s="128">
        <f t="shared" si="152"/>
        <v>8.5565927586641888E-2</v>
      </c>
      <c r="AW766" s="128">
        <f t="shared" si="153"/>
        <v>0.23512728984313999</v>
      </c>
      <c r="AX766" s="128">
        <f t="shared" si="154"/>
        <v>1</v>
      </c>
      <c r="AY766" s="128">
        <f>SUMPRODUCT(AN766:AW766,幕後結果_最佳化!$Z$1005:$AI$1005)</f>
        <v>-0.17577088299878288</v>
      </c>
      <c r="AZ766" s="128">
        <f>(SUMPRODUCT(AN766:AW766,MMULT(AN766:AW766,幕後結果!$AB$9:$AK$18)))*252</f>
        <v>8.7941709367596793E-2</v>
      </c>
      <c r="BA766" s="128">
        <f t="shared" si="155"/>
        <v>0.29654967436771329</v>
      </c>
      <c r="BB766" s="102">
        <f t="shared" si="156"/>
        <v>-0.73738365575690057</v>
      </c>
      <c r="BC766" s="60"/>
      <c r="BD766" s="60"/>
    </row>
    <row r="767" spans="1:56">
      <c r="A767" s="95">
        <v>766</v>
      </c>
      <c r="B767" s="128">
        <v>0.82067852312938006</v>
      </c>
      <c r="C767" s="128">
        <v>0.6550919239145252</v>
      </c>
      <c r="D767" s="128">
        <v>0.22959368854126039</v>
      </c>
      <c r="E767" s="128">
        <v>0.92671349002240966</v>
      </c>
      <c r="F767" s="128">
        <v>0.49043532738481388</v>
      </c>
      <c r="G767" s="128">
        <v>0.39536745450558031</v>
      </c>
      <c r="H767" s="128">
        <v>0.50164429327097992</v>
      </c>
      <c r="I767" s="128">
        <v>0.45761408047623919</v>
      </c>
      <c r="J767" s="128">
        <v>0.63064572443692746</v>
      </c>
      <c r="K767" s="104">
        <v>0.78960793987697464</v>
      </c>
      <c r="L767" s="105"/>
      <c r="M767" s="106">
        <v>766</v>
      </c>
      <c r="N767" s="140">
        <v>0.91795399081219042</v>
      </c>
      <c r="O767" s="140">
        <v>0.39910457394766841</v>
      </c>
      <c r="P767" s="140">
        <v>-0.74018561133836624</v>
      </c>
      <c r="Q767" s="140">
        <v>1.4517432094268825</v>
      </c>
      <c r="R767" s="140">
        <v>-2.3977376107157836E-2</v>
      </c>
      <c r="S767" s="140">
        <v>-0.2653564146157486</v>
      </c>
      <c r="T767" s="140">
        <v>4.1216436745044622E-3</v>
      </c>
      <c r="U767" s="128">
        <v>-0.10644642438014698</v>
      </c>
      <c r="V767" s="128">
        <v>0.3335640483226846</v>
      </c>
      <c r="W767" s="98">
        <v>0.80506162312225782</v>
      </c>
      <c r="X767" s="60"/>
      <c r="Y767" s="99">
        <v>766</v>
      </c>
      <c r="Z767" s="128">
        <f>(幕後結果!$AB$2+幕後結果!$AB$4*幕後結果_最佳化!$N1768)*12/3</f>
        <v>0.97095863851081166</v>
      </c>
      <c r="AA767" s="128">
        <f>(幕後結果!$AC$2+幕後結果!$AC$4*幕後結果_最佳化!$O1768)*12/3</f>
        <v>0.82188153259530028</v>
      </c>
      <c r="AB767" s="128">
        <f>(幕後結果!$AD$2+幕後結果!$AD$4*幕後結果_最佳化!$P1768)*12/3</f>
        <v>3.5578689482489212E-2</v>
      </c>
      <c r="AC767" s="128">
        <f>(幕後結果!$AE$2+幕後結果!$AE$4*幕後結果_最佳化!$Q1768)*12/3</f>
        <v>3.7827065143261334</v>
      </c>
      <c r="AD767" s="128">
        <f>(幕後結果!$AF$2+幕後結果!$AF$4*幕後結果_最佳化!$R1768)*12/3</f>
        <v>-0.25107047581476205</v>
      </c>
      <c r="AE767" s="128">
        <f>(幕後結果!$AG$2+幕後結果!$AG$4*幕後結果_最佳化!$S1768)*12/3</f>
        <v>0.18260483228146704</v>
      </c>
      <c r="AF767" s="128">
        <f>(幕後結果!$AH$2+幕後結果!$AH$4*幕後結果_最佳化!$T1768)*12/3</f>
        <v>0.65421724280860383</v>
      </c>
      <c r="AG767" s="128">
        <f>(幕後結果!$AI$2+幕後結果!$AI$4*幕後結果_最佳化!$U1768)*12/3</f>
        <v>0.66694126970105039</v>
      </c>
      <c r="AH767" s="128">
        <f>(幕後結果!$AJ$2+幕後結果!$AJ$4*幕後結果_最佳化!$V1768)*12/3</f>
        <v>-2.697148998159804E-2</v>
      </c>
      <c r="AI767" s="100">
        <f>(幕後結果!$AK$2+幕後結果!$AK$4*幕後結果_最佳化!$W1768)*12/3</f>
        <v>0.53599800780218576</v>
      </c>
      <c r="AJ767" s="60"/>
      <c r="AK767" s="60"/>
      <c r="AL767" s="60"/>
      <c r="AM767" s="108">
        <v>766</v>
      </c>
      <c r="AN767" s="128">
        <f t="shared" si="144"/>
        <v>0.11611774690488019</v>
      </c>
      <c r="AO767" s="128">
        <f t="shared" si="145"/>
        <v>0.12922033130642732</v>
      </c>
      <c r="AP767" s="128">
        <f t="shared" si="146"/>
        <v>9.8689929949275682E-2</v>
      </c>
      <c r="AQ767" s="128">
        <f t="shared" si="147"/>
        <v>0.15226116648628812</v>
      </c>
      <c r="AR767" s="128">
        <f t="shared" si="148"/>
        <v>4.6302055176085696E-2</v>
      </c>
      <c r="AS767" s="128">
        <f t="shared" si="149"/>
        <v>0.11895068518439587</v>
      </c>
      <c r="AT767" s="128">
        <f t="shared" si="150"/>
        <v>0.12908358607297218</v>
      </c>
      <c r="AU767" s="128">
        <f t="shared" si="151"/>
        <v>3.4973372107179337E-2</v>
      </c>
      <c r="AV767" s="128">
        <f t="shared" si="152"/>
        <v>6.3230906801010386E-2</v>
      </c>
      <c r="AW767" s="128">
        <f t="shared" si="153"/>
        <v>0.11117022001148499</v>
      </c>
      <c r="AX767" s="128">
        <f t="shared" si="154"/>
        <v>0.99999999999999989</v>
      </c>
      <c r="AY767" s="128">
        <f>SUMPRODUCT(AN767:AW767,幕後結果_最佳化!$Z$1005:$AI$1005)</f>
        <v>-6.1889011834416446E-2</v>
      </c>
      <c r="AZ767" s="128">
        <f>(SUMPRODUCT(AN767:AW767,MMULT(AN767:AW767,幕後結果!$AB$9:$AK$18)))*252</f>
        <v>8.8647098359585813E-2</v>
      </c>
      <c r="BA767" s="128">
        <f t="shared" si="155"/>
        <v>0.29773662582824073</v>
      </c>
      <c r="BB767" s="102">
        <f t="shared" si="156"/>
        <v>-0.35195203661261165</v>
      </c>
      <c r="BC767" s="60"/>
      <c r="BD767" s="60"/>
    </row>
    <row r="768" spans="1:56">
      <c r="A768" s="95">
        <v>767</v>
      </c>
      <c r="B768" s="128">
        <v>0.72443394055339483</v>
      </c>
      <c r="C768" s="128">
        <v>0.24279035354353939</v>
      </c>
      <c r="D768" s="128">
        <v>0.4197285024854851</v>
      </c>
      <c r="E768" s="128">
        <v>5.5958273685891902E-2</v>
      </c>
      <c r="F768" s="128">
        <v>0.16775298764037738</v>
      </c>
      <c r="G768" s="128">
        <v>5.661926824036323E-3</v>
      </c>
      <c r="H768" s="128">
        <v>9.899748408548148E-2</v>
      </c>
      <c r="I768" s="128">
        <v>0.42662462243879196</v>
      </c>
      <c r="J768" s="128">
        <v>0.80065624344461628</v>
      </c>
      <c r="K768" s="104">
        <v>4.6843388758434301E-2</v>
      </c>
      <c r="L768" s="105"/>
      <c r="M768" s="106">
        <v>767</v>
      </c>
      <c r="N768" s="140">
        <v>0.59606452954151912</v>
      </c>
      <c r="O768" s="140">
        <v>-0.69735491825870066</v>
      </c>
      <c r="P768" s="140">
        <v>-0.20258808335368625</v>
      </c>
      <c r="Q768" s="140">
        <v>-1.5896374634989632</v>
      </c>
      <c r="R768" s="140">
        <v>-0.96308279476265313</v>
      </c>
      <c r="S768" s="140">
        <v>-2.5325428248680946</v>
      </c>
      <c r="T768" s="140">
        <v>-1.2872850047658837</v>
      </c>
      <c r="U768" s="128">
        <v>-0.18497423428896551</v>
      </c>
      <c r="V768" s="128">
        <v>0.84396759631149709</v>
      </c>
      <c r="W768" s="98">
        <v>-1.676262547274715</v>
      </c>
      <c r="X768" s="60"/>
      <c r="Y768" s="99">
        <v>767</v>
      </c>
      <c r="Z768" s="128">
        <f>(幕後結果!$AB$2+幕後結果!$AB$4*幕後結果_最佳化!$N1769)*12/3</f>
        <v>0.63048258394317647</v>
      </c>
      <c r="AA768" s="128">
        <f>(幕後結果!$AC$2+幕後結果!$AC$4*幕後結果_最佳化!$O1769)*12/3</f>
        <v>-0.59233906042502893</v>
      </c>
      <c r="AB768" s="128">
        <f>(幕後結果!$AD$2+幕後結果!$AD$4*幕後結果_最佳化!$P1769)*12/3</f>
        <v>-8.6476802421955934E-2</v>
      </c>
      <c r="AC768" s="128">
        <f>(幕後結果!$AE$2+幕後結果!$AE$4*幕後結果_最佳化!$Q1769)*12/3</f>
        <v>-2.0593877003142143</v>
      </c>
      <c r="AD768" s="128">
        <f>(幕後結果!$AF$2+幕後結果!$AF$4*幕後結果_最佳化!$R1769)*12/3</f>
        <v>-0.54539071966370756</v>
      </c>
      <c r="AE768" s="128">
        <f>(幕後結果!$AG$2+幕後結果!$AG$4*幕後結果_最佳化!$S1769)*12/3</f>
        <v>-2.117938170771378</v>
      </c>
      <c r="AF768" s="128">
        <f>(幕後結果!$AH$2+幕後結果!$AH$4*幕後結果_最佳化!$T1769)*12/3</f>
        <v>-1.3151769352260598</v>
      </c>
      <c r="AG768" s="128">
        <f>(幕後結果!$AI$2+幕後結果!$AI$4*幕後結果_最佳化!$U1769)*12/3</f>
        <v>0.6469671931867943</v>
      </c>
      <c r="AH768" s="128">
        <f>(幕後結果!$AJ$2+幕後結果!$AJ$4*幕後結果_最佳化!$V1769)*12/3</f>
        <v>-1.3418462853932815</v>
      </c>
      <c r="AI768" s="100">
        <f>(幕後結果!$AK$2+幕後結果!$AK$4*幕後結果_最佳化!$W1769)*12/3</f>
        <v>-4.8600399104110474</v>
      </c>
      <c r="AJ768" s="60"/>
      <c r="AK768" s="60"/>
      <c r="AL768" s="60"/>
      <c r="AM768" s="108">
        <v>767</v>
      </c>
      <c r="AN768" s="128">
        <f t="shared" si="144"/>
        <v>6.745344167915919E-2</v>
      </c>
      <c r="AO768" s="128">
        <f t="shared" si="145"/>
        <v>2.8269148775997545E-2</v>
      </c>
      <c r="AP768" s="128">
        <f t="shared" si="146"/>
        <v>4.817523885931671E-2</v>
      </c>
      <c r="AQ768" s="128">
        <f t="shared" si="147"/>
        <v>1.3387445800226947E-2</v>
      </c>
      <c r="AR768" s="128">
        <f t="shared" si="148"/>
        <v>0.27765445608112616</v>
      </c>
      <c r="AS768" s="128">
        <f t="shared" si="149"/>
        <v>0.14175205036035363</v>
      </c>
      <c r="AT768" s="128">
        <f t="shared" si="150"/>
        <v>9.6438020028780352E-2</v>
      </c>
      <c r="AU768" s="128">
        <f t="shared" si="151"/>
        <v>3.5921222747860131E-2</v>
      </c>
      <c r="AV768" s="128">
        <f t="shared" si="152"/>
        <v>0.25146131479494233</v>
      </c>
      <c r="AW768" s="128">
        <f t="shared" si="153"/>
        <v>3.948766087223711E-2</v>
      </c>
      <c r="AX768" s="128">
        <f t="shared" si="154"/>
        <v>1.0000000000000002</v>
      </c>
      <c r="AY768" s="128">
        <f>SUMPRODUCT(AN768:AW768,幕後結果_最佳化!$Z$1005:$AI$1005)</f>
        <v>-0.24632748850440517</v>
      </c>
      <c r="AZ768" s="128">
        <f>(SUMPRODUCT(AN768:AW768,MMULT(AN768:AW768,幕後結果!$AB$9:$AK$18)))*252</f>
        <v>5.3700964377034921E-2</v>
      </c>
      <c r="BA768" s="128">
        <f t="shared" si="155"/>
        <v>0.23173468531282693</v>
      </c>
      <c r="BB768" s="102">
        <f t="shared" si="156"/>
        <v>-1.2480975306478901</v>
      </c>
      <c r="BC768" s="60"/>
      <c r="BD768" s="60"/>
    </row>
    <row r="769" spans="1:56">
      <c r="A769" s="95">
        <v>768</v>
      </c>
      <c r="B769" s="128">
        <v>8.3356236256620475E-2</v>
      </c>
      <c r="C769" s="128">
        <v>0.29826244169479899</v>
      </c>
      <c r="D769" s="128">
        <v>0.99988455259376274</v>
      </c>
      <c r="E769" s="128">
        <v>0.13374066654180039</v>
      </c>
      <c r="F769" s="128">
        <v>6.4411849302199453E-2</v>
      </c>
      <c r="G769" s="128">
        <v>6.9834601446429279E-2</v>
      </c>
      <c r="H769" s="128">
        <v>0.97877425759317371</v>
      </c>
      <c r="I769" s="128">
        <v>0.59714607203759895</v>
      </c>
      <c r="J769" s="128">
        <v>0.23161441709689612</v>
      </c>
      <c r="K769" s="104">
        <v>0.55560191409969972</v>
      </c>
      <c r="L769" s="105"/>
      <c r="M769" s="106">
        <v>768</v>
      </c>
      <c r="N769" s="140">
        <v>-1.3828447556471763</v>
      </c>
      <c r="O769" s="140">
        <v>-0.52940449105256848</v>
      </c>
      <c r="P769" s="140">
        <v>3.6825695873485897</v>
      </c>
      <c r="Q769" s="140">
        <v>-1.1088814363323567</v>
      </c>
      <c r="R769" s="140">
        <v>-1.5187568989140507</v>
      </c>
      <c r="S769" s="140">
        <v>-1.4770240042219294</v>
      </c>
      <c r="T769" s="140">
        <v>2.0290668205563356</v>
      </c>
      <c r="U769" s="128">
        <v>0.24596689937442062</v>
      </c>
      <c r="V769" s="128">
        <v>-0.73354050248078062</v>
      </c>
      <c r="W769" s="98">
        <v>0.13982764312115126</v>
      </c>
      <c r="X769" s="60"/>
      <c r="Y769" s="99">
        <v>768</v>
      </c>
      <c r="Z769" s="128">
        <f>(幕後結果!$AB$2+幕後結果!$AB$4*幕後結果_最佳化!$N1770)*12/3</f>
        <v>-1.4626932010252653</v>
      </c>
      <c r="AA769" s="128">
        <f>(幕後結果!$AC$2+幕後結果!$AC$4*幕後結果_最佳化!$O1770)*12/3</f>
        <v>-1.2758736472173318</v>
      </c>
      <c r="AB769" s="128">
        <f>(幕後結果!$AD$2+幕後結果!$AD$4*幕後結果_最佳化!$P1770)*12/3</f>
        <v>3.4733419906550664</v>
      </c>
      <c r="AC769" s="128">
        <f>(幕後結果!$AE$2+幕後結果!$AE$4*幕後結果_最佳化!$Q1770)*12/3</f>
        <v>-0.18124191269093193</v>
      </c>
      <c r="AD769" s="128">
        <f>(幕後結果!$AF$2+幕後結果!$AF$4*幕後結果_最佳化!$R1770)*12/3</f>
        <v>-0.42925486678683322</v>
      </c>
      <c r="AE769" s="128">
        <f>(幕後結果!$AG$2+幕後結果!$AG$4*幕後結果_最佳化!$S1770)*12/3</f>
        <v>-1.2893385852446533</v>
      </c>
      <c r="AF769" s="128">
        <f>(幕後結果!$AH$2+幕後結果!$AH$4*幕後結果_最佳化!$T1770)*12/3</f>
        <v>0.61061352282196146</v>
      </c>
      <c r="AG769" s="128">
        <f>(幕後結果!$AI$2+幕後結果!$AI$4*幕後結果_最佳化!$U1770)*12/3</f>
        <v>0.60974353366503853</v>
      </c>
      <c r="AH769" s="128">
        <f>(幕後結果!$AJ$2+幕後結果!$AJ$4*幕後結果_最佳化!$V1770)*12/3</f>
        <v>-2.1090299950662601</v>
      </c>
      <c r="AI769" s="100">
        <f>(幕後結果!$AK$2+幕後結果!$AK$4*幕後結果_最佳化!$W1770)*12/3</f>
        <v>-1.9690021967390434</v>
      </c>
      <c r="AJ769" s="60"/>
      <c r="AK769" s="60"/>
      <c r="AL769" s="60"/>
      <c r="AM769" s="108">
        <v>768</v>
      </c>
      <c r="AN769" s="128">
        <f t="shared" si="144"/>
        <v>1.0684301478388088E-2</v>
      </c>
      <c r="AO769" s="128">
        <f t="shared" si="145"/>
        <v>8.5181581978282322E-2</v>
      </c>
      <c r="AP769" s="128">
        <f t="shared" si="146"/>
        <v>9.3782818965449932E-2</v>
      </c>
      <c r="AQ769" s="128">
        <f t="shared" si="147"/>
        <v>0.2053751022463563</v>
      </c>
      <c r="AR769" s="128">
        <f t="shared" si="148"/>
        <v>0.16146305366739253</v>
      </c>
      <c r="AS769" s="128">
        <f t="shared" si="149"/>
        <v>5.5666896808719814E-2</v>
      </c>
      <c r="AT769" s="128">
        <f t="shared" si="150"/>
        <v>4.7905533032795322E-2</v>
      </c>
      <c r="AU769" s="128">
        <f t="shared" si="151"/>
        <v>0.10474080496203944</v>
      </c>
      <c r="AV769" s="128">
        <f t="shared" si="152"/>
        <v>0.15182619512278461</v>
      </c>
      <c r="AW769" s="128">
        <f t="shared" si="153"/>
        <v>8.3373711737791595E-2</v>
      </c>
      <c r="AX769" s="128">
        <f t="shared" si="154"/>
        <v>1</v>
      </c>
      <c r="AY769" s="128">
        <f>SUMPRODUCT(AN769:AW769,幕後結果_最佳化!$Z$1005:$AI$1005)</f>
        <v>4.030578000833332E-2</v>
      </c>
      <c r="AZ769" s="128">
        <f>(SUMPRODUCT(AN769:AW769,MMULT(AN769:AW769,幕後結果!$AB$9:$AK$18)))*252</f>
        <v>7.6115713222340342E-2</v>
      </c>
      <c r="BA769" s="128">
        <f t="shared" si="155"/>
        <v>0.27589076320591149</v>
      </c>
      <c r="BB769" s="102">
        <f t="shared" si="156"/>
        <v>-9.4030693942822614E-3</v>
      </c>
      <c r="BC769" s="60"/>
      <c r="BD769" s="60"/>
    </row>
    <row r="770" spans="1:56">
      <c r="A770" s="95">
        <v>769</v>
      </c>
      <c r="B770" s="128">
        <v>0.58450448474429439</v>
      </c>
      <c r="C770" s="128">
        <v>7.9526593642570198E-2</v>
      </c>
      <c r="D770" s="128">
        <v>0.21520424160148299</v>
      </c>
      <c r="E770" s="128">
        <v>0.42716661925788491</v>
      </c>
      <c r="F770" s="128">
        <v>0.73396108116940906</v>
      </c>
      <c r="G770" s="128">
        <v>0.62227054821367167</v>
      </c>
      <c r="H770" s="128">
        <v>0.31717151293950274</v>
      </c>
      <c r="I770" s="128">
        <v>0.82192972566471889</v>
      </c>
      <c r="J770" s="128">
        <v>0.91551095840188434</v>
      </c>
      <c r="K770" s="104">
        <v>0.40261788632569195</v>
      </c>
      <c r="L770" s="105"/>
      <c r="M770" s="106">
        <v>769</v>
      </c>
      <c r="N770" s="140">
        <v>0.21343070828217817</v>
      </c>
      <c r="O770" s="140">
        <v>-1.4082630679876678</v>
      </c>
      <c r="P770" s="140">
        <v>-0.78849284313858059</v>
      </c>
      <c r="Q770" s="140">
        <v>-0.18359238366498692</v>
      </c>
      <c r="R770" s="140">
        <v>0.62483731438838985</v>
      </c>
      <c r="S770" s="140">
        <v>0.31144953233846656</v>
      </c>
      <c r="T770" s="140">
        <v>-0.47562294482902479</v>
      </c>
      <c r="U770" s="128">
        <v>0.92274415651960862</v>
      </c>
      <c r="V770" s="128">
        <v>1.3754948437226033</v>
      </c>
      <c r="W770" s="98">
        <v>-0.24657678514245004</v>
      </c>
      <c r="X770" s="60"/>
      <c r="Y770" s="99">
        <v>769</v>
      </c>
      <c r="Z770" s="128">
        <f>(幕後結果!$AB$2+幕後結果!$AB$4*幕後結果_最佳化!$N1771)*12/3</f>
        <v>0.22575465873480841</v>
      </c>
      <c r="AA770" s="128">
        <f>(幕後結果!$AC$2+幕後結果!$AC$4*幕後結果_最佳化!$O1771)*12/3</f>
        <v>-1.5864668635525454</v>
      </c>
      <c r="AB770" s="128">
        <f>(幕後結果!$AD$2+幕後結果!$AD$4*幕後結果_最佳化!$P1771)*12/3</f>
        <v>-1.2298671753357584</v>
      </c>
      <c r="AC770" s="128">
        <f>(幕後結果!$AE$2+幕後結果!$AE$4*幕後結果_最佳化!$Q1771)*12/3</f>
        <v>9.2293475588911544E-3</v>
      </c>
      <c r="AD770" s="128">
        <f>(幕後結果!$AF$2+幕後結果!$AF$4*幕後結果_最佳化!$R1771)*12/3</f>
        <v>0.32690646834326154</v>
      </c>
      <c r="AE770" s="128">
        <f>(幕後結果!$AG$2+幕後結果!$AG$4*幕後結果_最佳化!$S1771)*12/3</f>
        <v>0.33709890936812864</v>
      </c>
      <c r="AF770" s="128">
        <f>(幕後結果!$AH$2+幕後結果!$AH$4*幕後結果_最佳化!$T1771)*12/3</f>
        <v>-0.99656645469788929</v>
      </c>
      <c r="AG770" s="128">
        <f>(幕後結果!$AI$2+幕後結果!$AI$4*幕後結果_最佳化!$U1771)*12/3</f>
        <v>2.0760145602208508</v>
      </c>
      <c r="AH770" s="128">
        <f>(幕後結果!$AJ$2+幕後結果!$AJ$4*幕後結果_最佳化!$V1771)*12/3</f>
        <v>-0.10326153330882248</v>
      </c>
      <c r="AI770" s="100">
        <f>(幕後結果!$AK$2+幕後結果!$AK$4*幕後結果_最佳化!$W1771)*12/3</f>
        <v>-2.9328975790674696</v>
      </c>
      <c r="AJ770" s="60"/>
      <c r="AK770" s="60"/>
      <c r="AL770" s="60"/>
      <c r="AM770" s="108">
        <v>769</v>
      </c>
      <c r="AN770" s="128">
        <f t="shared" si="144"/>
        <v>0.10945658942388406</v>
      </c>
      <c r="AO770" s="128">
        <f t="shared" si="145"/>
        <v>6.5807802786835401E-2</v>
      </c>
      <c r="AP770" s="128">
        <f t="shared" si="146"/>
        <v>0.10159097602957277</v>
      </c>
      <c r="AQ770" s="128">
        <f t="shared" si="147"/>
        <v>0.16212320766493005</v>
      </c>
      <c r="AR770" s="128">
        <f t="shared" si="148"/>
        <v>4.7964068068146667E-2</v>
      </c>
      <c r="AS770" s="128">
        <f t="shared" si="149"/>
        <v>0.12202639367449872</v>
      </c>
      <c r="AT770" s="128">
        <f t="shared" si="150"/>
        <v>0.16733214970596022</v>
      </c>
      <c r="AU770" s="128">
        <f t="shared" si="151"/>
        <v>0.13507888511202734</v>
      </c>
      <c r="AV770" s="128">
        <f t="shared" si="152"/>
        <v>3.7669670073288822E-2</v>
      </c>
      <c r="AW770" s="128">
        <f t="shared" si="153"/>
        <v>5.0950257460855769E-2</v>
      </c>
      <c r="AX770" s="128">
        <f t="shared" si="154"/>
        <v>0.99999999999999989</v>
      </c>
      <c r="AY770" s="128">
        <f>SUMPRODUCT(AN770:AW770,幕後結果_最佳化!$Z$1005:$AI$1005)</f>
        <v>0.16308118970925989</v>
      </c>
      <c r="AZ770" s="128">
        <f>(SUMPRODUCT(AN770:AW770,MMULT(AN770:AW770,幕後結果!$AB$9:$AK$18)))*252</f>
        <v>7.0973615990899921E-2</v>
      </c>
      <c r="BA770" s="128">
        <f t="shared" si="155"/>
        <v>0.26640873857833552</v>
      </c>
      <c r="BB770" s="102">
        <f t="shared" si="156"/>
        <v>0.451115794288863</v>
      </c>
      <c r="BC770" s="60"/>
      <c r="BD770" s="60"/>
    </row>
    <row r="771" spans="1:56">
      <c r="A771" s="95">
        <v>770</v>
      </c>
      <c r="B771" s="128">
        <v>0.82165027284893877</v>
      </c>
      <c r="C771" s="128">
        <v>0.13236811664223236</v>
      </c>
      <c r="D771" s="128">
        <v>0.1132380226516394</v>
      </c>
      <c r="E771" s="128">
        <v>0.87338868820580928</v>
      </c>
      <c r="F771" s="128">
        <v>0.49934068940586207</v>
      </c>
      <c r="G771" s="128">
        <v>0.63427260940566699</v>
      </c>
      <c r="H771" s="128">
        <v>0.47130560664214083</v>
      </c>
      <c r="I771" s="128">
        <v>0.50203855203526704</v>
      </c>
      <c r="J771" s="128">
        <v>0.27889547477863186</v>
      </c>
      <c r="K771" s="104">
        <v>0.74079571297529534</v>
      </c>
      <c r="L771" s="105"/>
      <c r="M771" s="106">
        <v>770</v>
      </c>
      <c r="N771" s="140">
        <v>0.9216724515592577</v>
      </c>
      <c r="O771" s="140">
        <v>-1.1152665075356425</v>
      </c>
      <c r="P771" s="140">
        <v>-1.2094863676462764</v>
      </c>
      <c r="Q771" s="140">
        <v>1.1425568646934277</v>
      </c>
      <c r="R771" s="140">
        <v>-1.6526473293265525E-3</v>
      </c>
      <c r="S771" s="140">
        <v>0.34319099171032397</v>
      </c>
      <c r="T771" s="140">
        <v>-7.1988307107267266E-2</v>
      </c>
      <c r="U771" s="128">
        <v>5.1099144085075317E-3</v>
      </c>
      <c r="V771" s="128">
        <v>-0.5861258448839104</v>
      </c>
      <c r="W771" s="98">
        <v>0.64580048473377849</v>
      </c>
      <c r="X771" s="60"/>
      <c r="Y771" s="99">
        <v>770</v>
      </c>
      <c r="Z771" s="128">
        <f>(幕後結果!$AB$2+幕後結果!$AB$4*幕後結果_最佳化!$N1772)*12/3</f>
        <v>0.97489181121931934</v>
      </c>
      <c r="AA771" s="128">
        <f>(幕後結果!$AC$2+幕後結果!$AC$4*幕後結果_最佳化!$O1772)*12/3</f>
        <v>-0.9324028081382757</v>
      </c>
      <c r="AB771" s="128">
        <f>(幕後結果!$AD$2+幕後結果!$AD$4*幕後結果_最佳化!$P1772)*12/3</f>
        <v>-1.2750467250310416</v>
      </c>
      <c r="AC771" s="128">
        <f>(幕後結果!$AE$2+幕後結果!$AE$4*幕後結果_最佳化!$Q1772)*12/3</f>
        <v>2.4620993359568031</v>
      </c>
      <c r="AD771" s="128">
        <f>(幕後結果!$AF$2+幕後結果!$AF$4*幕後結果_最佳化!$R1772)*12/3</f>
        <v>-0.18541198316804652</v>
      </c>
      <c r="AE771" s="128">
        <f>(幕後結果!$AG$2+幕後結果!$AG$4*幕後結果_最佳化!$S1772)*12/3</f>
        <v>0.62487704229159724</v>
      </c>
      <c r="AF771" s="128">
        <f>(幕後結果!$AH$2+幕後結果!$AH$4*幕後結果_最佳化!$T1772)*12/3</f>
        <v>0.14884813030173039</v>
      </c>
      <c r="AG771" s="128">
        <f>(幕後結果!$AI$2+幕後結果!$AI$4*幕後結果_最佳化!$U1772)*12/3</f>
        <v>0.90364313951577413</v>
      </c>
      <c r="AH771" s="128">
        <f>(幕後結果!$AJ$2+幕後結果!$AJ$4*幕後結果_最佳化!$V1772)*12/3</f>
        <v>-1.1701797275497963</v>
      </c>
      <c r="AI771" s="100">
        <f>(幕後結果!$AK$2+幕後結果!$AK$4*幕後結果_最佳化!$W1772)*12/3</f>
        <v>3.2272294608305607E-2</v>
      </c>
      <c r="AJ771" s="60"/>
      <c r="AK771" s="60"/>
      <c r="AL771" s="60"/>
      <c r="AM771" s="108">
        <v>770</v>
      </c>
      <c r="AN771" s="128">
        <f t="shared" si="144"/>
        <v>7.7378320483178706E-2</v>
      </c>
      <c r="AO771" s="128">
        <f t="shared" si="145"/>
        <v>0.16868020750182314</v>
      </c>
      <c r="AP771" s="128">
        <f t="shared" si="146"/>
        <v>8.0232614016836817E-2</v>
      </c>
      <c r="AQ771" s="128">
        <f t="shared" si="147"/>
        <v>6.3339074917673432E-2</v>
      </c>
      <c r="AR771" s="128">
        <f t="shared" si="148"/>
        <v>0.11664071144193487</v>
      </c>
      <c r="AS771" s="128">
        <f t="shared" si="149"/>
        <v>0.1450541611211125</v>
      </c>
      <c r="AT771" s="128">
        <f t="shared" si="150"/>
        <v>2.5128097323620278E-3</v>
      </c>
      <c r="AU771" s="128">
        <f t="shared" si="151"/>
        <v>0.12425241543424936</v>
      </c>
      <c r="AV771" s="128">
        <f t="shared" si="152"/>
        <v>0.11032771439987649</v>
      </c>
      <c r="AW771" s="128">
        <f t="shared" si="153"/>
        <v>0.11158197095095272</v>
      </c>
      <c r="AX771" s="128">
        <f t="shared" si="154"/>
        <v>1</v>
      </c>
      <c r="AY771" s="128">
        <f>SUMPRODUCT(AN771:AW771,幕後結果_最佳化!$Z$1005:$AI$1005)</f>
        <v>-7.5092305392218922E-2</v>
      </c>
      <c r="AZ771" s="128">
        <f>(SUMPRODUCT(AN771:AW771,MMULT(AN771:AW771,幕後結果!$AB$9:$AK$18)))*252</f>
        <v>5.7775295729464292E-2</v>
      </c>
      <c r="BA771" s="128">
        <f t="shared" si="155"/>
        <v>0.24036492200290852</v>
      </c>
      <c r="BB771" s="102">
        <f t="shared" si="156"/>
        <v>-0.49088820618672119</v>
      </c>
      <c r="BC771" s="60"/>
      <c r="BD771" s="60"/>
    </row>
    <row r="772" spans="1:56">
      <c r="A772" s="95">
        <v>771</v>
      </c>
      <c r="B772" s="128">
        <v>0.34001381437327938</v>
      </c>
      <c r="C772" s="128">
        <v>0.84370221513548493</v>
      </c>
      <c r="D772" s="128">
        <v>0.80414284868733676</v>
      </c>
      <c r="E772" s="128">
        <v>0.5023722067928329</v>
      </c>
      <c r="F772" s="128">
        <v>0.85464294959068776</v>
      </c>
      <c r="G772" s="128">
        <v>0.8685443558817536</v>
      </c>
      <c r="H772" s="128">
        <v>0.51115114819666019</v>
      </c>
      <c r="I772" s="128">
        <v>0.63588395529006458</v>
      </c>
      <c r="J772" s="128">
        <v>0.81335090100604091</v>
      </c>
      <c r="K772" s="104">
        <v>0.20039565638321655</v>
      </c>
      <c r="L772" s="105"/>
      <c r="M772" s="106">
        <v>771</v>
      </c>
      <c r="N772" s="140">
        <v>-0.41242542781377001</v>
      </c>
      <c r="O772" s="140">
        <v>1.009790714611402</v>
      </c>
      <c r="P772" s="140">
        <v>0.85651260683122832</v>
      </c>
      <c r="Q772" s="140">
        <v>5.9462756615957955E-3</v>
      </c>
      <c r="R772" s="140">
        <v>1.0565563715420665</v>
      </c>
      <c r="S772" s="140">
        <v>1.1195365943261419</v>
      </c>
      <c r="T772" s="140">
        <v>2.7955424158283428E-2</v>
      </c>
      <c r="U772" s="128">
        <v>0.34747820518837474</v>
      </c>
      <c r="V772" s="128">
        <v>0.89031233801457299</v>
      </c>
      <c r="W772" s="98">
        <v>-0.84020882220167137</v>
      </c>
      <c r="X772" s="60"/>
      <c r="Y772" s="99">
        <v>771</v>
      </c>
      <c r="Z772" s="128">
        <f>(幕後結果!$AB$2+幕後結果!$AB$4*幕後結果_最佳化!$N1773)*12/3</f>
        <v>-0.43623976352342914</v>
      </c>
      <c r="AA772" s="128">
        <f>(幕後結果!$AC$2+幕後結果!$AC$4*幕後結果_最佳化!$O1773)*12/3</f>
        <v>0.93953446104623062</v>
      </c>
      <c r="AB772" s="128">
        <f>(幕後結果!$AD$2+幕後結果!$AD$4*幕後結果_最佳化!$P1773)*12/3</f>
        <v>1.6050073305150596</v>
      </c>
      <c r="AC772" s="128">
        <f>(幕後結果!$AE$2+幕後結果!$AE$4*幕後結果_最佳化!$Q1773)*12/3</f>
        <v>1.7731528007932849</v>
      </c>
      <c r="AD772" s="128">
        <f>(幕後結果!$AF$2+幕後結果!$AF$4*幕後結果_最佳化!$R1773)*12/3</f>
        <v>0.64785258555131675</v>
      </c>
      <c r="AE772" s="128">
        <f>(幕後結果!$AG$2+幕後結果!$AG$4*幕後結果_最佳化!$S1773)*12/3</f>
        <v>1.1579555385874105</v>
      </c>
      <c r="AF772" s="128">
        <f>(幕後結果!$AH$2+幕後結果!$AH$4*幕後結果_最佳化!$T1773)*12/3</f>
        <v>-0.53416153751857509</v>
      </c>
      <c r="AG772" s="128">
        <f>(幕後結果!$AI$2+幕後結果!$AI$4*幕後結果_最佳化!$U1773)*12/3</f>
        <v>1.6095849793082653</v>
      </c>
      <c r="AH772" s="128">
        <f>(幕後結果!$AJ$2+幕後結果!$AJ$4*幕後結果_最佳化!$V1773)*12/3</f>
        <v>0.42106553163126587</v>
      </c>
      <c r="AI772" s="100">
        <f>(幕後結果!$AK$2+幕後結果!$AK$4*幕後結果_最佳化!$W1773)*12/3</f>
        <v>-2.9137070760704167</v>
      </c>
      <c r="AJ772" s="60"/>
      <c r="AK772" s="60"/>
      <c r="AL772" s="60"/>
      <c r="AM772" s="108">
        <v>771</v>
      </c>
      <c r="AN772" s="128">
        <f t="shared" ref="AN772:AN835" si="157">B1773/SUM($B1773:$K1773)</f>
        <v>0.14234157277876436</v>
      </c>
      <c r="AO772" s="128">
        <f t="shared" ref="AO772:AO835" si="158">C1773/SUM($B1773:$K1773)</f>
        <v>0.10170486480579488</v>
      </c>
      <c r="AP772" s="128">
        <f t="shared" ref="AP772:AP835" si="159">D1773/SUM($B1773:$K1773)</f>
        <v>0.12690944723746114</v>
      </c>
      <c r="AQ772" s="128">
        <f t="shared" ref="AQ772:AQ835" si="160">E1773/SUM($B1773:$K1773)</f>
        <v>4.5058138866889648E-2</v>
      </c>
      <c r="AR772" s="128">
        <f t="shared" ref="AR772:AR835" si="161">F1773/SUM($B1773:$K1773)</f>
        <v>2.6118950523616534E-2</v>
      </c>
      <c r="AS772" s="128">
        <f t="shared" ref="AS772:AS835" si="162">G1773/SUM($B1773:$K1773)</f>
        <v>0.11360277499817542</v>
      </c>
      <c r="AT772" s="128">
        <f t="shared" ref="AT772:AT835" si="163">H1773/SUM($B1773:$K1773)</f>
        <v>0.12531763548984659</v>
      </c>
      <c r="AU772" s="128">
        <f t="shared" ref="AU772:AU835" si="164">I1773/SUM($B1773:$K1773)</f>
        <v>5.5931963399498456E-2</v>
      </c>
      <c r="AV772" s="128">
        <f t="shared" ref="AV772:AV835" si="165">J1773/SUM($B1773:$K1773)</f>
        <v>0.14413783127630128</v>
      </c>
      <c r="AW772" s="128">
        <f t="shared" ref="AW772:AW835" si="166">K1773/SUM($B1773:$K1773)</f>
        <v>0.11887682062365167</v>
      </c>
      <c r="AX772" s="128">
        <f t="shared" ref="AX772:AX835" si="167">SUM(AN772:AW772)</f>
        <v>0.99999999999999989</v>
      </c>
      <c r="AY772" s="128">
        <f>SUMPRODUCT(AN772:AW772,幕後結果_最佳化!$Z$1005:$AI$1005)</f>
        <v>-0.21991583646870733</v>
      </c>
      <c r="AZ772" s="128">
        <f>(SUMPRODUCT(AN772:AW772,MMULT(AN772:AW772,幕後結果!$AB$9:$AK$18)))*252</f>
        <v>7.8785080348179326E-2</v>
      </c>
      <c r="BA772" s="128">
        <f t="shared" ref="BA772:BA835" si="168">AZ772^0.5</f>
        <v>0.28068680116489148</v>
      </c>
      <c r="BB772" s="102">
        <f t="shared" ref="BB772:BB835" si="169">(AY772-$BC$2)/$BA772</f>
        <v>-0.9363312965838898</v>
      </c>
      <c r="BC772" s="60"/>
      <c r="BD772" s="60"/>
    </row>
    <row r="773" spans="1:56">
      <c r="A773" s="95">
        <v>772</v>
      </c>
      <c r="B773" s="128">
        <v>2.8003283586607308E-2</v>
      </c>
      <c r="C773" s="128">
        <v>0.6073445946001903</v>
      </c>
      <c r="D773" s="128">
        <v>0.36819703611856003</v>
      </c>
      <c r="E773" s="128">
        <v>0.18166344168134629</v>
      </c>
      <c r="F773" s="128">
        <v>0.59522415527548023</v>
      </c>
      <c r="G773" s="128">
        <v>0.29583493518998982</v>
      </c>
      <c r="H773" s="128">
        <v>0.63587254751794209</v>
      </c>
      <c r="I773" s="128">
        <v>6.2281544319501947E-2</v>
      </c>
      <c r="J773" s="128">
        <v>0.15155651086891875</v>
      </c>
      <c r="K773" s="104">
        <v>0.93378046161989747</v>
      </c>
      <c r="L773" s="105"/>
      <c r="M773" s="106">
        <v>772</v>
      </c>
      <c r="N773" s="140">
        <v>-1.9109845439652691</v>
      </c>
      <c r="O773" s="140">
        <v>0.27240476298700672</v>
      </c>
      <c r="P773" s="140">
        <v>-0.33663234218321991</v>
      </c>
      <c r="Q773" s="140">
        <v>-0.90904403267825351</v>
      </c>
      <c r="R773" s="140">
        <v>0.24100442176734715</v>
      </c>
      <c r="S773" s="140">
        <v>-0.53641774465855974</v>
      </c>
      <c r="T773" s="140">
        <v>0.34744783083249242</v>
      </c>
      <c r="U773" s="128">
        <v>-1.5358992642329801</v>
      </c>
      <c r="V773" s="128">
        <v>-1.0297805741780202</v>
      </c>
      <c r="W773" s="98">
        <v>1.5045528474956473</v>
      </c>
      <c r="X773" s="60"/>
      <c r="Y773" s="99">
        <v>772</v>
      </c>
      <c r="Z773" s="128">
        <f>(幕後結果!$AB$2+幕後結果!$AB$4*幕後結果_最佳化!$N1774)*12/3</f>
        <v>-2.0213289223591908</v>
      </c>
      <c r="AA773" s="128">
        <f>(幕後結果!$AC$2+幕後結果!$AC$4*幕後結果_最佳化!$O1774)*12/3</f>
        <v>-0.58056241391082164</v>
      </c>
      <c r="AB773" s="128">
        <f>(幕後結果!$AD$2+幕後結果!$AD$4*幕後結果_最佳化!$P1774)*12/3</f>
        <v>-0.59840646574112544</v>
      </c>
      <c r="AC773" s="128">
        <f>(幕後結果!$AE$2+幕後結果!$AE$4*幕後結果_最佳化!$Q1774)*12/3</f>
        <v>-0.6050927613967223</v>
      </c>
      <c r="AD773" s="128">
        <f>(幕後結果!$AF$2+幕後結果!$AF$4*幕後結果_最佳化!$R1774)*12/3</f>
        <v>-0.14925964071802228</v>
      </c>
      <c r="AE773" s="128">
        <f>(幕後結果!$AG$2+幕後結果!$AG$4*幕後結果_最佳化!$S1774)*12/3</f>
        <v>-0.84842109359601015</v>
      </c>
      <c r="AF773" s="128">
        <f>(幕後結果!$AH$2+幕後結果!$AH$4*幕後結果_最佳化!$T1774)*12/3</f>
        <v>-1.1779150819027255</v>
      </c>
      <c r="AG773" s="128">
        <f>(幕後結果!$AI$2+幕後結果!$AI$4*幕後結果_最佳化!$U1774)*12/3</f>
        <v>-0.34452184219407905</v>
      </c>
      <c r="AH773" s="128">
        <f>(幕後結果!$AJ$2+幕後結果!$AJ$4*幕後結果_最佳化!$V1774)*12/3</f>
        <v>-2.474552601531173</v>
      </c>
      <c r="AI773" s="100">
        <f>(幕後結果!$AK$2+幕後結果!$AK$4*幕後結果_最佳化!$W1774)*12/3</f>
        <v>-0.44441552815522511</v>
      </c>
      <c r="AJ773" s="60"/>
      <c r="AK773" s="60"/>
      <c r="AL773" s="60"/>
      <c r="AM773" s="108">
        <v>772</v>
      </c>
      <c r="AN773" s="128">
        <f t="shared" si="157"/>
        <v>7.8166880799077978E-2</v>
      </c>
      <c r="AO773" s="128">
        <f t="shared" si="158"/>
        <v>0.1770189801168349</v>
      </c>
      <c r="AP773" s="128">
        <f t="shared" si="159"/>
        <v>8.7897609380621022E-2</v>
      </c>
      <c r="AQ773" s="128">
        <f t="shared" si="160"/>
        <v>0.1120462510855597</v>
      </c>
      <c r="AR773" s="128">
        <f t="shared" si="161"/>
        <v>0.10647248354695847</v>
      </c>
      <c r="AS773" s="128">
        <f t="shared" si="162"/>
        <v>4.2058700811486702E-2</v>
      </c>
      <c r="AT773" s="128">
        <f t="shared" si="163"/>
        <v>0.13134019443271372</v>
      </c>
      <c r="AU773" s="128">
        <f t="shared" si="164"/>
        <v>0.148588342694144</v>
      </c>
      <c r="AV773" s="128">
        <f t="shared" si="165"/>
        <v>5.8825514755269325E-4</v>
      </c>
      <c r="AW773" s="128">
        <f t="shared" si="166"/>
        <v>0.11582230198505082</v>
      </c>
      <c r="AX773" s="128">
        <f t="shared" si="167"/>
        <v>1</v>
      </c>
      <c r="AY773" s="128">
        <f>SUMPRODUCT(AN773:AW773,幕後結果_最佳化!$Z$1005:$AI$1005)</f>
        <v>3.4039205461525446E-2</v>
      </c>
      <c r="AZ773" s="128">
        <f>(SUMPRODUCT(AN773:AW773,MMULT(AN773:AW773,幕後結果!$AB$9:$AK$18)))*252</f>
        <v>7.1207493366084965E-2</v>
      </c>
      <c r="BA773" s="128">
        <f t="shared" si="168"/>
        <v>0.26684732220145091</v>
      </c>
      <c r="BB773" s="102">
        <f t="shared" si="169"/>
        <v>-3.320548418988923E-2</v>
      </c>
      <c r="BC773" s="60"/>
      <c r="BD773" s="60"/>
    </row>
    <row r="774" spans="1:56">
      <c r="A774" s="95">
        <v>773</v>
      </c>
      <c r="B774" s="128">
        <v>0.9227106239341738</v>
      </c>
      <c r="C774" s="128">
        <v>0.79271752457196265</v>
      </c>
      <c r="D774" s="128">
        <v>0.95762229816598388</v>
      </c>
      <c r="E774" s="128">
        <v>0.17693520990015688</v>
      </c>
      <c r="F774" s="128">
        <v>0.56908963296252257</v>
      </c>
      <c r="G774" s="128">
        <v>9.2059700150899815E-2</v>
      </c>
      <c r="H774" s="128">
        <v>0.74548387300485053</v>
      </c>
      <c r="I774" s="128">
        <v>8.7403209134447879E-2</v>
      </c>
      <c r="J774" s="128">
        <v>0.96503985944316417</v>
      </c>
      <c r="K774" s="104">
        <v>0.70637963014983329</v>
      </c>
      <c r="L774" s="105"/>
      <c r="M774" s="106">
        <v>773</v>
      </c>
      <c r="N774" s="140">
        <v>1.4235431863778649</v>
      </c>
      <c r="O774" s="140">
        <v>0.81588668037257017</v>
      </c>
      <c r="P774" s="140">
        <v>1.7237366049484479</v>
      </c>
      <c r="Q774" s="140">
        <v>-0.92710808304699988</v>
      </c>
      <c r="R774" s="140">
        <v>0.17405691377981516</v>
      </c>
      <c r="S774" s="140">
        <v>-1.3281777279027227</v>
      </c>
      <c r="T774" s="140">
        <v>0.66034531880005864</v>
      </c>
      <c r="U774" s="128">
        <v>-1.3569206702171801</v>
      </c>
      <c r="V774" s="128">
        <v>1.8124267600689157</v>
      </c>
      <c r="W774" s="98">
        <v>0.54283888200364872</v>
      </c>
      <c r="X774" s="60"/>
      <c r="Y774" s="99">
        <v>773</v>
      </c>
      <c r="Z774" s="128">
        <f>(幕後結果!$AB$2+幕後結果!$AB$4*幕後結果_最佳化!$N1775)*12/3</f>
        <v>1.5057416471209473</v>
      </c>
      <c r="AA774" s="128">
        <f>(幕後結果!$AC$2+幕後結果!$AC$4*幕後結果_最佳化!$O1775)*12/3</f>
        <v>1.5295358370467806</v>
      </c>
      <c r="AB774" s="128">
        <f>(幕後結果!$AD$2+幕後結果!$AD$4*幕後結果_最佳化!$P1775)*12/3</f>
        <v>3.0807773862955927</v>
      </c>
      <c r="AC774" s="128">
        <f>(幕後結果!$AE$2+幕後結果!$AE$4*幕後結果_最佳化!$Q1775)*12/3</f>
        <v>0.34517362602648261</v>
      </c>
      <c r="AD774" s="128">
        <f>(幕後結果!$AF$2+幕後結果!$AF$4*幕後結果_最佳化!$R1775)*12/3</f>
        <v>0.48221717846384787</v>
      </c>
      <c r="AE774" s="128">
        <f>(幕後結果!$AG$2+幕後結果!$AG$4*幕後結果_最佳化!$S1775)*12/3</f>
        <v>-0.63591881598470379</v>
      </c>
      <c r="AF774" s="128">
        <f>(幕後結果!$AH$2+幕後結果!$AH$4*幕後結果_最佳化!$T1775)*12/3</f>
        <v>1.3195182305691593</v>
      </c>
      <c r="AG774" s="128">
        <f>(幕後結果!$AI$2+幕後結果!$AI$4*幕後結果_最佳化!$U1775)*12/3</f>
        <v>-0.33232347572494103</v>
      </c>
      <c r="AH774" s="128">
        <f>(幕後結果!$AJ$2+幕後結果!$AJ$4*幕後結果_最佳化!$V1775)*12/3</f>
        <v>1.2676357697471774</v>
      </c>
      <c r="AI774" s="100">
        <f>(幕後結果!$AK$2+幕後結果!$AK$4*幕後結果_最佳化!$W1775)*12/3</f>
        <v>-0.29891956836665523</v>
      </c>
      <c r="AJ774" s="60"/>
      <c r="AK774" s="60"/>
      <c r="AL774" s="60"/>
      <c r="AM774" s="108">
        <v>773</v>
      </c>
      <c r="AN774" s="128">
        <f t="shared" si="157"/>
        <v>0.1364904047084041</v>
      </c>
      <c r="AO774" s="128">
        <f t="shared" si="158"/>
        <v>8.73161456580758E-2</v>
      </c>
      <c r="AP774" s="128">
        <f t="shared" si="159"/>
        <v>0.14998129258404175</v>
      </c>
      <c r="AQ774" s="128">
        <f t="shared" si="160"/>
        <v>0.11428126669945494</v>
      </c>
      <c r="AR774" s="128">
        <f t="shared" si="161"/>
        <v>8.6729445650991152E-2</v>
      </c>
      <c r="AS774" s="128">
        <f t="shared" si="162"/>
        <v>3.7694050086608283E-2</v>
      </c>
      <c r="AT774" s="128">
        <f t="shared" si="163"/>
        <v>1.7184965997810227E-2</v>
      </c>
      <c r="AU774" s="128">
        <f t="shared" si="164"/>
        <v>8.1605733615015746E-2</v>
      </c>
      <c r="AV774" s="128">
        <f t="shared" si="165"/>
        <v>0.10240632239876891</v>
      </c>
      <c r="AW774" s="128">
        <f t="shared" si="166"/>
        <v>0.18631037260082908</v>
      </c>
      <c r="AX774" s="128">
        <f t="shared" si="167"/>
        <v>1</v>
      </c>
      <c r="AY774" s="128">
        <f>SUMPRODUCT(AN774:AW774,幕後結果_最佳化!$Z$1005:$AI$1005)</f>
        <v>-0.17851209580903235</v>
      </c>
      <c r="AZ774" s="128">
        <f>(SUMPRODUCT(AN774:AW774,MMULT(AN774:AW774,幕後結果!$AB$9:$AK$18)))*252</f>
        <v>8.0483828681057829E-2</v>
      </c>
      <c r="BA774" s="128">
        <f t="shared" si="168"/>
        <v>0.28369671954581677</v>
      </c>
      <c r="BB774" s="102">
        <f t="shared" si="169"/>
        <v>-0.78045349330616598</v>
      </c>
      <c r="BC774" s="60"/>
      <c r="BD774" s="60"/>
    </row>
    <row r="775" spans="1:56">
      <c r="A775" s="95">
        <v>774</v>
      </c>
      <c r="B775" s="128">
        <v>0.31975869792293166</v>
      </c>
      <c r="C775" s="128">
        <v>0.19545946356600719</v>
      </c>
      <c r="D775" s="128">
        <v>0.15324711570491445</v>
      </c>
      <c r="E775" s="128">
        <v>0.14860541861527676</v>
      </c>
      <c r="F775" s="128">
        <v>0.11125212740766632</v>
      </c>
      <c r="G775" s="128">
        <v>0.20490306620789989</v>
      </c>
      <c r="H775" s="128">
        <v>0.28786640803736963</v>
      </c>
      <c r="I775" s="128">
        <v>0.26867107217968988</v>
      </c>
      <c r="J775" s="128">
        <v>0.32789891236751001</v>
      </c>
      <c r="K775" s="104">
        <v>0.3928385328421069</v>
      </c>
      <c r="L775" s="105"/>
      <c r="M775" s="106">
        <v>774</v>
      </c>
      <c r="N775" s="140">
        <v>-0.4683736670942622</v>
      </c>
      <c r="O775" s="140">
        <v>-0.8579520754945642</v>
      </c>
      <c r="P775" s="140">
        <v>-1.0226058735121191</v>
      </c>
      <c r="Q775" s="140">
        <v>-1.0424332938957481</v>
      </c>
      <c r="R775" s="140">
        <v>-1.2198961254393601</v>
      </c>
      <c r="S775" s="140">
        <v>-0.82423484359179156</v>
      </c>
      <c r="T775" s="140">
        <v>-0.55962856595781063</v>
      </c>
      <c r="U775" s="128">
        <v>-0.61683715166291464</v>
      </c>
      <c r="V775" s="128">
        <v>-0.44572234074022221</v>
      </c>
      <c r="W775" s="98">
        <v>-0.2719284104596158</v>
      </c>
      <c r="X775" s="60"/>
      <c r="Y775" s="99">
        <v>774</v>
      </c>
      <c r="Z775" s="128">
        <f>(幕後結果!$AB$2+幕後結果!$AB$4*幕後結果_最佳化!$N1776)*12/3</f>
        <v>-0.49541857507889642</v>
      </c>
      <c r="AA775" s="128">
        <f>(幕後結果!$AC$2+幕後結果!$AC$4*幕後結果_最佳化!$O1776)*12/3</f>
        <v>-1.2509705204381942</v>
      </c>
      <c r="AB775" s="128">
        <f>(幕後結果!$AD$2+幕後結果!$AD$4*幕後結果_最佳化!$P1776)*12/3</f>
        <v>-1.4282374463347203</v>
      </c>
      <c r="AC775" s="128">
        <f>(幕後結果!$AE$2+幕後結果!$AE$4*幕後結果_最佳化!$Q1776)*12/3</f>
        <v>-1.4203928117868567</v>
      </c>
      <c r="AD775" s="128">
        <f>(幕後結果!$AF$2+幕後結果!$AF$4*幕後結果_最佳化!$R1776)*12/3</f>
        <v>-0.98968792696514518</v>
      </c>
      <c r="AE775" s="128">
        <f>(幕後結果!$AG$2+幕後結果!$AG$4*幕後結果_最佳化!$S1776)*12/3</f>
        <v>-0.79433431136853117</v>
      </c>
      <c r="AF775" s="128">
        <f>(幕後結果!$AH$2+幕後結果!$AH$4*幕後結果_最佳化!$T1776)*12/3</f>
        <v>-1.4005915673944997</v>
      </c>
      <c r="AG775" s="128">
        <f>(幕後結果!$AI$2+幕後結果!$AI$4*幕後結果_最佳化!$U1776)*12/3</f>
        <v>0.22114880910968004</v>
      </c>
      <c r="AH775" s="128">
        <f>(幕後結果!$AJ$2+幕後結果!$AJ$4*幕後結果_最佳化!$V1776)*12/3</f>
        <v>-2.3877644319455396</v>
      </c>
      <c r="AI775" s="100">
        <f>(幕後結果!$AK$2+幕後結果!$AK$4*幕後結果_最佳化!$W1776)*12/3</f>
        <v>-2.9529573195592587</v>
      </c>
      <c r="AJ775" s="60"/>
      <c r="AK775" s="60"/>
      <c r="AL775" s="60"/>
      <c r="AM775" s="108">
        <v>774</v>
      </c>
      <c r="AN775" s="128">
        <f t="shared" si="157"/>
        <v>3.0016375822033686E-2</v>
      </c>
      <c r="AO775" s="128">
        <f t="shared" si="158"/>
        <v>0.1089845803979617</v>
      </c>
      <c r="AP775" s="128">
        <f t="shared" si="159"/>
        <v>1.2636742162472089E-2</v>
      </c>
      <c r="AQ775" s="128">
        <f t="shared" si="160"/>
        <v>0.11003146205600743</v>
      </c>
      <c r="AR775" s="128">
        <f t="shared" si="161"/>
        <v>1.5716042066545796E-3</v>
      </c>
      <c r="AS775" s="128">
        <f t="shared" si="162"/>
        <v>0.12409881096862951</v>
      </c>
      <c r="AT775" s="128">
        <f t="shared" si="163"/>
        <v>0.21636355650743147</v>
      </c>
      <c r="AU775" s="128">
        <f t="shared" si="164"/>
        <v>0.14455529633711622</v>
      </c>
      <c r="AV775" s="128">
        <f t="shared" si="165"/>
        <v>0.14252189992767275</v>
      </c>
      <c r="AW775" s="128">
        <f t="shared" si="166"/>
        <v>0.1092196716140207</v>
      </c>
      <c r="AX775" s="128">
        <f t="shared" si="167"/>
        <v>1.0000000000000002</v>
      </c>
      <c r="AY775" s="128">
        <f>SUMPRODUCT(AN775:AW775,幕後結果_最佳化!$Z$1005:$AI$1005)</f>
        <v>-9.9719153712337652E-2</v>
      </c>
      <c r="AZ775" s="128">
        <f>(SUMPRODUCT(AN775:AW775,MMULT(AN775:AW775,幕後結果!$AB$9:$AK$18)))*252</f>
        <v>7.8301279098442506E-2</v>
      </c>
      <c r="BA775" s="128">
        <f t="shared" si="168"/>
        <v>0.27982365714578622</v>
      </c>
      <c r="BB775" s="102">
        <f t="shared" si="169"/>
        <v>-0.50967511170091684</v>
      </c>
      <c r="BC775" s="60"/>
      <c r="BD775" s="60"/>
    </row>
    <row r="776" spans="1:56">
      <c r="A776" s="95">
        <v>775</v>
      </c>
      <c r="B776" s="128">
        <v>0.65169690400878522</v>
      </c>
      <c r="C776" s="128">
        <v>4.6504670737450127E-2</v>
      </c>
      <c r="D776" s="128">
        <v>0.28790164443536836</v>
      </c>
      <c r="E776" s="128">
        <v>0.13698153952072367</v>
      </c>
      <c r="F776" s="128">
        <v>0.2407122162074542</v>
      </c>
      <c r="G776" s="128">
        <v>0.27673313598413807</v>
      </c>
      <c r="H776" s="128">
        <v>0.91528263476592553</v>
      </c>
      <c r="I776" s="128">
        <v>0.38173162564351415</v>
      </c>
      <c r="J776" s="128">
        <v>0.76916940205368078</v>
      </c>
      <c r="K776" s="104">
        <v>0.67039413486208965</v>
      </c>
      <c r="L776" s="105"/>
      <c r="M776" s="106">
        <v>775</v>
      </c>
      <c r="N776" s="140">
        <v>0.38990581747266267</v>
      </c>
      <c r="O776" s="140">
        <v>-1.6797326642033421</v>
      </c>
      <c r="P776" s="140">
        <v>-0.55952527175237987</v>
      </c>
      <c r="Q776" s="140">
        <v>-1.093981529666612</v>
      </c>
      <c r="R776" s="140">
        <v>-0.70401339404808994</v>
      </c>
      <c r="S776" s="140">
        <v>-0.59257401730898518</v>
      </c>
      <c r="T776" s="140">
        <v>1.3740223934254239</v>
      </c>
      <c r="U776" s="128">
        <v>-0.3009360612135471</v>
      </c>
      <c r="V776" s="128">
        <v>0.73611420960730556</v>
      </c>
      <c r="W776" s="98">
        <v>0.44100174972897621</v>
      </c>
      <c r="X776" s="60"/>
      <c r="Y776" s="99">
        <v>775</v>
      </c>
      <c r="Z776" s="128">
        <f>(幕後結果!$AB$2+幕後結果!$AB$4*幕後結果_最佳化!$N1777)*12/3</f>
        <v>0.41241982220235007</v>
      </c>
      <c r="AA776" s="128">
        <f>(幕後結果!$AC$2+幕後結果!$AC$4*幕後結果_最佳化!$O1777)*12/3</f>
        <v>-1.8229168723034086</v>
      </c>
      <c r="AB776" s="128">
        <f>(幕後結果!$AD$2+幕後結果!$AD$4*幕後結果_最佳化!$P1777)*12/3</f>
        <v>-1.0667088763549422</v>
      </c>
      <c r="AC776" s="128">
        <f>(幕後結果!$AE$2+幕後結果!$AE$4*幕後結果_最佳化!$Q1777)*12/3</f>
        <v>-1.6812149468225526</v>
      </c>
      <c r="AD776" s="128">
        <f>(幕後結果!$AF$2+幕後結果!$AF$4*幕後結果_最佳化!$R1777)*12/3</f>
        <v>-0.41144818363969216</v>
      </c>
      <c r="AE776" s="128">
        <f>(幕後結果!$AG$2+幕後結果!$AG$4*幕後結果_最佳化!$S1777)*12/3</f>
        <v>-0.4244458311167536</v>
      </c>
      <c r="AF776" s="128">
        <f>(幕後結果!$AH$2+幕後結果!$AH$4*幕後結果_最佳化!$T1777)*12/3</f>
        <v>0.82607905962520045</v>
      </c>
      <c r="AG776" s="128">
        <f>(幕後結果!$AI$2+幕後結果!$AI$4*幕後結果_最佳化!$U1777)*12/3</f>
        <v>0.47526952935649641</v>
      </c>
      <c r="AH776" s="128">
        <f>(幕後結果!$AJ$2+幕後結果!$AJ$4*幕後結果_最佳化!$V1777)*12/3</f>
        <v>-0.72068604587071006</v>
      </c>
      <c r="AI776" s="100">
        <f>(幕後結果!$AK$2+幕後結果!$AK$4*幕後結果_最佳化!$W1777)*12/3</f>
        <v>-1.0369417303892543</v>
      </c>
      <c r="AJ776" s="60"/>
      <c r="AK776" s="60"/>
      <c r="AL776" s="60"/>
      <c r="AM776" s="108">
        <v>775</v>
      </c>
      <c r="AN776" s="128">
        <f t="shared" si="157"/>
        <v>9.4924785660382871E-2</v>
      </c>
      <c r="AO776" s="128">
        <f t="shared" si="158"/>
        <v>0.136067818879964</v>
      </c>
      <c r="AP776" s="128">
        <f t="shared" si="159"/>
        <v>8.4748160539369247E-2</v>
      </c>
      <c r="AQ776" s="128">
        <f t="shared" si="160"/>
        <v>8.3980141514506126E-2</v>
      </c>
      <c r="AR776" s="128">
        <f t="shared" si="161"/>
        <v>0.11193046529217303</v>
      </c>
      <c r="AS776" s="128">
        <f t="shared" si="162"/>
        <v>8.1378839852928458E-2</v>
      </c>
      <c r="AT776" s="128">
        <f t="shared" si="163"/>
        <v>0.12160275325131516</v>
      </c>
      <c r="AU776" s="128">
        <f t="shared" si="164"/>
        <v>0.1604855761775302</v>
      </c>
      <c r="AV776" s="128">
        <f t="shared" si="165"/>
        <v>6.329304949178402E-2</v>
      </c>
      <c r="AW776" s="128">
        <f t="shared" si="166"/>
        <v>6.1588409340046973E-2</v>
      </c>
      <c r="AX776" s="128">
        <f t="shared" si="167"/>
        <v>1.0000000000000002</v>
      </c>
      <c r="AY776" s="128">
        <f>SUMPRODUCT(AN776:AW776,幕後結果_最佳化!$Z$1005:$AI$1005)</f>
        <v>6.5172232476414738E-2</v>
      </c>
      <c r="AZ776" s="128">
        <f>(SUMPRODUCT(AN776:AW776,MMULT(AN776:AW776,幕後結果!$AB$9:$AK$18)))*252</f>
        <v>5.776993974597501E-2</v>
      </c>
      <c r="BA776" s="128">
        <f t="shared" si="168"/>
        <v>0.24035378038627769</v>
      </c>
      <c r="BB776" s="102">
        <f t="shared" si="169"/>
        <v>9.266437349402433E-2</v>
      </c>
      <c r="BC776" s="60"/>
      <c r="BD776" s="60"/>
    </row>
    <row r="777" spans="1:56">
      <c r="A777" s="95">
        <v>776</v>
      </c>
      <c r="B777" s="128">
        <v>0.10131090498138473</v>
      </c>
      <c r="C777" s="128">
        <v>0.25723286308253202</v>
      </c>
      <c r="D777" s="128">
        <v>0.79380754202243775</v>
      </c>
      <c r="E777" s="128">
        <v>0.2463547785722735</v>
      </c>
      <c r="F777" s="128">
        <v>5.8773430552548689E-2</v>
      </c>
      <c r="G777" s="128">
        <v>0.32457545431261958</v>
      </c>
      <c r="H777" s="128">
        <v>0.16804925229334255</v>
      </c>
      <c r="I777" s="128">
        <v>0.20984538220100757</v>
      </c>
      <c r="J777" s="128">
        <v>0.13139450450255286</v>
      </c>
      <c r="K777" s="104">
        <v>0.68954024107702505</v>
      </c>
      <c r="L777" s="105"/>
      <c r="M777" s="106">
        <v>776</v>
      </c>
      <c r="N777" s="140">
        <v>-1.2741174078241826</v>
      </c>
      <c r="O777" s="140">
        <v>-0.65189993607716845</v>
      </c>
      <c r="P777" s="140">
        <v>0.8197039179573864</v>
      </c>
      <c r="Q777" s="140">
        <v>-0.68600563160066896</v>
      </c>
      <c r="R777" s="140">
        <v>-1.5651537582005839</v>
      </c>
      <c r="S777" s="140">
        <v>-0.45494207974987383</v>
      </c>
      <c r="T777" s="140">
        <v>-0.96190265540156072</v>
      </c>
      <c r="U777" s="128">
        <v>-0.80695785553646626</v>
      </c>
      <c r="V777" s="128">
        <v>-1.1198234388191926</v>
      </c>
      <c r="W777" s="98">
        <v>0.49454757237436825</v>
      </c>
      <c r="X777" s="60"/>
      <c r="Y777" s="99">
        <v>776</v>
      </c>
      <c r="Z777" s="128">
        <f>(幕後結果!$AB$2+幕後結果!$AB$4*幕後結果_最佳化!$N1778)*12/3</f>
        <v>-1.347687701111594</v>
      </c>
      <c r="AA777" s="128">
        <f>(幕後結果!$AC$2+幕後結果!$AC$4*幕後結果_最佳化!$O1778)*12/3</f>
        <v>-1.3696536964729173</v>
      </c>
      <c r="AB777" s="128">
        <f>(幕後結果!$AD$2+幕後結果!$AD$4*幕後結果_最佳化!$P1778)*12/3</f>
        <v>0.37413258315747716</v>
      </c>
      <c r="AC777" s="128">
        <f>(幕後結果!$AE$2+幕後結果!$AE$4*幕後結果_最佳化!$Q1778)*12/3</f>
        <v>-0.23635398283813402</v>
      </c>
      <c r="AD777" s="128">
        <f>(幕後結果!$AF$2+幕後結果!$AF$4*幕後結果_最佳化!$R1778)*12/3</f>
        <v>-0.99184436742672688</v>
      </c>
      <c r="AE777" s="128">
        <f>(幕後結果!$AG$2+幕後結果!$AG$4*幕後結果_最佳化!$S1778)*12/3</f>
        <v>-0.47458080889596155</v>
      </c>
      <c r="AF777" s="128">
        <f>(幕後結果!$AH$2+幕後結果!$AH$4*幕後結果_最佳化!$T1778)*12/3</f>
        <v>-2.296272878975238</v>
      </c>
      <c r="AG777" s="128">
        <f>(幕後結果!$AI$2+幕後結果!$AI$4*幕後結果_最佳化!$U1778)*12/3</f>
        <v>2.7896854048341524E-3</v>
      </c>
      <c r="AH777" s="128">
        <f>(幕後結果!$AJ$2+幕後結果!$AJ$4*幕後結果_最佳化!$V1778)*12/3</f>
        <v>-3.1091908574614231</v>
      </c>
      <c r="AI777" s="100">
        <f>(幕後結果!$AK$2+幕後結果!$AK$4*幕後結果_最佳化!$W1778)*12/3</f>
        <v>-2.7687975238517684</v>
      </c>
      <c r="AJ777" s="60"/>
      <c r="AK777" s="60"/>
      <c r="AL777" s="60"/>
      <c r="AM777" s="108">
        <v>776</v>
      </c>
      <c r="AN777" s="128">
        <f t="shared" si="157"/>
        <v>5.2885106725872086E-2</v>
      </c>
      <c r="AO777" s="128">
        <f t="shared" si="158"/>
        <v>0.10208674264833068</v>
      </c>
      <c r="AP777" s="128">
        <f t="shared" si="159"/>
        <v>0.1463286978184021</v>
      </c>
      <c r="AQ777" s="128">
        <f t="shared" si="160"/>
        <v>0.1255820695785862</v>
      </c>
      <c r="AR777" s="128">
        <f t="shared" si="161"/>
        <v>9.0629164252834224E-2</v>
      </c>
      <c r="AS777" s="128">
        <f t="shared" si="162"/>
        <v>0.14435626232944129</v>
      </c>
      <c r="AT777" s="128">
        <f t="shared" si="163"/>
        <v>0.1544062616090805</v>
      </c>
      <c r="AU777" s="128">
        <f t="shared" si="164"/>
        <v>4.3941284365242132E-2</v>
      </c>
      <c r="AV777" s="128">
        <f t="shared" si="165"/>
        <v>2.8206200137434596E-2</v>
      </c>
      <c r="AW777" s="128">
        <f t="shared" si="166"/>
        <v>0.11157821053477633</v>
      </c>
      <c r="AX777" s="128">
        <f t="shared" si="167"/>
        <v>1.0000000000000002</v>
      </c>
      <c r="AY777" s="128">
        <f>SUMPRODUCT(AN777:AW777,幕後結果_最佳化!$Z$1005:$AI$1005)</f>
        <v>-4.6535515634826274E-2</v>
      </c>
      <c r="AZ777" s="128">
        <f>(SUMPRODUCT(AN777:AW777,MMULT(AN777:AW777,幕後結果!$AB$9:$AK$18)))*252</f>
        <v>7.8477457024207442E-2</v>
      </c>
      <c r="BA777" s="128">
        <f t="shared" si="168"/>
        <v>0.28013828196840118</v>
      </c>
      <c r="BB777" s="102">
        <f t="shared" si="169"/>
        <v>-0.31925488728782292</v>
      </c>
      <c r="BC777" s="60"/>
      <c r="BD777" s="60"/>
    </row>
    <row r="778" spans="1:56">
      <c r="A778" s="95">
        <v>777</v>
      </c>
      <c r="B778" s="128">
        <v>0.84960605351308049</v>
      </c>
      <c r="C778" s="128">
        <v>1.4439974216076124E-3</v>
      </c>
      <c r="D778" s="128">
        <v>0.76735771583710322</v>
      </c>
      <c r="E778" s="128">
        <v>0.68848111275775103</v>
      </c>
      <c r="F778" s="128">
        <v>0.40510152907917418</v>
      </c>
      <c r="G778" s="128">
        <v>0.5239283215883106</v>
      </c>
      <c r="H778" s="128">
        <v>0.54735220410307783</v>
      </c>
      <c r="I778" s="128">
        <v>0.27100527456985235</v>
      </c>
      <c r="J778" s="128">
        <v>0.10214393954521439</v>
      </c>
      <c r="K778" s="104">
        <v>0.24074205312106334</v>
      </c>
      <c r="L778" s="105"/>
      <c r="M778" s="106">
        <v>777</v>
      </c>
      <c r="N778" s="140">
        <v>1.0347452602649791</v>
      </c>
      <c r="O778" s="140">
        <v>-2.9794148506848592</v>
      </c>
      <c r="P778" s="140">
        <v>0.7301727968999363</v>
      </c>
      <c r="Q778" s="140">
        <v>0.49154960804244069</v>
      </c>
      <c r="R778" s="140">
        <v>-0.24016408088067395</v>
      </c>
      <c r="S778" s="140">
        <v>6.0015415756571669E-2</v>
      </c>
      <c r="T778" s="140">
        <v>0.11897445774551824</v>
      </c>
      <c r="U778" s="128">
        <v>-0.60977547584955072</v>
      </c>
      <c r="V778" s="128">
        <v>-1.2694296154811329</v>
      </c>
      <c r="W778" s="98">
        <v>-0.70391757432193702</v>
      </c>
      <c r="X778" s="60"/>
      <c r="Y778" s="99">
        <v>777</v>
      </c>
      <c r="Z778" s="128">
        <f>(幕後結果!$AB$2+幕後結果!$AB$4*幕後結果_最佳化!$N1779)*12/3</f>
        <v>1.0944936883203289</v>
      </c>
      <c r="AA778" s="128">
        <f>(幕後結果!$AC$2+幕後結果!$AC$4*幕後結果_最佳化!$O1779)*12/3</f>
        <v>-3.0437254010965122</v>
      </c>
      <c r="AB778" s="128">
        <f>(幕後結果!$AD$2+幕後結果!$AD$4*幕後結果_最佳化!$P1779)*12/3</f>
        <v>-0.14860123359729183</v>
      </c>
      <c r="AC778" s="128">
        <f>(幕後結果!$AE$2+幕後結果!$AE$4*幕後結果_最佳化!$Q1779)*12/3</f>
        <v>1.0357052072480812</v>
      </c>
      <c r="AD778" s="128">
        <f>(幕後結果!$AF$2+幕後結果!$AF$4*幕後結果_最佳化!$R1779)*12/3</f>
        <v>0.21291055023771169</v>
      </c>
      <c r="AE778" s="128">
        <f>(幕後結果!$AG$2+幕後結果!$AG$4*幕後結果_最佳化!$S1779)*12/3</f>
        <v>0.39475225384547113</v>
      </c>
      <c r="AF778" s="128">
        <f>(幕後結果!$AH$2+幕後結果!$AH$4*幕後結果_最佳化!$T1779)*12/3</f>
        <v>-0.1033711171226796</v>
      </c>
      <c r="AG778" s="128">
        <f>(幕後結果!$AI$2+幕後結果!$AI$4*幕後結果_最佳化!$U1779)*12/3</f>
        <v>0.36223045778414309</v>
      </c>
      <c r="AH778" s="128">
        <f>(幕後結果!$AJ$2+幕後結果!$AJ$4*幕後結果_最佳化!$V1779)*12/3</f>
        <v>-2.2234894568267576</v>
      </c>
      <c r="AI778" s="100">
        <f>(幕後結果!$AK$2+幕後結果!$AK$4*幕後結果_最佳化!$W1779)*12/3</f>
        <v>-1.8865603621632563</v>
      </c>
      <c r="AJ778" s="60"/>
      <c r="AK778" s="60"/>
      <c r="AL778" s="60"/>
      <c r="AM778" s="108">
        <v>777</v>
      </c>
      <c r="AN778" s="128">
        <f t="shared" si="157"/>
        <v>9.4188431611007123E-2</v>
      </c>
      <c r="AO778" s="128">
        <f t="shared" si="158"/>
        <v>8.1529628282943356E-2</v>
      </c>
      <c r="AP778" s="128">
        <f t="shared" si="159"/>
        <v>0.11249570105715782</v>
      </c>
      <c r="AQ778" s="128">
        <f t="shared" si="160"/>
        <v>8.6013895535605345E-2</v>
      </c>
      <c r="AR778" s="128">
        <f t="shared" si="161"/>
        <v>7.1993052385880621E-2</v>
      </c>
      <c r="AS778" s="128">
        <f t="shared" si="162"/>
        <v>0.11089794289566958</v>
      </c>
      <c r="AT778" s="128">
        <f t="shared" si="163"/>
        <v>0.16389273674075513</v>
      </c>
      <c r="AU778" s="128">
        <f t="shared" si="164"/>
        <v>0.14810016215714783</v>
      </c>
      <c r="AV778" s="128">
        <f t="shared" si="165"/>
        <v>7.6112880550130602E-2</v>
      </c>
      <c r="AW778" s="128">
        <f t="shared" si="166"/>
        <v>5.4775568783702613E-2</v>
      </c>
      <c r="AX778" s="128">
        <f t="shared" si="167"/>
        <v>1</v>
      </c>
      <c r="AY778" s="128">
        <f>SUMPRODUCT(AN778:AW778,幕後結果_最佳化!$Z$1005:$AI$1005)</f>
        <v>5.9576524261782088E-2</v>
      </c>
      <c r="AZ778" s="128">
        <f>(SUMPRODUCT(AN778:AW778,MMULT(AN778:AW778,幕後結果!$AB$9:$AK$18)))*252</f>
        <v>6.0699350932489148E-2</v>
      </c>
      <c r="BA778" s="128">
        <f t="shared" si="168"/>
        <v>0.24637238264969788</v>
      </c>
      <c r="BB778" s="102">
        <f t="shared" si="169"/>
        <v>6.7688285847742266E-2</v>
      </c>
      <c r="BC778" s="60"/>
      <c r="BD778" s="60"/>
    </row>
    <row r="779" spans="1:56">
      <c r="A779" s="95">
        <v>778</v>
      </c>
      <c r="B779" s="128">
        <v>0.48782214270411917</v>
      </c>
      <c r="C779" s="128">
        <v>0.65952468553506471</v>
      </c>
      <c r="D779" s="128">
        <v>0.45485649140707762</v>
      </c>
      <c r="E779" s="128">
        <v>4.298696625055709E-2</v>
      </c>
      <c r="F779" s="128">
        <v>0.41750739125391245</v>
      </c>
      <c r="G779" s="128">
        <v>0.41612210765886104</v>
      </c>
      <c r="H779" s="128">
        <v>0.84596062832322172</v>
      </c>
      <c r="I779" s="128">
        <v>9.2662357631814185E-2</v>
      </c>
      <c r="J779" s="128">
        <v>0.65954190983359151</v>
      </c>
      <c r="K779" s="104">
        <v>0.82577198769905613</v>
      </c>
      <c r="L779" s="105"/>
      <c r="M779" s="106">
        <v>778</v>
      </c>
      <c r="N779" s="140">
        <v>-3.0530103545815816E-2</v>
      </c>
      <c r="O779" s="140">
        <v>0.41116625693766146</v>
      </c>
      <c r="P779" s="140">
        <v>-0.11340057633061203</v>
      </c>
      <c r="Q779" s="140">
        <v>-1.7170286766800058</v>
      </c>
      <c r="R779" s="140">
        <v>-0.20827431890082398</v>
      </c>
      <c r="S779" s="140">
        <v>-0.21182416502615403</v>
      </c>
      <c r="T779" s="140">
        <v>1.0192616963680654</v>
      </c>
      <c r="U779" s="128">
        <v>-1.3245371447713956</v>
      </c>
      <c r="V779" s="128">
        <v>0.41121324051535824</v>
      </c>
      <c r="W779" s="98">
        <v>0.93758830347452193</v>
      </c>
      <c r="X779" s="60"/>
      <c r="Y779" s="99">
        <v>778</v>
      </c>
      <c r="Z779" s="128">
        <f>(幕後結果!$AB$2+幕後結果!$AB$4*幕後結果_最佳化!$N1780)*12/3</f>
        <v>-3.2292977719081468E-2</v>
      </c>
      <c r="AA779" s="128">
        <f>(幕後結果!$AC$2+幕後結果!$AC$4*幕後結果_最佳化!$O1780)*12/3</f>
        <v>0.41491294971881382</v>
      </c>
      <c r="AB779" s="128">
        <f>(幕後結果!$AD$2+幕後結果!$AD$4*幕後結果_最佳化!$P1780)*12/3</f>
        <v>0.37955490022765836</v>
      </c>
      <c r="AC779" s="128">
        <f>(幕後結果!$AE$2+幕後結果!$AE$4*幕後結果_最佳化!$Q1780)*12/3</f>
        <v>-1.8393748937107837</v>
      </c>
      <c r="AD779" s="128">
        <f>(幕後結果!$AF$2+幕後結果!$AF$4*幕後結果_最佳化!$R1780)*12/3</f>
        <v>-0.17934807869128769</v>
      </c>
      <c r="AE779" s="128">
        <f>(幕後結果!$AG$2+幕後結果!$AG$4*幕後結果_最佳化!$S1780)*12/3</f>
        <v>-8.9194549055354178E-2</v>
      </c>
      <c r="AF779" s="128">
        <f>(幕後結果!$AH$2+幕後結果!$AH$4*幕後結果_最佳化!$T1780)*12/3</f>
        <v>0.44247447559470143</v>
      </c>
      <c r="AG779" s="128">
        <f>(幕後結果!$AI$2+幕後結果!$AI$4*幕後結果_最佳化!$U1780)*12/3</f>
        <v>-0.23718728416935997</v>
      </c>
      <c r="AH779" s="128">
        <f>(幕後結果!$AJ$2+幕後結果!$AJ$4*幕後結果_最佳化!$V1780)*12/3</f>
        <v>-0.55135810161316923</v>
      </c>
      <c r="AI779" s="100">
        <f>(幕後結果!$AK$2+幕後結果!$AK$4*幕後結果_最佳化!$W1780)*12/3</f>
        <v>-0.48600062022355006</v>
      </c>
      <c r="AJ779" s="60"/>
      <c r="AK779" s="60"/>
      <c r="AL779" s="60"/>
      <c r="AM779" s="108">
        <v>778</v>
      </c>
      <c r="AN779" s="128">
        <f t="shared" si="157"/>
        <v>0.13954844698302324</v>
      </c>
      <c r="AO779" s="128">
        <f t="shared" si="158"/>
        <v>4.7432265773295505E-2</v>
      </c>
      <c r="AP779" s="128">
        <f t="shared" si="159"/>
        <v>0.10343616456467723</v>
      </c>
      <c r="AQ779" s="128">
        <f t="shared" si="160"/>
        <v>4.2940382286674392E-2</v>
      </c>
      <c r="AR779" s="128">
        <f t="shared" si="161"/>
        <v>0.1357410367667124</v>
      </c>
      <c r="AS779" s="128">
        <f t="shared" si="162"/>
        <v>0.10440779381876558</v>
      </c>
      <c r="AT779" s="128">
        <f t="shared" si="163"/>
        <v>5.4510889215678669E-2</v>
      </c>
      <c r="AU779" s="128">
        <f t="shared" si="164"/>
        <v>0.10923649813514257</v>
      </c>
      <c r="AV779" s="128">
        <f t="shared" si="165"/>
        <v>0.15081212911405459</v>
      </c>
      <c r="AW779" s="128">
        <f t="shared" si="166"/>
        <v>0.11193439334197579</v>
      </c>
      <c r="AX779" s="128">
        <f t="shared" si="167"/>
        <v>1</v>
      </c>
      <c r="AY779" s="128">
        <f>SUMPRODUCT(AN779:AW779,幕後結果_最佳化!$Z$1005:$AI$1005)</f>
        <v>-0.15203330806322862</v>
      </c>
      <c r="AZ779" s="128">
        <f>(SUMPRODUCT(AN779:AW779,MMULT(AN779:AW779,幕後結果!$AB$9:$AK$18)))*252</f>
        <v>5.6813606874739436E-2</v>
      </c>
      <c r="BA779" s="128">
        <f t="shared" si="168"/>
        <v>0.23835605063589099</v>
      </c>
      <c r="BB779" s="102">
        <f t="shared" si="169"/>
        <v>-0.81782403905074641</v>
      </c>
      <c r="BC779" s="60"/>
      <c r="BD779" s="60"/>
    </row>
    <row r="780" spans="1:56">
      <c r="A780" s="95">
        <v>779</v>
      </c>
      <c r="B780" s="128">
        <v>0.20814010532479088</v>
      </c>
      <c r="C780" s="128">
        <v>0.60898197065378645</v>
      </c>
      <c r="D780" s="128">
        <v>0.95885916499438073</v>
      </c>
      <c r="E780" s="128">
        <v>0.11005605608788471</v>
      </c>
      <c r="F780" s="128">
        <v>0.45397725739703909</v>
      </c>
      <c r="G780" s="128">
        <v>9.9502636520722998E-3</v>
      </c>
      <c r="H780" s="128">
        <v>0.91881130988244997</v>
      </c>
      <c r="I780" s="128">
        <v>0.19023367862792284</v>
      </c>
      <c r="J780" s="128">
        <v>0.13866041128869822</v>
      </c>
      <c r="K780" s="104">
        <v>0.95850901031190561</v>
      </c>
      <c r="L780" s="105"/>
      <c r="M780" s="106">
        <v>779</v>
      </c>
      <c r="N780" s="140">
        <v>-0.81289160059889465</v>
      </c>
      <c r="O780" s="140">
        <v>0.27666668040628251</v>
      </c>
      <c r="P780" s="140">
        <v>1.7375980141013172</v>
      </c>
      <c r="Q780" s="140">
        <v>-1.2262300602398719</v>
      </c>
      <c r="R780" s="140">
        <v>-0.11561898647219986</v>
      </c>
      <c r="S780" s="140">
        <v>-2.3282180670435495</v>
      </c>
      <c r="T780" s="140">
        <v>1.3971203599941202</v>
      </c>
      <c r="U780" s="128">
        <v>-0.87703549820413784</v>
      </c>
      <c r="V780" s="128">
        <v>-1.0863575773982945</v>
      </c>
      <c r="W780" s="98">
        <v>1.7336399952416237</v>
      </c>
      <c r="X780" s="60"/>
      <c r="Y780" s="99">
        <v>779</v>
      </c>
      <c r="Z780" s="128">
        <f>(幕後結果!$AB$2+幕後結果!$AB$4*幕後結果_最佳化!$N1781)*12/3</f>
        <v>-0.85982971878147474</v>
      </c>
      <c r="AA780" s="128">
        <f>(幕後結果!$AC$2+幕後結果!$AC$4*幕後結果_最佳化!$O1781)*12/3</f>
        <v>-8.8267291798467928E-2</v>
      </c>
      <c r="AB780" s="128">
        <f>(幕後結果!$AD$2+幕後結果!$AD$4*幕後結果_最佳化!$P1781)*12/3</f>
        <v>2.0177355701568604</v>
      </c>
      <c r="AC780" s="128">
        <f>(幕後結果!$AE$2+幕後結果!$AE$4*幕後結果_最佳化!$Q1781)*12/3</f>
        <v>-0.55057975700990491</v>
      </c>
      <c r="AD780" s="128">
        <f>(幕後結果!$AF$2+幕後結果!$AF$4*幕後結果_最佳化!$R1781)*12/3</f>
        <v>0.12891211556788487</v>
      </c>
      <c r="AE780" s="128">
        <f>(幕後結果!$AG$2+幕後結果!$AG$4*幕後結果_最佳化!$S1781)*12/3</f>
        <v>-2.1218763208863862</v>
      </c>
      <c r="AF780" s="128">
        <f>(幕後結果!$AH$2+幕後結果!$AH$4*幕後結果_最佳化!$T1781)*12/3</f>
        <v>0.67028349701524303</v>
      </c>
      <c r="AG780" s="128">
        <f>(幕後結果!$AI$2+幕後結果!$AI$4*幕後結果_最佳化!$U1781)*12/3</f>
        <v>-7.6329877742373875E-2</v>
      </c>
      <c r="AH780" s="128">
        <f>(幕後結果!$AJ$2+幕後結果!$AJ$4*幕後結果_最佳化!$V1781)*12/3</f>
        <v>-2.114732200798914</v>
      </c>
      <c r="AI780" s="100">
        <f>(幕後結果!$AK$2+幕後結果!$AK$4*幕後結果_最佳化!$W1781)*12/3</f>
        <v>0.70042175906364923</v>
      </c>
      <c r="AJ780" s="60"/>
      <c r="AK780" s="60"/>
      <c r="AL780" s="60"/>
      <c r="AM780" s="108">
        <v>779</v>
      </c>
      <c r="AN780" s="128">
        <f t="shared" si="157"/>
        <v>5.3616484910599817E-2</v>
      </c>
      <c r="AO780" s="128">
        <f t="shared" si="158"/>
        <v>0.16396383932581052</v>
      </c>
      <c r="AP780" s="128">
        <f t="shared" si="159"/>
        <v>3.3113640721079252E-2</v>
      </c>
      <c r="AQ780" s="128">
        <f t="shared" si="160"/>
        <v>7.7952349874898463E-2</v>
      </c>
      <c r="AR780" s="128">
        <f t="shared" si="161"/>
        <v>7.4625936514315969E-2</v>
      </c>
      <c r="AS780" s="128">
        <f t="shared" si="162"/>
        <v>0.20518266629296711</v>
      </c>
      <c r="AT780" s="128">
        <f t="shared" si="163"/>
        <v>7.2735912401973076E-3</v>
      </c>
      <c r="AU780" s="128">
        <f t="shared" si="164"/>
        <v>9.4029733404872098E-2</v>
      </c>
      <c r="AV780" s="128">
        <f t="shared" si="165"/>
        <v>6.8799791789525347E-2</v>
      </c>
      <c r="AW780" s="128">
        <f t="shared" si="166"/>
        <v>0.22144196592573417</v>
      </c>
      <c r="AX780" s="128">
        <f t="shared" si="167"/>
        <v>1</v>
      </c>
      <c r="AY780" s="128">
        <f>SUMPRODUCT(AN780:AW780,幕後結果_最佳化!$Z$1005:$AI$1005)</f>
        <v>-0.23864414196230721</v>
      </c>
      <c r="AZ780" s="128">
        <f>(SUMPRODUCT(AN780:AW780,MMULT(AN780:AW780,幕後結果!$AB$9:$AK$18)))*252</f>
        <v>7.1979743937710103E-2</v>
      </c>
      <c r="BA780" s="128">
        <f t="shared" si="168"/>
        <v>0.26829040970133483</v>
      </c>
      <c r="BB780" s="102">
        <f t="shared" si="169"/>
        <v>-1.0494006933595823</v>
      </c>
      <c r="BC780" s="60"/>
      <c r="BD780" s="60"/>
    </row>
    <row r="781" spans="1:56">
      <c r="A781" s="95">
        <v>780</v>
      </c>
      <c r="B781" s="128">
        <v>0.37803329198660984</v>
      </c>
      <c r="C781" s="128">
        <v>0.6842653614576073</v>
      </c>
      <c r="D781" s="128">
        <v>0.74486408741803234</v>
      </c>
      <c r="E781" s="128">
        <v>0.78792018027306554</v>
      </c>
      <c r="F781" s="128">
        <v>6.6821798872667149E-2</v>
      </c>
      <c r="G781" s="128">
        <v>0.87462320839261376</v>
      </c>
      <c r="H781" s="128">
        <v>5.0532859527128826E-2</v>
      </c>
      <c r="I781" s="128">
        <v>0.34180822564885482</v>
      </c>
      <c r="J781" s="128">
        <v>0.17668881702752204</v>
      </c>
      <c r="K781" s="104">
        <v>0.81741541769577086</v>
      </c>
      <c r="L781" s="105"/>
      <c r="M781" s="106">
        <v>780</v>
      </c>
      <c r="N781" s="140">
        <v>-0.31065016829315267</v>
      </c>
      <c r="O781" s="140">
        <v>0.47965985628308577</v>
      </c>
      <c r="P781" s="140">
        <v>0.6584144928541098</v>
      </c>
      <c r="Q781" s="140">
        <v>0.79922554990017081</v>
      </c>
      <c r="R781" s="140">
        <v>-1.4998873020305887</v>
      </c>
      <c r="S781" s="140">
        <v>1.1485209167622166</v>
      </c>
      <c r="T781" s="140">
        <v>-1.6397088446826709</v>
      </c>
      <c r="U781" s="128">
        <v>-0.40753315071425361</v>
      </c>
      <c r="V781" s="128">
        <v>-0.92805771155069772</v>
      </c>
      <c r="W781" s="98">
        <v>0.90555928999627833</v>
      </c>
      <c r="X781" s="60"/>
      <c r="Y781" s="99">
        <v>780</v>
      </c>
      <c r="Z781" s="128">
        <f>(幕後結果!$AB$2+幕後結果!$AB$4*幕後結果_最佳化!$N1782)*12/3</f>
        <v>-0.32858778051849735</v>
      </c>
      <c r="AA781" s="128">
        <f>(幕後結果!$AC$2+幕後結果!$AC$4*幕後結果_最佳化!$O1782)*12/3</f>
        <v>0.37000993032741175</v>
      </c>
      <c r="AB781" s="128">
        <f>(幕後結果!$AD$2+幕後結果!$AD$4*幕後結果_最佳化!$P1782)*12/3</f>
        <v>1.1454126063741752</v>
      </c>
      <c r="AC781" s="128">
        <f>(幕後結果!$AE$2+幕後結果!$AE$4*幕後結果_最佳化!$Q1782)*12/3</f>
        <v>2.9409616820523699</v>
      </c>
      <c r="AD781" s="128">
        <f>(幕後結果!$AF$2+幕後結果!$AF$4*幕後結果_最佳化!$R1782)*12/3</f>
        <v>-1.0530340017816004</v>
      </c>
      <c r="AE781" s="128">
        <f>(幕後結果!$AG$2+幕後結果!$AG$4*幕後結果_最佳化!$S1782)*12/3</f>
        <v>1.3654632605116985</v>
      </c>
      <c r="AF781" s="128">
        <f>(幕後結果!$AH$2+幕後結果!$AH$4*幕後結果_最佳化!$T1782)*12/3</f>
        <v>-2.106509549795831</v>
      </c>
      <c r="AG781" s="128">
        <f>(幕後結果!$AI$2+幕後結果!$AI$4*幕後結果_最佳化!$U1782)*12/3</f>
        <v>0.39871110499196361</v>
      </c>
      <c r="AH781" s="128">
        <f>(幕後結果!$AJ$2+幕後結果!$AJ$4*幕後結果_最佳化!$V1782)*12/3</f>
        <v>-1.9436342872071588</v>
      </c>
      <c r="AI781" s="100">
        <f>(幕後結果!$AK$2+幕後結果!$AK$4*幕後結果_最佳化!$W1782)*12/3</f>
        <v>-1.6239139390909865</v>
      </c>
      <c r="AJ781" s="60"/>
      <c r="AK781" s="60"/>
      <c r="AL781" s="60"/>
      <c r="AM781" s="108">
        <v>780</v>
      </c>
      <c r="AN781" s="128">
        <f t="shared" si="157"/>
        <v>0.11624919785337817</v>
      </c>
      <c r="AO781" s="128">
        <f t="shared" si="158"/>
        <v>4.0881703287824783E-2</v>
      </c>
      <c r="AP781" s="128">
        <f t="shared" si="159"/>
        <v>1.7522979528186402E-2</v>
      </c>
      <c r="AQ781" s="128">
        <f t="shared" si="160"/>
        <v>0.1077564169431605</v>
      </c>
      <c r="AR781" s="128">
        <f t="shared" si="161"/>
        <v>7.9675770444685184E-2</v>
      </c>
      <c r="AS781" s="128">
        <f t="shared" si="162"/>
        <v>0.14629335304136004</v>
      </c>
      <c r="AT781" s="128">
        <f t="shared" si="163"/>
        <v>0.11866427737964973</v>
      </c>
      <c r="AU781" s="128">
        <f t="shared" si="164"/>
        <v>7.3972967105834203E-2</v>
      </c>
      <c r="AV781" s="128">
        <f t="shared" si="165"/>
        <v>0.13682143049033224</v>
      </c>
      <c r="AW781" s="128">
        <f t="shared" si="166"/>
        <v>0.16216190392558871</v>
      </c>
      <c r="AX781" s="128">
        <f t="shared" si="167"/>
        <v>1</v>
      </c>
      <c r="AY781" s="128">
        <f>SUMPRODUCT(AN781:AW781,幕後結果_最佳化!$Z$1005:$AI$1005)</f>
        <v>-0.22113607480092951</v>
      </c>
      <c r="AZ781" s="128">
        <f>(SUMPRODUCT(AN781:AW781,MMULT(AN781:AW781,幕後結果!$AB$9:$AK$18)))*252</f>
        <v>7.4664302324940646E-2</v>
      </c>
      <c r="BA781" s="128">
        <f t="shared" si="168"/>
        <v>0.27324769408897243</v>
      </c>
      <c r="BB781" s="102">
        <f t="shared" si="169"/>
        <v>-0.96628839149492141</v>
      </c>
      <c r="BC781" s="60"/>
      <c r="BD781" s="60"/>
    </row>
    <row r="782" spans="1:56">
      <c r="A782" s="95">
        <v>781</v>
      </c>
      <c r="B782" s="128">
        <v>0.36270982112008854</v>
      </c>
      <c r="C782" s="128">
        <v>0.75896451164644096</v>
      </c>
      <c r="D782" s="128">
        <v>0.1243263691246268</v>
      </c>
      <c r="E782" s="128">
        <v>0.38513286938288083</v>
      </c>
      <c r="F782" s="128">
        <v>0.58009171890922717</v>
      </c>
      <c r="G782" s="128">
        <v>0.49854665385162367</v>
      </c>
      <c r="H782" s="128">
        <v>0.96511387255964864</v>
      </c>
      <c r="I782" s="128">
        <v>0.55789633808640771</v>
      </c>
      <c r="J782" s="128">
        <v>0.70610264450071658</v>
      </c>
      <c r="K782" s="104">
        <v>0.87466447249438062</v>
      </c>
      <c r="L782" s="105"/>
      <c r="M782" s="106">
        <v>781</v>
      </c>
      <c r="N782" s="140">
        <v>-0.35122488514906008</v>
      </c>
      <c r="O782" s="140">
        <v>0.70297556607200129</v>
      </c>
      <c r="P782" s="140">
        <v>-1.153627940511287</v>
      </c>
      <c r="Q782" s="140">
        <v>-0.29202731588314446</v>
      </c>
      <c r="R782" s="140">
        <v>0.20212812356677268</v>
      </c>
      <c r="S782" s="140">
        <v>-3.6430066063554262E-3</v>
      </c>
      <c r="T782" s="140">
        <v>1.8133863402261094</v>
      </c>
      <c r="U782" s="128">
        <v>0.14563780278907776</v>
      </c>
      <c r="V782" s="128">
        <v>0.54203454121819128</v>
      </c>
      <c r="W782" s="98">
        <v>1.1487209725937633</v>
      </c>
      <c r="X782" s="60"/>
      <c r="Y782" s="99">
        <v>781</v>
      </c>
      <c r="Z782" s="128">
        <f>(幕後結果!$AB$2+幕後結果!$AB$4*幕後結果_最佳化!$N1783)*12/3</f>
        <v>-0.3715053692328471</v>
      </c>
      <c r="AA782" s="128">
        <f>(幕後結果!$AC$2+幕後結果!$AC$4*幕後結果_最佳化!$O1783)*12/3</f>
        <v>0.61093986228524377</v>
      </c>
      <c r="AB782" s="128">
        <f>(幕後結果!$AD$2+幕後結果!$AD$4*幕後結果_最佳化!$P1783)*12/3</f>
        <v>-0.69428777756605431</v>
      </c>
      <c r="AC782" s="128">
        <f>(幕後結果!$AE$2+幕後結果!$AE$4*幕後結果_最佳化!$Q1783)*12/3</f>
        <v>0.5633978754193868</v>
      </c>
      <c r="AD782" s="128">
        <f>(幕後結果!$AF$2+幕後結果!$AF$4*幕後結果_最佳化!$R1783)*12/3</f>
        <v>-0.2366031423202605</v>
      </c>
      <c r="AE782" s="128">
        <f>(幕後結果!$AG$2+幕後結果!$AG$4*幕後結果_最佳化!$S1783)*12/3</f>
        <v>2.0458315350458361E-2</v>
      </c>
      <c r="AF782" s="128">
        <f>(幕後結果!$AH$2+幕後結果!$AH$4*幕後結果_最佳化!$T1783)*12/3</f>
        <v>1.3733469388477932</v>
      </c>
      <c r="AG782" s="128">
        <f>(幕後結果!$AI$2+幕後結果!$AI$4*幕後結果_最佳化!$U1783)*12/3</f>
        <v>0.96932494784275791</v>
      </c>
      <c r="AH782" s="128">
        <f>(幕後結果!$AJ$2+幕後結果!$AJ$4*幕後結果_最佳化!$V1783)*12/3</f>
        <v>-1.4816819394263825E-2</v>
      </c>
      <c r="AI782" s="100">
        <f>(幕後結果!$AK$2+幕後結果!$AK$4*幕後結果_最佳化!$W1783)*12/3</f>
        <v>0.62881433127991349</v>
      </c>
      <c r="AJ782" s="60"/>
      <c r="AK782" s="60"/>
      <c r="AL782" s="60"/>
      <c r="AM782" s="108">
        <v>781</v>
      </c>
      <c r="AN782" s="128">
        <f t="shared" si="157"/>
        <v>0.15671949630950952</v>
      </c>
      <c r="AO782" s="128">
        <f t="shared" si="158"/>
        <v>0.13128693225032931</v>
      </c>
      <c r="AP782" s="128">
        <f t="shared" si="159"/>
        <v>4.932303785565427E-2</v>
      </c>
      <c r="AQ782" s="128">
        <f t="shared" si="160"/>
        <v>0.11597370833349319</v>
      </c>
      <c r="AR782" s="128">
        <f t="shared" si="161"/>
        <v>5.1837839756349459E-2</v>
      </c>
      <c r="AS782" s="128">
        <f t="shared" si="162"/>
        <v>0.13601909914579075</v>
      </c>
      <c r="AT782" s="128">
        <f t="shared" si="163"/>
        <v>0.15449413872605514</v>
      </c>
      <c r="AU782" s="128">
        <f t="shared" si="164"/>
        <v>1.1486729291639703E-2</v>
      </c>
      <c r="AV782" s="128">
        <f t="shared" si="165"/>
        <v>9.0120438299507596E-2</v>
      </c>
      <c r="AW782" s="128">
        <f t="shared" si="166"/>
        <v>0.10273858003167111</v>
      </c>
      <c r="AX782" s="128">
        <f t="shared" si="167"/>
        <v>1</v>
      </c>
      <c r="AY782" s="128">
        <f>SUMPRODUCT(AN782:AW782,幕後結果_最佳化!$Z$1005:$AI$1005)</f>
        <v>-0.14572817759970108</v>
      </c>
      <c r="AZ782" s="128">
        <f>(SUMPRODUCT(AN782:AW782,MMULT(AN782:AW782,幕後結果!$AB$9:$AK$18)))*252</f>
        <v>8.6989402441051772E-2</v>
      </c>
      <c r="BA782" s="128">
        <f t="shared" si="168"/>
        <v>0.29493965898307362</v>
      </c>
      <c r="BB782" s="102">
        <f t="shared" si="169"/>
        <v>-0.63954836813087357</v>
      </c>
      <c r="BC782" s="60"/>
      <c r="BD782" s="60"/>
    </row>
    <row r="783" spans="1:56">
      <c r="A783" s="95">
        <v>782</v>
      </c>
      <c r="B783" s="128">
        <v>0.3816606184343172</v>
      </c>
      <c r="C783" s="128">
        <v>0.11355517597892262</v>
      </c>
      <c r="D783" s="128">
        <v>0.56883450011629622</v>
      </c>
      <c r="E783" s="128">
        <v>7.7535939103011708E-2</v>
      </c>
      <c r="F783" s="128">
        <v>0.6122413926104322</v>
      </c>
      <c r="G783" s="128">
        <v>0.91475044913169312</v>
      </c>
      <c r="H783" s="128">
        <v>0.87525501750519918</v>
      </c>
      <c r="I783" s="128">
        <v>9.2117676898660905E-2</v>
      </c>
      <c r="J783" s="128">
        <v>0.44006384485466388</v>
      </c>
      <c r="K783" s="104">
        <v>6.5111105616047604E-2</v>
      </c>
      <c r="L783" s="105"/>
      <c r="M783" s="106">
        <v>782</v>
      </c>
      <c r="N783" s="140">
        <v>-0.30112229992172096</v>
      </c>
      <c r="O783" s="140">
        <v>-1.2078359977070126</v>
      </c>
      <c r="P783" s="140">
        <v>0.1734076660333127</v>
      </c>
      <c r="Q783" s="140">
        <v>-1.4218428458701524</v>
      </c>
      <c r="R783" s="140">
        <v>0.28516567710332469</v>
      </c>
      <c r="S783" s="140">
        <v>1.3706018635355446</v>
      </c>
      <c r="T783" s="140">
        <v>1.1515890941389417</v>
      </c>
      <c r="U783" s="128">
        <v>-1.3278267316596439</v>
      </c>
      <c r="V783" s="128">
        <v>-0.15080734798606085</v>
      </c>
      <c r="W783" s="98">
        <v>-1.5132262002387169</v>
      </c>
      <c r="X783" s="60"/>
      <c r="Y783" s="99">
        <v>782</v>
      </c>
      <c r="Z783" s="128">
        <f>(幕後結果!$AB$2+幕後結果!$AB$4*幕後結果_最佳化!$N1784)*12/3</f>
        <v>-0.31850975243165358</v>
      </c>
      <c r="AA783" s="128">
        <f>(幕後結果!$AC$2+幕後結果!$AC$4*幕後結果_最佳化!$O1784)*12/3</f>
        <v>-1.5824367101869512</v>
      </c>
      <c r="AB783" s="128">
        <f>(幕後結果!$AD$2+幕後結果!$AD$4*幕後結果_最佳化!$P1784)*12/3</f>
        <v>-0.27242289695807981</v>
      </c>
      <c r="AC783" s="128">
        <f>(幕後結果!$AE$2+幕後結果!$AE$4*幕後結果_最佳化!$Q1784)*12/3</f>
        <v>-1.9198798703719795</v>
      </c>
      <c r="AD783" s="128">
        <f>(幕後結果!$AF$2+幕後結果!$AF$4*幕後結果_最佳化!$R1784)*12/3</f>
        <v>0.28232069860750775</v>
      </c>
      <c r="AE783" s="128">
        <f>(幕後結果!$AG$2+幕後結果!$AG$4*幕後結果_最佳化!$S1784)*12/3</f>
        <v>1.2380599257380596</v>
      </c>
      <c r="AF783" s="128">
        <f>(幕後結果!$AH$2+幕後結果!$AH$4*幕後結果_最佳化!$T1784)*12/3</f>
        <v>-8.9065466599565823E-2</v>
      </c>
      <c r="AG783" s="128">
        <f>(幕後結果!$AI$2+幕後結果!$AI$4*幕後結果_最佳化!$U1784)*12/3</f>
        <v>1.8557320536645716E-2</v>
      </c>
      <c r="AH783" s="128">
        <f>(幕後結果!$AJ$2+幕後結果!$AJ$4*幕後結果_最佳化!$V1784)*12/3</f>
        <v>-1.1057815909129014</v>
      </c>
      <c r="AI783" s="100">
        <f>(幕後結果!$AK$2+幕後結果!$AK$4*幕後結果_最佳化!$W1784)*12/3</f>
        <v>-3.389810452373061</v>
      </c>
      <c r="AJ783" s="60"/>
      <c r="AK783" s="60"/>
      <c r="AL783" s="60"/>
      <c r="AM783" s="108">
        <v>782</v>
      </c>
      <c r="AN783" s="128">
        <f t="shared" si="157"/>
        <v>0.1160670197214841</v>
      </c>
      <c r="AO783" s="128">
        <f t="shared" si="158"/>
        <v>1.7940288721675662E-2</v>
      </c>
      <c r="AP783" s="128">
        <f t="shared" si="159"/>
        <v>3.784987172583195E-2</v>
      </c>
      <c r="AQ783" s="128">
        <f t="shared" si="160"/>
        <v>0.1443900473277597</v>
      </c>
      <c r="AR783" s="128">
        <f t="shared" si="161"/>
        <v>0.11537371638325304</v>
      </c>
      <c r="AS783" s="128">
        <f t="shared" si="162"/>
        <v>0.15294064516945666</v>
      </c>
      <c r="AT783" s="128">
        <f t="shared" si="163"/>
        <v>0.15679867650185586</v>
      </c>
      <c r="AU783" s="128">
        <f t="shared" si="164"/>
        <v>6.144022492914334E-2</v>
      </c>
      <c r="AV783" s="128">
        <f t="shared" si="165"/>
        <v>0.12858203167608018</v>
      </c>
      <c r="AW783" s="128">
        <f t="shared" si="166"/>
        <v>6.8617477843459646E-2</v>
      </c>
      <c r="AX783" s="128">
        <f t="shared" si="167"/>
        <v>1.0000000000000002</v>
      </c>
      <c r="AY783" s="128">
        <f>SUMPRODUCT(AN783:AW783,幕後結果_最佳化!$Z$1005:$AI$1005)</f>
        <v>-4.064136580975547E-2</v>
      </c>
      <c r="AZ783" s="128">
        <f>(SUMPRODUCT(AN783:AW783,MMULT(AN783:AW783,幕後結果!$AB$9:$AK$18)))*252</f>
        <v>6.9229597356986944E-2</v>
      </c>
      <c r="BA783" s="128">
        <f t="shared" si="168"/>
        <v>0.26311517887987179</v>
      </c>
      <c r="BB783" s="102">
        <f t="shared" si="169"/>
        <v>-0.3175087281752651</v>
      </c>
      <c r="BC783" s="60"/>
      <c r="BD783" s="60"/>
    </row>
    <row r="784" spans="1:56">
      <c r="A784" s="95">
        <v>783</v>
      </c>
      <c r="B784" s="128">
        <v>0.65949239046671826</v>
      </c>
      <c r="C784" s="128">
        <v>0.18837636450743389</v>
      </c>
      <c r="D784" s="128">
        <v>0.57108983728656892</v>
      </c>
      <c r="E784" s="128">
        <v>0.75219506857196006</v>
      </c>
      <c r="F784" s="128">
        <v>9.4710043062195881E-2</v>
      </c>
      <c r="G784" s="128">
        <v>8.9268338064923958E-2</v>
      </c>
      <c r="H784" s="128">
        <v>4.2595729697143092E-2</v>
      </c>
      <c r="I784" s="128">
        <v>0.49733458303127209</v>
      </c>
      <c r="J784" s="128">
        <v>0.60218913435954669</v>
      </c>
      <c r="K784" s="104">
        <v>0.71807410796932269</v>
      </c>
      <c r="L784" s="105"/>
      <c r="M784" s="106">
        <v>783</v>
      </c>
      <c r="N784" s="140">
        <v>0.41107816651600537</v>
      </c>
      <c r="O784" s="140">
        <v>-0.88389531037409164</v>
      </c>
      <c r="P784" s="140">
        <v>0.17914948707947023</v>
      </c>
      <c r="Q784" s="140">
        <v>0.68141353192176701</v>
      </c>
      <c r="R784" s="140">
        <v>-1.3122965785971863</v>
      </c>
      <c r="S784" s="140">
        <v>-1.3452742804088111</v>
      </c>
      <c r="T784" s="140">
        <v>-1.7213272386737111</v>
      </c>
      <c r="U784" s="128">
        <v>-6.6812592448676844E-3</v>
      </c>
      <c r="V784" s="128">
        <v>0.25901750884048136</v>
      </c>
      <c r="W784" s="98">
        <v>0.5771297863615179</v>
      </c>
      <c r="X784" s="60"/>
      <c r="Y784" s="99">
        <v>783</v>
      </c>
      <c r="Z784" s="128">
        <f>(幕後結果!$AB$2+幕後結果!$AB$4*幕後結果_最佳化!$N1785)*12/3</f>
        <v>0.43481470844606135</v>
      </c>
      <c r="AA784" s="128">
        <f>(幕後結果!$AC$2+幕後結果!$AC$4*幕後結果_最佳化!$O1785)*12/3</f>
        <v>-0.89073555011719163</v>
      </c>
      <c r="AB784" s="128">
        <f>(幕後結果!$AD$2+幕後結果!$AD$4*幕後結果_最佳化!$P1785)*12/3</f>
        <v>0.15825704770011492</v>
      </c>
      <c r="AC784" s="128">
        <f>(幕後結果!$AE$2+幕後結果!$AE$4*幕後結果_最佳化!$Q1785)*12/3</f>
        <v>2.0698511422923227</v>
      </c>
      <c r="AD784" s="128">
        <f>(幕後結果!$AF$2+幕後結果!$AF$4*幕後結果_最佳化!$R1785)*12/3</f>
        <v>-0.83109049633304155</v>
      </c>
      <c r="AE784" s="128">
        <f>(幕後結果!$AG$2+幕後結果!$AG$4*幕後結果_最佳化!$S1785)*12/3</f>
        <v>-0.9109953704970537</v>
      </c>
      <c r="AF784" s="128">
        <f>(幕後結果!$AH$2+幕後結果!$AH$4*幕後結果_最佳化!$T1785)*12/3</f>
        <v>-1.6481305754561406</v>
      </c>
      <c r="AG784" s="128">
        <f>(幕後結果!$AI$2+幕後結果!$AI$4*幕後結果_最佳化!$U1785)*12/3</f>
        <v>0.63762942094412656</v>
      </c>
      <c r="AH784" s="128">
        <f>(幕後結果!$AJ$2+幕後結果!$AJ$4*幕後結果_最佳化!$V1785)*12/3</f>
        <v>-1.5461111793065789</v>
      </c>
      <c r="AI784" s="100">
        <f>(幕後結果!$AK$2+幕後結果!$AK$4*幕後結果_最佳化!$W1785)*12/3</f>
        <v>-1.9977857051881882</v>
      </c>
      <c r="AJ784" s="60"/>
      <c r="AK784" s="60"/>
      <c r="AL784" s="60"/>
      <c r="AM784" s="108">
        <v>783</v>
      </c>
      <c r="AN784" s="128">
        <f t="shared" si="157"/>
        <v>0.12280710684261503</v>
      </c>
      <c r="AO784" s="128">
        <f t="shared" si="158"/>
        <v>1.9143650281893236E-2</v>
      </c>
      <c r="AP784" s="128">
        <f t="shared" si="159"/>
        <v>0.22510657616667643</v>
      </c>
      <c r="AQ784" s="128">
        <f t="shared" si="160"/>
        <v>5.7955305764932269E-2</v>
      </c>
      <c r="AR784" s="128">
        <f t="shared" si="161"/>
        <v>0.15802465690421716</v>
      </c>
      <c r="AS784" s="128">
        <f t="shared" si="162"/>
        <v>6.0314614341321793E-2</v>
      </c>
      <c r="AT784" s="128">
        <f t="shared" si="163"/>
        <v>2.4234880924923832E-2</v>
      </c>
      <c r="AU784" s="128">
        <f t="shared" si="164"/>
        <v>6.1035139816199305E-2</v>
      </c>
      <c r="AV784" s="128">
        <f t="shared" si="165"/>
        <v>0.21613252713772696</v>
      </c>
      <c r="AW784" s="128">
        <f t="shared" si="166"/>
        <v>5.5245541819493892E-2</v>
      </c>
      <c r="AX784" s="128">
        <f t="shared" si="167"/>
        <v>1</v>
      </c>
      <c r="AY784" s="128">
        <f>SUMPRODUCT(AN784:AW784,幕後結果_最佳化!$Z$1005:$AI$1005)</f>
        <v>-0.11625540373704936</v>
      </c>
      <c r="AZ784" s="128">
        <f>(SUMPRODUCT(AN784:AW784,MMULT(AN784:AW784,幕後結果!$AB$9:$AK$18)))*252</f>
        <v>6.6583618778544226E-2</v>
      </c>
      <c r="BA784" s="128">
        <f t="shared" si="168"/>
        <v>0.25803801808753729</v>
      </c>
      <c r="BB784" s="102">
        <f t="shared" si="169"/>
        <v>-0.61679052147678948</v>
      </c>
      <c r="BC784" s="60"/>
      <c r="BD784" s="60"/>
    </row>
    <row r="785" spans="1:56">
      <c r="A785" s="95">
        <v>784</v>
      </c>
      <c r="B785" s="128">
        <v>0.69613628623863777</v>
      </c>
      <c r="C785" s="128">
        <v>0.7426289118328846</v>
      </c>
      <c r="D785" s="128">
        <v>0.39259867713916541</v>
      </c>
      <c r="E785" s="128">
        <v>0.28089582703515381</v>
      </c>
      <c r="F785" s="128">
        <v>0.90402358591779786</v>
      </c>
      <c r="G785" s="128">
        <v>0.43800853004561602</v>
      </c>
      <c r="H785" s="128">
        <v>0.63795327982515149</v>
      </c>
      <c r="I785" s="128">
        <v>0.70376095943933059</v>
      </c>
      <c r="J785" s="128">
        <v>0.69515251915173626</v>
      </c>
      <c r="K785" s="104">
        <v>0.18857493189455865</v>
      </c>
      <c r="L785" s="105"/>
      <c r="M785" s="106">
        <v>784</v>
      </c>
      <c r="N785" s="140">
        <v>0.51332009793356703</v>
      </c>
      <c r="O785" s="140">
        <v>0.6514714882064121</v>
      </c>
      <c r="P785" s="140">
        <v>-0.2725523375153156</v>
      </c>
      <c r="Q785" s="140">
        <v>-0.58018235104491511</v>
      </c>
      <c r="R785" s="140">
        <v>1.3048238728139914</v>
      </c>
      <c r="S785" s="140">
        <v>-0.15602024924132046</v>
      </c>
      <c r="T785" s="140">
        <v>0.352993330829597</v>
      </c>
      <c r="U785" s="128">
        <v>0.53524843036147074</v>
      </c>
      <c r="V785" s="128">
        <v>0.51050892755875954</v>
      </c>
      <c r="W785" s="98">
        <v>-0.88315993756522959</v>
      </c>
      <c r="X785" s="60"/>
      <c r="Y785" s="99">
        <v>784</v>
      </c>
      <c r="Z785" s="128">
        <f>(幕後結果!$AB$2+幕後結果!$AB$4*幕後結果_最佳化!$N1786)*12/3</f>
        <v>0.54296030999203493</v>
      </c>
      <c r="AA785" s="128">
        <f>(幕後結果!$AC$2+幕後結果!$AC$4*幕後結果_最佳化!$O1786)*12/3</f>
        <v>0.93492074612862164</v>
      </c>
      <c r="AB785" s="128">
        <f>(幕後結果!$AD$2+幕後結果!$AD$4*幕後結果_最佳化!$P1786)*12/3</f>
        <v>0.52916463046080731</v>
      </c>
      <c r="AC785" s="128">
        <f>(幕後結果!$AE$2+幕後結果!$AE$4*幕後結果_最佳化!$Q1786)*12/3</f>
        <v>0.30979191412100826</v>
      </c>
      <c r="AD785" s="128">
        <f>(幕後結果!$AF$2+幕後結果!$AF$4*幕後結果_最佳化!$R1786)*12/3</f>
        <v>0.75529938441445221</v>
      </c>
      <c r="AE785" s="128">
        <f>(幕後結果!$AG$2+幕後結果!$AG$4*幕後結果_最佳化!$S1786)*12/3</f>
        <v>5.3184344744425405E-2</v>
      </c>
      <c r="AF785" s="128">
        <f>(幕後結果!$AH$2+幕後結果!$AH$4*幕後結果_最佳化!$T1786)*12/3</f>
        <v>0.39608231723099835</v>
      </c>
      <c r="AG785" s="128">
        <f>(幕後結果!$AI$2+幕後結果!$AI$4*幕後結果_最佳化!$U1786)*12/3</f>
        <v>1.7583268606491711</v>
      </c>
      <c r="AH785" s="128">
        <f>(幕後結果!$AJ$2+幕後結果!$AJ$4*幕後結果_最佳化!$V1786)*12/3</f>
        <v>0.13515275715009312</v>
      </c>
      <c r="AI785" s="100">
        <f>(幕後結果!$AK$2+幕後結果!$AK$4*幕後結果_最佳化!$W1786)*12/3</f>
        <v>-2.1794609867446324</v>
      </c>
      <c r="AJ785" s="60"/>
      <c r="AK785" s="60"/>
      <c r="AL785" s="60"/>
      <c r="AM785" s="108">
        <v>784</v>
      </c>
      <c r="AN785" s="128">
        <f t="shared" si="157"/>
        <v>3.6073161271870234E-2</v>
      </c>
      <c r="AO785" s="128">
        <f t="shared" si="158"/>
        <v>5.1872061215231267E-2</v>
      </c>
      <c r="AP785" s="128">
        <f t="shared" si="159"/>
        <v>0.22013860638808444</v>
      </c>
      <c r="AQ785" s="128">
        <f t="shared" si="160"/>
        <v>1.160350551811043E-2</v>
      </c>
      <c r="AR785" s="128">
        <f t="shared" si="161"/>
        <v>7.3989900279393915E-3</v>
      </c>
      <c r="AS785" s="128">
        <f t="shared" si="162"/>
        <v>0.13471825857252273</v>
      </c>
      <c r="AT785" s="128">
        <f t="shared" si="163"/>
        <v>0.12806013151393511</v>
      </c>
      <c r="AU785" s="128">
        <f t="shared" si="164"/>
        <v>4.1379007474702412E-2</v>
      </c>
      <c r="AV785" s="128">
        <f t="shared" si="165"/>
        <v>0.2043162383712048</v>
      </c>
      <c r="AW785" s="128">
        <f t="shared" si="166"/>
        <v>0.16444003964639914</v>
      </c>
      <c r="AX785" s="128">
        <f t="shared" si="167"/>
        <v>0.99999999999999978</v>
      </c>
      <c r="AY785" s="128">
        <f>SUMPRODUCT(AN785:AW785,幕後結果_最佳化!$Z$1005:$AI$1005)</f>
        <v>-0.36941741357885705</v>
      </c>
      <c r="AZ785" s="128">
        <f>(SUMPRODUCT(AN785:AW785,MMULT(AN785:AW785,幕後結果!$AB$9:$AK$18)))*252</f>
        <v>8.5108181670644947E-2</v>
      </c>
      <c r="BA785" s="128">
        <f t="shared" si="168"/>
        <v>0.29173306578213748</v>
      </c>
      <c r="BB785" s="102">
        <f t="shared" si="169"/>
        <v>-1.4133379515051969</v>
      </c>
      <c r="BC785" s="60"/>
      <c r="BD785" s="60"/>
    </row>
    <row r="786" spans="1:56">
      <c r="A786" s="95">
        <v>785</v>
      </c>
      <c r="B786" s="128">
        <v>0.39943765712764967</v>
      </c>
      <c r="C786" s="128">
        <v>0.20121258178342005</v>
      </c>
      <c r="D786" s="128">
        <v>0.26741817279881808</v>
      </c>
      <c r="E786" s="128">
        <v>0.31298583488678933</v>
      </c>
      <c r="F786" s="128">
        <v>0.60428158286736688</v>
      </c>
      <c r="G786" s="128">
        <v>0.86218783733808491</v>
      </c>
      <c r="H786" s="128">
        <v>0.87339657444480934</v>
      </c>
      <c r="I786" s="128">
        <v>0.63210629831827769</v>
      </c>
      <c r="J786" s="128">
        <v>5.5811933505966582E-2</v>
      </c>
      <c r="K786" s="104">
        <v>0.28804020277661357</v>
      </c>
      <c r="L786" s="105"/>
      <c r="M786" s="106">
        <v>785</v>
      </c>
      <c r="N786" s="140">
        <v>-0.2548029272627052</v>
      </c>
      <c r="O786" s="140">
        <v>-0.83729785696537018</v>
      </c>
      <c r="P786" s="140">
        <v>-0.6206402575345431</v>
      </c>
      <c r="Q786" s="140">
        <v>-0.48740454999476418</v>
      </c>
      <c r="R786" s="140">
        <v>0.26444526735158413</v>
      </c>
      <c r="S786" s="140">
        <v>1.0902016531061423</v>
      </c>
      <c r="T786" s="140">
        <v>1.1425948347422954</v>
      </c>
      <c r="U786" s="128">
        <v>0.33743712360231737</v>
      </c>
      <c r="V786" s="128">
        <v>-1.5909365007323781</v>
      </c>
      <c r="W786" s="98">
        <v>-0.55911915094139519</v>
      </c>
      <c r="X786" s="60"/>
      <c r="Y786" s="99">
        <v>785</v>
      </c>
      <c r="Z786" s="128">
        <f>(幕後結果!$AB$2+幕後結果!$AB$4*幕後結果_最佳化!$N1787)*12/3</f>
        <v>-0.26951579907035228</v>
      </c>
      <c r="AA786" s="128">
        <f>(幕後結果!$AC$2+幕後結果!$AC$4*幕後結果_最佳化!$O1787)*12/3</f>
        <v>-1.1322351324955635</v>
      </c>
      <c r="AB786" s="128">
        <f>(幕後結果!$AD$2+幕後結果!$AD$4*幕後結果_最佳化!$P1787)*12/3</f>
        <v>-0.91039860401843009</v>
      </c>
      <c r="AC786" s="128">
        <f>(幕後結果!$AE$2+幕後結果!$AE$4*幕後結果_最佳化!$Q1787)*12/3</f>
        <v>-0.28453436051007031</v>
      </c>
      <c r="AD786" s="128">
        <f>(幕後結果!$AF$2+幕後結果!$AF$4*幕後結果_最佳化!$R1787)*12/3</f>
        <v>4.5938037295710027E-2</v>
      </c>
      <c r="AE786" s="128">
        <f>(幕後結果!$AG$2+幕後結果!$AG$4*幕後結果_最佳化!$S1787)*12/3</f>
        <v>1.0022721452012626</v>
      </c>
      <c r="AF786" s="128">
        <f>(幕後結果!$AH$2+幕後結果!$AH$4*幕後結果_最佳化!$T1787)*12/3</f>
        <v>0.24938300651497769</v>
      </c>
      <c r="AG786" s="128">
        <f>(幕後結果!$AI$2+幕後結果!$AI$4*幕後結果_最佳化!$U1787)*12/3</f>
        <v>1.3813227972046391</v>
      </c>
      <c r="AH786" s="128">
        <f>(幕後結果!$AJ$2+幕後結果!$AJ$4*幕後結果_最佳化!$V1787)*12/3</f>
        <v>-2.0660199729654392</v>
      </c>
      <c r="AI786" s="100">
        <f>(幕後結果!$AK$2+幕後結果!$AK$4*幕後結果_最佳化!$W1787)*12/3</f>
        <v>-1.7096332745730045</v>
      </c>
      <c r="AJ786" s="60"/>
      <c r="AK786" s="60"/>
      <c r="AL786" s="60"/>
      <c r="AM786" s="108">
        <v>785</v>
      </c>
      <c r="AN786" s="128">
        <f t="shared" si="157"/>
        <v>0.16034978399895836</v>
      </c>
      <c r="AO786" s="128">
        <f t="shared" si="158"/>
        <v>2.7591003341109612E-2</v>
      </c>
      <c r="AP786" s="128">
        <f t="shared" si="159"/>
        <v>3.4223564069938157E-2</v>
      </c>
      <c r="AQ786" s="128">
        <f t="shared" si="160"/>
        <v>0.15567847395536405</v>
      </c>
      <c r="AR786" s="128">
        <f t="shared" si="161"/>
        <v>6.6482265397439205E-2</v>
      </c>
      <c r="AS786" s="128">
        <f t="shared" si="162"/>
        <v>0.17112300335772249</v>
      </c>
      <c r="AT786" s="128">
        <f t="shared" si="163"/>
        <v>0.15807553560173179</v>
      </c>
      <c r="AU786" s="128">
        <f t="shared" si="164"/>
        <v>0.13676292797026549</v>
      </c>
      <c r="AV786" s="128">
        <f t="shared" si="165"/>
        <v>5.4867474223531811E-2</v>
      </c>
      <c r="AW786" s="128">
        <f t="shared" si="166"/>
        <v>3.4845968083939048E-2</v>
      </c>
      <c r="AX786" s="128">
        <f t="shared" si="167"/>
        <v>0.99999999999999989</v>
      </c>
      <c r="AY786" s="128">
        <f>SUMPRODUCT(AN786:AW786,幕後結果_最佳化!$Z$1005:$AI$1005)</f>
        <v>0.16788068795626643</v>
      </c>
      <c r="AZ786" s="128">
        <f>(SUMPRODUCT(AN786:AW786,MMULT(AN786:AW786,幕後結果!$AB$9:$AK$18)))*252</f>
        <v>6.4144804249750775E-2</v>
      </c>
      <c r="BA786" s="128">
        <f t="shared" si="168"/>
        <v>0.25326824564036998</v>
      </c>
      <c r="BB786" s="102">
        <f t="shared" si="169"/>
        <v>0.49347160612362606</v>
      </c>
      <c r="BC786" s="60"/>
      <c r="BD786" s="60"/>
    </row>
    <row r="787" spans="1:56">
      <c r="A787" s="95">
        <v>786</v>
      </c>
      <c r="B787" s="128">
        <v>0.7841222513199122</v>
      </c>
      <c r="C787" s="128">
        <v>0.11937141136595364</v>
      </c>
      <c r="D787" s="128">
        <v>0.83908236673481307</v>
      </c>
      <c r="E787" s="128">
        <v>0.2570777273244893</v>
      </c>
      <c r="F787" s="128">
        <v>0.47931510071765637</v>
      </c>
      <c r="G787" s="128">
        <v>0.44910550074487898</v>
      </c>
      <c r="H787" s="128">
        <v>0.90397361916036156</v>
      </c>
      <c r="I787" s="128">
        <v>0.37903247100235604</v>
      </c>
      <c r="J787" s="128">
        <v>0.13499835153213313</v>
      </c>
      <c r="K787" s="104">
        <v>0.72594644899229732</v>
      </c>
      <c r="L787" s="105"/>
      <c r="M787" s="106">
        <v>786</v>
      </c>
      <c r="N787" s="140">
        <v>0.78619117172072861</v>
      </c>
      <c r="O787" s="140">
        <v>-1.1781349196620674</v>
      </c>
      <c r="P787" s="140">
        <v>0.99069349884813995</v>
      </c>
      <c r="Q787" s="140">
        <v>-0.6523809435025012</v>
      </c>
      <c r="R787" s="140">
        <v>-5.1872606865543805E-2</v>
      </c>
      <c r="S787" s="140">
        <v>-0.12792161979078567</v>
      </c>
      <c r="T787" s="140">
        <v>1.3045305165598426</v>
      </c>
      <c r="U787" s="128">
        <v>-0.30802285434850585</v>
      </c>
      <c r="V787" s="128">
        <v>-1.1030701487117092</v>
      </c>
      <c r="W787" s="98">
        <v>0.60059900324603932</v>
      </c>
      <c r="X787" s="60"/>
      <c r="Y787" s="99">
        <v>786</v>
      </c>
      <c r="Z787" s="128">
        <f>(幕後結果!$AB$2+幕後結果!$AB$4*幕後結果_最佳化!$N1788)*12/3</f>
        <v>0.83158754942365987</v>
      </c>
      <c r="AA787" s="128">
        <f>(幕後結果!$AC$2+幕後結果!$AC$4*幕後結果_最佳化!$O1788)*12/3</f>
        <v>-1.0654286451226347</v>
      </c>
      <c r="AB787" s="128">
        <f>(幕後結果!$AD$2+幕後結果!$AD$4*幕後結果_最佳化!$P1788)*12/3</f>
        <v>1.0046198984614163</v>
      </c>
      <c r="AC787" s="128">
        <f>(幕後結果!$AE$2+幕後結果!$AE$4*幕後結果_最佳化!$Q1788)*12/3</f>
        <v>-0.22750096546589127</v>
      </c>
      <c r="AD787" s="128">
        <f>(幕後結果!$AF$2+幕後結果!$AF$4*幕後結果_最佳化!$R1788)*12/3</f>
        <v>0.27824791040525376</v>
      </c>
      <c r="AE787" s="128">
        <f>(幕後結果!$AG$2+幕後結果!$AG$4*幕後結果_最佳化!$S1788)*12/3</f>
        <v>0.2075647049910665</v>
      </c>
      <c r="AF787" s="128">
        <f>(幕後結果!$AH$2+幕後結果!$AH$4*幕後結果_最佳化!$T1788)*12/3</f>
        <v>1.0737620541484962</v>
      </c>
      <c r="AG787" s="128">
        <f>(幕後結果!$AI$2+幕後結果!$AI$4*幕後結果_最佳化!$U1788)*12/3</f>
        <v>0.61899371464258857</v>
      </c>
      <c r="AH787" s="128">
        <f>(幕後結果!$AJ$2+幕後結果!$AJ$4*幕後結果_最佳化!$V1788)*12/3</f>
        <v>-1.5323947090941834</v>
      </c>
      <c r="AI787" s="100">
        <f>(幕後結果!$AK$2+幕後結果!$AK$4*幕後結果_最佳化!$W1788)*12/3</f>
        <v>-5.3454554713081137E-2</v>
      </c>
      <c r="AJ787" s="60"/>
      <c r="AK787" s="60"/>
      <c r="AL787" s="60"/>
      <c r="AM787" s="108">
        <v>786</v>
      </c>
      <c r="AN787" s="128">
        <f t="shared" si="157"/>
        <v>2.1464633260644538E-2</v>
      </c>
      <c r="AO787" s="128">
        <f t="shared" si="158"/>
        <v>9.0495157959186306E-3</v>
      </c>
      <c r="AP787" s="128">
        <f t="shared" si="159"/>
        <v>0.13679222022305873</v>
      </c>
      <c r="AQ787" s="128">
        <f t="shared" si="160"/>
        <v>0.16269041930769837</v>
      </c>
      <c r="AR787" s="128">
        <f t="shared" si="161"/>
        <v>3.0714927528330215E-3</v>
      </c>
      <c r="AS787" s="128">
        <f t="shared" si="162"/>
        <v>0.14289143900877904</v>
      </c>
      <c r="AT787" s="128">
        <f t="shared" si="163"/>
        <v>7.5405862147681552E-2</v>
      </c>
      <c r="AU787" s="128">
        <f t="shared" si="164"/>
        <v>0.16996319031210722</v>
      </c>
      <c r="AV787" s="128">
        <f t="shared" si="165"/>
        <v>0.15468219942222106</v>
      </c>
      <c r="AW787" s="128">
        <f t="shared" si="166"/>
        <v>0.12398902776905796</v>
      </c>
      <c r="AX787" s="128">
        <f t="shared" si="167"/>
        <v>1.0000000000000002</v>
      </c>
      <c r="AY787" s="128">
        <f>SUMPRODUCT(AN787:AW787,幕後結果_最佳化!$Z$1005:$AI$1005)</f>
        <v>2.0515538243089909E-2</v>
      </c>
      <c r="AZ787" s="128">
        <f>(SUMPRODUCT(AN787:AW787,MMULT(AN787:AW787,幕後結果!$AB$9:$AK$18)))*252</f>
        <v>7.3116702095734787E-2</v>
      </c>
      <c r="BA787" s="128">
        <f t="shared" si="168"/>
        <v>0.27040100239410131</v>
      </c>
      <c r="BB787" s="102">
        <f t="shared" si="169"/>
        <v>-8.2782465888515511E-2</v>
      </c>
      <c r="BC787" s="60"/>
      <c r="BD787" s="60"/>
    </row>
    <row r="788" spans="1:56">
      <c r="A788" s="95">
        <v>787</v>
      </c>
      <c r="B788" s="128">
        <v>0.6915460906882176</v>
      </c>
      <c r="C788" s="128">
        <v>0.52312705026884188</v>
      </c>
      <c r="D788" s="128">
        <v>0.70085116743876208</v>
      </c>
      <c r="E788" s="128">
        <v>0.65046341925986551</v>
      </c>
      <c r="F788" s="128">
        <v>0.16912268985850054</v>
      </c>
      <c r="G788" s="128">
        <v>0.9431798359105068</v>
      </c>
      <c r="H788" s="128">
        <v>0.45857253875829573</v>
      </c>
      <c r="I788" s="128">
        <v>0.2327575980904879</v>
      </c>
      <c r="J788" s="128">
        <v>0.47571822863730162</v>
      </c>
      <c r="K788" s="104">
        <v>0.4204438673400861</v>
      </c>
      <c r="L788" s="105"/>
      <c r="M788" s="106">
        <v>787</v>
      </c>
      <c r="N788" s="140">
        <v>0.50023755358834954</v>
      </c>
      <c r="O788" s="140">
        <v>5.8003426135263825E-2</v>
      </c>
      <c r="P788" s="140">
        <v>0.52685013363739519</v>
      </c>
      <c r="Q788" s="140">
        <v>0.38657190368389971</v>
      </c>
      <c r="R788" s="140">
        <v>-0.9576379024116265</v>
      </c>
      <c r="S788" s="140">
        <v>1.5820404868447517</v>
      </c>
      <c r="T788" s="140">
        <v>-0.10403058425759093</v>
      </c>
      <c r="U788" s="128">
        <v>-0.72979549895566009</v>
      </c>
      <c r="V788" s="128">
        <v>-6.0903003709413879E-2</v>
      </c>
      <c r="W788" s="98">
        <v>-0.20075809042311726</v>
      </c>
      <c r="X788" s="60"/>
      <c r="Y788" s="99">
        <v>787</v>
      </c>
      <c r="Z788" s="128">
        <f>(幕後結果!$AB$2+幕後結果!$AB$4*幕後結果_最佳化!$N1789)*12/3</f>
        <v>0.52912235125681484</v>
      </c>
      <c r="AA788" s="128">
        <f>(幕後結果!$AC$2+幕後結果!$AC$4*幕後結果_最佳化!$O1789)*12/3</f>
        <v>0.24097987693315726</v>
      </c>
      <c r="AB788" s="128">
        <f>(幕後結果!$AD$2+幕後結果!$AD$4*幕後結果_最佳化!$P1789)*12/3</f>
        <v>1.0656366358885987</v>
      </c>
      <c r="AC788" s="128">
        <f>(幕後結果!$AE$2+幕後結果!$AE$4*幕後結果_最佳化!$Q1789)*12/3</f>
        <v>2.029166782393109</v>
      </c>
      <c r="AD788" s="128">
        <f>(幕後結果!$AF$2+幕後結果!$AF$4*幕後結果_最佳化!$R1789)*12/3</f>
        <v>-0.58453839098589322</v>
      </c>
      <c r="AE788" s="128">
        <f>(幕後結果!$AG$2+幕後結果!$AG$4*幕後結果_最佳化!$S1789)*12/3</f>
        <v>1.8776191315346573</v>
      </c>
      <c r="AF788" s="128">
        <f>(幕後結果!$AH$2+幕後結果!$AH$4*幕後結果_最佳化!$T1789)*12/3</f>
        <v>-0.30659728733006136</v>
      </c>
      <c r="AG788" s="128">
        <f>(幕後結果!$AI$2+幕後結果!$AI$4*幕後結果_最佳化!$U1789)*12/3</f>
        <v>0.17086762296516789</v>
      </c>
      <c r="AH788" s="128">
        <f>(幕後結果!$AJ$2+幕後結果!$AJ$4*幕後結果_最佳化!$V1789)*12/3</f>
        <v>-0.58938972613861051</v>
      </c>
      <c r="AI788" s="100">
        <f>(幕後結果!$AK$2+幕後結果!$AK$4*幕後結果_最佳化!$W1789)*12/3</f>
        <v>-1.7145621523258161</v>
      </c>
      <c r="AJ788" s="60"/>
      <c r="AK788" s="60"/>
      <c r="AL788" s="60"/>
      <c r="AM788" s="108">
        <v>787</v>
      </c>
      <c r="AN788" s="128">
        <f t="shared" si="157"/>
        <v>1.2507451036261141E-2</v>
      </c>
      <c r="AO788" s="128">
        <f t="shared" si="158"/>
        <v>0.12445002469762625</v>
      </c>
      <c r="AP788" s="128">
        <f t="shared" si="159"/>
        <v>0.19087124704242434</v>
      </c>
      <c r="AQ788" s="128">
        <f t="shared" si="160"/>
        <v>4.5121598223863579E-2</v>
      </c>
      <c r="AR788" s="128">
        <f t="shared" si="161"/>
        <v>0.18630371296055967</v>
      </c>
      <c r="AS788" s="128">
        <f t="shared" si="162"/>
        <v>5.2463177565915189E-2</v>
      </c>
      <c r="AT788" s="128">
        <f t="shared" si="163"/>
        <v>0.15432292342624979</v>
      </c>
      <c r="AU788" s="128">
        <f t="shared" si="164"/>
        <v>8.9465666428061502E-2</v>
      </c>
      <c r="AV788" s="128">
        <f t="shared" si="165"/>
        <v>3.1292357139550933E-2</v>
      </c>
      <c r="AW788" s="128">
        <f t="shared" si="166"/>
        <v>0.11320184147948767</v>
      </c>
      <c r="AX788" s="128">
        <f t="shared" si="167"/>
        <v>1</v>
      </c>
      <c r="AY788" s="128">
        <f>SUMPRODUCT(AN788:AW788,幕後結果_最佳化!$Z$1005:$AI$1005)</f>
        <v>-9.8747365338238399E-2</v>
      </c>
      <c r="AZ788" s="128">
        <f>(SUMPRODUCT(AN788:AW788,MMULT(AN788:AW788,幕後結果!$AB$9:$AK$18)))*252</f>
        <v>6.7179416201537293E-2</v>
      </c>
      <c r="BA788" s="128">
        <f t="shared" si="168"/>
        <v>0.25918992303239202</v>
      </c>
      <c r="BB788" s="102">
        <f t="shared" si="169"/>
        <v>-0.546500279335845</v>
      </c>
      <c r="BC788" s="60"/>
      <c r="BD788" s="60"/>
    </row>
    <row r="789" spans="1:56">
      <c r="A789" s="95">
        <v>788</v>
      </c>
      <c r="B789" s="128">
        <v>0.38051997471609877</v>
      </c>
      <c r="C789" s="128">
        <v>0.9503845348868063</v>
      </c>
      <c r="D789" s="128">
        <v>1.9985869320898964E-2</v>
      </c>
      <c r="E789" s="128">
        <v>0.15080260435474302</v>
      </c>
      <c r="F789" s="128">
        <v>0.9497966637154942</v>
      </c>
      <c r="G789" s="128">
        <v>1.5282605733582644E-2</v>
      </c>
      <c r="H789" s="128">
        <v>0.71776587930486024</v>
      </c>
      <c r="I789" s="128">
        <v>8.7527487755245215E-2</v>
      </c>
      <c r="J789" s="128">
        <v>0.81970300217188163</v>
      </c>
      <c r="K789" s="104">
        <v>0.49410664448655583</v>
      </c>
      <c r="L789" s="105"/>
      <c r="M789" s="106">
        <v>788</v>
      </c>
      <c r="N789" s="140">
        <v>-0.30411543311548311</v>
      </c>
      <c r="O789" s="140">
        <v>1.648593553852274</v>
      </c>
      <c r="P789" s="140">
        <v>-2.0540408449568752</v>
      </c>
      <c r="Q789" s="140">
        <v>-1.0329972006121217</v>
      </c>
      <c r="R789" s="140">
        <v>1.6428852731764683</v>
      </c>
      <c r="S789" s="140">
        <v>-2.1626876519477753</v>
      </c>
      <c r="T789" s="140">
        <v>0.57621740624351447</v>
      </c>
      <c r="U789" s="128">
        <v>-1.3561389076805095</v>
      </c>
      <c r="V789" s="128">
        <v>0.91423382212471882</v>
      </c>
      <c r="W789" s="98">
        <v>-1.477298889066718E-2</v>
      </c>
      <c r="X789" s="60"/>
      <c r="Y789" s="99">
        <v>788</v>
      </c>
      <c r="Z789" s="128">
        <f>(幕後結果!$AB$2+幕後結果!$AB$4*幕後結果_最佳化!$N1790)*12/3</f>
        <v>-0.3216757156060448</v>
      </c>
      <c r="AA789" s="128">
        <f>(幕後結果!$AC$2+幕後結果!$AC$4*幕後結果_最佳化!$O1790)*12/3</f>
        <v>1.7283052973856694</v>
      </c>
      <c r="AB789" s="128">
        <f>(幕後結果!$AD$2+幕後結果!$AD$4*幕後結果_最佳化!$P1790)*12/3</f>
        <v>-1.1391713321801438</v>
      </c>
      <c r="AC789" s="128">
        <f>(幕後結果!$AE$2+幕後結果!$AE$4*幕後結果_最佳化!$Q1790)*12/3</f>
        <v>-0.62500968675203139</v>
      </c>
      <c r="AD789" s="128">
        <f>(幕後結果!$AF$2+幕後結果!$AF$4*幕後結果_最佳化!$R1790)*12/3</f>
        <v>0.5097114354838217</v>
      </c>
      <c r="AE789" s="128">
        <f>(幕後結果!$AG$2+幕後結果!$AG$4*幕後結果_最佳化!$S1790)*12/3</f>
        <v>-2.1143101609788513</v>
      </c>
      <c r="AF789" s="128">
        <f>(幕後結果!$AH$2+幕後結果!$AH$4*幕後結果_最佳化!$T1790)*12/3</f>
        <v>0.58518266659206897</v>
      </c>
      <c r="AG789" s="128">
        <f>(幕後結果!$AI$2+幕後結果!$AI$4*幕後結果_最佳化!$U1790)*12/3</f>
        <v>-3.4074890338258834E-2</v>
      </c>
      <c r="AH789" s="128">
        <f>(幕後結果!$AJ$2+幕後結果!$AJ$4*幕後結果_最佳化!$V1790)*12/3</f>
        <v>9.589682214800832E-3</v>
      </c>
      <c r="AI789" s="100">
        <f>(幕後結果!$AK$2+幕後結果!$AK$4*幕後結果_最佳化!$W1790)*12/3</f>
        <v>-0.64888120278147143</v>
      </c>
      <c r="AJ789" s="60"/>
      <c r="AK789" s="60"/>
      <c r="AL789" s="60"/>
      <c r="AM789" s="108">
        <v>788</v>
      </c>
      <c r="AN789" s="128">
        <f t="shared" si="157"/>
        <v>4.4091999565414645E-2</v>
      </c>
      <c r="AO789" s="128">
        <f t="shared" si="158"/>
        <v>3.2242220165344435E-2</v>
      </c>
      <c r="AP789" s="128">
        <f t="shared" si="159"/>
        <v>0.21048890499231029</v>
      </c>
      <c r="AQ789" s="128">
        <f t="shared" si="160"/>
        <v>8.5822224177673559E-2</v>
      </c>
      <c r="AR789" s="128">
        <f t="shared" si="161"/>
        <v>6.2089526358616691E-2</v>
      </c>
      <c r="AS789" s="128">
        <f t="shared" si="162"/>
        <v>0.14925909784095814</v>
      </c>
      <c r="AT789" s="128">
        <f t="shared" si="163"/>
        <v>0.15627628350590805</v>
      </c>
      <c r="AU789" s="128">
        <f t="shared" si="164"/>
        <v>0.17209258927310292</v>
      </c>
      <c r="AV789" s="128">
        <f t="shared" si="165"/>
        <v>3.4635636723171943E-2</v>
      </c>
      <c r="AW789" s="128">
        <f t="shared" si="166"/>
        <v>5.3001517397499302E-2</v>
      </c>
      <c r="AX789" s="128">
        <f t="shared" si="167"/>
        <v>0.99999999999999989</v>
      </c>
      <c r="AY789" s="128">
        <f>SUMPRODUCT(AN789:AW789,幕後結果_最佳化!$Z$1005:$AI$1005)</f>
        <v>0.15273969544818411</v>
      </c>
      <c r="AZ789" s="128">
        <f>(SUMPRODUCT(AN789:AW789,MMULT(AN789:AW789,幕後結果!$AB$9:$AK$18)))*252</f>
        <v>5.98367456920844E-2</v>
      </c>
      <c r="BA789" s="128">
        <f t="shared" si="168"/>
        <v>0.24461550582921843</v>
      </c>
      <c r="BB789" s="102">
        <f t="shared" si="169"/>
        <v>0.44902997901069347</v>
      </c>
      <c r="BC789" s="60"/>
      <c r="BD789" s="60"/>
    </row>
    <row r="790" spans="1:56">
      <c r="A790" s="95">
        <v>789</v>
      </c>
      <c r="B790" s="128">
        <v>0.49207536655283479</v>
      </c>
      <c r="C790" s="128">
        <v>0.28643474249565193</v>
      </c>
      <c r="D790" s="128">
        <v>0.67381705537004377</v>
      </c>
      <c r="E790" s="128">
        <v>0.5283346683475989</v>
      </c>
      <c r="F790" s="128">
        <v>0.92062176357531467</v>
      </c>
      <c r="G790" s="128">
        <v>0.85893889908506127</v>
      </c>
      <c r="H790" s="128">
        <v>0.93810858437306477</v>
      </c>
      <c r="I790" s="128">
        <v>0.9146034074105589</v>
      </c>
      <c r="J790" s="128">
        <v>0.60695811728677262</v>
      </c>
      <c r="K790" s="104">
        <v>0.84347951416047939</v>
      </c>
      <c r="L790" s="105"/>
      <c r="M790" s="106">
        <v>789</v>
      </c>
      <c r="N790" s="140">
        <v>-1.9865416784820601E-2</v>
      </c>
      <c r="O790" s="140">
        <v>-0.56383051113286375</v>
      </c>
      <c r="P790" s="140">
        <v>0.45047789543451355</v>
      </c>
      <c r="Q790" s="140">
        <v>7.1084300049507151E-2</v>
      </c>
      <c r="R790" s="140">
        <v>1.4092661879460677</v>
      </c>
      <c r="S790" s="140">
        <v>1.0755642082085597</v>
      </c>
      <c r="T790" s="140">
        <v>1.5390879301540112</v>
      </c>
      <c r="U790" s="128">
        <v>1.3696596009620023</v>
      </c>
      <c r="V790" s="128">
        <v>0.27139952747907059</v>
      </c>
      <c r="W790" s="98">
        <v>1.008861687264921</v>
      </c>
      <c r="X790" s="60"/>
      <c r="Y790" s="99">
        <v>789</v>
      </c>
      <c r="Z790" s="128">
        <f>(幕後結果!$AB$2+幕後結果!$AB$4*幕後結果_最佳化!$N1791)*12/3</f>
        <v>-2.1012488891489694E-2</v>
      </c>
      <c r="AA790" s="128">
        <f>(幕後結果!$AC$2+幕後結果!$AC$4*幕後結果_最佳化!$O1791)*12/3</f>
        <v>-0.71087639577189998</v>
      </c>
      <c r="AB790" s="128">
        <f>(幕後結果!$AD$2+幕後結果!$AD$4*幕後結果_最佳化!$P1791)*12/3</f>
        <v>0.4680214713387949</v>
      </c>
      <c r="AC790" s="128">
        <f>(幕後結果!$AE$2+幕後結果!$AE$4*幕後結果_最佳化!$Q1791)*12/3</f>
        <v>1.1460760283384264</v>
      </c>
      <c r="AD790" s="128">
        <f>(幕後結果!$AF$2+幕後結果!$AF$4*幕後結果_最佳化!$R1791)*12/3</f>
        <v>0.96498855167345499</v>
      </c>
      <c r="AE790" s="128">
        <f>(幕後結果!$AG$2+幕後結果!$AG$4*幕後結果_最佳化!$S1791)*12/3</f>
        <v>1.0811632263512136</v>
      </c>
      <c r="AF790" s="128">
        <f>(幕後結果!$AH$2+幕後結果!$AH$4*幕後結果_最佳化!$T1791)*12/3</f>
        <v>0.93129374959678091</v>
      </c>
      <c r="AG790" s="128">
        <f>(幕後結果!$AI$2+幕後結果!$AI$4*幕後結果_最佳化!$U1791)*12/3</f>
        <v>2.4873547965020615</v>
      </c>
      <c r="AH790" s="128">
        <f>(幕後結果!$AJ$2+幕後結果!$AJ$4*幕後結果_最佳化!$V1791)*12/3</f>
        <v>6.3056487829431962E-2</v>
      </c>
      <c r="AI790" s="100">
        <f>(幕後結果!$AK$2+幕後結果!$AK$4*幕後結果_最佳化!$W1791)*12/3</f>
        <v>-1.4205310181846897E-2</v>
      </c>
      <c r="AJ790" s="60"/>
      <c r="AK790" s="60"/>
      <c r="AL790" s="60"/>
      <c r="AM790" s="108">
        <v>789</v>
      </c>
      <c r="AN790" s="128">
        <f t="shared" si="157"/>
        <v>0.12901235522085816</v>
      </c>
      <c r="AO790" s="128">
        <f t="shared" si="158"/>
        <v>0.13003733804779191</v>
      </c>
      <c r="AP790" s="128">
        <f t="shared" si="159"/>
        <v>0.12191789326575803</v>
      </c>
      <c r="AQ790" s="128">
        <f t="shared" si="160"/>
        <v>1.6497183721441384E-2</v>
      </c>
      <c r="AR790" s="128">
        <f t="shared" si="161"/>
        <v>5.3763488293989158E-2</v>
      </c>
      <c r="AS790" s="128">
        <f t="shared" si="162"/>
        <v>0.10662872607979797</v>
      </c>
      <c r="AT790" s="128">
        <f t="shared" si="163"/>
        <v>0.13645624256602168</v>
      </c>
      <c r="AU790" s="128">
        <f t="shared" si="164"/>
        <v>8.5986143692085334E-2</v>
      </c>
      <c r="AV790" s="128">
        <f t="shared" si="165"/>
        <v>8.8934585855267034E-2</v>
      </c>
      <c r="AW790" s="128">
        <f t="shared" si="166"/>
        <v>0.13076604325698934</v>
      </c>
      <c r="AX790" s="128">
        <f t="shared" si="167"/>
        <v>1</v>
      </c>
      <c r="AY790" s="128">
        <f>SUMPRODUCT(AN790:AW790,幕後結果_最佳化!$Z$1005:$AI$1005)</f>
        <v>-0.20133636290877782</v>
      </c>
      <c r="AZ790" s="128">
        <f>(SUMPRODUCT(AN790:AW790,MMULT(AN790:AW790,幕後結果!$AB$9:$AK$18)))*252</f>
        <v>7.3757918694252828E-2</v>
      </c>
      <c r="BA790" s="128">
        <f t="shared" si="168"/>
        <v>0.2715840913865406</v>
      </c>
      <c r="BB790" s="102">
        <f t="shared" si="169"/>
        <v>-0.89930290711012495</v>
      </c>
      <c r="BC790" s="60"/>
      <c r="BD790" s="60"/>
    </row>
    <row r="791" spans="1:56">
      <c r="A791" s="95">
        <v>790</v>
      </c>
      <c r="B791" s="128">
        <v>0.96172410523873686</v>
      </c>
      <c r="C791" s="128">
        <v>0.76364636538692876</v>
      </c>
      <c r="D791" s="128">
        <v>0.42703372144250795</v>
      </c>
      <c r="E791" s="128">
        <v>0.34063375627769155</v>
      </c>
      <c r="F791" s="128">
        <v>0.7919237471504359</v>
      </c>
      <c r="G791" s="128">
        <v>0.32905824685333118</v>
      </c>
      <c r="H791" s="128">
        <v>9.7147717989284343E-2</v>
      </c>
      <c r="I791" s="128">
        <v>0.56294087236011836</v>
      </c>
      <c r="J791" s="128">
        <v>0.82119752672908763</v>
      </c>
      <c r="K791" s="104">
        <v>0.76064534892034241</v>
      </c>
      <c r="L791" s="105"/>
      <c r="M791" s="106">
        <v>790</v>
      </c>
      <c r="N791" s="140">
        <v>1.7710535963264653</v>
      </c>
      <c r="O791" s="140">
        <v>0.71808112224508125</v>
      </c>
      <c r="P791" s="140">
        <v>-0.18393118139466</v>
      </c>
      <c r="Q791" s="140">
        <v>-0.41073410986328152</v>
      </c>
      <c r="R791" s="140">
        <v>0.81311433962433222</v>
      </c>
      <c r="S791" s="140">
        <v>-0.44251511688204176</v>
      </c>
      <c r="T791" s="140">
        <v>-1.2979764254793442</v>
      </c>
      <c r="U791" s="128">
        <v>0.15842964518956917</v>
      </c>
      <c r="V791" s="128">
        <v>0.91993840779058689</v>
      </c>
      <c r="W791" s="98">
        <v>0.7083800110626618</v>
      </c>
      <c r="X791" s="60"/>
      <c r="Y791" s="99">
        <v>790</v>
      </c>
      <c r="Z791" s="128">
        <f>(幕後結果!$AB$2+幕後結果!$AB$4*幕後結果_最佳化!$N1792)*12/3</f>
        <v>1.87331805932597</v>
      </c>
      <c r="AA791" s="128">
        <f>(幕後結果!$AC$2+幕後結果!$AC$4*幕後結果_最佳化!$O1792)*12/3</f>
        <v>1.5703602716290439</v>
      </c>
      <c r="AB791" s="128">
        <f>(幕後結果!$AD$2+幕後結果!$AD$4*幕後結果_最佳化!$P1792)*12/3</f>
        <v>1.1041602550579819</v>
      </c>
      <c r="AC791" s="128">
        <f>(幕後結果!$AE$2+幕後結果!$AE$4*幕後結果_最佳化!$Q1792)*12/3</f>
        <v>0.7429504261278953</v>
      </c>
      <c r="AD791" s="128">
        <f>(幕後結果!$AF$2+幕後結果!$AF$4*幕後結果_最佳化!$R1792)*12/3</f>
        <v>0.56211704336599733</v>
      </c>
      <c r="AE791" s="128">
        <f>(幕後結果!$AG$2+幕後結果!$AG$4*幕後結果_最佳化!$S1792)*12/3</f>
        <v>0.13124500464260611</v>
      </c>
      <c r="AF791" s="128">
        <f>(幕後結果!$AH$2+幕後結果!$AH$4*幕後結果_最佳化!$T1792)*12/3</f>
        <v>-0.39532355413612991</v>
      </c>
      <c r="AG791" s="128">
        <f>(幕後結果!$AI$2+幕後結果!$AI$4*幕後結果_最佳化!$U1792)*12/3</f>
        <v>1.4147679431006959</v>
      </c>
      <c r="AH791" s="128">
        <f>(幕後結果!$AJ$2+幕後結果!$AJ$4*幕後結果_最佳化!$V1792)*12/3</f>
        <v>0.43934379059621093</v>
      </c>
      <c r="AI791" s="100">
        <f>(幕後結果!$AK$2+幕後結果!$AK$4*幕後結果_最佳化!$W1792)*12/3</f>
        <v>-0.89343591785159815</v>
      </c>
      <c r="AJ791" s="60"/>
      <c r="AK791" s="60"/>
      <c r="AL791" s="60"/>
      <c r="AM791" s="108">
        <v>790</v>
      </c>
      <c r="AN791" s="128">
        <f t="shared" si="157"/>
        <v>0.23564504902067882</v>
      </c>
      <c r="AO791" s="128">
        <f t="shared" si="158"/>
        <v>0.10835455976000875</v>
      </c>
      <c r="AP791" s="128">
        <f t="shared" si="159"/>
        <v>0.20640579618067853</v>
      </c>
      <c r="AQ791" s="128">
        <f t="shared" si="160"/>
        <v>5.5055763788935105E-2</v>
      </c>
      <c r="AR791" s="128">
        <f t="shared" si="161"/>
        <v>7.552645595150927E-3</v>
      </c>
      <c r="AS791" s="128">
        <f t="shared" si="162"/>
        <v>6.8313503282021557E-2</v>
      </c>
      <c r="AT791" s="128">
        <f t="shared" si="163"/>
        <v>7.3715002834836188E-2</v>
      </c>
      <c r="AU791" s="128">
        <f t="shared" si="164"/>
        <v>2.8932876778619946E-2</v>
      </c>
      <c r="AV791" s="128">
        <f t="shared" si="165"/>
        <v>8.5315804702187654E-3</v>
      </c>
      <c r="AW791" s="128">
        <f t="shared" si="166"/>
        <v>0.20749322228885136</v>
      </c>
      <c r="AX791" s="128">
        <f t="shared" si="167"/>
        <v>1</v>
      </c>
      <c r="AY791" s="128">
        <f>SUMPRODUCT(AN791:AW791,幕後結果_最佳化!$Z$1005:$AI$1005)</f>
        <v>-0.24139080205088381</v>
      </c>
      <c r="AZ791" s="128">
        <f>(SUMPRODUCT(AN791:AW791,MMULT(AN791:AW791,幕後結果!$AB$9:$AK$18)))*252</f>
        <v>0.10312005587019732</v>
      </c>
      <c r="BA791" s="128">
        <f t="shared" si="168"/>
        <v>0.3211231163746972</v>
      </c>
      <c r="BB791" s="102">
        <f t="shared" si="169"/>
        <v>-0.88530157922098573</v>
      </c>
      <c r="BC791" s="60"/>
      <c r="BD791" s="60"/>
    </row>
    <row r="792" spans="1:56">
      <c r="A792" s="95">
        <v>791</v>
      </c>
      <c r="B792" s="128">
        <v>0.85448461533096287</v>
      </c>
      <c r="C792" s="128">
        <v>7.8210243419314596E-2</v>
      </c>
      <c r="D792" s="128">
        <v>0.83660575244934599</v>
      </c>
      <c r="E792" s="128">
        <v>0.86017665171475843</v>
      </c>
      <c r="F792" s="128">
        <v>0.28355251293586181</v>
      </c>
      <c r="G792" s="128">
        <v>0.91888480698774488</v>
      </c>
      <c r="H792" s="128">
        <v>0.48625254546194085</v>
      </c>
      <c r="I792" s="128">
        <v>0.51412700620335472</v>
      </c>
      <c r="J792" s="128">
        <v>3.5719250401544667E-2</v>
      </c>
      <c r="K792" s="104">
        <v>7.2690360936745524E-2</v>
      </c>
      <c r="L792" s="105"/>
      <c r="M792" s="106">
        <v>791</v>
      </c>
      <c r="N792" s="140">
        <v>1.055863089852713</v>
      </c>
      <c r="O792" s="140">
        <v>-1.4172135996457131</v>
      </c>
      <c r="P792" s="140">
        <v>0.98060312011594797</v>
      </c>
      <c r="Q792" s="140">
        <v>1.0811133480061972</v>
      </c>
      <c r="R792" s="140">
        <v>-0.57232026099031008</v>
      </c>
      <c r="S792" s="140">
        <v>1.3976094266877588</v>
      </c>
      <c r="T792" s="140">
        <v>-3.4466581101819556E-2</v>
      </c>
      <c r="U792" s="128">
        <v>3.5418557069550091E-2</v>
      </c>
      <c r="V792" s="128">
        <v>-1.8026798990238548</v>
      </c>
      <c r="W792" s="98">
        <v>-1.4560430403849802</v>
      </c>
      <c r="X792" s="60"/>
      <c r="Y792" s="99">
        <v>791</v>
      </c>
      <c r="Z792" s="128">
        <f>(幕後結果!$AB$2+幕後結果!$AB$4*幕後結果_最佳化!$N1793)*12/3</f>
        <v>1.116830907037214</v>
      </c>
      <c r="AA792" s="128">
        <f>(幕後結果!$AC$2+幕後結果!$AC$4*幕後結果_最佳化!$O1793)*12/3</f>
        <v>-1.2229585114529589</v>
      </c>
      <c r="AB792" s="128">
        <f>(幕後結果!$AD$2+幕後結果!$AD$4*幕後結果_最佳化!$P1793)*12/3</f>
        <v>0.96145127479535342</v>
      </c>
      <c r="AC792" s="128">
        <f>(幕後結果!$AE$2+幕後結果!$AE$4*幕後結果_最佳化!$Q1793)*12/3</f>
        <v>2.8264040744433103</v>
      </c>
      <c r="AD792" s="128">
        <f>(幕後結果!$AF$2+幕後結果!$AF$4*幕後結果_最佳化!$R1793)*12/3</f>
        <v>-0.11267943634010573</v>
      </c>
      <c r="AE792" s="128">
        <f>(幕後結果!$AG$2+幕後結果!$AG$4*幕後結果_最佳化!$S1793)*12/3</f>
        <v>1.7955089356973393</v>
      </c>
      <c r="AF792" s="128">
        <f>(幕後結果!$AH$2+幕後結果!$AH$4*幕後結果_最佳化!$T1793)*12/3</f>
        <v>-3.464646470219529E-2</v>
      </c>
      <c r="AG792" s="128">
        <f>(幕後結果!$AI$2+幕後結果!$AI$4*幕後結果_最佳化!$U1793)*12/3</f>
        <v>0.89323850554759965</v>
      </c>
      <c r="AH792" s="128">
        <f>(幕後結果!$AJ$2+幕後結果!$AJ$4*幕後結果_最佳化!$V1793)*12/3</f>
        <v>-1.9685994682528154</v>
      </c>
      <c r="AI792" s="100">
        <f>(幕後結果!$AK$2+幕後結果!$AK$4*幕後結果_最佳化!$W1793)*12/3</f>
        <v>-2.4101630706040429</v>
      </c>
      <c r="AJ792" s="60"/>
      <c r="AK792" s="60"/>
      <c r="AL792" s="60"/>
      <c r="AM792" s="108">
        <v>791</v>
      </c>
      <c r="AN792" s="128">
        <f t="shared" si="157"/>
        <v>0.14011593709253645</v>
      </c>
      <c r="AO792" s="128">
        <f t="shared" si="158"/>
        <v>0.19836582979213671</v>
      </c>
      <c r="AP792" s="128">
        <f t="shared" si="159"/>
        <v>0.14795872058156764</v>
      </c>
      <c r="AQ792" s="128">
        <f t="shared" si="160"/>
        <v>4.6054030550849764E-2</v>
      </c>
      <c r="AR792" s="128">
        <f t="shared" si="161"/>
        <v>0.11304795408441944</v>
      </c>
      <c r="AS792" s="128">
        <f t="shared" si="162"/>
        <v>7.9471090405661041E-2</v>
      </c>
      <c r="AT792" s="128">
        <f t="shared" si="163"/>
        <v>5.475558871570732E-4</v>
      </c>
      <c r="AU792" s="128">
        <f t="shared" si="164"/>
        <v>0.11373062143852994</v>
      </c>
      <c r="AV792" s="128">
        <f t="shared" si="165"/>
        <v>0.13894327053214939</v>
      </c>
      <c r="AW792" s="128">
        <f t="shared" si="166"/>
        <v>2.1764989634992554E-2</v>
      </c>
      <c r="AX792" s="128">
        <f t="shared" si="167"/>
        <v>1</v>
      </c>
      <c r="AY792" s="128">
        <f>SUMPRODUCT(AN792:AW792,幕後結果_最佳化!$Z$1005:$AI$1005)</f>
        <v>2.7558307149678545E-2</v>
      </c>
      <c r="AZ792" s="128">
        <f>(SUMPRODUCT(AN792:AW792,MMULT(AN792:AW792,幕後結果!$AB$9:$AK$18)))*252</f>
        <v>6.6019037407073072E-2</v>
      </c>
      <c r="BA792" s="128">
        <f t="shared" si="168"/>
        <v>0.25694170040511732</v>
      </c>
      <c r="BB792" s="102">
        <f t="shared" si="169"/>
        <v>-5.9708847672963819E-2</v>
      </c>
      <c r="BC792" s="60"/>
      <c r="BD792" s="60"/>
    </row>
    <row r="793" spans="1:56">
      <c r="A793" s="95">
        <v>792</v>
      </c>
      <c r="B793" s="128">
        <v>0.50605865529476257</v>
      </c>
      <c r="C793" s="128">
        <v>0.79889101597302581</v>
      </c>
      <c r="D793" s="128">
        <v>0.9131751081860473</v>
      </c>
      <c r="E793" s="128">
        <v>0.47877975688872398</v>
      </c>
      <c r="F793" s="128">
        <v>0.28311959506891871</v>
      </c>
      <c r="G793" s="128">
        <v>0.56847263275330584</v>
      </c>
      <c r="H793" s="128">
        <v>0.89551797602947536</v>
      </c>
      <c r="I793" s="128">
        <v>0.81559908395680347</v>
      </c>
      <c r="J793" s="128">
        <v>0.35851724878151181</v>
      </c>
      <c r="K793" s="104">
        <v>0.613359289814706</v>
      </c>
      <c r="L793" s="105"/>
      <c r="M793" s="106">
        <v>792</v>
      </c>
      <c r="N793" s="140">
        <v>1.5187380492632921E-2</v>
      </c>
      <c r="O793" s="140">
        <v>0.83766661564915645</v>
      </c>
      <c r="P793" s="140">
        <v>1.3605694747410029</v>
      </c>
      <c r="Q793" s="140">
        <v>-5.3216368676256565E-2</v>
      </c>
      <c r="R793" s="140">
        <v>-0.57359899776353607</v>
      </c>
      <c r="S793" s="140">
        <v>0.17248693155672132</v>
      </c>
      <c r="T793" s="140">
        <v>1.2564191340373305</v>
      </c>
      <c r="U793" s="128">
        <v>0.89871997967293316</v>
      </c>
      <c r="V793" s="128">
        <v>-0.36242495006327718</v>
      </c>
      <c r="W793" s="98">
        <v>0.28808533185491864</v>
      </c>
      <c r="X793" s="60"/>
      <c r="Y793" s="99">
        <v>792</v>
      </c>
      <c r="Z793" s="128">
        <f>(幕後結果!$AB$2+幕後結果!$AB$4*幕後結果_最佳化!$N1794)*12/3</f>
        <v>1.6064332671645882E-2</v>
      </c>
      <c r="AA793" s="128">
        <f>(幕後結果!$AC$2+幕後結果!$AC$4*幕後結果_最佳化!$O1794)*12/3</f>
        <v>0.929736380667611</v>
      </c>
      <c r="AB793" s="128">
        <f>(幕後結果!$AD$2+幕後結果!$AD$4*幕後結果_最佳化!$P1794)*12/3</f>
        <v>2.2051236599611852</v>
      </c>
      <c r="AC793" s="128">
        <f>(幕後結果!$AE$2+幕後結果!$AE$4*幕後結果_最佳化!$Q1794)*12/3</f>
        <v>1.7559309676111787</v>
      </c>
      <c r="AD793" s="128">
        <f>(幕後結果!$AF$2+幕後結果!$AF$4*幕後結果_最佳化!$R1794)*12/3</f>
        <v>-0.26587219887465707</v>
      </c>
      <c r="AE793" s="128">
        <f>(幕後結果!$AG$2+幕後結果!$AG$4*幕後結果_最佳化!$S1794)*12/3</f>
        <v>0.49726276620981369</v>
      </c>
      <c r="AF793" s="128">
        <f>(幕後結果!$AH$2+幕後結果!$AH$4*幕後結果_最佳化!$T1794)*12/3</f>
        <v>1.0039980826680543</v>
      </c>
      <c r="AG793" s="128">
        <f>(幕後結果!$AI$2+幕後結果!$AI$4*幕後結果_最佳化!$U1794)*12/3</f>
        <v>1.5000509363429497</v>
      </c>
      <c r="AH793" s="128">
        <f>(幕後結果!$AJ$2+幕後結果!$AJ$4*幕後結果_最佳化!$V1794)*12/3</f>
        <v>-0.60740867494423201</v>
      </c>
      <c r="AI793" s="100">
        <f>(幕後結果!$AK$2+幕後結果!$AK$4*幕後結果_最佳化!$W1794)*12/3</f>
        <v>-0.74639868539828458</v>
      </c>
      <c r="AJ793" s="60"/>
      <c r="AK793" s="60"/>
      <c r="AL793" s="60"/>
      <c r="AM793" s="108">
        <v>792</v>
      </c>
      <c r="AN793" s="128">
        <f t="shared" si="157"/>
        <v>9.0443142574101451E-2</v>
      </c>
      <c r="AO793" s="128">
        <f t="shared" si="158"/>
        <v>0.15070565279506473</v>
      </c>
      <c r="AP793" s="128">
        <f t="shared" si="159"/>
        <v>0.15253182652680883</v>
      </c>
      <c r="AQ793" s="128">
        <f t="shared" si="160"/>
        <v>0.22551229703736395</v>
      </c>
      <c r="AR793" s="128">
        <f t="shared" si="161"/>
        <v>2.7964700619436358E-2</v>
      </c>
      <c r="AS793" s="128">
        <f t="shared" si="162"/>
        <v>5.0382625341355569E-2</v>
      </c>
      <c r="AT793" s="128">
        <f t="shared" si="163"/>
        <v>3.1687107315998907E-2</v>
      </c>
      <c r="AU793" s="128">
        <f t="shared" si="164"/>
        <v>4.6335286075332514E-2</v>
      </c>
      <c r="AV793" s="128">
        <f t="shared" si="165"/>
        <v>0.16999557270097934</v>
      </c>
      <c r="AW793" s="128">
        <f t="shared" si="166"/>
        <v>5.4441789013558228E-2</v>
      </c>
      <c r="AX793" s="128">
        <f t="shared" si="167"/>
        <v>0.99999999999999978</v>
      </c>
      <c r="AY793" s="128">
        <f>SUMPRODUCT(AN793:AW793,幕後結果_最佳化!$Z$1005:$AI$1005)</f>
        <v>5.6877108163206194E-2</v>
      </c>
      <c r="AZ793" s="128">
        <f>(SUMPRODUCT(AN793:AW793,MMULT(AN793:AW793,幕後結果!$AB$9:$AK$18)))*252</f>
        <v>0.10484843821610999</v>
      </c>
      <c r="BA793" s="128">
        <f t="shared" si="168"/>
        <v>0.3238030855568087</v>
      </c>
      <c r="BB793" s="102">
        <f t="shared" si="169"/>
        <v>4.3165456991156495E-2</v>
      </c>
      <c r="BC793" s="60"/>
      <c r="BD793" s="60"/>
    </row>
    <row r="794" spans="1:56">
      <c r="A794" s="95">
        <v>793</v>
      </c>
      <c r="B794" s="128">
        <v>0.14433662136657222</v>
      </c>
      <c r="C794" s="128">
        <v>0.5701570708429049</v>
      </c>
      <c r="D794" s="128">
        <v>2.4450987213534114E-2</v>
      </c>
      <c r="E794" s="128">
        <v>0.92325304211587134</v>
      </c>
      <c r="F794" s="128">
        <v>0.50124777443482271</v>
      </c>
      <c r="G794" s="128">
        <v>0.13563109177578792</v>
      </c>
      <c r="H794" s="128">
        <v>0.23338998644472131</v>
      </c>
      <c r="I794" s="128">
        <v>0.3959424248420369</v>
      </c>
      <c r="J794" s="128">
        <v>0.7971966364506573</v>
      </c>
      <c r="K794" s="104">
        <v>0.16340553895182697</v>
      </c>
      <c r="L794" s="105"/>
      <c r="M794" s="106">
        <v>793</v>
      </c>
      <c r="N794" s="140">
        <v>-1.0610366564053382</v>
      </c>
      <c r="O794" s="140">
        <v>0.17677406884604174</v>
      </c>
      <c r="P794" s="140">
        <v>-1.9694453322582739</v>
      </c>
      <c r="Q794" s="140">
        <v>1.4272983508634483</v>
      </c>
      <c r="R794" s="140">
        <v>3.1277117781964639E-3</v>
      </c>
      <c r="S794" s="140">
        <v>-1.10016053205817</v>
      </c>
      <c r="T794" s="140">
        <v>-0.72772821850599045</v>
      </c>
      <c r="U794" s="128">
        <v>-0.26386382732728902</v>
      </c>
      <c r="V794" s="128">
        <v>0.83164965232150634</v>
      </c>
      <c r="W794" s="98">
        <v>-0.98055734462539212</v>
      </c>
      <c r="X794" s="60"/>
      <c r="Y794" s="99">
        <v>793</v>
      </c>
      <c r="Z794" s="128">
        <f>(幕後結果!$AB$2+幕後結果!$AB$4*幕後結果_最佳化!$N1795)*12/3</f>
        <v>-1.122303206505882</v>
      </c>
      <c r="AA794" s="128">
        <f>(幕後結果!$AC$2+幕後結果!$AC$4*幕後結果_最佳化!$O1795)*12/3</f>
        <v>-0.3142254180928501</v>
      </c>
      <c r="AB794" s="128">
        <f>(幕後結果!$AD$2+幕後結果!$AD$4*幕後結果_最佳化!$P1795)*12/3</f>
        <v>-2.1014027369508494</v>
      </c>
      <c r="AC794" s="128">
        <f>(幕後結果!$AE$2+幕後結果!$AE$4*幕後結果_最佳化!$Q1795)*12/3</f>
        <v>3.1951877617960758</v>
      </c>
      <c r="AD794" s="128">
        <f>(幕後結果!$AF$2+幕後結果!$AF$4*幕後結果_最佳化!$R1795)*12/3</f>
        <v>-0.64136883392939426</v>
      </c>
      <c r="AE794" s="128">
        <f>(幕後結果!$AG$2+幕後結果!$AG$4*幕後結果_最佳化!$S1795)*12/3</f>
        <v>-1.1567976434279776</v>
      </c>
      <c r="AF794" s="128">
        <f>(幕後結果!$AH$2+幕後結果!$AH$4*幕後結果_最佳化!$T1795)*12/3</f>
        <v>-1.1617919461251973</v>
      </c>
      <c r="AG794" s="128">
        <f>(幕後結果!$AI$2+幕後結果!$AI$4*幕後結果_最佳化!$U1795)*12/3</f>
        <v>0.55384176526026963</v>
      </c>
      <c r="AH794" s="128">
        <f>(幕後結果!$AJ$2+幕後結果!$AJ$4*幕後結果_最佳化!$V1795)*12/3</f>
        <v>-0.84316092921061836</v>
      </c>
      <c r="AI794" s="100">
        <f>(幕後結果!$AK$2+幕後結果!$AK$4*幕後結果_最佳化!$W1795)*12/3</f>
        <v>-2.8093349221421953</v>
      </c>
      <c r="AJ794" s="60"/>
      <c r="AK794" s="60"/>
      <c r="AL794" s="60"/>
      <c r="AM794" s="108">
        <v>793</v>
      </c>
      <c r="AN794" s="128">
        <f t="shared" si="157"/>
        <v>0.14510324695474844</v>
      </c>
      <c r="AO794" s="128">
        <f t="shared" si="158"/>
        <v>0.1986807404896177</v>
      </c>
      <c r="AP794" s="128">
        <f t="shared" si="159"/>
        <v>6.0014230551097614E-2</v>
      </c>
      <c r="AQ794" s="128">
        <f t="shared" si="160"/>
        <v>3.0069914898562863E-2</v>
      </c>
      <c r="AR794" s="128">
        <f t="shared" si="161"/>
        <v>0.20250220162045274</v>
      </c>
      <c r="AS794" s="128">
        <f t="shared" si="162"/>
        <v>0.12927972376287736</v>
      </c>
      <c r="AT794" s="128">
        <f t="shared" si="163"/>
        <v>3.8780396855975043E-2</v>
      </c>
      <c r="AU794" s="128">
        <f t="shared" si="164"/>
        <v>5.5842772527165803E-2</v>
      </c>
      <c r="AV794" s="128">
        <f t="shared" si="165"/>
        <v>0.10744842336965008</v>
      </c>
      <c r="AW794" s="128">
        <f t="shared" si="166"/>
        <v>3.2278348969852239E-2</v>
      </c>
      <c r="AX794" s="128">
        <f t="shared" si="167"/>
        <v>0.99999999999999989</v>
      </c>
      <c r="AY794" s="128">
        <f>SUMPRODUCT(AN794:AW794,幕後結果_最佳化!$Z$1005:$AI$1005)</f>
        <v>-6.5361947254055142E-2</v>
      </c>
      <c r="AZ794" s="128">
        <f>(SUMPRODUCT(AN794:AW794,MMULT(AN794:AW794,幕後結果!$AB$9:$AK$18)))*252</f>
        <v>5.7779015634374549E-2</v>
      </c>
      <c r="BA794" s="128">
        <f t="shared" si="168"/>
        <v>0.24037265991450557</v>
      </c>
      <c r="BB794" s="102">
        <f t="shared" si="169"/>
        <v>-0.45039210071794833</v>
      </c>
      <c r="BC794" s="60"/>
      <c r="BD794" s="60"/>
    </row>
    <row r="795" spans="1:56">
      <c r="A795" s="95">
        <v>794</v>
      </c>
      <c r="B795" s="128">
        <v>0.72376042288403841</v>
      </c>
      <c r="C795" s="128">
        <v>0.38452404155712894</v>
      </c>
      <c r="D795" s="128">
        <v>0.1401554377548424</v>
      </c>
      <c r="E795" s="128">
        <v>0.39402081758873497</v>
      </c>
      <c r="F795" s="128">
        <v>0.78856895171579788</v>
      </c>
      <c r="G795" s="128">
        <v>5.5185620002262237E-2</v>
      </c>
      <c r="H795" s="128">
        <v>0.67131034868621264</v>
      </c>
      <c r="I795" s="128">
        <v>0.2917611157490676</v>
      </c>
      <c r="J795" s="128">
        <v>0.64958826477700748</v>
      </c>
      <c r="K795" s="104">
        <v>0.79289930467910641</v>
      </c>
      <c r="L795" s="105"/>
      <c r="M795" s="106">
        <v>794</v>
      </c>
      <c r="N795" s="140">
        <v>0.59404927813814912</v>
      </c>
      <c r="O795" s="140">
        <v>-0.2936202724244234</v>
      </c>
      <c r="P795" s="140">
        <v>-1.0796212481795735</v>
      </c>
      <c r="Q795" s="140">
        <v>-0.26885452168159418</v>
      </c>
      <c r="R795" s="140">
        <v>0.80146569440113069</v>
      </c>
      <c r="S795" s="140">
        <v>-1.5965267425223932</v>
      </c>
      <c r="T795" s="140">
        <v>0.44353431757234463</v>
      </c>
      <c r="U795" s="128">
        <v>-0.54824712006815413</v>
      </c>
      <c r="V795" s="128">
        <v>0.38420910500973354</v>
      </c>
      <c r="W795" s="98">
        <v>0.81652244679638908</v>
      </c>
      <c r="X795" s="60"/>
      <c r="Y795" s="99">
        <v>794</v>
      </c>
      <c r="Z795" s="128">
        <f>(幕後結果!$AB$2+幕後結果!$AB$4*幕後結果_最佳化!$N1796)*12/3</f>
        <v>0.62835096756756503</v>
      </c>
      <c r="AA795" s="128">
        <f>(幕後結果!$AC$2+幕後結果!$AC$4*幕後結果_最佳化!$O1796)*12/3</f>
        <v>-0.12509744034710651</v>
      </c>
      <c r="AB795" s="128">
        <f>(幕後結果!$AD$2+幕後結果!$AD$4*幕後結果_最佳化!$P1796)*12/3</f>
        <v>-0.81286360990607198</v>
      </c>
      <c r="AC795" s="128">
        <f>(幕後結果!$AE$2+幕後結果!$AE$4*幕後結果_最佳化!$Q1796)*12/3</f>
        <v>0.26445261588837987</v>
      </c>
      <c r="AD795" s="128">
        <f>(幕後結果!$AF$2+幕後結果!$AF$4*幕後結果_最佳化!$R1796)*12/3</f>
        <v>0.34287755331170117</v>
      </c>
      <c r="AE795" s="128">
        <f>(幕後結果!$AG$2+幕後結果!$AG$4*幕後結果_最佳化!$S1796)*12/3</f>
        <v>-1.3270915241632932</v>
      </c>
      <c r="AF795" s="128">
        <f>(幕後結果!$AH$2+幕後結果!$AH$4*幕後結果_最佳化!$T1796)*12/3</f>
        <v>0.64370162198814695</v>
      </c>
      <c r="AG795" s="128">
        <f>(幕後結果!$AI$2+幕後結果!$AI$4*幕後結果_最佳化!$U1796)*12/3</f>
        <v>0.51147564107702648</v>
      </c>
      <c r="AH795" s="128">
        <f>(幕後結果!$AJ$2+幕後結果!$AJ$4*幕後結果_最佳化!$V1796)*12/3</f>
        <v>-0.53597440174859301</v>
      </c>
      <c r="AI795" s="100">
        <f>(幕後結果!$AK$2+幕後結果!$AK$4*幕後結果_最佳化!$W1796)*12/3</f>
        <v>0.14862609401486337</v>
      </c>
      <c r="AJ795" s="60"/>
      <c r="AK795" s="60"/>
      <c r="AL795" s="60"/>
      <c r="AM795" s="108">
        <v>794</v>
      </c>
      <c r="AN795" s="128">
        <f t="shared" si="157"/>
        <v>6.9964788382448601E-2</v>
      </c>
      <c r="AO795" s="128">
        <f t="shared" si="158"/>
        <v>0.21731755123116003</v>
      </c>
      <c r="AP795" s="128">
        <f t="shared" si="159"/>
        <v>0.10840675696702844</v>
      </c>
      <c r="AQ795" s="128">
        <f t="shared" si="160"/>
        <v>9.7514423253081767E-2</v>
      </c>
      <c r="AR795" s="128">
        <f t="shared" si="161"/>
        <v>8.5686382249607757E-2</v>
      </c>
      <c r="AS795" s="128">
        <f t="shared" si="162"/>
        <v>1.8435976068751435E-2</v>
      </c>
      <c r="AT795" s="128">
        <f t="shared" si="163"/>
        <v>4.3884672671861361E-3</v>
      </c>
      <c r="AU795" s="128">
        <f t="shared" si="164"/>
        <v>9.3866573721386432E-2</v>
      </c>
      <c r="AV795" s="128">
        <f t="shared" si="165"/>
        <v>0.19860415416853344</v>
      </c>
      <c r="AW795" s="128">
        <f t="shared" si="166"/>
        <v>0.10581492669081602</v>
      </c>
      <c r="AX795" s="128">
        <f t="shared" si="167"/>
        <v>1</v>
      </c>
      <c r="AY795" s="128">
        <f>SUMPRODUCT(AN795:AW795,幕後結果_最佳化!$Z$1005:$AI$1005)</f>
        <v>-0.14893316763134593</v>
      </c>
      <c r="AZ795" s="128">
        <f>(SUMPRODUCT(AN795:AW795,MMULT(AN795:AW795,幕後結果!$AB$9:$AK$18)))*252</f>
        <v>7.9475995807088709E-2</v>
      </c>
      <c r="BA795" s="128">
        <f t="shared" si="168"/>
        <v>0.28191487333428988</v>
      </c>
      <c r="BB795" s="102">
        <f t="shared" si="169"/>
        <v>-0.68046486998886857</v>
      </c>
      <c r="BC795" s="60"/>
      <c r="BD795" s="60"/>
    </row>
    <row r="796" spans="1:56">
      <c r="A796" s="95">
        <v>795</v>
      </c>
      <c r="B796" s="128">
        <v>9.2000974263537483E-2</v>
      </c>
      <c r="C796" s="128">
        <v>0.4979986867037387</v>
      </c>
      <c r="D796" s="128">
        <v>0.5624621898666573</v>
      </c>
      <c r="E796" s="128">
        <v>0.1567375703933851</v>
      </c>
      <c r="F796" s="128">
        <v>0.61463595808385008</v>
      </c>
      <c r="G796" s="128">
        <v>0.76081210452005665</v>
      </c>
      <c r="H796" s="128">
        <v>0.24733002940248183</v>
      </c>
      <c r="I796" s="128">
        <v>0.3630986858866907</v>
      </c>
      <c r="J796" s="128">
        <v>5.0972938217050068E-2</v>
      </c>
      <c r="K796" s="104">
        <v>0.63602400947465876</v>
      </c>
      <c r="L796" s="105"/>
      <c r="M796" s="106">
        <v>795</v>
      </c>
      <c r="N796" s="140">
        <v>-1.3285334263948394</v>
      </c>
      <c r="O796" s="140">
        <v>-5.0165695358637746E-3</v>
      </c>
      <c r="P796" s="140">
        <v>0.15721472940616396</v>
      </c>
      <c r="Q796" s="140">
        <v>-1.0079569268943669</v>
      </c>
      <c r="R796" s="140">
        <v>0.29142266296108232</v>
      </c>
      <c r="S796" s="140">
        <v>0.70891731249731127</v>
      </c>
      <c r="T796" s="140">
        <v>-0.68291578515419338</v>
      </c>
      <c r="U796" s="128">
        <v>-0.350188320012712</v>
      </c>
      <c r="V796" s="128">
        <v>-1.6354923530282626</v>
      </c>
      <c r="W796" s="98">
        <v>0.34785113986742122</v>
      </c>
      <c r="X796" s="60"/>
      <c r="Y796" s="99">
        <v>795</v>
      </c>
      <c r="Z796" s="128">
        <f>(幕後結果!$AB$2+幕後結果!$AB$4*幕後結果_最佳化!$N1797)*12/3</f>
        <v>-1.4052458182213587</v>
      </c>
      <c r="AA796" s="128">
        <f>(幕後結果!$AC$2+幕後結果!$AC$4*幕後結果_最佳化!$O1797)*12/3</f>
        <v>-0.64373410163376055</v>
      </c>
      <c r="AB796" s="128">
        <f>(幕後結果!$AD$2+幕後結果!$AD$4*幕後結果_最佳化!$P1797)*12/3</f>
        <v>-1.0748291856575221E-2</v>
      </c>
      <c r="AC796" s="128">
        <f>(幕後結果!$AE$2+幕後結果!$AE$4*幕後結果_最佳化!$Q1797)*12/3</f>
        <v>-0.73199939504766087</v>
      </c>
      <c r="AD796" s="128">
        <f>(幕後結果!$AF$2+幕後結果!$AF$4*幕後結果_最佳化!$R1797)*12/3</f>
        <v>6.1385480694250871E-2</v>
      </c>
      <c r="AE796" s="128">
        <f>(幕後結果!$AG$2+幕後結果!$AG$4*幕後結果_最佳化!$S1797)*12/3</f>
        <v>0.4599075581756214</v>
      </c>
      <c r="AF796" s="128">
        <f>(幕後結果!$AH$2+幕後結果!$AH$4*幕後結果_最佳化!$T1797)*12/3</f>
        <v>-2.1184810252838906</v>
      </c>
      <c r="AG796" s="128">
        <f>(幕後結果!$AI$2+幕後結果!$AI$4*幕後結果_最佳化!$U1797)*12/3</f>
        <v>0.9654128310458473</v>
      </c>
      <c r="AH796" s="128">
        <f>(幕後結果!$AJ$2+幕後結果!$AJ$4*幕後結果_最佳化!$V1797)*12/3</f>
        <v>-2.8122512741929149</v>
      </c>
      <c r="AI796" s="100">
        <f>(幕後結果!$AK$2+幕後結果!$AK$4*幕後結果_最佳化!$W1797)*12/3</f>
        <v>-2.4867227408627905</v>
      </c>
      <c r="AJ796" s="60"/>
      <c r="AK796" s="60"/>
      <c r="AL796" s="60"/>
      <c r="AM796" s="108">
        <v>795</v>
      </c>
      <c r="AN796" s="128">
        <f t="shared" si="157"/>
        <v>5.9633589153683587E-2</v>
      </c>
      <c r="AO796" s="128">
        <f t="shared" si="158"/>
        <v>0.10868882900687143</v>
      </c>
      <c r="AP796" s="128">
        <f t="shared" si="159"/>
        <v>9.9209384941238876E-2</v>
      </c>
      <c r="AQ796" s="128">
        <f t="shared" si="160"/>
        <v>0.14259821759497146</v>
      </c>
      <c r="AR796" s="128">
        <f t="shared" si="161"/>
        <v>4.8910208033163809E-2</v>
      </c>
      <c r="AS796" s="128">
        <f t="shared" si="162"/>
        <v>0.19781556758512941</v>
      </c>
      <c r="AT796" s="128">
        <f t="shared" si="163"/>
        <v>9.7733172468641299E-2</v>
      </c>
      <c r="AU796" s="128">
        <f t="shared" si="164"/>
        <v>5.670407962505522E-2</v>
      </c>
      <c r="AV796" s="128">
        <f t="shared" si="165"/>
        <v>0.11441783167756503</v>
      </c>
      <c r="AW796" s="128">
        <f t="shared" si="166"/>
        <v>7.4289119913679869E-2</v>
      </c>
      <c r="AX796" s="128">
        <f t="shared" si="167"/>
        <v>1</v>
      </c>
      <c r="AY796" s="128">
        <f>SUMPRODUCT(AN796:AW796,幕後結果_最佳化!$Z$1005:$AI$1005)</f>
        <v>-1.1819460740361803E-2</v>
      </c>
      <c r="AZ796" s="128">
        <f>(SUMPRODUCT(AN796:AW796,MMULT(AN796:AW796,幕後結果!$AB$9:$AK$18)))*252</f>
        <v>7.4752913249305067E-2</v>
      </c>
      <c r="BA796" s="128">
        <f t="shared" si="168"/>
        <v>0.27340978996609661</v>
      </c>
      <c r="BB796" s="102">
        <f t="shared" si="169"/>
        <v>-0.20013716680425794</v>
      </c>
      <c r="BC796" s="60"/>
      <c r="BD796" s="60"/>
    </row>
    <row r="797" spans="1:56">
      <c r="A797" s="95">
        <v>796</v>
      </c>
      <c r="B797" s="128">
        <v>0.55953345860882786</v>
      </c>
      <c r="C797" s="128">
        <v>0.97077551089401592</v>
      </c>
      <c r="D797" s="128">
        <v>0.44239667310794784</v>
      </c>
      <c r="E797" s="128">
        <v>3.2629756088294215E-2</v>
      </c>
      <c r="F797" s="128">
        <v>0.61326940553789799</v>
      </c>
      <c r="G797" s="128">
        <v>0.95849224950070622</v>
      </c>
      <c r="H797" s="128">
        <v>0.58201755177145142</v>
      </c>
      <c r="I797" s="128">
        <v>0.97576752131762201</v>
      </c>
      <c r="J797" s="128">
        <v>0.47716996702559178</v>
      </c>
      <c r="K797" s="104">
        <v>7.2571160714844485E-2</v>
      </c>
      <c r="L797" s="105"/>
      <c r="M797" s="106">
        <v>796</v>
      </c>
      <c r="N797" s="140">
        <v>0.14978647192262876</v>
      </c>
      <c r="O797" s="140">
        <v>1.8923153405055646</v>
      </c>
      <c r="P797" s="140">
        <v>-0.14489554205653282</v>
      </c>
      <c r="Q797" s="140">
        <v>-1.8434762091186121</v>
      </c>
      <c r="R797" s="140">
        <v>0.28785048718336648</v>
      </c>
      <c r="S797" s="140">
        <v>1.7334512171495169</v>
      </c>
      <c r="T797" s="140">
        <v>0.20705757223540122</v>
      </c>
      <c r="U797" s="128">
        <v>1.9732686967559578</v>
      </c>
      <c r="V797" s="128">
        <v>-5.7257676776116581E-2</v>
      </c>
      <c r="W797" s="98">
        <v>-1.4569060295622116</v>
      </c>
      <c r="X797" s="60"/>
      <c r="Y797" s="99">
        <v>796</v>
      </c>
      <c r="Z797" s="128">
        <f>(幕後結果!$AB$2+幕後結果!$AB$4*幕後結果_最佳化!$N1798)*12/3</f>
        <v>0.15843546659310595</v>
      </c>
      <c r="AA797" s="128">
        <f>(幕後結果!$AC$2+幕後結果!$AC$4*幕後結果_最佳化!$O1798)*12/3</f>
        <v>2.2123539687035398</v>
      </c>
      <c r="AB797" s="128">
        <f>(幕後結果!$AD$2+幕後結果!$AD$4*幕後結果_最佳化!$P1798)*12/3</f>
        <v>1.2000438265461935</v>
      </c>
      <c r="AC797" s="128">
        <f>(幕後結果!$AE$2+幕後結果!$AE$4*幕後結果_最佳化!$Q1798)*12/3</f>
        <v>-1.4468934646842513</v>
      </c>
      <c r="AD797" s="128">
        <f>(幕後結果!$AF$2+幕後結果!$AF$4*幕後結果_最佳化!$R1798)*12/3</f>
        <v>4.6663230781551518E-2</v>
      </c>
      <c r="AE797" s="128">
        <f>(幕後結果!$AG$2+幕後結果!$AG$4*幕後結果_最佳化!$S1798)*12/3</f>
        <v>1.8085822692742637</v>
      </c>
      <c r="AF797" s="128">
        <f>(幕後結果!$AH$2+幕後結果!$AH$4*幕後結果_最佳化!$T1798)*12/3</f>
        <v>-0.27094801421107129</v>
      </c>
      <c r="AG797" s="128">
        <f>(幕後結果!$AI$2+幕後結果!$AI$4*幕後結果_最佳化!$U1798)*12/3</f>
        <v>3.0856602380313123</v>
      </c>
      <c r="AH797" s="128">
        <f>(幕後結果!$AJ$2+幕後結果!$AJ$4*幕後結果_最佳化!$V1798)*12/3</f>
        <v>-0.18886563076588869</v>
      </c>
      <c r="AI797" s="100">
        <f>(幕後結果!$AK$2+幕後結果!$AK$4*幕後結果_最佳化!$W1798)*12/3</f>
        <v>-3.9938712059008226</v>
      </c>
      <c r="AJ797" s="60"/>
      <c r="AK797" s="60"/>
      <c r="AL797" s="60"/>
      <c r="AM797" s="108">
        <v>796</v>
      </c>
      <c r="AN797" s="128">
        <f t="shared" si="157"/>
        <v>0.12935707897824547</v>
      </c>
      <c r="AO797" s="128">
        <f t="shared" si="158"/>
        <v>4.5278196630652079E-2</v>
      </c>
      <c r="AP797" s="128">
        <f t="shared" si="159"/>
        <v>6.3087475261772163E-2</v>
      </c>
      <c r="AQ797" s="128">
        <f t="shared" si="160"/>
        <v>8.8516454635784073E-2</v>
      </c>
      <c r="AR797" s="128">
        <f t="shared" si="161"/>
        <v>6.2822585021732394E-2</v>
      </c>
      <c r="AS797" s="128">
        <f t="shared" si="162"/>
        <v>0.15410976023788772</v>
      </c>
      <c r="AT797" s="128">
        <f t="shared" si="163"/>
        <v>0.16166850591784376</v>
      </c>
      <c r="AU797" s="128">
        <f t="shared" si="164"/>
        <v>3.9523551828855238E-2</v>
      </c>
      <c r="AV797" s="128">
        <f t="shared" si="165"/>
        <v>0.13369471610148775</v>
      </c>
      <c r="AW797" s="128">
        <f t="shared" si="166"/>
        <v>0.12194167538573962</v>
      </c>
      <c r="AX797" s="128">
        <f t="shared" si="167"/>
        <v>1.0000000000000002</v>
      </c>
      <c r="AY797" s="128">
        <f>SUMPRODUCT(AN797:AW797,幕後結果_最佳化!$Z$1005:$AI$1005)</f>
        <v>-0.20581794081834354</v>
      </c>
      <c r="AZ797" s="128">
        <f>(SUMPRODUCT(AN797:AW797,MMULT(AN797:AW797,幕後結果!$AB$9:$AK$18)))*252</f>
        <v>7.7104226788414582E-2</v>
      </c>
      <c r="BA797" s="128">
        <f t="shared" si="168"/>
        <v>0.2776764786373066</v>
      </c>
      <c r="BB797" s="102">
        <f t="shared" si="169"/>
        <v>-0.89571123214657333</v>
      </c>
      <c r="BC797" s="60"/>
      <c r="BD797" s="60"/>
    </row>
    <row r="798" spans="1:56">
      <c r="A798" s="95">
        <v>797</v>
      </c>
      <c r="B798" s="128">
        <v>0.96800472377852342</v>
      </c>
      <c r="C798" s="128">
        <v>0.41187285094438542</v>
      </c>
      <c r="D798" s="128">
        <v>0.56153806982909926</v>
      </c>
      <c r="E798" s="128">
        <v>0.80800408412601166</v>
      </c>
      <c r="F798" s="128">
        <v>0.70894863645008188</v>
      </c>
      <c r="G798" s="128">
        <v>0.44208608550705852</v>
      </c>
      <c r="H798" s="128">
        <v>4.5557355589010307E-2</v>
      </c>
      <c r="I798" s="128">
        <v>0.95660925706173794</v>
      </c>
      <c r="J798" s="128">
        <v>0.64410409235883925</v>
      </c>
      <c r="K798" s="104">
        <v>0.18034817626405508</v>
      </c>
      <c r="L798" s="105"/>
      <c r="M798" s="106">
        <v>797</v>
      </c>
      <c r="N798" s="140">
        <v>1.8522456767860371</v>
      </c>
      <c r="O798" s="140">
        <v>-0.22272993484154283</v>
      </c>
      <c r="P798" s="140">
        <v>0.1548699295337419</v>
      </c>
      <c r="Q798" s="140">
        <v>0.87056478423270944</v>
      </c>
      <c r="R798" s="140">
        <v>0.55031589033872319</v>
      </c>
      <c r="S798" s="140">
        <v>-0.14568233017552404</v>
      </c>
      <c r="T798" s="140">
        <v>-1.689546695508366</v>
      </c>
      <c r="U798" s="128">
        <v>1.7126253535870635</v>
      </c>
      <c r="V798" s="128">
        <v>0.36945069768379446</v>
      </c>
      <c r="W798" s="98">
        <v>-0.91403900145492456</v>
      </c>
      <c r="X798" s="60"/>
      <c r="Y798" s="99">
        <v>797</v>
      </c>
      <c r="Z798" s="128">
        <f>(幕後結果!$AB$2+幕後結果!$AB$4*幕後結果_最佳化!$N1799)*12/3</f>
        <v>1.9591983460178277</v>
      </c>
      <c r="AA798" s="128">
        <f>(幕後結果!$AC$2+幕後結果!$AC$4*幕後結果_最佳化!$O1799)*12/3</f>
        <v>0.51551106482665165</v>
      </c>
      <c r="AB798" s="128">
        <f>(幕後結果!$AD$2+幕後結果!$AD$4*幕後結果_最佳化!$P1799)*12/3</f>
        <v>0.99425215773498399</v>
      </c>
      <c r="AC798" s="128">
        <f>(幕後結果!$AE$2+幕後結果!$AE$4*幕後結果_最佳化!$Q1799)*12/3</f>
        <v>2.7675826967598254</v>
      </c>
      <c r="AD798" s="128">
        <f>(幕後結果!$AF$2+幕後結果!$AF$4*幕後結果_最佳化!$R1799)*12/3</f>
        <v>0.46600017917464309</v>
      </c>
      <c r="AE798" s="128">
        <f>(幕後結果!$AG$2+幕後結果!$AG$4*幕後結果_最佳化!$S1799)*12/3</f>
        <v>0.47536282762220505</v>
      </c>
      <c r="AF798" s="128">
        <f>(幕後結果!$AH$2+幕後結果!$AH$4*幕後結果_最佳化!$T1799)*12/3</f>
        <v>-0.72789176901209773</v>
      </c>
      <c r="AG798" s="128">
        <f>(幕後結果!$AI$2+幕後結果!$AI$4*幕後結果_最佳化!$U1799)*12/3</f>
        <v>2.7047075290484961</v>
      </c>
      <c r="AH798" s="128">
        <f>(幕後結果!$AJ$2+幕後結果!$AJ$4*幕後結果_最佳化!$V1799)*12/3</f>
        <v>-9.6979285948495919E-2</v>
      </c>
      <c r="AI798" s="100">
        <f>(幕後結果!$AK$2+幕後結果!$AK$4*幕後結果_最佳化!$W1799)*12/3</f>
        <v>-2.8008183868935723</v>
      </c>
      <c r="AJ798" s="60"/>
      <c r="AK798" s="60"/>
      <c r="AL798" s="60"/>
      <c r="AM798" s="108">
        <v>797</v>
      </c>
      <c r="AN798" s="128">
        <f t="shared" si="157"/>
        <v>4.7093811448807567E-2</v>
      </c>
      <c r="AO798" s="128">
        <f t="shared" si="158"/>
        <v>5.2146448713394779E-2</v>
      </c>
      <c r="AP798" s="128">
        <f t="shared" si="159"/>
        <v>4.6791959792729015E-2</v>
      </c>
      <c r="AQ798" s="128">
        <f t="shared" si="160"/>
        <v>0.16530939354834251</v>
      </c>
      <c r="AR798" s="128">
        <f t="shared" si="161"/>
        <v>6.0131247598278426E-2</v>
      </c>
      <c r="AS798" s="128">
        <f t="shared" si="162"/>
        <v>0.1356329159444673</v>
      </c>
      <c r="AT798" s="128">
        <f t="shared" si="163"/>
        <v>9.598619020198379E-2</v>
      </c>
      <c r="AU798" s="128">
        <f t="shared" si="164"/>
        <v>0.14684354560528234</v>
      </c>
      <c r="AV798" s="128">
        <f t="shared" si="165"/>
        <v>5.5549342082838446E-2</v>
      </c>
      <c r="AW798" s="128">
        <f t="shared" si="166"/>
        <v>0.19451514506387588</v>
      </c>
      <c r="AX798" s="128">
        <f t="shared" si="167"/>
        <v>1.0000000000000002</v>
      </c>
      <c r="AY798" s="128">
        <f>SUMPRODUCT(AN798:AW798,幕後結果_最佳化!$Z$1005:$AI$1005)</f>
        <v>-6.5738163225975477E-2</v>
      </c>
      <c r="AZ798" s="128">
        <f>(SUMPRODUCT(AN798:AW798,MMULT(AN798:AW798,幕後結果!$AB$9:$AK$18)))*252</f>
        <v>7.8205743439149808E-2</v>
      </c>
      <c r="BA798" s="128">
        <f t="shared" si="168"/>
        <v>0.27965289814187483</v>
      </c>
      <c r="BB798" s="102">
        <f t="shared" si="169"/>
        <v>-0.38847501294572906</v>
      </c>
      <c r="BC798" s="60"/>
      <c r="BD798" s="60"/>
    </row>
    <row r="799" spans="1:56">
      <c r="A799" s="95">
        <v>798</v>
      </c>
      <c r="B799" s="128">
        <v>0.39450483112872181</v>
      </c>
      <c r="C799" s="128">
        <v>0.99970209495208362</v>
      </c>
      <c r="D799" s="128">
        <v>0.21802210582485926</v>
      </c>
      <c r="E799" s="128">
        <v>0.23831594921679233</v>
      </c>
      <c r="F799" s="128">
        <v>0.59764678746416422</v>
      </c>
      <c r="G799" s="128">
        <v>0.43033555027159642</v>
      </c>
      <c r="H799" s="128">
        <v>0.71159460551850207</v>
      </c>
      <c r="I799" s="128">
        <v>0.38780524505060621</v>
      </c>
      <c r="J799" s="128">
        <v>0.38407174622284046</v>
      </c>
      <c r="K799" s="104">
        <v>1.5912435642047251E-2</v>
      </c>
      <c r="L799" s="105"/>
      <c r="M799" s="106">
        <v>798</v>
      </c>
      <c r="N799" s="140">
        <v>-0.26759684174302417</v>
      </c>
      <c r="O799" s="140">
        <v>3.4335146087807344</v>
      </c>
      <c r="P799" s="140">
        <v>-0.77889051513084961</v>
      </c>
      <c r="Q799" s="140">
        <v>-0.71173014255271838</v>
      </c>
      <c r="R799" s="140">
        <v>0.24726075994437785</v>
      </c>
      <c r="S799" s="140">
        <v>-0.17551994455889416</v>
      </c>
      <c r="T799" s="140">
        <v>0.55804919886203186</v>
      </c>
      <c r="U799" s="128">
        <v>-0.2850439247246615</v>
      </c>
      <c r="V799" s="128">
        <v>-0.29480415467592863</v>
      </c>
      <c r="W799" s="98">
        <v>-2.1466033714519215</v>
      </c>
      <c r="X799" s="60"/>
      <c r="Y799" s="99">
        <v>798</v>
      </c>
      <c r="Z799" s="128">
        <f>(幕後結果!$AB$2+幕後結果!$AB$4*幕後結果_最佳化!$N1800)*12/3</f>
        <v>-0.28304846182836607</v>
      </c>
      <c r="AA799" s="128">
        <f>(幕後結果!$AC$2+幕後結果!$AC$4*幕後結果_最佳化!$O1800)*12/3</f>
        <v>3.8141540803502885</v>
      </c>
      <c r="AB799" s="128">
        <f>(幕後結果!$AD$2+幕後結果!$AD$4*幕後結果_最佳化!$P1800)*12/3</f>
        <v>1.1948634023425619</v>
      </c>
      <c r="AC799" s="128">
        <f>(幕後結果!$AE$2+幕後結果!$AE$4*幕後結果_最佳化!$Q1800)*12/3</f>
        <v>1.0515750122417173</v>
      </c>
      <c r="AD799" s="128">
        <f>(幕後結果!$AF$2+幕後結果!$AF$4*幕後結果_最佳化!$R1800)*12/3</f>
        <v>-0.32390411483259463</v>
      </c>
      <c r="AE799" s="128">
        <f>(幕後結果!$AG$2+幕後結果!$AG$4*幕後結果_最佳化!$S1800)*12/3</f>
        <v>2.667868459766809E-2</v>
      </c>
      <c r="AF799" s="128">
        <f>(幕後結果!$AH$2+幕後結果!$AH$4*幕後結果_最佳化!$T1800)*12/3</f>
        <v>0.64714266624511751</v>
      </c>
      <c r="AG799" s="128">
        <f>(幕後結果!$AI$2+幕後結果!$AI$4*幕後結果_最佳化!$U1800)*12/3</f>
        <v>0.68309224849384498</v>
      </c>
      <c r="AH799" s="128">
        <f>(幕後結果!$AJ$2+幕後結果!$AJ$4*幕後結果_最佳化!$V1800)*12/3</f>
        <v>-0.24249143612793278</v>
      </c>
      <c r="AI799" s="100">
        <f>(幕後結果!$AK$2+幕後結果!$AK$4*幕後結果_最佳化!$W1800)*12/3</f>
        <v>-2.9297003493659566</v>
      </c>
      <c r="AJ799" s="60"/>
      <c r="AK799" s="60"/>
      <c r="AL799" s="60"/>
      <c r="AM799" s="108">
        <v>798</v>
      </c>
      <c r="AN799" s="128">
        <f t="shared" si="157"/>
        <v>0.11649369956524036</v>
      </c>
      <c r="AO799" s="128">
        <f t="shared" si="158"/>
        <v>0.1817023850097706</v>
      </c>
      <c r="AP799" s="128">
        <f t="shared" si="159"/>
        <v>3.2292291374415763E-2</v>
      </c>
      <c r="AQ799" s="128">
        <f t="shared" si="160"/>
        <v>0.1054206805929197</v>
      </c>
      <c r="AR799" s="128">
        <f t="shared" si="161"/>
        <v>0.17864483704926767</v>
      </c>
      <c r="AS799" s="128">
        <f t="shared" si="162"/>
        <v>1.8696805163163931E-2</v>
      </c>
      <c r="AT799" s="128">
        <f t="shared" si="163"/>
        <v>4.4953919606493829E-2</v>
      </c>
      <c r="AU799" s="128">
        <f t="shared" si="164"/>
        <v>1.7877915204055747E-3</v>
      </c>
      <c r="AV799" s="128">
        <f t="shared" si="165"/>
        <v>0.19341948949234858</v>
      </c>
      <c r="AW799" s="128">
        <f t="shared" si="166"/>
        <v>0.12658810062597384</v>
      </c>
      <c r="AX799" s="128">
        <f t="shared" si="167"/>
        <v>0.99999999999999978</v>
      </c>
      <c r="AY799" s="128">
        <f>SUMPRODUCT(AN799:AW799,幕後結果_最佳化!$Z$1005:$AI$1005)</f>
        <v>-0.29259251334361674</v>
      </c>
      <c r="AZ799" s="128">
        <f>(SUMPRODUCT(AN799:AW799,MMULT(AN799:AW799,幕後結果!$AB$9:$AK$18)))*252</f>
        <v>8.2016239569111027E-2</v>
      </c>
      <c r="BA799" s="128">
        <f t="shared" si="168"/>
        <v>0.28638477537940288</v>
      </c>
      <c r="BB799" s="102">
        <f t="shared" si="169"/>
        <v>-1.1714746808700143</v>
      </c>
      <c r="BC799" s="60"/>
      <c r="BD799" s="60"/>
    </row>
    <row r="800" spans="1:56">
      <c r="A800" s="95">
        <v>799</v>
      </c>
      <c r="B800" s="128">
        <v>0.90968760352601508</v>
      </c>
      <c r="C800" s="128">
        <v>0.15679218574410014</v>
      </c>
      <c r="D800" s="128">
        <v>0.21437577105627481</v>
      </c>
      <c r="E800" s="128">
        <v>0.48932319806426294</v>
      </c>
      <c r="F800" s="128">
        <v>0.64836631945966694</v>
      </c>
      <c r="G800" s="128">
        <v>0.78946453184815524</v>
      </c>
      <c r="H800" s="128">
        <v>0.97118306078524186</v>
      </c>
      <c r="I800" s="128">
        <v>0.25310429184788052</v>
      </c>
      <c r="J800" s="128">
        <v>6.6540149740522248E-2</v>
      </c>
      <c r="K800" s="104">
        <v>0.43982151117010626</v>
      </c>
      <c r="L800" s="105"/>
      <c r="M800" s="106">
        <v>799</v>
      </c>
      <c r="N800" s="140">
        <v>1.3388337745263053</v>
      </c>
      <c r="O800" s="140">
        <v>-1.0077294320758803</v>
      </c>
      <c r="P800" s="140">
        <v>-0.79132983596370821</v>
      </c>
      <c r="Q800" s="140">
        <v>-2.6765969204378882E-2</v>
      </c>
      <c r="R800" s="140">
        <v>0.38091359933051666</v>
      </c>
      <c r="S800" s="140">
        <v>0.80456467057008563</v>
      </c>
      <c r="T800" s="140">
        <v>1.8984724134376969</v>
      </c>
      <c r="U800" s="128">
        <v>-0.66475285131921835</v>
      </c>
      <c r="V800" s="128">
        <v>-1.5020650904197304</v>
      </c>
      <c r="W800" s="98">
        <v>-0.15142176384359415</v>
      </c>
      <c r="X800" s="60"/>
      <c r="Y800" s="99">
        <v>799</v>
      </c>
      <c r="Z800" s="128">
        <f>(幕後結果!$AB$2+幕後結果!$AB$4*幕後結果_最佳化!$N1801)*12/3</f>
        <v>1.4161409307193888</v>
      </c>
      <c r="AA800" s="128">
        <f>(幕後結果!$AC$2+幕後結果!$AC$4*幕後結果_最佳化!$O1801)*12/3</f>
        <v>-0.62256836327987375</v>
      </c>
      <c r="AB800" s="128">
        <f>(幕後結果!$AD$2+幕後結果!$AD$4*幕後結果_最佳化!$P1801)*12/3</f>
        <v>-0.62153225775007881</v>
      </c>
      <c r="AC800" s="128">
        <f>(幕後結果!$AE$2+幕後結果!$AE$4*幕後結果_最佳化!$Q1801)*12/3</f>
        <v>0.52656111309158904</v>
      </c>
      <c r="AD800" s="128">
        <f>(幕後結果!$AF$2+幕後結果!$AF$4*幕後結果_最佳化!$R1801)*12/3</f>
        <v>0.23973471510922814</v>
      </c>
      <c r="AE800" s="128">
        <f>(幕後結果!$AG$2+幕後結果!$AG$4*幕後結果_最佳化!$S1801)*12/3</f>
        <v>1.1072309378497622</v>
      </c>
      <c r="AF800" s="128">
        <f>(幕後結果!$AH$2+幕後結果!$AH$4*幕後結果_最佳化!$T1801)*12/3</f>
        <v>2.0740696181535618</v>
      </c>
      <c r="AG800" s="128">
        <f>(幕後結果!$AI$2+幕後結果!$AI$4*幕後結果_最佳化!$U1801)*12/3</f>
        <v>0.34997718412230983</v>
      </c>
      <c r="AH800" s="128">
        <f>(幕後結果!$AJ$2+幕後結果!$AJ$4*幕後結果_最佳化!$V1801)*12/3</f>
        <v>-1.2332729015330626</v>
      </c>
      <c r="AI800" s="100">
        <f>(幕後結果!$AK$2+幕後結果!$AK$4*幕後結果_最佳化!$W1801)*12/3</f>
        <v>0.56223466592872162</v>
      </c>
      <c r="AJ800" s="60"/>
      <c r="AK800" s="60"/>
      <c r="AL800" s="60"/>
      <c r="AM800" s="108">
        <v>799</v>
      </c>
      <c r="AN800" s="128">
        <f t="shared" si="157"/>
        <v>2.2132595078566989E-3</v>
      </c>
      <c r="AO800" s="128">
        <f t="shared" si="158"/>
        <v>2.9332308391477515E-2</v>
      </c>
      <c r="AP800" s="128">
        <f t="shared" si="159"/>
        <v>6.152982464355667E-2</v>
      </c>
      <c r="AQ800" s="128">
        <f t="shared" si="160"/>
        <v>4.559541341963836E-2</v>
      </c>
      <c r="AR800" s="128">
        <f t="shared" si="161"/>
        <v>0.2241717366164073</v>
      </c>
      <c r="AS800" s="128">
        <f t="shared" si="162"/>
        <v>8.8045564995194447E-2</v>
      </c>
      <c r="AT800" s="128">
        <f t="shared" si="163"/>
        <v>0.12960150545060697</v>
      </c>
      <c r="AU800" s="128">
        <f t="shared" si="164"/>
        <v>0.11124894052987615</v>
      </c>
      <c r="AV800" s="128">
        <f t="shared" si="165"/>
        <v>0.23609914449923308</v>
      </c>
      <c r="AW800" s="128">
        <f t="shared" si="166"/>
        <v>7.2162301946152946E-2</v>
      </c>
      <c r="AX800" s="128">
        <f t="shared" si="167"/>
        <v>1.0000000000000002</v>
      </c>
      <c r="AY800" s="128">
        <f>SUMPRODUCT(AN800:AW800,幕後結果_最佳化!$Z$1005:$AI$1005)</f>
        <v>-0.19254236119361362</v>
      </c>
      <c r="AZ800" s="128">
        <f>(SUMPRODUCT(AN800:AW800,MMULT(AN800:AW800,幕後結果!$AB$9:$AK$18)))*252</f>
        <v>5.3589368713088892E-2</v>
      </c>
      <c r="BA800" s="128">
        <f t="shared" si="168"/>
        <v>0.23149377683447322</v>
      </c>
      <c r="BB800" s="102">
        <f t="shared" si="169"/>
        <v>-1.0170569784343004</v>
      </c>
      <c r="BC800" s="60"/>
      <c r="BD800" s="60"/>
    </row>
    <row r="801" spans="1:56">
      <c r="A801" s="95">
        <v>800</v>
      </c>
      <c r="B801" s="128">
        <v>0.83572356706704953</v>
      </c>
      <c r="C801" s="128">
        <v>0.60206292423917729</v>
      </c>
      <c r="D801" s="128">
        <v>0.33664896008003353</v>
      </c>
      <c r="E801" s="128">
        <v>0.31106628537904224</v>
      </c>
      <c r="F801" s="128">
        <v>0.34889064303589401</v>
      </c>
      <c r="G801" s="128">
        <v>0.53693387162955086</v>
      </c>
      <c r="H801" s="128">
        <v>6.8656347448175836E-2</v>
      </c>
      <c r="I801" s="128">
        <v>0.89776470666222608</v>
      </c>
      <c r="J801" s="128">
        <v>0.91298852207407211</v>
      </c>
      <c r="K801" s="104">
        <v>0.26965786407409564</v>
      </c>
      <c r="L801" s="105"/>
      <c r="M801" s="106">
        <v>800</v>
      </c>
      <c r="N801" s="140">
        <v>0.97703289789082004</v>
      </c>
      <c r="O801" s="140">
        <v>0.25869036846613286</v>
      </c>
      <c r="P801" s="140">
        <v>-0.42162614431515921</v>
      </c>
      <c r="Q801" s="140">
        <v>-0.49283019893524277</v>
      </c>
      <c r="R801" s="140">
        <v>-0.38831723268093893</v>
      </c>
      <c r="S801" s="140">
        <v>9.2712134320530395E-2</v>
      </c>
      <c r="T801" s="140">
        <v>-1.4858730816496348</v>
      </c>
      <c r="U801" s="128">
        <v>1.2689172291398902</v>
      </c>
      <c r="V801" s="128">
        <v>1.3593902600700709</v>
      </c>
      <c r="W801" s="98">
        <v>-0.61384807084688309</v>
      </c>
      <c r="X801" s="60"/>
      <c r="Y801" s="99">
        <v>800</v>
      </c>
      <c r="Z801" s="128">
        <f>(幕後結果!$AB$2+幕後結果!$AB$4*幕後結果_最佳化!$N1802)*12/3</f>
        <v>1.0334488893903997</v>
      </c>
      <c r="AA801" s="128">
        <f>(幕後結果!$AC$2+幕後結果!$AC$4*幕後結果_最佳化!$O1802)*12/3</f>
        <v>0.68528955784932977</v>
      </c>
      <c r="AB801" s="128">
        <f>(幕後結果!$AD$2+幕後結果!$AD$4*幕後結果_最佳化!$P1802)*12/3</f>
        <v>0.32335929083420872</v>
      </c>
      <c r="AC801" s="128">
        <f>(幕後結果!$AE$2+幕後結果!$AE$4*幕後結果_最佳化!$Q1802)*12/3</f>
        <v>0.29072706936617088</v>
      </c>
      <c r="AD801" s="128">
        <f>(幕後結果!$AF$2+幕後結果!$AF$4*幕後結果_最佳化!$R1802)*12/3</f>
        <v>-0.30731385043865977</v>
      </c>
      <c r="AE801" s="128">
        <f>(幕後結果!$AG$2+幕後結果!$AG$4*幕後結果_最佳化!$S1802)*12/3</f>
        <v>0.47455440996381254</v>
      </c>
      <c r="AF801" s="128">
        <f>(幕後結果!$AH$2+幕後結果!$AH$4*幕後結果_最佳化!$T1802)*12/3</f>
        <v>-1.258728066345717</v>
      </c>
      <c r="AG801" s="128">
        <f>(幕後結果!$AI$2+幕後結果!$AI$4*幕後結果_最佳化!$U1802)*12/3</f>
        <v>2.2078993915059786</v>
      </c>
      <c r="AH801" s="128">
        <f>(幕後結果!$AJ$2+幕後結果!$AJ$4*幕後結果_最佳化!$V1802)*12/3</f>
        <v>0.1469370117179799</v>
      </c>
      <c r="AI801" s="100">
        <f>(幕後結果!$AK$2+幕後結果!$AK$4*幕後結果_最佳化!$W1802)*12/3</f>
        <v>-3.6085490251379739</v>
      </c>
      <c r="AJ801" s="60"/>
      <c r="AK801" s="60"/>
      <c r="AL801" s="60"/>
      <c r="AM801" s="108">
        <v>800</v>
      </c>
      <c r="AN801" s="128">
        <f t="shared" si="157"/>
        <v>2.0645531708718273E-2</v>
      </c>
      <c r="AO801" s="128">
        <f t="shared" si="158"/>
        <v>0.14021894628095763</v>
      </c>
      <c r="AP801" s="128">
        <f t="shared" si="159"/>
        <v>0.14416391530415743</v>
      </c>
      <c r="AQ801" s="128">
        <f t="shared" si="160"/>
        <v>0.12704265905116813</v>
      </c>
      <c r="AR801" s="128">
        <f t="shared" si="161"/>
        <v>6.0646431693572797E-2</v>
      </c>
      <c r="AS801" s="128">
        <f t="shared" si="162"/>
        <v>9.9279617750932039E-2</v>
      </c>
      <c r="AT801" s="128">
        <f t="shared" si="163"/>
        <v>0.10810935614324228</v>
      </c>
      <c r="AU801" s="128">
        <f t="shared" si="164"/>
        <v>0.15895419375102043</v>
      </c>
      <c r="AV801" s="128">
        <f t="shared" si="165"/>
        <v>9.0503631601517684E-2</v>
      </c>
      <c r="AW801" s="128">
        <f t="shared" si="166"/>
        <v>5.0435716714713329E-2</v>
      </c>
      <c r="AX801" s="128">
        <f t="shared" si="167"/>
        <v>1</v>
      </c>
      <c r="AY801" s="128">
        <f>SUMPRODUCT(AN801:AW801,幕後結果_最佳化!$Z$1005:$AI$1005)</f>
        <v>0.12320375891839949</v>
      </c>
      <c r="AZ801" s="128">
        <f>(SUMPRODUCT(AN801:AW801,MMULT(AN801:AW801,幕後結果!$AB$9:$AK$18)))*252</f>
        <v>6.7261884356919543E-2</v>
      </c>
      <c r="BA801" s="128">
        <f t="shared" si="168"/>
        <v>0.2593489625136749</v>
      </c>
      <c r="BB801" s="102">
        <f t="shared" si="169"/>
        <v>0.30963593661634664</v>
      </c>
      <c r="BC801" s="60"/>
      <c r="BD801" s="60"/>
    </row>
    <row r="802" spans="1:56">
      <c r="A802" s="95">
        <v>801</v>
      </c>
      <c r="B802" s="128">
        <v>0.61901668654060527</v>
      </c>
      <c r="C802" s="128">
        <v>6.2273098868961263E-3</v>
      </c>
      <c r="D802" s="128">
        <v>0.89481639837124782</v>
      </c>
      <c r="E802" s="128">
        <v>0.74683620531671835</v>
      </c>
      <c r="F802" s="128">
        <v>0.67034329236085788</v>
      </c>
      <c r="G802" s="128">
        <v>0.16685410540538403</v>
      </c>
      <c r="H802" s="128">
        <v>3.958525615234576E-2</v>
      </c>
      <c r="I802" s="128">
        <v>0.94252673438619383</v>
      </c>
      <c r="J802" s="128">
        <v>0.66479262534019568</v>
      </c>
      <c r="K802" s="104">
        <v>0.53504015650210701</v>
      </c>
      <c r="L802" s="105"/>
      <c r="M802" s="106">
        <v>801</v>
      </c>
      <c r="N802" s="140">
        <v>0.30289927101604497</v>
      </c>
      <c r="O802" s="140">
        <v>-2.4989946316084226</v>
      </c>
      <c r="P802" s="140">
        <v>1.2525563651641007</v>
      </c>
      <c r="Q802" s="140">
        <v>0.6645668323131072</v>
      </c>
      <c r="R802" s="140">
        <v>0.44086129552561587</v>
      </c>
      <c r="S802" s="140">
        <v>-0.96667163588023897</v>
      </c>
      <c r="T802" s="140">
        <v>-1.7555193588390694</v>
      </c>
      <c r="U802" s="128">
        <v>1.5763440666087385</v>
      </c>
      <c r="V802" s="128">
        <v>0.42557885700801651</v>
      </c>
      <c r="W802" s="98">
        <v>8.7945884890660686E-2</v>
      </c>
      <c r="X802" s="60"/>
      <c r="Y802" s="99">
        <v>801</v>
      </c>
      <c r="Z802" s="128">
        <f>(幕後結果!$AB$2+幕後結果!$AB$4*幕後結果_最佳化!$N1803)*12/3</f>
        <v>0.32038932967810174</v>
      </c>
      <c r="AA802" s="128">
        <f>(幕後結果!$AC$2+幕後結果!$AC$4*幕後結果_最佳化!$O1803)*12/3</f>
        <v>-2.8114777639308044</v>
      </c>
      <c r="AB802" s="128">
        <f>(幕後結果!$AD$2+幕後結果!$AD$4*幕後結果_最佳化!$P1803)*12/3</f>
        <v>0.40986631242932914</v>
      </c>
      <c r="AC802" s="128">
        <f>(幕後結果!$AE$2+幕後結果!$AE$4*幕後結果_最佳化!$Q1803)*12/3</f>
        <v>1.6485724654978064</v>
      </c>
      <c r="AD802" s="128">
        <f>(幕後結果!$AF$2+幕後結果!$AF$4*幕後結果_最佳化!$R1803)*12/3</f>
        <v>0.63386057419605268</v>
      </c>
      <c r="AE802" s="128">
        <f>(幕後結果!$AG$2+幕後結果!$AG$4*幕後結果_最佳化!$S1803)*12/3</f>
        <v>-0.71210775508397628</v>
      </c>
      <c r="AF802" s="128">
        <f>(幕後結果!$AH$2+幕後結果!$AH$4*幕後結果_最佳化!$T1803)*12/3</f>
        <v>-2.1336321070948654</v>
      </c>
      <c r="AG802" s="128">
        <f>(幕後結果!$AI$2+幕後結果!$AI$4*幕後結果_最佳化!$U1803)*12/3</f>
        <v>2.5792282776587752</v>
      </c>
      <c r="AH802" s="128">
        <f>(幕後結果!$AJ$2+幕後結果!$AJ$4*幕後結果_最佳化!$V1803)*12/3</f>
        <v>-1.4210188146591196</v>
      </c>
      <c r="AI802" s="100">
        <f>(幕後結果!$AK$2+幕後結果!$AK$4*幕後結果_最佳化!$W1803)*12/3</f>
        <v>-3.2948089741123661</v>
      </c>
      <c r="AJ802" s="60"/>
      <c r="AK802" s="60"/>
      <c r="AL802" s="60"/>
      <c r="AM802" s="108">
        <v>801</v>
      </c>
      <c r="AN802" s="128">
        <f t="shared" si="157"/>
        <v>0.198117380933717</v>
      </c>
      <c r="AO802" s="128">
        <f t="shared" si="158"/>
        <v>9.6908508072311772E-2</v>
      </c>
      <c r="AP802" s="128">
        <f t="shared" si="159"/>
        <v>2.6182793552308261E-2</v>
      </c>
      <c r="AQ802" s="128">
        <f t="shared" si="160"/>
        <v>0.17633367709257025</v>
      </c>
      <c r="AR802" s="128">
        <f t="shared" si="161"/>
        <v>4.1738756765970136E-2</v>
      </c>
      <c r="AS802" s="128">
        <f t="shared" si="162"/>
        <v>0.24754987790493554</v>
      </c>
      <c r="AT802" s="128">
        <f t="shared" si="163"/>
        <v>3.1397849536432584E-2</v>
      </c>
      <c r="AU802" s="128">
        <f t="shared" si="164"/>
        <v>5.7914889713601515E-2</v>
      </c>
      <c r="AV802" s="128">
        <f t="shared" si="165"/>
        <v>3.0255650199932253E-2</v>
      </c>
      <c r="AW802" s="128">
        <f t="shared" si="166"/>
        <v>9.3600616228220468E-2</v>
      </c>
      <c r="AX802" s="128">
        <f t="shared" si="167"/>
        <v>0.99999999999999967</v>
      </c>
      <c r="AY802" s="128">
        <f>SUMPRODUCT(AN802:AW802,幕後結果_最佳化!$Z$1005:$AI$1005)</f>
        <v>7.6072599051025369E-2</v>
      </c>
      <c r="AZ802" s="128">
        <f>(SUMPRODUCT(AN802:AW802,MMULT(AN802:AW802,幕後結果!$AB$9:$AK$18)))*252</f>
        <v>7.8424132923398601E-2</v>
      </c>
      <c r="BA802" s="128">
        <f t="shared" si="168"/>
        <v>0.28004309119026416</v>
      </c>
      <c r="BB802" s="102">
        <f t="shared" si="169"/>
        <v>0.11845533810540451</v>
      </c>
      <c r="BC802" s="60"/>
      <c r="BD802" s="60"/>
    </row>
    <row r="803" spans="1:56">
      <c r="A803" s="95">
        <v>802</v>
      </c>
      <c r="B803" s="128">
        <v>0.35531097254255783</v>
      </c>
      <c r="C803" s="128">
        <v>0.80472207492272685</v>
      </c>
      <c r="D803" s="128">
        <v>0.81346447298484281</v>
      </c>
      <c r="E803" s="128">
        <v>0.27807246903925975</v>
      </c>
      <c r="F803" s="128">
        <v>0.34907875811638744</v>
      </c>
      <c r="G803" s="128">
        <v>0.33363847973049743</v>
      </c>
      <c r="H803" s="128">
        <v>0.79214794494638552</v>
      </c>
      <c r="I803" s="128">
        <v>0.33017136753955789</v>
      </c>
      <c r="J803" s="128">
        <v>0.86755444086802158</v>
      </c>
      <c r="K803" s="104">
        <v>0.76121371619739353</v>
      </c>
      <c r="L803" s="105"/>
      <c r="M803" s="106">
        <v>802</v>
      </c>
      <c r="N803" s="140">
        <v>-0.37102092676406889</v>
      </c>
      <c r="O803" s="140">
        <v>0.85860976260114452</v>
      </c>
      <c r="P803" s="140">
        <v>0.89073555786968561</v>
      </c>
      <c r="Q803" s="140">
        <v>-0.588577191457756</v>
      </c>
      <c r="R803" s="140">
        <v>-0.38780882232699593</v>
      </c>
      <c r="S803" s="140">
        <v>-0.42988821380919617</v>
      </c>
      <c r="T803" s="140">
        <v>0.81389673706856935</v>
      </c>
      <c r="U803" s="128">
        <v>-0.43944001830648033</v>
      </c>
      <c r="V803" s="128">
        <v>1.1149050363739548</v>
      </c>
      <c r="W803" s="98">
        <v>0.71021218210262504</v>
      </c>
      <c r="X803" s="60"/>
      <c r="Y803" s="99">
        <v>802</v>
      </c>
      <c r="Z803" s="128">
        <f>(幕後結果!$AB$2+幕後結果!$AB$4*幕後結果_最佳化!$N1804)*12/3</f>
        <v>-0.3924444770822566</v>
      </c>
      <c r="AA803" s="128">
        <f>(幕後結果!$AC$2+幕後結果!$AC$4*幕後結果_最佳化!$O1804)*12/3</f>
        <v>0.78261407280716844</v>
      </c>
      <c r="AB803" s="128">
        <f>(幕後結果!$AD$2+幕後結果!$AD$4*幕後結果_最佳化!$P1804)*12/3</f>
        <v>1.5756658194309463</v>
      </c>
      <c r="AC803" s="128">
        <f>(幕後結果!$AE$2+幕後結果!$AE$4*幕後結果_最佳化!$Q1804)*12/3</f>
        <v>0.64450384155438567</v>
      </c>
      <c r="AD803" s="128">
        <f>(幕後結果!$AF$2+幕後結果!$AF$4*幕後結果_最佳化!$R1804)*12/3</f>
        <v>-0.24260677805959482</v>
      </c>
      <c r="AE803" s="128">
        <f>(幕後結果!$AG$2+幕後結果!$AG$4*幕後結果_最佳化!$S1804)*12/3</f>
        <v>-0.22152737226689259</v>
      </c>
      <c r="AF803" s="128">
        <f>(幕後結果!$AH$2+幕後結果!$AH$4*幕後結果_最佳化!$T1804)*12/3</f>
        <v>0.33725453259846216</v>
      </c>
      <c r="AG803" s="128">
        <f>(幕後結果!$AI$2+幕後結果!$AI$4*幕後結果_最佳化!$U1804)*12/3</f>
        <v>0.39141580838134926</v>
      </c>
      <c r="AH803" s="128">
        <f>(幕後結果!$AJ$2+幕後結果!$AJ$4*幕後結果_最佳化!$V1804)*12/3</f>
        <v>0.12482961850067631</v>
      </c>
      <c r="AI803" s="100">
        <f>(幕後結果!$AK$2+幕後結果!$AK$4*幕後結果_最佳化!$W1804)*12/3</f>
        <v>-0.95473034112143085</v>
      </c>
      <c r="AJ803" s="60"/>
      <c r="AK803" s="60"/>
      <c r="AL803" s="60"/>
      <c r="AM803" s="108">
        <v>802</v>
      </c>
      <c r="AN803" s="128">
        <f t="shared" si="157"/>
        <v>7.8618266479196008E-2</v>
      </c>
      <c r="AO803" s="128">
        <f t="shared" si="158"/>
        <v>4.9298861131697937E-2</v>
      </c>
      <c r="AP803" s="128">
        <f t="shared" si="159"/>
        <v>5.5109294301033063E-2</v>
      </c>
      <c r="AQ803" s="128">
        <f t="shared" si="160"/>
        <v>4.9612649676717004E-2</v>
      </c>
      <c r="AR803" s="128">
        <f t="shared" si="161"/>
        <v>0.15667164231980268</v>
      </c>
      <c r="AS803" s="128">
        <f t="shared" si="162"/>
        <v>0.11798472468658468</v>
      </c>
      <c r="AT803" s="128">
        <f t="shared" si="163"/>
        <v>0.17184129925447478</v>
      </c>
      <c r="AU803" s="128">
        <f t="shared" si="164"/>
        <v>0.13560775859230043</v>
      </c>
      <c r="AV803" s="128">
        <f t="shared" si="165"/>
        <v>0.16716528369478256</v>
      </c>
      <c r="AW803" s="128">
        <f t="shared" si="166"/>
        <v>1.8090219863410924E-2</v>
      </c>
      <c r="AX803" s="128">
        <f t="shared" si="167"/>
        <v>1</v>
      </c>
      <c r="AY803" s="128">
        <f>SUMPRODUCT(AN803:AW803,幕後結果_最佳化!$Z$1005:$AI$1005)</f>
        <v>-2.1998438797683869E-2</v>
      </c>
      <c r="AZ803" s="128">
        <f>(SUMPRODUCT(AN803:AW803,MMULT(AN803:AW803,幕後結果!$AB$9:$AK$18)))*252</f>
        <v>5.2394468434200578E-2</v>
      </c>
      <c r="BA803" s="128">
        <f t="shared" si="168"/>
        <v>0.22889838014761174</v>
      </c>
      <c r="BB803" s="102">
        <f t="shared" si="169"/>
        <v>-0.28352511169293654</v>
      </c>
      <c r="BC803" s="60"/>
      <c r="BD803" s="60"/>
    </row>
    <row r="804" spans="1:56">
      <c r="A804" s="95">
        <v>803</v>
      </c>
      <c r="B804" s="128">
        <v>0.66368514023310388</v>
      </c>
      <c r="C804" s="128">
        <v>0.79606174163179766</v>
      </c>
      <c r="D804" s="128">
        <v>0.67174410109088867</v>
      </c>
      <c r="E804" s="128">
        <v>0.78106953391033662</v>
      </c>
      <c r="F804" s="128">
        <v>0.74368067317631259</v>
      </c>
      <c r="G804" s="128">
        <v>8.0458957559052413E-2</v>
      </c>
      <c r="H804" s="128">
        <v>0.99015301783683385</v>
      </c>
      <c r="I804" s="128">
        <v>0.50939482922015178</v>
      </c>
      <c r="J804" s="128">
        <v>0.18070095142583797</v>
      </c>
      <c r="K804" s="104">
        <v>0.35312284570209673</v>
      </c>
      <c r="L804" s="105"/>
      <c r="M804" s="106">
        <v>803</v>
      </c>
      <c r="N804" s="140">
        <v>0.42254163231193059</v>
      </c>
      <c r="O804" s="140">
        <v>0.82763627768313985</v>
      </c>
      <c r="P804" s="140">
        <v>0.44473427348154115</v>
      </c>
      <c r="Q804" s="140">
        <v>0.77581041732496792</v>
      </c>
      <c r="R804" s="140">
        <v>0.65473458540308127</v>
      </c>
      <c r="S804" s="140">
        <v>-1.4019910641193212</v>
      </c>
      <c r="T804" s="140">
        <v>2.3321278882600693</v>
      </c>
      <c r="U804" s="128">
        <v>2.355152161421066E-2</v>
      </c>
      <c r="V804" s="128">
        <v>-0.91269703672784952</v>
      </c>
      <c r="W804" s="98">
        <v>-0.37690300065464399</v>
      </c>
      <c r="X804" s="60"/>
      <c r="Y804" s="99">
        <v>803</v>
      </c>
      <c r="Z804" s="128">
        <f>(幕後結果!$AB$2+幕後結果!$AB$4*幕後結果_最佳化!$N1805)*12/3</f>
        <v>0.44694009953671787</v>
      </c>
      <c r="AA804" s="128">
        <f>(幕後結果!$AC$2+幕後結果!$AC$4*幕後結果_最佳化!$O1805)*12/3</f>
        <v>1.098897194649344</v>
      </c>
      <c r="AB804" s="128">
        <f>(幕後結果!$AD$2+幕後結果!$AD$4*幕後結果_最佳化!$P1805)*12/3</f>
        <v>1.3608687167402085</v>
      </c>
      <c r="AC804" s="128">
        <f>(幕後結果!$AE$2+幕後結果!$AE$4*幕後結果_最佳化!$Q1805)*12/3</f>
        <v>3.0294120755612162</v>
      </c>
      <c r="AD804" s="128">
        <f>(幕後結果!$AF$2+幕後結果!$AF$4*幕後結果_最佳化!$R1805)*12/3</f>
        <v>0.36530584382878589</v>
      </c>
      <c r="AE804" s="128">
        <f>(幕後結果!$AG$2+幕後結果!$AG$4*幕後結果_最佳化!$S1805)*12/3</f>
        <v>-0.97164314578807609</v>
      </c>
      <c r="AF804" s="128">
        <f>(幕後結果!$AH$2+幕後結果!$AH$4*幕後結果_最佳化!$T1805)*12/3</f>
        <v>2.7556412872700329</v>
      </c>
      <c r="AG804" s="128">
        <f>(幕後結果!$AI$2+幕後結果!$AI$4*幕後結果_最佳化!$U1805)*12/3</f>
        <v>0.67749831399314042</v>
      </c>
      <c r="AH804" s="128">
        <f>(幕後結果!$AJ$2+幕後結果!$AJ$4*幕後結果_最佳化!$V1805)*12/3</f>
        <v>-0.59288117001127361</v>
      </c>
      <c r="AI804" s="100">
        <f>(幕後結果!$AK$2+幕後結果!$AK$4*幕後結果_最佳化!$W1805)*12/3</f>
        <v>0.74791331042290388</v>
      </c>
      <c r="AJ804" s="60"/>
      <c r="AK804" s="60"/>
      <c r="AL804" s="60"/>
      <c r="AM804" s="108">
        <v>803</v>
      </c>
      <c r="AN804" s="128">
        <f t="shared" si="157"/>
        <v>5.975573917881534E-2</v>
      </c>
      <c r="AO804" s="128">
        <f t="shared" si="158"/>
        <v>0.11581071688800371</v>
      </c>
      <c r="AP804" s="128">
        <f t="shared" si="159"/>
        <v>2.0894786721742189E-2</v>
      </c>
      <c r="AQ804" s="128">
        <f t="shared" si="160"/>
        <v>0.18826030880535186</v>
      </c>
      <c r="AR804" s="128">
        <f t="shared" si="161"/>
        <v>8.5281928499868931E-2</v>
      </c>
      <c r="AS804" s="128">
        <f t="shared" si="162"/>
        <v>3.9169256136450462E-2</v>
      </c>
      <c r="AT804" s="128">
        <f t="shared" si="163"/>
        <v>0.16385142637792699</v>
      </c>
      <c r="AU804" s="128">
        <f t="shared" si="164"/>
        <v>3.4226090207987135E-2</v>
      </c>
      <c r="AV804" s="128">
        <f t="shared" si="165"/>
        <v>0.1632178004762436</v>
      </c>
      <c r="AW804" s="128">
        <f t="shared" si="166"/>
        <v>0.12953194670760987</v>
      </c>
      <c r="AX804" s="128">
        <f t="shared" si="167"/>
        <v>1</v>
      </c>
      <c r="AY804" s="128">
        <f>SUMPRODUCT(AN804:AW804,幕後結果_最佳化!$Z$1005:$AI$1005)</f>
        <v>-0.18103851149016137</v>
      </c>
      <c r="AZ804" s="128">
        <f>(SUMPRODUCT(AN804:AW804,MMULT(AN804:AW804,幕後結果!$AB$9:$AK$18)))*252</f>
        <v>0.10105560734325174</v>
      </c>
      <c r="BA804" s="128">
        <f t="shared" si="168"/>
        <v>0.31789244618778179</v>
      </c>
      <c r="BB804" s="102">
        <f t="shared" si="169"/>
        <v>-0.70444741350626172</v>
      </c>
      <c r="BC804" s="60"/>
      <c r="BD804" s="60"/>
    </row>
    <row r="805" spans="1:56">
      <c r="A805" s="95">
        <v>804</v>
      </c>
      <c r="B805" s="128">
        <v>5.2288599800732305E-2</v>
      </c>
      <c r="C805" s="128">
        <v>0.55228908671763288</v>
      </c>
      <c r="D805" s="128">
        <v>0.76357504531395604</v>
      </c>
      <c r="E805" s="128">
        <v>0.3720991085242924</v>
      </c>
      <c r="F805" s="128">
        <v>0.15551303392113214</v>
      </c>
      <c r="G805" s="128">
        <v>0.43073533695337241</v>
      </c>
      <c r="H805" s="128">
        <v>0.53517256692974802</v>
      </c>
      <c r="I805" s="128">
        <v>5.9968403841612172E-2</v>
      </c>
      <c r="J805" s="128">
        <v>0.1601358496526688</v>
      </c>
      <c r="K805" s="104">
        <v>0.79332397675132005</v>
      </c>
      <c r="L805" s="105"/>
      <c r="M805" s="106">
        <v>804</v>
      </c>
      <c r="N805" s="140">
        <v>-1.6230570980352561</v>
      </c>
      <c r="O805" s="140">
        <v>0.13144685333816672</v>
      </c>
      <c r="P805" s="140">
        <v>0.7178497903282377</v>
      </c>
      <c r="Q805" s="140">
        <v>-0.32629890442565446</v>
      </c>
      <c r="R805" s="140">
        <v>-1.0130713792090447</v>
      </c>
      <c r="S805" s="140">
        <v>-0.17450236293281407</v>
      </c>
      <c r="T805" s="140">
        <v>8.8279079536606964E-2</v>
      </c>
      <c r="U805" s="128">
        <v>-1.5550388891639948</v>
      </c>
      <c r="V805" s="128">
        <v>-0.9938997023403916</v>
      </c>
      <c r="W805" s="98">
        <v>0.81800900303205026</v>
      </c>
      <c r="X805" s="60"/>
      <c r="Y805" s="99">
        <v>804</v>
      </c>
      <c r="Z805" s="128">
        <f>(幕後結果!$AB$2+幕後結果!$AB$4*幕後結果_最佳化!$N1806)*12/3</f>
        <v>-1.716775923311008</v>
      </c>
      <c r="AA805" s="128">
        <f>(幕後結果!$AC$2+幕後結果!$AC$4*幕後結果_最佳化!$O1806)*12/3</f>
        <v>-0.61621772993884849</v>
      </c>
      <c r="AB805" s="128">
        <f>(幕後結果!$AD$2+幕後結果!$AD$4*幕後結果_最佳化!$P1806)*12/3</f>
        <v>0.55967628201958686</v>
      </c>
      <c r="AC805" s="128">
        <f>(幕後結果!$AE$2+幕後結果!$AE$4*幕後結果_最佳化!$Q1806)*12/3</f>
        <v>0.69475327713382651</v>
      </c>
      <c r="AD805" s="128">
        <f>(幕後結果!$AF$2+幕後結果!$AF$4*幕後結果_最佳化!$R1806)*12/3</f>
        <v>-0.76654280884487447</v>
      </c>
      <c r="AE805" s="128">
        <f>(幕後結果!$AG$2+幕後結果!$AG$4*幕後結果_最佳化!$S1806)*12/3</f>
        <v>-0.27767348992298041</v>
      </c>
      <c r="AF805" s="128">
        <f>(幕後結果!$AH$2+幕後結果!$AH$4*幕後結果_最佳化!$T1806)*12/3</f>
        <v>-1.2765074002721786</v>
      </c>
      <c r="AG805" s="128">
        <f>(幕後結果!$AI$2+幕後結果!$AI$4*幕後結果_最佳化!$U1806)*12/3</f>
        <v>-0.67293201087979193</v>
      </c>
      <c r="AH805" s="128">
        <f>(幕後結果!$AJ$2+幕後結果!$AJ$4*幕後結果_最佳化!$V1806)*12/3</f>
        <v>-2.4754484191819737</v>
      </c>
      <c r="AI805" s="100">
        <f>(幕後結果!$AK$2+幕後結果!$AK$4*幕後結果_最佳化!$W1806)*12/3</f>
        <v>-1.3536305086949649</v>
      </c>
      <c r="AJ805" s="60"/>
      <c r="AK805" s="60"/>
      <c r="AL805" s="60"/>
      <c r="AM805" s="108">
        <v>804</v>
      </c>
      <c r="AN805" s="128">
        <f t="shared" si="157"/>
        <v>0.20605414920791074</v>
      </c>
      <c r="AO805" s="128">
        <f t="shared" si="158"/>
        <v>6.9494788877218203E-2</v>
      </c>
      <c r="AP805" s="128">
        <f t="shared" si="159"/>
        <v>0.12824555432142271</v>
      </c>
      <c r="AQ805" s="128">
        <f t="shared" si="160"/>
        <v>5.6295376991922989E-2</v>
      </c>
      <c r="AR805" s="128">
        <f t="shared" si="161"/>
        <v>0.18496368788961304</v>
      </c>
      <c r="AS805" s="128">
        <f t="shared" si="162"/>
        <v>6.3472090183021607E-2</v>
      </c>
      <c r="AT805" s="128">
        <f t="shared" si="163"/>
        <v>0.10271615988943333</v>
      </c>
      <c r="AU805" s="128">
        <f t="shared" si="164"/>
        <v>3.287125236079063E-2</v>
      </c>
      <c r="AV805" s="128">
        <f t="shared" si="165"/>
        <v>6.7654531883732272E-2</v>
      </c>
      <c r="AW805" s="128">
        <f t="shared" si="166"/>
        <v>8.82324083949345E-2</v>
      </c>
      <c r="AX805" s="128">
        <f t="shared" si="167"/>
        <v>0.99999999999999989</v>
      </c>
      <c r="AY805" s="128">
        <f>SUMPRODUCT(AN805:AW805,幕後結果_最佳化!$Z$1005:$AI$1005)</f>
        <v>-0.12234155628783733</v>
      </c>
      <c r="AZ805" s="128">
        <f>(SUMPRODUCT(AN805:AW805,MMULT(AN805:AW805,幕後結果!$AB$9:$AK$18)))*252</f>
        <v>6.7460898802160454E-2</v>
      </c>
      <c r="BA805" s="128">
        <f t="shared" si="168"/>
        <v>0.25973235994415572</v>
      </c>
      <c r="BB805" s="102">
        <f t="shared" si="169"/>
        <v>-0.6361993412117205</v>
      </c>
      <c r="BC805" s="60"/>
      <c r="BD805" s="60"/>
    </row>
    <row r="806" spans="1:56">
      <c r="A806" s="95">
        <v>805</v>
      </c>
      <c r="B806" s="128">
        <v>0.28988568864937148</v>
      </c>
      <c r="C806" s="128">
        <v>0.61292009604965458</v>
      </c>
      <c r="D806" s="128">
        <v>0.87854162031107941</v>
      </c>
      <c r="E806" s="128">
        <v>0.21931588198490171</v>
      </c>
      <c r="F806" s="128">
        <v>0.16530627312415946</v>
      </c>
      <c r="G806" s="128">
        <v>0.88223515808753139</v>
      </c>
      <c r="H806" s="128">
        <v>0.10880728452491595</v>
      </c>
      <c r="I806" s="128">
        <v>0.25557330320633476</v>
      </c>
      <c r="J806" s="128">
        <v>0.96142684623488961</v>
      </c>
      <c r="K806" s="104">
        <v>0.21639060511735497</v>
      </c>
      <c r="L806" s="105"/>
      <c r="M806" s="106">
        <v>805</v>
      </c>
      <c r="N806" s="140">
        <v>-0.5537186972324738</v>
      </c>
      <c r="O806" s="140">
        <v>0.28693798123608882</v>
      </c>
      <c r="P806" s="140">
        <v>1.1677273539615471</v>
      </c>
      <c r="Q806" s="140">
        <v>-0.77450575883645401</v>
      </c>
      <c r="R806" s="140">
        <v>-0.97288080451228942</v>
      </c>
      <c r="S806" s="140">
        <v>1.1862345542988275</v>
      </c>
      <c r="T806" s="140">
        <v>-1.2328959972130478</v>
      </c>
      <c r="U806" s="128">
        <v>-0.65705336054947583</v>
      </c>
      <c r="V806" s="128">
        <v>1.7674893709533599</v>
      </c>
      <c r="W806" s="98">
        <v>-0.78444130424560543</v>
      </c>
      <c r="X806" s="60"/>
      <c r="Y806" s="99">
        <v>805</v>
      </c>
      <c r="Z806" s="128">
        <f>(幕後結果!$AB$2+幕後結果!$AB$4*幕後結果_最佳化!$N1807)*12/3</f>
        <v>-0.58569161174094442</v>
      </c>
      <c r="AA806" s="128">
        <f>(幕後結果!$AC$2+幕後結果!$AC$4*幕後結果_最佳化!$O1807)*12/3</f>
        <v>3.8668015542150463E-2</v>
      </c>
      <c r="AB806" s="128">
        <f>(幕後結果!$AD$2+幕後結果!$AD$4*幕後結果_最佳化!$P1807)*12/3</f>
        <v>1.5032327382977657</v>
      </c>
      <c r="AC806" s="128">
        <f>(幕後結果!$AE$2+幕後結果!$AE$4*幕後結果_最佳化!$Q1807)*12/3</f>
        <v>0.13288527824799512</v>
      </c>
      <c r="AD806" s="128">
        <f>(幕後結果!$AF$2+幕後結果!$AF$4*幕後結果_最佳化!$R1807)*12/3</f>
        <v>-0.53705304015361766</v>
      </c>
      <c r="AE806" s="128">
        <f>(幕後結果!$AG$2+幕後結果!$AG$4*幕後結果_最佳化!$S1807)*12/3</f>
        <v>1.2580181623801374</v>
      </c>
      <c r="AF806" s="128">
        <f>(幕後結果!$AH$2+幕後結果!$AH$4*幕後結果_最佳化!$T1807)*12/3</f>
        <v>-2.2079934407465363</v>
      </c>
      <c r="AG806" s="128">
        <f>(幕後結果!$AI$2+幕後結果!$AI$4*幕後結果_最佳化!$U1807)*12/3</f>
        <v>0.43809562820634129</v>
      </c>
      <c r="AH806" s="128">
        <f>(幕後結果!$AJ$2+幕後結果!$AJ$4*幕後結果_最佳化!$V1807)*12/3</f>
        <v>5.1103517693659173E-2</v>
      </c>
      <c r="AI806" s="100">
        <f>(幕後結果!$AK$2+幕後結果!$AK$4*幕後結果_最佳化!$W1807)*12/3</f>
        <v>-4.6882544141238842</v>
      </c>
      <c r="AJ806" s="60"/>
      <c r="AK806" s="60"/>
      <c r="AL806" s="60"/>
      <c r="AM806" s="108">
        <v>805</v>
      </c>
      <c r="AN806" s="128">
        <f t="shared" si="157"/>
        <v>0.14994268829135629</v>
      </c>
      <c r="AO806" s="128">
        <f t="shared" si="158"/>
        <v>0.11775026268706243</v>
      </c>
      <c r="AP806" s="128">
        <f t="shared" si="159"/>
        <v>0.15815997748243418</v>
      </c>
      <c r="AQ806" s="128">
        <f t="shared" si="160"/>
        <v>9.2555376436664009E-3</v>
      </c>
      <c r="AR806" s="128">
        <f t="shared" si="161"/>
        <v>1.8056164357419996E-2</v>
      </c>
      <c r="AS806" s="128">
        <f t="shared" si="162"/>
        <v>0.15233508653685632</v>
      </c>
      <c r="AT806" s="128">
        <f t="shared" si="163"/>
        <v>4.7354891155093552E-2</v>
      </c>
      <c r="AU806" s="128">
        <f t="shared" si="164"/>
        <v>5.6635610917797112E-2</v>
      </c>
      <c r="AV806" s="128">
        <f t="shared" si="165"/>
        <v>0.15204316510634969</v>
      </c>
      <c r="AW806" s="128">
        <f t="shared" si="166"/>
        <v>0.13846661582196393</v>
      </c>
      <c r="AX806" s="128">
        <f t="shared" si="167"/>
        <v>0.99999999999999989</v>
      </c>
      <c r="AY806" s="128">
        <f>SUMPRODUCT(AN806:AW806,幕後結果_最佳化!$Z$1005:$AI$1005)</f>
        <v>-0.26054880428530203</v>
      </c>
      <c r="AZ806" s="128">
        <f>(SUMPRODUCT(AN806:AW806,MMULT(AN806:AW806,幕後結果!$AB$9:$AK$18)))*252</f>
        <v>7.6645995768404959E-2</v>
      </c>
      <c r="BA806" s="128">
        <f t="shared" si="168"/>
        <v>0.27685013232506311</v>
      </c>
      <c r="BB806" s="102">
        <f t="shared" si="169"/>
        <v>-1.0960760673540446</v>
      </c>
      <c r="BC806" s="60"/>
      <c r="BD806" s="60"/>
    </row>
    <row r="807" spans="1:56">
      <c r="A807" s="95">
        <v>806</v>
      </c>
      <c r="B807" s="128">
        <v>3.4757433352769818E-2</v>
      </c>
      <c r="C807" s="128">
        <v>0.77494058751034367</v>
      </c>
      <c r="D807" s="128">
        <v>0.72072121240047848</v>
      </c>
      <c r="E807" s="128">
        <v>0.13693044379417652</v>
      </c>
      <c r="F807" s="128">
        <v>0.4800543480174313</v>
      </c>
      <c r="G807" s="128">
        <v>0.53000515717234653</v>
      </c>
      <c r="H807" s="128">
        <v>0.12826977833111153</v>
      </c>
      <c r="I807" s="128">
        <v>0.19680621901538364</v>
      </c>
      <c r="J807" s="128">
        <v>0.59966898328995799</v>
      </c>
      <c r="K807" s="104">
        <v>0.53446835844448337</v>
      </c>
      <c r="L807" s="105"/>
      <c r="M807" s="106">
        <v>806</v>
      </c>
      <c r="N807" s="140">
        <v>-1.8150588460076666</v>
      </c>
      <c r="O807" s="140">
        <v>0.75521694177879717</v>
      </c>
      <c r="P807" s="140">
        <v>0.58498533847074408</v>
      </c>
      <c r="Q807" s="140">
        <v>-1.0942145590751742</v>
      </c>
      <c r="R807" s="140">
        <v>-5.0017182210331732E-2</v>
      </c>
      <c r="S807" s="140">
        <v>7.5282825891711938E-2</v>
      </c>
      <c r="T807" s="140">
        <v>-1.1346081027069785</v>
      </c>
      <c r="U807" s="128">
        <v>-0.85308451491715565</v>
      </c>
      <c r="V807" s="128">
        <v>0.25249040007914869</v>
      </c>
      <c r="W807" s="98">
        <v>8.6507136654876679E-2</v>
      </c>
      <c r="X807" s="60"/>
      <c r="Y807" s="99">
        <v>806</v>
      </c>
      <c r="Z807" s="128">
        <f>(幕後結果!$AB$2+幕後結果!$AB$4*幕後結果_最佳化!$N1808)*12/3</f>
        <v>-1.919864267246461</v>
      </c>
      <c r="AA807" s="128">
        <f>(幕後結果!$AC$2+幕後結果!$AC$4*幕後結果_最佳化!$O1808)*12/3</f>
        <v>2.1838674874763403E-2</v>
      </c>
      <c r="AB807" s="128">
        <f>(幕後結果!$AD$2+幕後結果!$AD$4*幕後結果_最佳化!$P1808)*12/3</f>
        <v>0.68220942750284663</v>
      </c>
      <c r="AC807" s="128">
        <f>(幕後結果!$AE$2+幕後結果!$AE$4*幕後結果_最佳化!$Q1808)*12/3</f>
        <v>-0.48302882795117164</v>
      </c>
      <c r="AD807" s="128">
        <f>(幕後結果!$AF$2+幕後結果!$AF$4*幕後結果_最佳化!$R1808)*12/3</f>
        <v>-0.18787052756273917</v>
      </c>
      <c r="AE807" s="128">
        <f>(幕後結果!$AG$2+幕後結果!$AG$4*幕後結果_最佳化!$S1808)*12/3</f>
        <v>-0.16150238646757537</v>
      </c>
      <c r="AF807" s="128">
        <f>(幕後結果!$AH$2+幕後結果!$AH$4*幕後結果_最佳化!$T1808)*12/3</f>
        <v>-2.6533351462841082</v>
      </c>
      <c r="AG807" s="128">
        <f>(幕後結果!$AI$2+幕後結果!$AI$4*幕後結果_最佳化!$U1808)*12/3</f>
        <v>0.41260386651609093</v>
      </c>
      <c r="AH807" s="128">
        <f>(幕後結果!$AJ$2+幕後結果!$AJ$4*幕後結果_最佳化!$V1808)*12/3</f>
        <v>-1.5607771227651632</v>
      </c>
      <c r="AI807" s="100">
        <f>(幕後結果!$AK$2+幕後結果!$AK$4*幕後結果_最佳化!$W1808)*12/3</f>
        <v>-3.6109256599686397</v>
      </c>
      <c r="AJ807" s="60"/>
      <c r="AK807" s="60"/>
      <c r="AL807" s="60"/>
      <c r="AM807" s="108">
        <v>806</v>
      </c>
      <c r="AN807" s="128">
        <f t="shared" si="157"/>
        <v>0.13851607327438004</v>
      </c>
      <c r="AO807" s="128">
        <f t="shared" si="158"/>
        <v>5.1792616597957711E-2</v>
      </c>
      <c r="AP807" s="128">
        <f t="shared" si="159"/>
        <v>0.12326032312291968</v>
      </c>
      <c r="AQ807" s="128">
        <f t="shared" si="160"/>
        <v>8.0120901488441483E-3</v>
      </c>
      <c r="AR807" s="128">
        <f t="shared" si="161"/>
        <v>9.1141214839746437E-2</v>
      </c>
      <c r="AS807" s="128">
        <f t="shared" si="162"/>
        <v>0.14484384667366754</v>
      </c>
      <c r="AT807" s="128">
        <f t="shared" si="163"/>
        <v>0.13749209463243542</v>
      </c>
      <c r="AU807" s="128">
        <f t="shared" si="164"/>
        <v>0.10847879680652966</v>
      </c>
      <c r="AV807" s="128">
        <f t="shared" si="165"/>
        <v>4.2196841138100294E-2</v>
      </c>
      <c r="AW807" s="128">
        <f t="shared" si="166"/>
        <v>0.15426610276541899</v>
      </c>
      <c r="AX807" s="128">
        <f t="shared" si="167"/>
        <v>0.99999999999999978</v>
      </c>
      <c r="AY807" s="128">
        <f>SUMPRODUCT(AN807:AW807,幕後結果_最佳化!$Z$1005:$AI$1005)</f>
        <v>-0.17856871773108984</v>
      </c>
      <c r="AZ807" s="128">
        <f>(SUMPRODUCT(AN807:AW807,MMULT(AN807:AW807,幕後結果!$AB$9:$AK$18)))*252</f>
        <v>6.5149315620251891E-2</v>
      </c>
      <c r="BA807" s="128">
        <f t="shared" si="168"/>
        <v>0.25524363972536496</v>
      </c>
      <c r="BB807" s="102">
        <f t="shared" si="169"/>
        <v>-0.86767575470003488</v>
      </c>
      <c r="BC807" s="60"/>
      <c r="BD807" s="60"/>
    </row>
    <row r="808" spans="1:56">
      <c r="A808" s="95">
        <v>807</v>
      </c>
      <c r="B808" s="128">
        <v>0.2142689344567692</v>
      </c>
      <c r="C808" s="128">
        <v>0.91027415026581204</v>
      </c>
      <c r="D808" s="128">
        <v>0.77447976106731131</v>
      </c>
      <c r="E808" s="128">
        <v>0.18253135985904101</v>
      </c>
      <c r="F808" s="128">
        <v>0.18201384589480907</v>
      </c>
      <c r="G808" s="128">
        <v>0.81603724425927959</v>
      </c>
      <c r="H808" s="128">
        <v>0.73030147844148208</v>
      </c>
      <c r="I808" s="128">
        <v>0.38404865680609479</v>
      </c>
      <c r="J808" s="128">
        <v>0.94060868898581074</v>
      </c>
      <c r="K808" s="104">
        <v>0.31334297353245</v>
      </c>
      <c r="L808" s="105"/>
      <c r="M808" s="106">
        <v>807</v>
      </c>
      <c r="N808" s="140">
        <v>-0.79169614799083976</v>
      </c>
      <c r="O808" s="140">
        <v>1.3424451628337075</v>
      </c>
      <c r="P808" s="140">
        <v>0.75368152538226219</v>
      </c>
      <c r="Q808" s="140">
        <v>-0.90576033496155317</v>
      </c>
      <c r="R808" s="140">
        <v>-0.90771712883561273</v>
      </c>
      <c r="S808" s="140">
        <v>0.90036599415280838</v>
      </c>
      <c r="T808" s="140">
        <v>0.61372503343914731</v>
      </c>
      <c r="U808" s="128">
        <v>-0.29486460225644484</v>
      </c>
      <c r="V808" s="128">
        <v>1.5599037760129331</v>
      </c>
      <c r="W808" s="98">
        <v>-0.48639667569476697</v>
      </c>
      <c r="X808" s="60"/>
      <c r="Y808" s="99">
        <v>807</v>
      </c>
      <c r="Z808" s="128">
        <f>(幕後結果!$AB$2+幕後結果!$AB$4*幕後結果_最佳化!$N1809)*12/3</f>
        <v>-0.83741039492328373</v>
      </c>
      <c r="AA808" s="128">
        <f>(幕後結果!$AC$2+幕後結果!$AC$4*幕後結果_最佳化!$O1809)*12/3</f>
        <v>1.1569248358568169</v>
      </c>
      <c r="AB808" s="128">
        <f>(幕後結果!$AD$2+幕後結果!$AD$4*幕後結果_最佳化!$P1809)*12/3</f>
        <v>1.5382237932171463</v>
      </c>
      <c r="AC808" s="128">
        <f>(幕後結果!$AE$2+幕後結果!$AE$4*幕後結果_最佳化!$Q1809)*12/3</f>
        <v>0.21018610146194949</v>
      </c>
      <c r="AD808" s="128">
        <f>(幕後結果!$AF$2+幕後結果!$AF$4*幕後結果_最佳化!$R1809)*12/3</f>
        <v>-0.67195731642806533</v>
      </c>
      <c r="AE808" s="128">
        <f>(幕後結果!$AG$2+幕後結果!$AG$4*幕後結果_最佳化!$S1809)*12/3</f>
        <v>0.95490735450848907</v>
      </c>
      <c r="AF808" s="128">
        <f>(幕後結果!$AH$2+幕後結果!$AH$4*幕後結果_最佳化!$T1809)*12/3</f>
        <v>-0.28518990190651211</v>
      </c>
      <c r="AG808" s="128">
        <f>(幕後結果!$AI$2+幕後結果!$AI$4*幕後結果_最佳化!$U1809)*12/3</f>
        <v>0.55343647598545953</v>
      </c>
      <c r="AH808" s="128">
        <f>(幕後結果!$AJ$2+幕後結果!$AJ$4*幕後結果_最佳化!$V1809)*12/3</f>
        <v>0.46631971321438187</v>
      </c>
      <c r="AI808" s="100">
        <f>(幕後結果!$AK$2+幕後結果!$AK$4*幕後結果_最佳化!$W1809)*12/3</f>
        <v>-3.0092692063415689</v>
      </c>
      <c r="AJ808" s="60"/>
      <c r="AK808" s="60"/>
      <c r="AL808" s="60"/>
      <c r="AM808" s="108">
        <v>807</v>
      </c>
      <c r="AN808" s="128">
        <f t="shared" si="157"/>
        <v>0.15596971268575927</v>
      </c>
      <c r="AO808" s="128">
        <f t="shared" si="158"/>
        <v>0.10543235721086873</v>
      </c>
      <c r="AP808" s="128">
        <f t="shared" si="159"/>
        <v>0.1112334796742188</v>
      </c>
      <c r="AQ808" s="128">
        <f t="shared" si="160"/>
        <v>0.16874495218784091</v>
      </c>
      <c r="AR808" s="128">
        <f t="shared" si="161"/>
        <v>0.15718632886196149</v>
      </c>
      <c r="AS808" s="128">
        <f t="shared" si="162"/>
        <v>4.8379496253395347E-2</v>
      </c>
      <c r="AT808" s="128">
        <f t="shared" si="163"/>
        <v>4.8402240698361944E-2</v>
      </c>
      <c r="AU808" s="128">
        <f t="shared" si="164"/>
        <v>1.2431570891188756E-3</v>
      </c>
      <c r="AV808" s="128">
        <f t="shared" si="165"/>
        <v>0.10719689974096652</v>
      </c>
      <c r="AW808" s="128">
        <f t="shared" si="166"/>
        <v>9.6211375597508197E-2</v>
      </c>
      <c r="AX808" s="128">
        <f t="shared" si="167"/>
        <v>1.0000000000000002</v>
      </c>
      <c r="AY808" s="128">
        <f>SUMPRODUCT(AN808:AW808,幕後結果_最佳化!$Z$1005:$AI$1005)</f>
        <v>-7.8822839174785247E-2</v>
      </c>
      <c r="AZ808" s="128">
        <f>(SUMPRODUCT(AN808:AW808,MMULT(AN808:AW808,幕後結果!$AB$9:$AK$18)))*252</f>
        <v>8.4056293687524028E-2</v>
      </c>
      <c r="BA808" s="128">
        <f t="shared" si="168"/>
        <v>0.28992463449580141</v>
      </c>
      <c r="BB808" s="102">
        <f t="shared" si="169"/>
        <v>-0.41984303743788282</v>
      </c>
      <c r="BC808" s="60"/>
      <c r="BD808" s="60"/>
    </row>
    <row r="809" spans="1:56">
      <c r="A809" s="95">
        <v>808</v>
      </c>
      <c r="B809" s="128">
        <v>0.85708675544584501</v>
      </c>
      <c r="C809" s="128">
        <v>0.80628388152306374</v>
      </c>
      <c r="D809" s="128">
        <v>0.52303642013365614</v>
      </c>
      <c r="E809" s="128">
        <v>0.67258937186029222</v>
      </c>
      <c r="F809" s="128">
        <v>0.64501301890516816</v>
      </c>
      <c r="G809" s="128">
        <v>0.73780920608849687</v>
      </c>
      <c r="H809" s="128">
        <v>0.36710562833273008</v>
      </c>
      <c r="I809" s="128">
        <v>0.23062400735204047</v>
      </c>
      <c r="J809" s="128">
        <v>0.61723139870105537</v>
      </c>
      <c r="K809" s="104">
        <v>0.70764459992386208</v>
      </c>
      <c r="L809" s="105"/>
      <c r="M809" s="106">
        <v>808</v>
      </c>
      <c r="N809" s="140">
        <v>1.0673219288156162</v>
      </c>
      <c r="O809" s="140">
        <v>0.86428338171506158</v>
      </c>
      <c r="P809" s="140">
        <v>5.7775869098801398E-2</v>
      </c>
      <c r="Q809" s="140">
        <v>0.44707451892799804</v>
      </c>
      <c r="R809" s="140">
        <v>0.3718910592278703</v>
      </c>
      <c r="S809" s="140">
        <v>0.63660588974398724</v>
      </c>
      <c r="T809" s="140">
        <v>-0.33952899689057908</v>
      </c>
      <c r="U809" s="128">
        <v>-0.73679337159304026</v>
      </c>
      <c r="V809" s="128">
        <v>0.29821745213019601</v>
      </c>
      <c r="W809" s="98">
        <v>0.54651671643759525</v>
      </c>
      <c r="X809" s="60"/>
      <c r="Y809" s="99">
        <v>808</v>
      </c>
      <c r="Z809" s="128">
        <f>(幕後結果!$AB$2+幕後結果!$AB$4*幕後結果_最佳化!$N1810)*12/3</f>
        <v>1.1289514041315083</v>
      </c>
      <c r="AA809" s="128">
        <f>(幕後結果!$AC$2+幕後結果!$AC$4*幕後結果_最佳化!$O1810)*12/3</f>
        <v>1.4275551044851433</v>
      </c>
      <c r="AB809" s="128">
        <f>(幕後結果!$AD$2+幕後結果!$AD$4*幕後結果_最佳化!$P1810)*12/3</f>
        <v>1.1929632789599789</v>
      </c>
      <c r="AC809" s="128">
        <f>(幕後結果!$AE$2+幕後結果!$AE$4*幕後結果_最佳化!$Q1810)*12/3</f>
        <v>2.3822625999679423</v>
      </c>
      <c r="AD809" s="128">
        <f>(幕後結果!$AF$2+幕後結果!$AF$4*幕後結果_最佳化!$R1810)*12/3</f>
        <v>0.18859036380784913</v>
      </c>
      <c r="AE809" s="128">
        <f>(幕後結果!$AG$2+幕後結果!$AG$4*幕後結果_最佳化!$S1810)*12/3</f>
        <v>1.0627122279034009</v>
      </c>
      <c r="AF809" s="128">
        <f>(幕後結果!$AH$2+幕後結果!$AH$4*幕後結果_最佳化!$T1810)*12/3</f>
        <v>0.14697849476162939</v>
      </c>
      <c r="AG809" s="128">
        <f>(幕後結果!$AI$2+幕後結果!$AI$4*幕後結果_最佳化!$U1810)*12/3</f>
        <v>0.40558260211510938</v>
      </c>
      <c r="AH809" s="128">
        <f>(幕後結果!$AJ$2+幕後結果!$AJ$4*幕後結果_最佳化!$V1810)*12/3</f>
        <v>0.17019613146497148</v>
      </c>
      <c r="AI809" s="100">
        <f>(幕後結果!$AK$2+幕後結果!$AK$4*幕後結果_最佳化!$W1810)*12/3</f>
        <v>-0.2454393830992776</v>
      </c>
      <c r="AJ809" s="60"/>
      <c r="AK809" s="60"/>
      <c r="AL809" s="60"/>
      <c r="AM809" s="108">
        <v>808</v>
      </c>
      <c r="AN809" s="128">
        <f t="shared" si="157"/>
        <v>0.15953875150746985</v>
      </c>
      <c r="AO809" s="128">
        <f t="shared" si="158"/>
        <v>9.3064792971904578E-2</v>
      </c>
      <c r="AP809" s="128">
        <f t="shared" si="159"/>
        <v>3.6602177832717742E-2</v>
      </c>
      <c r="AQ809" s="128">
        <f t="shared" si="160"/>
        <v>0.12144818438602709</v>
      </c>
      <c r="AR809" s="128">
        <f t="shared" si="161"/>
        <v>0.17770241413538124</v>
      </c>
      <c r="AS809" s="128">
        <f t="shared" si="162"/>
        <v>3.2389324861823034E-2</v>
      </c>
      <c r="AT809" s="128">
        <f t="shared" si="163"/>
        <v>9.671925946747674E-2</v>
      </c>
      <c r="AU809" s="128">
        <f t="shared" si="164"/>
        <v>7.7132297600141647E-2</v>
      </c>
      <c r="AV809" s="128">
        <f t="shared" si="165"/>
        <v>2.5798881546345093E-2</v>
      </c>
      <c r="AW809" s="128">
        <f t="shared" si="166"/>
        <v>0.17960391569071299</v>
      </c>
      <c r="AX809" s="128">
        <f t="shared" si="167"/>
        <v>1</v>
      </c>
      <c r="AY809" s="128">
        <f>SUMPRODUCT(AN809:AW809,幕後結果_最佳化!$Z$1005:$AI$1005)</f>
        <v>-0.15362083995666304</v>
      </c>
      <c r="AZ809" s="128">
        <f>(SUMPRODUCT(AN809:AW809,MMULT(AN809:AW809,幕後結果!$AB$9:$AK$18)))*252</f>
        <v>7.6919541244157258E-2</v>
      </c>
      <c r="BA809" s="128">
        <f t="shared" si="168"/>
        <v>0.2773437240035499</v>
      </c>
      <c r="BB809" s="102">
        <f t="shared" si="169"/>
        <v>-0.70858224992373597</v>
      </c>
      <c r="BC809" s="60"/>
      <c r="BD809" s="60"/>
    </row>
    <row r="810" spans="1:56">
      <c r="A810" s="95">
        <v>809</v>
      </c>
      <c r="B810" s="128">
        <v>0.51371755405123531</v>
      </c>
      <c r="C810" s="128">
        <v>8.0390670800124076E-2</v>
      </c>
      <c r="D810" s="128">
        <v>0.9803279757568919</v>
      </c>
      <c r="E810" s="128">
        <v>0.87512872471118586</v>
      </c>
      <c r="F810" s="128">
        <v>0.47065768194722879</v>
      </c>
      <c r="G810" s="128">
        <v>0.1571417890461424</v>
      </c>
      <c r="H810" s="128">
        <v>0.90705272642550727</v>
      </c>
      <c r="I810" s="128">
        <v>6.0902313634167093E-2</v>
      </c>
      <c r="J810" s="128">
        <v>0.28214743655995966</v>
      </c>
      <c r="K810" s="104">
        <v>0.89521890547593941</v>
      </c>
      <c r="L810" s="105"/>
      <c r="M810" s="106">
        <v>809</v>
      </c>
      <c r="N810" s="140">
        <v>3.4391587261855164E-2</v>
      </c>
      <c r="O810" s="140">
        <v>-1.402448558501765</v>
      </c>
      <c r="P810" s="140">
        <v>2.060570343498072</v>
      </c>
      <c r="Q810" s="140">
        <v>1.1509749272880299</v>
      </c>
      <c r="R810" s="140">
        <v>-7.361672340378464E-2</v>
      </c>
      <c r="S810" s="140">
        <v>-1.0062744278785098</v>
      </c>
      <c r="T810" s="140">
        <v>1.3228220964947346</v>
      </c>
      <c r="U810" s="128">
        <v>-1.5472431387375005</v>
      </c>
      <c r="V810" s="128">
        <v>-0.5764739493192218</v>
      </c>
      <c r="W810" s="98">
        <v>1.2547702121198825</v>
      </c>
      <c r="X810" s="60"/>
      <c r="Y810" s="99">
        <v>809</v>
      </c>
      <c r="Z810" s="128">
        <f>(幕後結果!$AB$2+幕後結果!$AB$4*幕後結果_最佳化!$N1811)*12/3</f>
        <v>3.6377431851950165E-2</v>
      </c>
      <c r="AA810" s="128">
        <f>(幕後結果!$AC$2+幕後結果!$AC$4*幕後結果_最佳化!$O1811)*12/3</f>
        <v>-1.6591856349010359</v>
      </c>
      <c r="AB810" s="128">
        <f>(幕後結果!$AD$2+幕後結果!$AD$4*幕後結果_最佳化!$P1811)*12/3</f>
        <v>1.7674100944772908</v>
      </c>
      <c r="AC810" s="128">
        <f>(幕後結果!$AE$2+幕後結果!$AE$4*幕後結果_最佳化!$Q1811)*12/3</f>
        <v>3.1917470843190383</v>
      </c>
      <c r="AD810" s="128">
        <f>(幕後結果!$AF$2+幕後結果!$AF$4*幕後結果_最佳化!$R1811)*12/3</f>
        <v>0.3056442125828025</v>
      </c>
      <c r="AE810" s="128">
        <f>(幕後結果!$AG$2+幕後結果!$AG$4*幕後結果_最佳化!$S1811)*12/3</f>
        <v>-0.64793315643084293</v>
      </c>
      <c r="AF810" s="128">
        <f>(幕後結果!$AH$2+幕後結果!$AH$4*幕後結果_最佳化!$T1811)*12/3</f>
        <v>1.0378317144007987</v>
      </c>
      <c r="AG810" s="128">
        <f>(幕後結果!$AI$2+幕後結果!$AI$4*幕後結果_最佳化!$U1811)*12/3</f>
        <v>-0.75887519530362446</v>
      </c>
      <c r="AH810" s="128">
        <f>(幕後結果!$AJ$2+幕後結果!$AJ$4*幕後結果_最佳化!$V1811)*12/3</f>
        <v>-1.2920828302627441</v>
      </c>
      <c r="AI810" s="100">
        <f>(幕後結果!$AK$2+幕後結果!$AK$4*幕後結果_最佳化!$W1811)*12/3</f>
        <v>1.1389283074780381</v>
      </c>
      <c r="AJ810" s="60"/>
      <c r="AK810" s="60"/>
      <c r="AL810" s="60"/>
      <c r="AM810" s="108">
        <v>809</v>
      </c>
      <c r="AN810" s="128">
        <f t="shared" si="157"/>
        <v>5.6697788195058808E-2</v>
      </c>
      <c r="AO810" s="128">
        <f t="shared" si="158"/>
        <v>0.11974771564526324</v>
      </c>
      <c r="AP810" s="128">
        <f t="shared" si="159"/>
        <v>0.16923046486256496</v>
      </c>
      <c r="AQ810" s="128">
        <f t="shared" si="160"/>
        <v>0.14701583233254595</v>
      </c>
      <c r="AR810" s="128">
        <f t="shared" si="161"/>
        <v>1.5116666782731769E-2</v>
      </c>
      <c r="AS810" s="128">
        <f t="shared" si="162"/>
        <v>9.0973820415372428E-2</v>
      </c>
      <c r="AT810" s="128">
        <f t="shared" si="163"/>
        <v>8.9558751508884815E-2</v>
      </c>
      <c r="AU810" s="128">
        <f t="shared" si="164"/>
        <v>3.6190697537338966E-2</v>
      </c>
      <c r="AV810" s="128">
        <f t="shared" si="165"/>
        <v>0.13639266008844314</v>
      </c>
      <c r="AW810" s="128">
        <f t="shared" si="166"/>
        <v>0.13907560263179577</v>
      </c>
      <c r="AX810" s="128">
        <f t="shared" si="167"/>
        <v>0.99999999999999967</v>
      </c>
      <c r="AY810" s="128">
        <f>SUMPRODUCT(AN810:AW810,幕後結果_最佳化!$Z$1005:$AI$1005)</f>
        <v>-0.14963222352918365</v>
      </c>
      <c r="AZ810" s="128">
        <f>(SUMPRODUCT(AN810:AW810,MMULT(AN810:AW810,幕後結果!$AB$9:$AK$18)))*252</f>
        <v>9.6379844251695657E-2</v>
      </c>
      <c r="BA810" s="128">
        <f t="shared" si="168"/>
        <v>0.31045103358129711</v>
      </c>
      <c r="BB810" s="102">
        <f t="shared" si="169"/>
        <v>-0.62016937520926518</v>
      </c>
      <c r="BC810" s="60"/>
      <c r="BD810" s="60"/>
    </row>
    <row r="811" spans="1:56">
      <c r="A811" s="95">
        <v>810</v>
      </c>
      <c r="B811" s="128">
        <v>0.48130853390675576</v>
      </c>
      <c r="C811" s="128">
        <v>0.52727308014123619</v>
      </c>
      <c r="D811" s="128">
        <v>0.71036917319392323</v>
      </c>
      <c r="E811" s="128">
        <v>0.8122293099289557</v>
      </c>
      <c r="F811" s="128">
        <v>0.34000512286541862</v>
      </c>
      <c r="G811" s="128">
        <v>0.2542071771922596</v>
      </c>
      <c r="H811" s="128">
        <v>0.81746721920448828</v>
      </c>
      <c r="I811" s="128">
        <v>1.9015965156558456E-2</v>
      </c>
      <c r="J811" s="128">
        <v>0.35660705045686036</v>
      </c>
      <c r="K811" s="104">
        <v>0.51361240260412733</v>
      </c>
      <c r="L811" s="105"/>
      <c r="M811" s="106">
        <v>810</v>
      </c>
      <c r="N811" s="140">
        <v>-4.6869712079384562E-2</v>
      </c>
      <c r="O811" s="140">
        <v>6.8416811283058654E-2</v>
      </c>
      <c r="P811" s="140">
        <v>0.55446353664351444</v>
      </c>
      <c r="Q811" s="140">
        <v>0.88614131881923863</v>
      </c>
      <c r="R811" s="140">
        <v>-0.41244914825635082</v>
      </c>
      <c r="S811" s="140">
        <v>-0.66130871383571654</v>
      </c>
      <c r="T811" s="140">
        <v>0.9057549669737105</v>
      </c>
      <c r="U811" s="128">
        <v>-2.0745104386294133</v>
      </c>
      <c r="V811" s="128">
        <v>-0.36754289604346813</v>
      </c>
      <c r="W811" s="98">
        <v>3.412785694215572E-2</v>
      </c>
      <c r="X811" s="60"/>
      <c r="Y811" s="99">
        <v>810</v>
      </c>
      <c r="Z811" s="128">
        <f>(幕後結果!$AB$2+幕後結果!$AB$4*幕後結果_最佳化!$N1812)*12/3</f>
        <v>-4.9576070569428345E-2</v>
      </c>
      <c r="AA811" s="128">
        <f>(幕後結果!$AC$2+幕後結果!$AC$4*幕後結果_最佳化!$O1812)*12/3</f>
        <v>1.0238314231566292E-2</v>
      </c>
      <c r="AB811" s="128">
        <f>(幕後結果!$AD$2+幕後結果!$AD$4*幕後結果_最佳化!$P1812)*12/3</f>
        <v>0.90754253876167823</v>
      </c>
      <c r="AC811" s="128">
        <f>(幕後結果!$AE$2+幕後結果!$AE$4*幕後結果_最佳化!$Q1812)*12/3</f>
        <v>2.913818062453986</v>
      </c>
      <c r="AD811" s="128">
        <f>(幕後結果!$AF$2+幕後結果!$AF$4*幕後結果_最佳化!$R1812)*12/3</f>
        <v>-0.30582647223431941</v>
      </c>
      <c r="AE811" s="128">
        <f>(幕後結果!$AG$2+幕後結果!$AG$4*幕後結果_最佳化!$S1812)*12/3</f>
        <v>-0.35323478962257804</v>
      </c>
      <c r="AF811" s="128">
        <f>(幕後結果!$AH$2+幕後結果!$AH$4*幕後結果_最佳化!$T1812)*12/3</f>
        <v>0.8012114860362699</v>
      </c>
      <c r="AG811" s="128">
        <f>(幕後結果!$AI$2+幕後結果!$AI$4*幕後結果_最佳化!$U1812)*12/3</f>
        <v>-1.2546670814050649</v>
      </c>
      <c r="AH811" s="128">
        <f>(幕後結果!$AJ$2+幕後結果!$AJ$4*幕後結果_最佳化!$V1812)*12/3</f>
        <v>-0.99666090839988275</v>
      </c>
      <c r="AI811" s="100">
        <f>(幕後結果!$AK$2+幕後結果!$AK$4*幕後結果_最佳化!$W1812)*12/3</f>
        <v>-9.0455769732888491E-2</v>
      </c>
      <c r="AJ811" s="60"/>
      <c r="AK811" s="60"/>
      <c r="AL811" s="60"/>
      <c r="AM811" s="108">
        <v>810</v>
      </c>
      <c r="AN811" s="128">
        <f t="shared" si="157"/>
        <v>0.21276212526357061</v>
      </c>
      <c r="AO811" s="128">
        <f t="shared" si="158"/>
        <v>0.14522950197490922</v>
      </c>
      <c r="AP811" s="128">
        <f t="shared" si="159"/>
        <v>0.2064163971699968</v>
      </c>
      <c r="AQ811" s="128">
        <f t="shared" si="160"/>
        <v>0.2242116326442781</v>
      </c>
      <c r="AR811" s="128">
        <f t="shared" si="161"/>
        <v>1.9962419386173241E-2</v>
      </c>
      <c r="AS811" s="128">
        <f t="shared" si="162"/>
        <v>8.5858884015440423E-2</v>
      </c>
      <c r="AT811" s="128">
        <f t="shared" si="163"/>
        <v>2.4042376346570696E-2</v>
      </c>
      <c r="AU811" s="128">
        <f t="shared" si="164"/>
        <v>2.1992921301551286E-2</v>
      </c>
      <c r="AV811" s="128">
        <f t="shared" si="165"/>
        <v>3.3067541615551242E-3</v>
      </c>
      <c r="AW811" s="128">
        <f t="shared" si="166"/>
        <v>5.6216987735954606E-2</v>
      </c>
      <c r="AX811" s="128">
        <f t="shared" si="167"/>
        <v>1</v>
      </c>
      <c r="AY811" s="128">
        <f>SUMPRODUCT(AN811:AW811,幕後結果_最佳化!$Z$1005:$AI$1005)</f>
        <v>0.19054211203256227</v>
      </c>
      <c r="AZ811" s="128">
        <f>(SUMPRODUCT(AN811:AW811,MMULT(AN811:AW811,幕後結果!$AB$9:$AK$18)))*252</f>
        <v>0.10976486348902348</v>
      </c>
      <c r="BA811" s="128">
        <f t="shared" si="168"/>
        <v>0.33130780776948721</v>
      </c>
      <c r="BB811" s="102">
        <f t="shared" si="169"/>
        <v>0.44563426689686308</v>
      </c>
      <c r="BC811" s="60"/>
      <c r="BD811" s="60"/>
    </row>
    <row r="812" spans="1:56">
      <c r="A812" s="95">
        <v>811</v>
      </c>
      <c r="B812" s="128">
        <v>7.0764548693316609E-2</v>
      </c>
      <c r="C812" s="128">
        <v>0.15363237522510875</v>
      </c>
      <c r="D812" s="128">
        <v>0.75736044889180598</v>
      </c>
      <c r="E812" s="128">
        <v>0.20417075091684111</v>
      </c>
      <c r="F812" s="128">
        <v>0.6643314447291524</v>
      </c>
      <c r="G812" s="128">
        <v>0.45429144227510165</v>
      </c>
      <c r="H812" s="128">
        <v>0.36607086586684079</v>
      </c>
      <c r="I812" s="128">
        <v>0.35448406855045111</v>
      </c>
      <c r="J812" s="128">
        <v>0.44039947007095992</v>
      </c>
      <c r="K812" s="104">
        <v>0.92162374131101377</v>
      </c>
      <c r="L812" s="105"/>
      <c r="M812" s="106">
        <v>811</v>
      </c>
      <c r="N812" s="140">
        <v>-1.4701205876488694</v>
      </c>
      <c r="O812" s="140">
        <v>-1.0209782354272505</v>
      </c>
      <c r="P812" s="140">
        <v>0.6978370557011202</v>
      </c>
      <c r="Q812" s="140">
        <v>-0.82681574958381865</v>
      </c>
      <c r="R812" s="140">
        <v>0.42431361589386213</v>
      </c>
      <c r="S812" s="140">
        <v>-0.11482619654457407</v>
      </c>
      <c r="T812" s="140">
        <v>-0.34227794490569258</v>
      </c>
      <c r="U812" s="128">
        <v>-0.37324227203777804</v>
      </c>
      <c r="V812" s="128">
        <v>-0.14995649357555016</v>
      </c>
      <c r="W812" s="98">
        <v>1.4160785163947371</v>
      </c>
      <c r="X812" s="60"/>
      <c r="Y812" s="99">
        <v>811</v>
      </c>
      <c r="Z812" s="128">
        <f>(幕後結果!$AB$2+幕後結果!$AB$4*幕後結果_最佳化!$N1813)*12/3</f>
        <v>-1.5550085282240549</v>
      </c>
      <c r="AA812" s="128">
        <f>(幕後結果!$AC$2+幕後結果!$AC$4*幕後結果_最佳化!$O1813)*12/3</f>
        <v>-1.8845949292065509</v>
      </c>
      <c r="AB812" s="128">
        <f>(幕後結果!$AD$2+幕後結果!$AD$4*幕後結果_最佳化!$P1813)*12/3</f>
        <v>-2.2892682937434294E-2</v>
      </c>
      <c r="AC812" s="128">
        <f>(幕後結果!$AE$2+幕後結果!$AE$4*幕後結果_最佳化!$Q1813)*12/3</f>
        <v>-0.6904584710279339</v>
      </c>
      <c r="AD812" s="128">
        <f>(幕後結果!$AF$2+幕後結果!$AF$4*幕後結果_最佳化!$R1813)*12/3</f>
        <v>0.30520902819942664</v>
      </c>
      <c r="AE812" s="128">
        <f>(幕後結果!$AG$2+幕後結果!$AG$4*幕後結果_最佳化!$S1813)*12/3</f>
        <v>-0.36202032601850043</v>
      </c>
      <c r="AF812" s="128">
        <f>(幕後結果!$AH$2+幕後結果!$AH$4*幕後結果_最佳化!$T1813)*12/3</f>
        <v>-1.922313319718028</v>
      </c>
      <c r="AG812" s="128">
        <f>(幕後結果!$AI$2+幕後結果!$AI$4*幕後結果_最佳化!$U1813)*12/3</f>
        <v>0.87819321439650277</v>
      </c>
      <c r="AH812" s="128">
        <f>(幕後結果!$AJ$2+幕後結果!$AJ$4*幕後結果_最佳化!$V1813)*12/3</f>
        <v>-1.9411542276036631</v>
      </c>
      <c r="AI812" s="100">
        <f>(幕後結果!$AK$2+幕後結果!$AK$4*幕後結果_最佳化!$W1813)*12/3</f>
        <v>-1.6855034078508624</v>
      </c>
      <c r="AJ812" s="60"/>
      <c r="AK812" s="60"/>
      <c r="AL812" s="60"/>
      <c r="AM812" s="108">
        <v>811</v>
      </c>
      <c r="AN812" s="128">
        <f t="shared" si="157"/>
        <v>4.7360823102448713E-2</v>
      </c>
      <c r="AO812" s="128">
        <f t="shared" si="158"/>
        <v>3.5028620613378379E-2</v>
      </c>
      <c r="AP812" s="128">
        <f t="shared" si="159"/>
        <v>0.14392837922194815</v>
      </c>
      <c r="AQ812" s="128">
        <f t="shared" si="160"/>
        <v>2.4700375535849899E-2</v>
      </c>
      <c r="AR812" s="128">
        <f t="shared" si="161"/>
        <v>8.775106436146457E-2</v>
      </c>
      <c r="AS812" s="128">
        <f t="shared" si="162"/>
        <v>0.17904226435646281</v>
      </c>
      <c r="AT812" s="128">
        <f t="shared" si="163"/>
        <v>0.16442225667329793</v>
      </c>
      <c r="AU812" s="128">
        <f t="shared" si="164"/>
        <v>0.18571359296945891</v>
      </c>
      <c r="AV812" s="128">
        <f t="shared" si="165"/>
        <v>0.12103618353775705</v>
      </c>
      <c r="AW812" s="128">
        <f t="shared" si="166"/>
        <v>1.1016439627933696E-2</v>
      </c>
      <c r="AX812" s="128">
        <f t="shared" si="167"/>
        <v>1</v>
      </c>
      <c r="AY812" s="128">
        <f>SUMPRODUCT(AN812:AW812,幕後結果_最佳化!$Z$1005:$AI$1005)</f>
        <v>8.7308292030266757E-2</v>
      </c>
      <c r="AZ812" s="128">
        <f>(SUMPRODUCT(AN812:AW812,MMULT(AN812:AW812,幕後結果!$AB$9:$AK$18)))*252</f>
        <v>5.1399668669988616E-2</v>
      </c>
      <c r="BA812" s="128">
        <f t="shared" si="168"/>
        <v>0.22671495025689994</v>
      </c>
      <c r="BB812" s="102">
        <f t="shared" si="169"/>
        <v>0.19587721047926443</v>
      </c>
      <c r="BC812" s="60"/>
      <c r="BD812" s="60"/>
    </row>
    <row r="813" spans="1:56">
      <c r="A813" s="95">
        <v>812</v>
      </c>
      <c r="B813" s="128">
        <v>0.18040564952281679</v>
      </c>
      <c r="C813" s="128">
        <v>0.41544252382846203</v>
      </c>
      <c r="D813" s="128">
        <v>0.28574744690483067</v>
      </c>
      <c r="E813" s="128">
        <v>0.58443035938043808</v>
      </c>
      <c r="F813" s="128">
        <v>0.74054433593263447</v>
      </c>
      <c r="G813" s="128">
        <v>0.93897226025536207</v>
      </c>
      <c r="H813" s="128">
        <v>0.996020066948335</v>
      </c>
      <c r="I813" s="128">
        <v>0.52842885430873787</v>
      </c>
      <c r="J813" s="128">
        <v>0.32761827617611017</v>
      </c>
      <c r="K813" s="104">
        <v>0.42487037506059999</v>
      </c>
      <c r="L813" s="105"/>
      <c r="M813" s="106">
        <v>812</v>
      </c>
      <c r="N813" s="140">
        <v>-0.91382025966495606</v>
      </c>
      <c r="O813" s="140">
        <v>-0.21356660015571072</v>
      </c>
      <c r="P813" s="140">
        <v>-0.56585126460379709</v>
      </c>
      <c r="Q813" s="140">
        <v>0.21324062689116935</v>
      </c>
      <c r="R813" s="140">
        <v>0.64502447027309329</v>
      </c>
      <c r="S813" s="140">
        <v>1.5462032888481942</v>
      </c>
      <c r="T813" s="140">
        <v>2.6537674584533804</v>
      </c>
      <c r="U813" s="128">
        <v>7.1320988466938226E-2</v>
      </c>
      <c r="V813" s="128">
        <v>-0.44649939108624709</v>
      </c>
      <c r="W813" s="98">
        <v>-0.18944922096562555</v>
      </c>
      <c r="X813" s="60"/>
      <c r="Y813" s="99">
        <v>812</v>
      </c>
      <c r="Z813" s="128">
        <f>(幕後結果!$AB$2+幕後結果!$AB$4*幕後結果_最佳化!$N1814)*12/3</f>
        <v>-0.96658621679157475</v>
      </c>
      <c r="AA813" s="128">
        <f>(幕後結果!$AC$2+幕後結果!$AC$4*幕後結果_最佳化!$O1814)*12/3</f>
        <v>-0.70149365690112975</v>
      </c>
      <c r="AB813" s="128">
        <f>(幕後結果!$AD$2+幕後結果!$AD$4*幕後結果_最佳化!$P1814)*12/3</f>
        <v>-0.75149895337235995</v>
      </c>
      <c r="AC813" s="128">
        <f>(幕後結果!$AE$2+幕後結果!$AE$4*幕後結果_最佳化!$Q1814)*12/3</f>
        <v>1.2216974169450965</v>
      </c>
      <c r="AD813" s="128">
        <f>(幕後結果!$AF$2+幕後結果!$AF$4*幕後結果_最佳化!$R1814)*12/3</f>
        <v>0.15080271825683519</v>
      </c>
      <c r="AE813" s="128">
        <f>(幕後結果!$AG$2+幕後結果!$AG$4*幕後結果_最佳化!$S1814)*12/3</f>
        <v>1.3177974824426655</v>
      </c>
      <c r="AF813" s="128">
        <f>(幕後結果!$AH$2+幕後結果!$AH$4*幕後結果_最佳化!$T1814)*12/3</f>
        <v>1.5390167433765007</v>
      </c>
      <c r="AG813" s="128">
        <f>(幕後結果!$AI$2+幕後結果!$AI$4*幕後結果_最佳化!$U1814)*12/3</f>
        <v>1.0353093616208628</v>
      </c>
      <c r="AH813" s="128">
        <f>(幕後結果!$AJ$2+幕後結果!$AJ$4*幕後結果_最佳化!$V1814)*12/3</f>
        <v>-0.61503899878625434</v>
      </c>
      <c r="AI813" s="100">
        <f>(幕後結果!$AK$2+幕後結果!$AK$4*幕後結果_最佳化!$W1814)*12/3</f>
        <v>-0.43659443727125602</v>
      </c>
      <c r="AJ813" s="60"/>
      <c r="AK813" s="60"/>
      <c r="AL813" s="60"/>
      <c r="AM813" s="108">
        <v>812</v>
      </c>
      <c r="AN813" s="128">
        <f t="shared" si="157"/>
        <v>0.15057780612084057</v>
      </c>
      <c r="AO813" s="128">
        <f t="shared" si="158"/>
        <v>7.8229683075219311E-2</v>
      </c>
      <c r="AP813" s="128">
        <f t="shared" si="159"/>
        <v>7.7431717668947839E-2</v>
      </c>
      <c r="AQ813" s="128">
        <f t="shared" si="160"/>
        <v>0.26521956432909943</v>
      </c>
      <c r="AR813" s="128">
        <f t="shared" si="161"/>
        <v>4.9490571125132096E-2</v>
      </c>
      <c r="AS813" s="128">
        <f t="shared" si="162"/>
        <v>3.307067747878039E-2</v>
      </c>
      <c r="AT813" s="128">
        <f t="shared" si="163"/>
        <v>0.12642826424717188</v>
      </c>
      <c r="AU813" s="128">
        <f t="shared" si="164"/>
        <v>6.9961163439487412E-2</v>
      </c>
      <c r="AV813" s="128">
        <f t="shared" si="165"/>
        <v>3.8944010899356965E-2</v>
      </c>
      <c r="AW813" s="128">
        <f t="shared" si="166"/>
        <v>0.11064654161596414</v>
      </c>
      <c r="AX813" s="128">
        <f t="shared" si="167"/>
        <v>1</v>
      </c>
      <c r="AY813" s="128">
        <f>SUMPRODUCT(AN813:AW813,幕後結果_最佳化!$Z$1005:$AI$1005)</f>
        <v>9.648637991255829E-2</v>
      </c>
      <c r="AZ813" s="128">
        <f>(SUMPRODUCT(AN813:AW813,MMULT(AN813:AW813,幕後結果!$AB$9:$AK$18)))*252</f>
        <v>0.11054177716158449</v>
      </c>
      <c r="BA813" s="128">
        <f t="shared" si="168"/>
        <v>0.33247823562089668</v>
      </c>
      <c r="BB813" s="102">
        <f t="shared" si="169"/>
        <v>0.16117259468875236</v>
      </c>
      <c r="BC813" s="60"/>
      <c r="BD813" s="60"/>
    </row>
    <row r="814" spans="1:56">
      <c r="A814" s="95">
        <v>813</v>
      </c>
      <c r="B814" s="128">
        <v>0.27602715733882244</v>
      </c>
      <c r="C814" s="128">
        <v>0.87280833788217338</v>
      </c>
      <c r="D814" s="128">
        <v>0.62831196160200098</v>
      </c>
      <c r="E814" s="128">
        <v>0.54513263680913293</v>
      </c>
      <c r="F814" s="128">
        <v>0.81056492776104538</v>
      </c>
      <c r="G814" s="128">
        <v>0.8427992793800736</v>
      </c>
      <c r="H814" s="128">
        <v>0.31260856301459028</v>
      </c>
      <c r="I814" s="128">
        <v>0.3766063943429574</v>
      </c>
      <c r="J814" s="128">
        <v>0.54095960463244563</v>
      </c>
      <c r="K814" s="104">
        <v>0.9715015993607965</v>
      </c>
      <c r="L814" s="105"/>
      <c r="M814" s="106">
        <v>813</v>
      </c>
      <c r="N814" s="140">
        <v>-0.5946846045951617</v>
      </c>
      <c r="O814" s="140">
        <v>1.1397671468888289</v>
      </c>
      <c r="P814" s="140">
        <v>0.32738583755690071</v>
      </c>
      <c r="Q814" s="140">
        <v>0.11337314906501803</v>
      </c>
      <c r="R814" s="140">
        <v>0.87997999950110661</v>
      </c>
      <c r="S814" s="140">
        <v>1.006029371975389</v>
      </c>
      <c r="T814" s="140">
        <v>-0.48846977995684765</v>
      </c>
      <c r="U814" s="128">
        <v>-0.31440588282221693</v>
      </c>
      <c r="V814" s="128">
        <v>0.10285155056638239</v>
      </c>
      <c r="W814" s="98">
        <v>1.9033353478529584</v>
      </c>
      <c r="X814" s="60"/>
      <c r="Y814" s="99">
        <v>813</v>
      </c>
      <c r="Z814" s="128">
        <f>(幕後結果!$AB$2+幕後結果!$AB$4*幕後結果_最佳化!$N1815)*12/3</f>
        <v>-0.62902297914754202</v>
      </c>
      <c r="AA814" s="128">
        <f>(幕後結果!$AC$2+幕後結果!$AC$4*幕後結果_最佳化!$O1815)*12/3</f>
        <v>1.0093540744621599</v>
      </c>
      <c r="AB814" s="128">
        <f>(幕後結果!$AD$2+幕後結果!$AD$4*幕後結果_最佳化!$P1815)*12/3</f>
        <v>1.0421707096886348</v>
      </c>
      <c r="AC814" s="128">
        <f>(幕後結果!$AE$2+幕後結果!$AE$4*幕後結果_最佳化!$Q1815)*12/3</f>
        <v>1.8678783041753426</v>
      </c>
      <c r="AD814" s="128">
        <f>(幕後結果!$AF$2+幕後結果!$AF$4*幕後結果_最佳化!$R1815)*12/3</f>
        <v>0.39973693100742391</v>
      </c>
      <c r="AE814" s="128">
        <f>(幕後結果!$AG$2+幕後結果!$AG$4*幕後結果_最佳化!$S1815)*12/3</f>
        <v>0.9985374546040694</v>
      </c>
      <c r="AF814" s="128">
        <f>(幕後結果!$AH$2+幕後結果!$AH$4*幕後結果_最佳化!$T1815)*12/3</f>
        <v>-1.0800503159371024</v>
      </c>
      <c r="AG814" s="128">
        <f>(幕後結果!$AI$2+幕後結果!$AI$4*幕後結果_最佳化!$U1815)*12/3</f>
        <v>0.99902854241199401</v>
      </c>
      <c r="AH814" s="128">
        <f>(幕後結果!$AJ$2+幕後結果!$AJ$4*幕後結果_最佳化!$V1815)*12/3</f>
        <v>-0.4417823586594582</v>
      </c>
      <c r="AI814" s="100">
        <f>(幕後結果!$AK$2+幕後結果!$AK$4*幕後結果_最佳化!$W1815)*12/3</f>
        <v>5.0257537143757025E-2</v>
      </c>
      <c r="AJ814" s="60"/>
      <c r="AK814" s="60"/>
      <c r="AL814" s="60"/>
      <c r="AM814" s="108">
        <v>813</v>
      </c>
      <c r="AN814" s="128">
        <f t="shared" si="157"/>
        <v>7.2984652078237587E-3</v>
      </c>
      <c r="AO814" s="128">
        <f t="shared" si="158"/>
        <v>0.1221617997838129</v>
      </c>
      <c r="AP814" s="128">
        <f t="shared" si="159"/>
        <v>0.13279692963400705</v>
      </c>
      <c r="AQ814" s="128">
        <f t="shared" si="160"/>
        <v>5.5822173696728074E-2</v>
      </c>
      <c r="AR814" s="128">
        <f t="shared" si="161"/>
        <v>0.19059079005711996</v>
      </c>
      <c r="AS814" s="128">
        <f t="shared" si="162"/>
        <v>0.21174897208125693</v>
      </c>
      <c r="AT814" s="128">
        <f t="shared" si="163"/>
        <v>1.7230421522499786E-2</v>
      </c>
      <c r="AU814" s="128">
        <f t="shared" si="164"/>
        <v>5.5723849971751033E-2</v>
      </c>
      <c r="AV814" s="128">
        <f t="shared" si="165"/>
        <v>4.9273600925033793E-2</v>
      </c>
      <c r="AW814" s="128">
        <f t="shared" si="166"/>
        <v>0.15735299711996686</v>
      </c>
      <c r="AX814" s="128">
        <f t="shared" si="167"/>
        <v>1</v>
      </c>
      <c r="AY814" s="128">
        <f>SUMPRODUCT(AN814:AW814,幕後結果_最佳化!$Z$1005:$AI$1005)</f>
        <v>-0.16143191983628402</v>
      </c>
      <c r="AZ814" s="128">
        <f>(SUMPRODUCT(AN814:AW814,MMULT(AN814:AW814,幕後結果!$AB$9:$AK$18)))*252</f>
        <v>5.8826910772043155E-2</v>
      </c>
      <c r="BA814" s="128">
        <f t="shared" si="168"/>
        <v>0.2425425957889524</v>
      </c>
      <c r="BB814" s="102">
        <f t="shared" si="169"/>
        <v>-0.84245787496264257</v>
      </c>
      <c r="BC814" s="60"/>
      <c r="BD814" s="60"/>
    </row>
    <row r="815" spans="1:56">
      <c r="A815" s="95">
        <v>814</v>
      </c>
      <c r="B815" s="128">
        <v>0.24584333236239253</v>
      </c>
      <c r="C815" s="128">
        <v>1.9416968107709431E-2</v>
      </c>
      <c r="D815" s="128">
        <v>0.73157815630942058</v>
      </c>
      <c r="E815" s="128">
        <v>0.34364321435881218</v>
      </c>
      <c r="F815" s="128">
        <v>0.26907986035630116</v>
      </c>
      <c r="G815" s="128">
        <v>0.42181003384739446</v>
      </c>
      <c r="H815" s="128">
        <v>0.39091595972833715</v>
      </c>
      <c r="I815" s="128">
        <v>0.33545665813183079</v>
      </c>
      <c r="J815" s="128">
        <v>8.5835556679513703E-2</v>
      </c>
      <c r="K815" s="104">
        <v>0.56022750205429039</v>
      </c>
      <c r="L815" s="105"/>
      <c r="M815" s="106">
        <v>814</v>
      </c>
      <c r="N815" s="140">
        <v>-0.68762864512483701</v>
      </c>
      <c r="O815" s="140">
        <v>-2.0659422143320092</v>
      </c>
      <c r="P815" s="140">
        <v>0.61759295851940554</v>
      </c>
      <c r="Q815" s="140">
        <v>-0.40254030961276632</v>
      </c>
      <c r="R815" s="140">
        <v>-0.6155982285673165</v>
      </c>
      <c r="S815" s="140">
        <v>-0.19726512705186885</v>
      </c>
      <c r="T815" s="140">
        <v>-0.27693252254104822</v>
      </c>
      <c r="U815" s="128">
        <v>-0.42489486759838468</v>
      </c>
      <c r="V815" s="128">
        <v>-1.3668538707615123</v>
      </c>
      <c r="W815" s="98">
        <v>0.15154603952902632</v>
      </c>
      <c r="X815" s="60"/>
      <c r="Y815" s="99">
        <v>814</v>
      </c>
      <c r="Z815" s="128">
        <f>(幕後結果!$AB$2+幕後結果!$AB$4*幕後結果_最佳化!$N1816)*12/3</f>
        <v>-0.72733380948724147</v>
      </c>
      <c r="AA815" s="128">
        <f>(幕後結果!$AC$2+幕後結果!$AC$4*幕後結果_最佳化!$O1816)*12/3</f>
        <v>-2.7489614468146057</v>
      </c>
      <c r="AB815" s="128">
        <f>(幕後結果!$AD$2+幕後結果!$AD$4*幕後結果_最佳化!$P1816)*12/3</f>
        <v>-0.39032605843200957</v>
      </c>
      <c r="AC815" s="128">
        <f>(幕後結果!$AE$2+幕後結果!$AE$4*幕後結果_最佳化!$Q1816)*12/3</f>
        <v>-0.33436989727270472</v>
      </c>
      <c r="AD815" s="128">
        <f>(幕後結果!$AF$2+幕後結果!$AF$4*幕後結果_最佳化!$R1816)*12/3</f>
        <v>-0.25135132117709502</v>
      </c>
      <c r="AE815" s="128">
        <f>(幕後結果!$AG$2+幕後結果!$AG$4*幕後結果_最佳化!$S1816)*12/3</f>
        <v>-0.22968847229643422</v>
      </c>
      <c r="AF815" s="128">
        <f>(幕後結果!$AH$2+幕後結果!$AH$4*幕後結果_最佳化!$T1816)*12/3</f>
        <v>-1.5018880043220522</v>
      </c>
      <c r="AG815" s="128">
        <f>(幕後結果!$AI$2+幕後結果!$AI$4*幕後結果_最佳化!$U1816)*12/3</f>
        <v>0.53593431565566352</v>
      </c>
      <c r="AH815" s="128">
        <f>(幕後結果!$AJ$2+幕後結果!$AJ$4*幕後結果_最佳化!$V1816)*12/3</f>
        <v>-3.049299385791771</v>
      </c>
      <c r="AI815" s="100">
        <f>(幕後結果!$AK$2+幕後結果!$AK$4*幕後結果_最佳化!$W1816)*12/3</f>
        <v>-2.4200537259140393</v>
      </c>
      <c r="AJ815" s="60"/>
      <c r="AK815" s="60"/>
      <c r="AL815" s="60"/>
      <c r="AM815" s="108">
        <v>814</v>
      </c>
      <c r="AN815" s="128">
        <f t="shared" si="157"/>
        <v>2.2887857427559766E-2</v>
      </c>
      <c r="AO815" s="128">
        <f t="shared" si="158"/>
        <v>0.14459341708412074</v>
      </c>
      <c r="AP815" s="128">
        <f t="shared" si="159"/>
        <v>6.6705253857240868E-2</v>
      </c>
      <c r="AQ815" s="128">
        <f t="shared" si="160"/>
        <v>4.0237713305392104E-3</v>
      </c>
      <c r="AR815" s="128">
        <f t="shared" si="161"/>
        <v>0.20684446661630784</v>
      </c>
      <c r="AS815" s="128">
        <f t="shared" si="162"/>
        <v>0.10115256828318669</v>
      </c>
      <c r="AT815" s="128">
        <f t="shared" si="163"/>
        <v>6.1909670641013707E-2</v>
      </c>
      <c r="AU815" s="128">
        <f t="shared" si="164"/>
        <v>0.14751764325867042</v>
      </c>
      <c r="AV815" s="128">
        <f t="shared" si="165"/>
        <v>8.3553931367786577E-2</v>
      </c>
      <c r="AW815" s="128">
        <f t="shared" si="166"/>
        <v>0.1608114201335743</v>
      </c>
      <c r="AX815" s="128">
        <f t="shared" si="167"/>
        <v>1</v>
      </c>
      <c r="AY815" s="128">
        <f>SUMPRODUCT(AN815:AW815,幕後結果_最佳化!$Z$1005:$AI$1005)</f>
        <v>-0.20166599875018382</v>
      </c>
      <c r="AZ815" s="128">
        <f>(SUMPRODUCT(AN815:AW815,MMULT(AN815:AW815,幕後結果!$AB$9:$AK$18)))*252</f>
        <v>5.2676991828048053E-2</v>
      </c>
      <c r="BA815" s="128">
        <f t="shared" si="168"/>
        <v>0.22951468760854513</v>
      </c>
      <c r="BB815" s="102">
        <f t="shared" si="169"/>
        <v>-1.0655788581483283</v>
      </c>
      <c r="BC815" s="60"/>
      <c r="BD815" s="60"/>
    </row>
    <row r="816" spans="1:56">
      <c r="A816" s="95">
        <v>815</v>
      </c>
      <c r="B816" s="128">
        <v>0.76183400139929702</v>
      </c>
      <c r="C816" s="128">
        <v>0.21927803630186693</v>
      </c>
      <c r="D816" s="128">
        <v>0.49506506103270054</v>
      </c>
      <c r="E816" s="128">
        <v>0.95959082570659415</v>
      </c>
      <c r="F816" s="128">
        <v>0.80086042928063317</v>
      </c>
      <c r="G816" s="128">
        <v>0.94313073507710676</v>
      </c>
      <c r="H816" s="128">
        <v>0.40858006731219043</v>
      </c>
      <c r="I816" s="128">
        <v>0.48224090968393618</v>
      </c>
      <c r="J816" s="128">
        <v>3.1785556850846053E-2</v>
      </c>
      <c r="K816" s="104">
        <v>0.43823826005962307</v>
      </c>
      <c r="L816" s="105"/>
      <c r="M816" s="106">
        <v>815</v>
      </c>
      <c r="N816" s="140">
        <v>0.71221443881092528</v>
      </c>
      <c r="O816" s="140">
        <v>-0.77463381060552117</v>
      </c>
      <c r="P816" s="140">
        <v>-1.2370373040153102E-2</v>
      </c>
      <c r="Q816" s="140">
        <v>1.7459574341395263</v>
      </c>
      <c r="R816" s="140">
        <v>0.84469859982771323</v>
      </c>
      <c r="S816" s="140">
        <v>1.5816104372984363</v>
      </c>
      <c r="T816" s="140">
        <v>-0.23119909296826904</v>
      </c>
      <c r="U816" s="128">
        <v>-4.4530150268590973E-2</v>
      </c>
      <c r="V816" s="128">
        <v>-1.8551758880429456</v>
      </c>
      <c r="W816" s="98">
        <v>-0.15543737640335362</v>
      </c>
      <c r="X816" s="60"/>
      <c r="Y816" s="99">
        <v>815</v>
      </c>
      <c r="Z816" s="128">
        <f>(幕後結果!$AB$2+幕後結果!$AB$4*幕後結果_最佳化!$N1817)*12/3</f>
        <v>0.75333924004594477</v>
      </c>
      <c r="AA816" s="128">
        <f>(幕後結果!$AC$2+幕後結果!$AC$4*幕後結果_最佳化!$O1817)*12/3</f>
        <v>-0.63039561206945494</v>
      </c>
      <c r="AB816" s="128">
        <f>(幕後結果!$AD$2+幕後結果!$AD$4*幕後結果_最佳化!$P1817)*12/3</f>
        <v>0.11743766635881003</v>
      </c>
      <c r="AC816" s="128">
        <f>(幕後結果!$AE$2+幕後結果!$AE$4*幕後結果_最佳化!$Q1817)*12/3</f>
        <v>4.0101049257623913</v>
      </c>
      <c r="AD816" s="128">
        <f>(幕後結果!$AF$2+幕後結果!$AF$4*幕後結果_最佳化!$R1817)*12/3</f>
        <v>0.50896420821249644</v>
      </c>
      <c r="AE816" s="128">
        <f>(幕後結果!$AG$2+幕後結果!$AG$4*幕後結果_最佳化!$S1817)*12/3</f>
        <v>1.8001476443026088</v>
      </c>
      <c r="AF816" s="128">
        <f>(幕後結果!$AH$2+幕後結果!$AH$4*幕後結果_最佳化!$T1817)*12/3</f>
        <v>-0.16356797422781433</v>
      </c>
      <c r="AG816" s="128">
        <f>(幕後結果!$AI$2+幕後結果!$AI$4*幕後結果_最佳化!$U1817)*12/3</f>
        <v>1.1247650340416691</v>
      </c>
      <c r="AH816" s="128">
        <f>(幕後結果!$AJ$2+幕後結果!$AJ$4*幕後結果_最佳化!$V1817)*12/3</f>
        <v>-1.6622305523711178</v>
      </c>
      <c r="AI816" s="100">
        <f>(幕後結果!$AK$2+幕後結果!$AK$4*幕後結果_最佳化!$W1817)*12/3</f>
        <v>-0.51366031591502459</v>
      </c>
      <c r="AJ816" s="60"/>
      <c r="AK816" s="60"/>
      <c r="AL816" s="60"/>
      <c r="AM816" s="108">
        <v>815</v>
      </c>
      <c r="AN816" s="128">
        <f t="shared" si="157"/>
        <v>8.4251896047910335E-2</v>
      </c>
      <c r="AO816" s="128">
        <f t="shared" si="158"/>
        <v>0.13677181058406776</v>
      </c>
      <c r="AP816" s="128">
        <f t="shared" si="159"/>
        <v>0.14330847977263469</v>
      </c>
      <c r="AQ816" s="128">
        <f t="shared" si="160"/>
        <v>0.10449798992408255</v>
      </c>
      <c r="AR816" s="128">
        <f t="shared" si="161"/>
        <v>4.1982741604161933E-2</v>
      </c>
      <c r="AS816" s="128">
        <f t="shared" si="162"/>
        <v>5.2573062915260177E-2</v>
      </c>
      <c r="AT816" s="128">
        <f t="shared" si="163"/>
        <v>0.12074734848461811</v>
      </c>
      <c r="AU816" s="128">
        <f t="shared" si="164"/>
        <v>0.18274182334245115</v>
      </c>
      <c r="AV816" s="128">
        <f t="shared" si="165"/>
        <v>8.8747385666851336E-2</v>
      </c>
      <c r="AW816" s="128">
        <f t="shared" si="166"/>
        <v>4.4377461657961997E-2</v>
      </c>
      <c r="AX816" s="128">
        <f t="shared" si="167"/>
        <v>1.0000000000000002</v>
      </c>
      <c r="AY816" s="128">
        <f>SUMPRODUCT(AN816:AW816,幕後結果_最佳化!$Z$1005:$AI$1005)</f>
        <v>0.1279647464368199</v>
      </c>
      <c r="AZ816" s="128">
        <f>(SUMPRODUCT(AN816:AW816,MMULT(AN816:AW816,幕後結果!$AB$9:$AK$18)))*252</f>
        <v>6.6913108615056616E-2</v>
      </c>
      <c r="BA816" s="128">
        <f t="shared" si="168"/>
        <v>0.25867568230325905</v>
      </c>
      <c r="BB816" s="102">
        <f t="shared" si="169"/>
        <v>0.32884709408862817</v>
      </c>
      <c r="BC816" s="60"/>
      <c r="BD816" s="60"/>
    </row>
    <row r="817" spans="1:56">
      <c r="A817" s="95">
        <v>816</v>
      </c>
      <c r="B817" s="128">
        <v>2.1198988860952728E-2</v>
      </c>
      <c r="C817" s="128">
        <v>0.12309295317961655</v>
      </c>
      <c r="D817" s="128">
        <v>0.13498066266184772</v>
      </c>
      <c r="E817" s="128">
        <v>0.54506174412339847</v>
      </c>
      <c r="F817" s="128">
        <v>0.57751712822725354</v>
      </c>
      <c r="G817" s="128">
        <v>0.5861650157675462</v>
      </c>
      <c r="H817" s="128">
        <v>0.86879001432563241</v>
      </c>
      <c r="I817" s="128">
        <v>0.53353750435727032</v>
      </c>
      <c r="J817" s="128">
        <v>0.1699388490554492</v>
      </c>
      <c r="K817" s="104">
        <v>0.34771651481152466</v>
      </c>
      <c r="L817" s="105"/>
      <c r="M817" s="106">
        <v>816</v>
      </c>
      <c r="N817" s="140">
        <v>-2.0295925017612584</v>
      </c>
      <c r="O817" s="140">
        <v>-1.1596633282051281</v>
      </c>
      <c r="P817" s="140">
        <v>-1.1031516241000725</v>
      </c>
      <c r="Q817" s="140">
        <v>0.11319430354779597</v>
      </c>
      <c r="R817" s="140">
        <v>0.19554572704794873</v>
      </c>
      <c r="S817" s="140">
        <v>0.21769088195284345</v>
      </c>
      <c r="T817" s="140">
        <v>1.1206896921707672</v>
      </c>
      <c r="U817" s="128">
        <v>8.4165319581703604E-2</v>
      </c>
      <c r="V817" s="128">
        <v>-0.95440693321353542</v>
      </c>
      <c r="W817" s="98">
        <v>-0.39149277294768997</v>
      </c>
      <c r="X817" s="60"/>
      <c r="Y817" s="99">
        <v>816</v>
      </c>
      <c r="Z817" s="128">
        <f>(幕後結果!$AB$2+幕後結果!$AB$4*幕後結果_最佳化!$N1818)*12/3</f>
        <v>-2.1467855600238379</v>
      </c>
      <c r="AA817" s="128">
        <f>(幕後結果!$AC$2+幕後結果!$AC$4*幕後結果_最佳化!$O1818)*12/3</f>
        <v>-2.2937059362031968</v>
      </c>
      <c r="AB817" s="128">
        <f>(幕後結果!$AD$2+幕後結果!$AD$4*幕後結果_最佳化!$P1818)*12/3</f>
        <v>-2.2272729197012011</v>
      </c>
      <c r="AC817" s="128">
        <f>(幕後結果!$AE$2+幕後結果!$AE$4*幕後結果_最佳化!$Q1818)*12/3</f>
        <v>0.4331380450610654</v>
      </c>
      <c r="AD817" s="128">
        <f>(幕後結果!$AF$2+幕後結果!$AF$4*幕後結果_最佳化!$R1818)*12/3</f>
        <v>-0.27455080477816451</v>
      </c>
      <c r="AE817" s="128">
        <f>(幕後結果!$AG$2+幕後結果!$AG$4*幕後結果_最佳化!$S1818)*12/3</f>
        <v>-0.24673980051442679</v>
      </c>
      <c r="AF817" s="128">
        <f>(幕後結果!$AH$2+幕後結果!$AH$4*幕後結果_最佳化!$T1818)*12/3</f>
        <v>-0.65539950631270794</v>
      </c>
      <c r="AG817" s="128">
        <f>(幕後結果!$AI$2+幕後結果!$AI$4*幕後結果_最佳化!$U1818)*12/3</f>
        <v>1.0179217619089382</v>
      </c>
      <c r="AH817" s="128">
        <f>(幕後結果!$AJ$2+幕後結果!$AJ$4*幕後結果_最佳化!$V1818)*12/3</f>
        <v>-2.4375509229875179</v>
      </c>
      <c r="AI817" s="100">
        <f>(幕後結果!$AK$2+幕後結果!$AK$4*幕後結果_最佳化!$W1818)*12/3</f>
        <v>-2.2553420932994968</v>
      </c>
      <c r="AJ817" s="60"/>
      <c r="AK817" s="60"/>
      <c r="AL817" s="60"/>
      <c r="AM817" s="108">
        <v>816</v>
      </c>
      <c r="AN817" s="128">
        <f t="shared" si="157"/>
        <v>0.22694033514586953</v>
      </c>
      <c r="AO817" s="128">
        <f t="shared" si="158"/>
        <v>0.14887833924101893</v>
      </c>
      <c r="AP817" s="128">
        <f t="shared" si="159"/>
        <v>5.1482131379319215E-2</v>
      </c>
      <c r="AQ817" s="128">
        <f t="shared" si="160"/>
        <v>5.2839931211279098E-2</v>
      </c>
      <c r="AR817" s="128">
        <f t="shared" si="161"/>
        <v>0.18644701688777182</v>
      </c>
      <c r="AS817" s="128">
        <f t="shared" si="162"/>
        <v>0.14188642414790131</v>
      </c>
      <c r="AT817" s="128">
        <f t="shared" si="163"/>
        <v>4.549506276079833E-2</v>
      </c>
      <c r="AU817" s="128">
        <f t="shared" si="164"/>
        <v>1.5641346271271048E-3</v>
      </c>
      <c r="AV817" s="128">
        <f t="shared" si="165"/>
        <v>1.417861339848649E-2</v>
      </c>
      <c r="AW817" s="128">
        <f t="shared" si="166"/>
        <v>0.13028801120042813</v>
      </c>
      <c r="AX817" s="128">
        <f t="shared" si="167"/>
        <v>0.99999999999999989</v>
      </c>
      <c r="AY817" s="128">
        <f>SUMPRODUCT(AN817:AW817,幕後結果_最佳化!$Z$1005:$AI$1005)</f>
        <v>-0.1764391449616606</v>
      </c>
      <c r="AZ817" s="128">
        <f>(SUMPRODUCT(AN817:AW817,MMULT(AN817:AW817,幕後結果!$AB$9:$AK$18)))*252</f>
        <v>7.0069106261692715E-2</v>
      </c>
      <c r="BA817" s="128">
        <f t="shared" si="168"/>
        <v>0.26470569744849226</v>
      </c>
      <c r="BB817" s="102">
        <f t="shared" si="169"/>
        <v>-0.82861512644373925</v>
      </c>
      <c r="BC817" s="60"/>
      <c r="BD817" s="60"/>
    </row>
    <row r="818" spans="1:56">
      <c r="A818" s="95">
        <v>817</v>
      </c>
      <c r="B818" s="128">
        <v>0.59654321432640045</v>
      </c>
      <c r="C818" s="128">
        <v>8.4187069576199258E-2</v>
      </c>
      <c r="D818" s="128">
        <v>0.430523279019001</v>
      </c>
      <c r="E818" s="128">
        <v>0.74890497336879003</v>
      </c>
      <c r="F818" s="128">
        <v>0.31097567694101058</v>
      </c>
      <c r="G818" s="128">
        <v>0.56980880546234247</v>
      </c>
      <c r="H818" s="128">
        <v>0.4660262938730737</v>
      </c>
      <c r="I818" s="128">
        <v>0.54843255756938913</v>
      </c>
      <c r="J818" s="128">
        <v>9.9315506476294058E-3</v>
      </c>
      <c r="K818" s="104">
        <v>7.4716293390836075E-2</v>
      </c>
      <c r="L818" s="105"/>
      <c r="M818" s="106">
        <v>817</v>
      </c>
      <c r="N818" s="140">
        <v>0.24440964665021003</v>
      </c>
      <c r="O818" s="140">
        <v>-1.3774468417414412</v>
      </c>
      <c r="P818" s="140">
        <v>-0.175042093855235</v>
      </c>
      <c r="Q818" s="140">
        <v>0.67104784066656753</v>
      </c>
      <c r="R818" s="140">
        <v>-0.49308666334110529</v>
      </c>
      <c r="S818" s="140">
        <v>0.17588741947410269</v>
      </c>
      <c r="T818" s="140">
        <v>-8.5262645727591346E-2</v>
      </c>
      <c r="U818" s="128">
        <v>0.12170218230125925</v>
      </c>
      <c r="V818" s="128">
        <v>-2.3289238293318797</v>
      </c>
      <c r="W818" s="98">
        <v>-1.441538577753803</v>
      </c>
      <c r="X818" s="60"/>
      <c r="Y818" s="99">
        <v>817</v>
      </c>
      <c r="Z818" s="128">
        <f>(幕後結果!$AB$2+幕後結果!$AB$4*幕後結果_最佳化!$N1819)*12/3</f>
        <v>0.25852238796895111</v>
      </c>
      <c r="AA818" s="128">
        <f>(幕後結果!$AC$2+幕後結果!$AC$4*幕後結果_最佳化!$O1819)*12/3</f>
        <v>-1.5369860047308121</v>
      </c>
      <c r="AB818" s="128">
        <f>(幕後結果!$AD$2+幕後結果!$AD$4*幕後結果_最佳化!$P1819)*12/3</f>
        <v>-0.54415950008819625</v>
      </c>
      <c r="AC818" s="128">
        <f>(幕後結果!$AE$2+幕後結果!$AE$4*幕後結果_最佳化!$Q1819)*12/3</f>
        <v>1.7387455724743903</v>
      </c>
      <c r="AD818" s="128">
        <f>(幕後結果!$AF$2+幕後結果!$AF$4*幕後結果_最佳化!$R1819)*12/3</f>
        <v>-0.33731900842552537</v>
      </c>
      <c r="AE818" s="128">
        <f>(幕後結果!$AG$2+幕後結果!$AG$4*幕後結果_最佳化!$S1819)*12/3</f>
        <v>0.3684802523191637</v>
      </c>
      <c r="AF818" s="128">
        <f>(幕後結果!$AH$2+幕後結果!$AH$4*幕後結果_最佳化!$T1819)*12/3</f>
        <v>-0.43199718719867192</v>
      </c>
      <c r="AG818" s="128">
        <f>(幕後結果!$AI$2+幕後結果!$AI$4*幕後結果_最佳化!$U1819)*12/3</f>
        <v>0.93490759159125536</v>
      </c>
      <c r="AH818" s="128">
        <f>(幕後結果!$AJ$2+幕後結果!$AJ$4*幕後結果_最佳化!$V1819)*12/3</f>
        <v>-3.0139613223934512</v>
      </c>
      <c r="AI818" s="100">
        <f>(幕後結果!$AK$2+幕後結果!$AK$4*幕後結果_最佳化!$W1819)*12/3</f>
        <v>-2.610498046337328</v>
      </c>
      <c r="AJ818" s="60"/>
      <c r="AK818" s="60"/>
      <c r="AL818" s="60"/>
      <c r="AM818" s="108">
        <v>817</v>
      </c>
      <c r="AN818" s="128">
        <f t="shared" si="157"/>
        <v>3.0437134442817364E-2</v>
      </c>
      <c r="AO818" s="128">
        <f t="shared" si="158"/>
        <v>0.16780764180043645</v>
      </c>
      <c r="AP818" s="128">
        <f t="shared" si="159"/>
        <v>0.14636587261660156</v>
      </c>
      <c r="AQ818" s="128">
        <f t="shared" si="160"/>
        <v>9.6155278386981194E-2</v>
      </c>
      <c r="AR818" s="128">
        <f t="shared" si="161"/>
        <v>0.2078687054510821</v>
      </c>
      <c r="AS818" s="128">
        <f t="shared" si="162"/>
        <v>3.2151814262267417E-2</v>
      </c>
      <c r="AT818" s="128">
        <f t="shared" si="163"/>
        <v>1.6846724910941598E-3</v>
      </c>
      <c r="AU818" s="128">
        <f t="shared" si="164"/>
        <v>3.6177635956601173E-2</v>
      </c>
      <c r="AV818" s="128">
        <f t="shared" si="165"/>
        <v>9.4581458061477539E-2</v>
      </c>
      <c r="AW818" s="128">
        <f t="shared" si="166"/>
        <v>0.18676978653064094</v>
      </c>
      <c r="AX818" s="128">
        <f t="shared" si="167"/>
        <v>0.99999999999999989</v>
      </c>
      <c r="AY818" s="128">
        <f>SUMPRODUCT(AN818:AW818,幕後結果_最佳化!$Z$1005:$AI$1005)</f>
        <v>-0.24803579633277728</v>
      </c>
      <c r="AZ818" s="128">
        <f>(SUMPRODUCT(AN818:AW818,MMULT(AN818:AW818,幕後結果!$AB$9:$AK$18)))*252</f>
        <v>7.8164787676833811E-2</v>
      </c>
      <c r="BA818" s="128">
        <f t="shared" si="168"/>
        <v>0.27957966248787447</v>
      </c>
      <c r="BB818" s="102">
        <f t="shared" si="169"/>
        <v>-1.0406185977329281</v>
      </c>
      <c r="BC818" s="60"/>
      <c r="BD818" s="60"/>
    </row>
    <row r="819" spans="1:56">
      <c r="A819" s="95">
        <v>818</v>
      </c>
      <c r="B819" s="128">
        <v>0.47787730161780906</v>
      </c>
      <c r="C819" s="128">
        <v>0.95973095865324098</v>
      </c>
      <c r="D819" s="128">
        <v>0.32036093881744954</v>
      </c>
      <c r="E819" s="128">
        <v>0.75403121347352187</v>
      </c>
      <c r="F819" s="128">
        <v>0.84437228337949688</v>
      </c>
      <c r="G819" s="128">
        <v>0.68517754929851771</v>
      </c>
      <c r="H819" s="128">
        <v>0.20454305113147075</v>
      </c>
      <c r="I819" s="128">
        <v>0.68338542572171224</v>
      </c>
      <c r="J819" s="128">
        <v>0.81385921065265943</v>
      </c>
      <c r="K819" s="104">
        <v>0.56263628666215615</v>
      </c>
      <c r="L819" s="105"/>
      <c r="M819" s="106">
        <v>818</v>
      </c>
      <c r="N819" s="140">
        <v>-5.5481832479168915E-2</v>
      </c>
      <c r="O819" s="140">
        <v>1.7475724883728907</v>
      </c>
      <c r="P819" s="140">
        <v>-0.46668973125702923</v>
      </c>
      <c r="Q819" s="140">
        <v>0.68723036377529623</v>
      </c>
      <c r="R819" s="140">
        <v>1.0125912662746857</v>
      </c>
      <c r="S819" s="140">
        <v>0.48222671438323411</v>
      </c>
      <c r="T819" s="140">
        <v>-0.8255029611182686</v>
      </c>
      <c r="U819" s="128">
        <v>0.47718674557170371</v>
      </c>
      <c r="V819" s="128">
        <v>0.89220776915811906</v>
      </c>
      <c r="W819" s="98">
        <v>0.15765656726224536</v>
      </c>
      <c r="X819" s="60"/>
      <c r="Y819" s="99">
        <v>818</v>
      </c>
      <c r="Z819" s="128">
        <f>(幕後結果!$AB$2+幕後結果!$AB$4*幕後結果_最佳化!$N1820)*12/3</f>
        <v>-5.8685473417241278E-2</v>
      </c>
      <c r="AA819" s="128">
        <f>(幕後結果!$AC$2+幕後結果!$AC$4*幕後結果_最佳化!$O1820)*12/3</f>
        <v>1.9534208272155233</v>
      </c>
      <c r="AB819" s="128">
        <f>(幕後結果!$AD$2+幕後結果!$AD$4*幕後結果_最佳化!$P1820)*12/3</f>
        <v>0.70493874076628893</v>
      </c>
      <c r="AC819" s="128">
        <f>(幕後結果!$AE$2+幕後結果!$AE$4*幕後結果_最佳化!$Q1820)*12/3</f>
        <v>2.9782583044951152</v>
      </c>
      <c r="AD819" s="128">
        <f>(幕後結果!$AF$2+幕後結果!$AF$4*幕後結果_最佳化!$R1820)*12/3</f>
        <v>0.3142039104304486</v>
      </c>
      <c r="AE819" s="128">
        <f>(幕後結果!$AG$2+幕後結果!$AG$4*幕後結果_最佳化!$S1820)*12/3</f>
        <v>0.63832393674669985</v>
      </c>
      <c r="AF819" s="128">
        <f>(幕後結果!$AH$2+幕後結果!$AH$4*幕後結果_最佳化!$T1820)*12/3</f>
        <v>-0.75188515972071046</v>
      </c>
      <c r="AG819" s="128">
        <f>(幕後結果!$AI$2+幕後結果!$AI$4*幕後結果_最佳化!$U1820)*12/3</f>
        <v>1.6542201181035576</v>
      </c>
      <c r="AH819" s="128">
        <f>(幕後結果!$AJ$2+幕後結果!$AJ$4*幕後結果_最佳化!$V1820)*12/3</f>
        <v>0.46528228079551398</v>
      </c>
      <c r="AI819" s="100">
        <f>(幕後結果!$AK$2+幕後結果!$AK$4*幕後結果_最佳化!$W1820)*12/3</f>
        <v>-1.523767062490289</v>
      </c>
      <c r="AJ819" s="60"/>
      <c r="AK819" s="60"/>
      <c r="AL819" s="60"/>
      <c r="AM819" s="108">
        <v>818</v>
      </c>
      <c r="AN819" s="128">
        <f t="shared" si="157"/>
        <v>2.8899719467515326E-2</v>
      </c>
      <c r="AO819" s="128">
        <f t="shared" si="158"/>
        <v>6.8493177283663553E-2</v>
      </c>
      <c r="AP819" s="128">
        <f t="shared" si="159"/>
        <v>0.12673050683821854</v>
      </c>
      <c r="AQ819" s="128">
        <f t="shared" si="160"/>
        <v>0.13273174568835505</v>
      </c>
      <c r="AR819" s="128">
        <f t="shared" si="161"/>
        <v>7.6343682302011134E-2</v>
      </c>
      <c r="AS819" s="128">
        <f t="shared" si="162"/>
        <v>8.6635424580780412E-2</v>
      </c>
      <c r="AT819" s="128">
        <f t="shared" si="163"/>
        <v>0.12074971344212913</v>
      </c>
      <c r="AU819" s="128">
        <f t="shared" si="164"/>
        <v>0.10953677269375593</v>
      </c>
      <c r="AV819" s="128">
        <f t="shared" si="165"/>
        <v>0.12266491220627056</v>
      </c>
      <c r="AW819" s="128">
        <f t="shared" si="166"/>
        <v>0.12721434549730029</v>
      </c>
      <c r="AX819" s="128">
        <f t="shared" si="167"/>
        <v>0.99999999999999989</v>
      </c>
      <c r="AY819" s="128">
        <f>SUMPRODUCT(AN819:AW819,幕後結果_最佳化!$Z$1005:$AI$1005)</f>
        <v>-7.9349054755574938E-2</v>
      </c>
      <c r="AZ819" s="128">
        <f>(SUMPRODUCT(AN819:AW819,MMULT(AN819:AW819,幕後結果!$AB$9:$AK$18)))*252</f>
        <v>7.3812949228980268E-2</v>
      </c>
      <c r="BA819" s="128">
        <f t="shared" si="168"/>
        <v>0.27168538648403645</v>
      </c>
      <c r="BB819" s="102">
        <f t="shared" si="169"/>
        <v>-0.44996551466251933</v>
      </c>
      <c r="BC819" s="60"/>
      <c r="BD819" s="60"/>
    </row>
    <row r="820" spans="1:56">
      <c r="A820" s="95">
        <v>819</v>
      </c>
      <c r="B820" s="128">
        <v>0.50569560528502788</v>
      </c>
      <c r="C820" s="128">
        <v>0.11042071105310769</v>
      </c>
      <c r="D820" s="128">
        <v>0.77381939003280253</v>
      </c>
      <c r="E820" s="128">
        <v>0.78414622080710816</v>
      </c>
      <c r="F820" s="128">
        <v>0.93283396753717907</v>
      </c>
      <c r="G820" s="128">
        <v>0.20051366174750318</v>
      </c>
      <c r="H820" s="128">
        <v>0.32337448496602561</v>
      </c>
      <c r="I820" s="128">
        <v>0.85294454497110928</v>
      </c>
      <c r="J820" s="128">
        <v>0.12952615918352395</v>
      </c>
      <c r="K820" s="104">
        <v>0.47780398923999745</v>
      </c>
      <c r="L820" s="105"/>
      <c r="M820" s="106">
        <v>819</v>
      </c>
      <c r="N820" s="140">
        <v>1.4277250279244922E-2</v>
      </c>
      <c r="O820" s="140">
        <v>-1.2242937810874199</v>
      </c>
      <c r="P820" s="140">
        <v>0.75148434316633228</v>
      </c>
      <c r="Q820" s="140">
        <v>0.78627301454576703</v>
      </c>
      <c r="R820" s="140">
        <v>1.497235216611277</v>
      </c>
      <c r="S820" s="140">
        <v>-0.83978789191134673</v>
      </c>
      <c r="T820" s="140">
        <v>-0.45828323115434222</v>
      </c>
      <c r="U820" s="128">
        <v>1.0491460378870436</v>
      </c>
      <c r="V820" s="128">
        <v>-1.1286338657098405</v>
      </c>
      <c r="W820" s="98">
        <v>-5.5665883355499705E-2</v>
      </c>
      <c r="X820" s="60"/>
      <c r="Y820" s="99">
        <v>819</v>
      </c>
      <c r="Z820" s="128">
        <f>(幕後結果!$AB$2+幕後結果!$AB$4*幕後結果_最佳化!$N1821)*12/3</f>
        <v>1.5101649572379782E-2</v>
      </c>
      <c r="AA820" s="128">
        <f>(幕後結果!$AC$2+幕後結果!$AC$4*幕後結果_最佳化!$O1821)*12/3</f>
        <v>-1.4615397579261569</v>
      </c>
      <c r="AB820" s="128">
        <f>(幕後結果!$AD$2+幕後結果!$AD$4*幕後結果_最佳化!$P1821)*12/3</f>
        <v>0.45057228884857031</v>
      </c>
      <c r="AC820" s="128">
        <f>(幕後結果!$AE$2+幕後結果!$AE$4*幕後結果_最佳化!$Q1821)*12/3</f>
        <v>2.2492643989395673</v>
      </c>
      <c r="AD820" s="128">
        <f>(幕後結果!$AF$2+幕後結果!$AF$4*幕後結果_最佳化!$R1821)*12/3</f>
        <v>1.095306362569552</v>
      </c>
      <c r="AE820" s="128">
        <f>(幕後結果!$AG$2+幕後結果!$AG$4*幕後結果_最佳化!$S1821)*12/3</f>
        <v>-0.68595061602071328</v>
      </c>
      <c r="AF820" s="128">
        <f>(幕後結果!$AH$2+幕後結果!$AH$4*幕後結果_最佳化!$T1821)*12/3</f>
        <v>-0.74071250118110099</v>
      </c>
      <c r="AG820" s="128">
        <f>(幕後結果!$AI$2+幕後結果!$AI$4*幕後結果_最佳化!$U1821)*12/3</f>
        <v>2.2006030421967195</v>
      </c>
      <c r="AH820" s="128">
        <f>(幕後結果!$AJ$2+幕後結果!$AJ$4*幕後結果_最佳化!$V1821)*12/3</f>
        <v>-1.8796423610670212</v>
      </c>
      <c r="AI820" s="100">
        <f>(幕後結果!$AK$2+幕後結果!$AK$4*幕後結果_最佳化!$W1821)*12/3</f>
        <v>-1.6265721857366688</v>
      </c>
      <c r="AJ820" s="60"/>
      <c r="AK820" s="60"/>
      <c r="AL820" s="60"/>
      <c r="AM820" s="108">
        <v>819</v>
      </c>
      <c r="AN820" s="128">
        <f t="shared" si="157"/>
        <v>0.12718282980359386</v>
      </c>
      <c r="AO820" s="128">
        <f t="shared" si="158"/>
        <v>5.765501496373817E-2</v>
      </c>
      <c r="AP820" s="128">
        <f t="shared" si="159"/>
        <v>8.3481790379514462E-2</v>
      </c>
      <c r="AQ820" s="128">
        <f t="shared" si="160"/>
        <v>0.10363796417294115</v>
      </c>
      <c r="AR820" s="128">
        <f t="shared" si="161"/>
        <v>9.9895752719433364E-2</v>
      </c>
      <c r="AS820" s="128">
        <f t="shared" si="162"/>
        <v>0.10277434610964921</v>
      </c>
      <c r="AT820" s="128">
        <f t="shared" si="163"/>
        <v>0.11145651652979595</v>
      </c>
      <c r="AU820" s="128">
        <f t="shared" si="164"/>
        <v>0.11823532606645423</v>
      </c>
      <c r="AV820" s="128">
        <f t="shared" si="165"/>
        <v>8.2140468167349601E-2</v>
      </c>
      <c r="AW820" s="128">
        <f t="shared" si="166"/>
        <v>0.11353999108752992</v>
      </c>
      <c r="AX820" s="128">
        <f t="shared" si="167"/>
        <v>0.99999999999999978</v>
      </c>
      <c r="AY820" s="128">
        <f>SUMPRODUCT(AN820:AW820,幕後結果_最佳化!$Z$1005:$AI$1005)</f>
        <v>-4.652920383917869E-2</v>
      </c>
      <c r="AZ820" s="128">
        <f>(SUMPRODUCT(AN820:AW820,MMULT(AN820:AW820,幕後結果!$AB$9:$AK$18)))*252</f>
        <v>6.3627427912406803E-2</v>
      </c>
      <c r="BA820" s="128">
        <f t="shared" si="168"/>
        <v>0.25224477777033721</v>
      </c>
      <c r="BB820" s="102">
        <f t="shared" si="169"/>
        <v>-0.35453342039295582</v>
      </c>
      <c r="BC820" s="60"/>
      <c r="BD820" s="60"/>
    </row>
    <row r="821" spans="1:56">
      <c r="A821" s="95">
        <v>820</v>
      </c>
      <c r="B821" s="128">
        <v>0.14225885712892872</v>
      </c>
      <c r="C821" s="128">
        <v>0.47742025696860901</v>
      </c>
      <c r="D821" s="128">
        <v>0.24372321771374961</v>
      </c>
      <c r="E821" s="128">
        <v>0.32912917184015744</v>
      </c>
      <c r="F821" s="128">
        <v>0.38259868163759725</v>
      </c>
      <c r="G821" s="128">
        <v>0.66376729906009091</v>
      </c>
      <c r="H821" s="128">
        <v>0.85991076977678738</v>
      </c>
      <c r="I821" s="128">
        <v>0.90833677611256936</v>
      </c>
      <c r="J821" s="128">
        <v>0.59117793646213901</v>
      </c>
      <c r="K821" s="104">
        <v>0.85818718462675636</v>
      </c>
      <c r="L821" s="105"/>
      <c r="M821" s="106">
        <v>820</v>
      </c>
      <c r="N821" s="140">
        <v>-1.0702257325909654</v>
      </c>
      <c r="O821" s="140">
        <v>-5.6629274928077622E-2</v>
      </c>
      <c r="P821" s="140">
        <v>-0.69437600837491387</v>
      </c>
      <c r="Q821" s="140">
        <v>-0.44231905550301154</v>
      </c>
      <c r="R821" s="140">
        <v>-0.29866277409471531</v>
      </c>
      <c r="S821" s="140">
        <v>0.42276681479731221</v>
      </c>
      <c r="T821" s="140">
        <v>1.0799185310963701</v>
      </c>
      <c r="U821" s="128">
        <v>1.3305824273815272</v>
      </c>
      <c r="V821" s="128">
        <v>0.23057611246667842</v>
      </c>
      <c r="W821" s="98">
        <v>1.0722101984019534</v>
      </c>
      <c r="X821" s="60"/>
      <c r="Y821" s="99">
        <v>820</v>
      </c>
      <c r="Z821" s="128">
        <f>(幕後結果!$AB$2+幕後結果!$AB$4*幕後結果_最佳化!$N1822)*12/3</f>
        <v>-1.1320228798137724</v>
      </c>
      <c r="AA821" s="128">
        <f>(幕後結果!$AC$2+幕後結果!$AC$4*幕後結果_最佳化!$O1822)*12/3</f>
        <v>-0.58893816919874142</v>
      </c>
      <c r="AB821" s="128">
        <f>(幕後結果!$AD$2+幕後結果!$AD$4*幕後結果_最佳化!$P1822)*12/3</f>
        <v>-0.86091154548838256</v>
      </c>
      <c r="AC821" s="128">
        <f>(幕後結果!$AE$2+幕後結果!$AE$4*幕後結果_最佳化!$Q1822)*12/3</f>
        <v>5.5511462191580652E-2</v>
      </c>
      <c r="AD821" s="128">
        <f>(幕後結果!$AF$2+幕後結果!$AF$4*幕後結果_最佳化!$R1822)*12/3</f>
        <v>-0.48320463991762508</v>
      </c>
      <c r="AE821" s="128">
        <f>(幕後結果!$AG$2+幕後結果!$AG$4*幕後結果_最佳化!$S1822)*12/3</f>
        <v>0.26097497340231557</v>
      </c>
      <c r="AF821" s="128">
        <f>(幕後結果!$AH$2+幕後結果!$AH$4*幕後結果_最佳化!$T1822)*12/3</f>
        <v>-5.313368912556854E-2</v>
      </c>
      <c r="AG821" s="128">
        <f>(幕後結果!$AI$2+幕後結果!$AI$4*幕後結果_最佳化!$U1822)*12/3</f>
        <v>2.0651659787993526</v>
      </c>
      <c r="AH821" s="128">
        <f>(幕後結果!$AJ$2+幕後結果!$AJ$4*幕後結果_最佳化!$V1822)*12/3</f>
        <v>-0.9337488356379241</v>
      </c>
      <c r="AI821" s="100">
        <f>(幕後結果!$AK$2+幕後結果!$AK$4*幕後結果_最佳化!$W1822)*12/3</f>
        <v>-0.97460051905937528</v>
      </c>
      <c r="AJ821" s="60"/>
      <c r="AK821" s="60"/>
      <c r="AL821" s="60"/>
      <c r="AM821" s="108">
        <v>820</v>
      </c>
      <c r="AN821" s="128">
        <f t="shared" si="157"/>
        <v>0.23045070695926395</v>
      </c>
      <c r="AO821" s="128">
        <f t="shared" si="158"/>
        <v>1.9028645833347034E-2</v>
      </c>
      <c r="AP821" s="128">
        <f t="shared" si="159"/>
        <v>4.0417033824481731E-2</v>
      </c>
      <c r="AQ821" s="128">
        <f t="shared" si="160"/>
        <v>0.21198488572343005</v>
      </c>
      <c r="AR821" s="128">
        <f t="shared" si="161"/>
        <v>4.3547361696648128E-2</v>
      </c>
      <c r="AS821" s="128">
        <f t="shared" si="162"/>
        <v>2.1419967688169058E-2</v>
      </c>
      <c r="AT821" s="128">
        <f t="shared" si="163"/>
        <v>5.0057866249827943E-2</v>
      </c>
      <c r="AU821" s="128">
        <f t="shared" si="164"/>
        <v>0.14543974853710553</v>
      </c>
      <c r="AV821" s="128">
        <f t="shared" si="165"/>
        <v>5.269502993739212E-2</v>
      </c>
      <c r="AW821" s="128">
        <f t="shared" si="166"/>
        <v>0.18495875355033456</v>
      </c>
      <c r="AX821" s="128">
        <f t="shared" si="167"/>
        <v>1.0000000000000002</v>
      </c>
      <c r="AY821" s="128">
        <f>SUMPRODUCT(AN821:AW821,幕後結果_最佳化!$Z$1005:$AI$1005)</f>
        <v>1.191286840241057E-3</v>
      </c>
      <c r="AZ821" s="128">
        <f>(SUMPRODUCT(AN821:AW821,MMULT(AN821:AW821,幕後結果!$AB$9:$AK$18)))*252</f>
        <v>9.4057975791727172E-2</v>
      </c>
      <c r="BA821" s="128">
        <f t="shared" si="168"/>
        <v>0.30668872785240603</v>
      </c>
      <c r="BB821" s="102">
        <f t="shared" si="169"/>
        <v>-0.13599688991449096</v>
      </c>
      <c r="BC821" s="60"/>
      <c r="BD821" s="60"/>
    </row>
    <row r="822" spans="1:56">
      <c r="A822" s="95">
        <v>821</v>
      </c>
      <c r="B822" s="128">
        <v>0.41545406774641469</v>
      </c>
      <c r="C822" s="128">
        <v>4.6193598382747947E-2</v>
      </c>
      <c r="D822" s="128">
        <v>0.36016671474751005</v>
      </c>
      <c r="E822" s="128">
        <v>4.0121296819407126E-2</v>
      </c>
      <c r="F822" s="128">
        <v>0.61556804940837018</v>
      </c>
      <c r="G822" s="128">
        <v>7.2476977649005292E-2</v>
      </c>
      <c r="H822" s="128">
        <v>0.52139786893482221</v>
      </c>
      <c r="I822" s="128">
        <v>0.92106528705405544</v>
      </c>
      <c r="J822" s="128">
        <v>0.89781970284091472</v>
      </c>
      <c r="K822" s="104">
        <v>0.31742845866363867</v>
      </c>
      <c r="L822" s="105"/>
      <c r="M822" s="106">
        <v>821</v>
      </c>
      <c r="N822" s="140">
        <v>-0.2135369964533694</v>
      </c>
      <c r="O822" s="140">
        <v>-1.6829374710236995</v>
      </c>
      <c r="P822" s="140">
        <v>-0.35801320767903011</v>
      </c>
      <c r="Q822" s="140">
        <v>-1.7492802183272063</v>
      </c>
      <c r="R822" s="140">
        <v>0.29386128694962471</v>
      </c>
      <c r="S822" s="140">
        <v>-1.4575886669623341</v>
      </c>
      <c r="T822" s="140">
        <v>5.366224679758403E-2</v>
      </c>
      <c r="U822" s="128">
        <v>1.4122735684809884</v>
      </c>
      <c r="V822" s="128">
        <v>1.2692256525034562</v>
      </c>
      <c r="W822" s="98">
        <v>-0.47490187167013193</v>
      </c>
      <c r="X822" s="60"/>
      <c r="Y822" s="99">
        <v>821</v>
      </c>
      <c r="Z822" s="128">
        <f>(幕後結果!$AB$2+幕後結果!$AB$4*幕後結果_最佳化!$N1823)*12/3</f>
        <v>-0.22586708421476021</v>
      </c>
      <c r="AA822" s="128">
        <f>(幕後結果!$AC$2+幕後結果!$AC$4*幕後結果_最佳化!$O1823)*12/3</f>
        <v>-2.0944516489913929</v>
      </c>
      <c r="AB822" s="128">
        <f>(幕後結果!$AD$2+幕後結果!$AD$4*幕後結果_最佳化!$P1823)*12/3</f>
        <v>-1.0653579140285427</v>
      </c>
      <c r="AC822" s="128">
        <f>(幕後結果!$AE$2+幕後結果!$AE$4*幕後結果_最佳化!$Q1823)*12/3</f>
        <v>-2.850788666832027</v>
      </c>
      <c r="AD822" s="128">
        <f>(幕後結果!$AF$2+幕後結果!$AF$4*幕後結果_最佳化!$R1823)*12/3</f>
        <v>0.25421509654193875</v>
      </c>
      <c r="AE822" s="128">
        <f>(幕後結果!$AG$2+幕後結果!$AG$4*幕後結果_最佳化!$S1823)*12/3</f>
        <v>-1.4549719581655092</v>
      </c>
      <c r="AF822" s="128">
        <f>(幕後結果!$AH$2+幕後結果!$AH$4*幕後結果_最佳化!$T1823)*12/3</f>
        <v>-0.84191914590033845</v>
      </c>
      <c r="AG822" s="128">
        <f>(幕後結果!$AI$2+幕後結果!$AI$4*幕後結果_最佳化!$U1823)*12/3</f>
        <v>2.3996365176865928</v>
      </c>
      <c r="AH822" s="128">
        <f>(幕後結果!$AJ$2+幕後結果!$AJ$4*幕後結果_最佳化!$V1823)*12/3</f>
        <v>-0.85241517545660506</v>
      </c>
      <c r="AI822" s="100">
        <f>(幕後結果!$AK$2+幕後結果!$AK$4*幕後結果_最佳化!$W1823)*12/3</f>
        <v>-3.8200178541247976</v>
      </c>
      <c r="AJ822" s="60"/>
      <c r="AK822" s="60"/>
      <c r="AL822" s="60"/>
      <c r="AM822" s="108">
        <v>821</v>
      </c>
      <c r="AN822" s="128">
        <f t="shared" si="157"/>
        <v>7.3737248653527751E-2</v>
      </c>
      <c r="AO822" s="128">
        <f t="shared" si="158"/>
        <v>7.5546755236450311E-2</v>
      </c>
      <c r="AP822" s="128">
        <f t="shared" si="159"/>
        <v>0.10399480576866478</v>
      </c>
      <c r="AQ822" s="128">
        <f t="shared" si="160"/>
        <v>6.6993485779012471E-2</v>
      </c>
      <c r="AR822" s="128">
        <f t="shared" si="161"/>
        <v>0.14663547852874456</v>
      </c>
      <c r="AS822" s="128">
        <f t="shared" si="162"/>
        <v>0.13843452043913645</v>
      </c>
      <c r="AT822" s="128">
        <f t="shared" si="163"/>
        <v>0.10408159593015019</v>
      </c>
      <c r="AU822" s="128">
        <f t="shared" si="164"/>
        <v>0.12529979037116193</v>
      </c>
      <c r="AV822" s="128">
        <f t="shared" si="165"/>
        <v>0.12674384918613255</v>
      </c>
      <c r="AW822" s="128">
        <f t="shared" si="166"/>
        <v>3.85324701070189E-2</v>
      </c>
      <c r="AX822" s="128">
        <f t="shared" si="167"/>
        <v>1</v>
      </c>
      <c r="AY822" s="128">
        <f>SUMPRODUCT(AN822:AW822,幕後結果_最佳化!$Z$1005:$AI$1005)</f>
        <v>1.6838207000826097E-2</v>
      </c>
      <c r="AZ822" s="128">
        <f>(SUMPRODUCT(AN822:AW822,MMULT(AN822:AW822,幕後結果!$AB$9:$AK$18)))*252</f>
        <v>5.193335804296819E-2</v>
      </c>
      <c r="BA822" s="128">
        <f t="shared" si="168"/>
        <v>0.22788891601604538</v>
      </c>
      <c r="BB822" s="102">
        <f t="shared" si="169"/>
        <v>-0.11436182792382463</v>
      </c>
      <c r="BC822" s="60"/>
      <c r="BD822" s="60"/>
    </row>
    <row r="823" spans="1:56">
      <c r="A823" s="95">
        <v>822</v>
      </c>
      <c r="B823" s="128">
        <v>0.87354518237329537</v>
      </c>
      <c r="C823" s="128">
        <v>0.53906256679601405</v>
      </c>
      <c r="D823" s="128">
        <v>0.11850755053474504</v>
      </c>
      <c r="E823" s="128">
        <v>0.29757580292973551</v>
      </c>
      <c r="F823" s="128">
        <v>0.78369235487239131</v>
      </c>
      <c r="G823" s="128">
        <v>0.46246318992849678</v>
      </c>
      <c r="H823" s="128">
        <v>0.98312394560877725</v>
      </c>
      <c r="I823" s="128">
        <v>0.36279340197709176</v>
      </c>
      <c r="J823" s="128">
        <v>0.70940066899000875</v>
      </c>
      <c r="K823" s="104">
        <v>0.27383015386764664</v>
      </c>
      <c r="L823" s="105"/>
      <c r="M823" s="106">
        <v>822</v>
      </c>
      <c r="N823" s="140">
        <v>1.1433106488427836</v>
      </c>
      <c r="O823" s="140">
        <v>9.8072320728575704E-2</v>
      </c>
      <c r="P823" s="140">
        <v>-1.1824804932746666</v>
      </c>
      <c r="Q823" s="140">
        <v>-0.53138558890080645</v>
      </c>
      <c r="R823" s="140">
        <v>0.7847242010048231</v>
      </c>
      <c r="S823" s="140">
        <v>-9.4230093638970752E-2</v>
      </c>
      <c r="T823" s="140">
        <v>2.1230208015774612</v>
      </c>
      <c r="U823" s="128">
        <v>-0.35100205866264894</v>
      </c>
      <c r="V823" s="128">
        <v>0.55163469314349756</v>
      </c>
      <c r="W823" s="98">
        <v>-0.60126978961169453</v>
      </c>
      <c r="X823" s="60"/>
      <c r="Y823" s="99">
        <v>822</v>
      </c>
      <c r="Z823" s="128">
        <f>(幕後結果!$AB$2+幕後結果!$AB$4*幕後結果_最佳化!$N1824)*12/3</f>
        <v>1.2093278771118989</v>
      </c>
      <c r="AA823" s="128">
        <f>(幕後結果!$AC$2+幕後結果!$AC$4*幕後結果_最佳化!$O1824)*12/3</f>
        <v>0.57284771468611129</v>
      </c>
      <c r="AB823" s="128">
        <f>(幕後結果!$AD$2+幕後結果!$AD$4*幕後結果_最佳化!$P1824)*12/3</f>
        <v>-0.52012768320948388</v>
      </c>
      <c r="AC823" s="128">
        <f>(幕後結果!$AE$2+幕後結果!$AE$4*幕後結果_最佳化!$Q1824)*12/3</f>
        <v>-4.2842227481163286E-2</v>
      </c>
      <c r="AD823" s="128">
        <f>(幕後結果!$AF$2+幕後結果!$AF$4*幕後結果_最佳化!$R1824)*12/3</f>
        <v>0.35139730160764837</v>
      </c>
      <c r="AE823" s="128">
        <f>(幕後結果!$AG$2+幕後結果!$AG$4*幕後結果_最佳化!$S1824)*12/3</f>
        <v>0.20764670019505815</v>
      </c>
      <c r="AF823" s="128">
        <f>(幕後結果!$AH$2+幕後結果!$AH$4*幕後結果_最佳化!$T1824)*12/3</f>
        <v>2.4473816286124066</v>
      </c>
      <c r="AG823" s="128">
        <f>(幕後結果!$AI$2+幕後結果!$AI$4*幕後結果_最佳化!$U1824)*12/3</f>
        <v>0.65721729879396196</v>
      </c>
      <c r="AH823" s="128">
        <f>(幕後結果!$AJ$2+幕後結果!$AJ$4*幕後結果_最佳化!$V1824)*12/3</f>
        <v>0.5239319151979186</v>
      </c>
      <c r="AI823" s="100">
        <f>(幕後結果!$AK$2+幕後結果!$AK$4*幕後結果_最佳化!$W1824)*12/3</f>
        <v>-0.23019349778266363</v>
      </c>
      <c r="AJ823" s="60"/>
      <c r="AK823" s="60"/>
      <c r="AL823" s="60"/>
      <c r="AM823" s="108">
        <v>822</v>
      </c>
      <c r="AN823" s="128">
        <f t="shared" si="157"/>
        <v>0.16173576420545305</v>
      </c>
      <c r="AO823" s="128">
        <f t="shared" si="158"/>
        <v>8.762198717940245E-2</v>
      </c>
      <c r="AP823" s="128">
        <f t="shared" si="159"/>
        <v>9.1238359819894282E-2</v>
      </c>
      <c r="AQ823" s="128">
        <f t="shared" si="160"/>
        <v>0.19575398323864696</v>
      </c>
      <c r="AR823" s="128">
        <f t="shared" si="161"/>
        <v>0.1881443945289325</v>
      </c>
      <c r="AS823" s="128">
        <f t="shared" si="162"/>
        <v>7.697885867022855E-2</v>
      </c>
      <c r="AT823" s="128">
        <f t="shared" si="163"/>
        <v>4.869013126390459E-2</v>
      </c>
      <c r="AU823" s="128">
        <f t="shared" si="164"/>
        <v>0.11745195677764211</v>
      </c>
      <c r="AV823" s="128">
        <f t="shared" si="165"/>
        <v>3.1371900962265713E-2</v>
      </c>
      <c r="AW823" s="128">
        <f t="shared" si="166"/>
        <v>1.0126633536297483E-3</v>
      </c>
      <c r="AX823" s="128">
        <f t="shared" si="167"/>
        <v>1</v>
      </c>
      <c r="AY823" s="128">
        <f>SUMPRODUCT(AN823:AW823,幕後結果_最佳化!$Z$1005:$AI$1005)</f>
        <v>0.28441802639133862</v>
      </c>
      <c r="AZ823" s="128">
        <f>(SUMPRODUCT(AN823:AW823,MMULT(AN823:AW823,幕後結果!$AB$9:$AK$18)))*252</f>
        <v>6.3687847718408172E-2</v>
      </c>
      <c r="BA823" s="128">
        <f t="shared" si="168"/>
        <v>0.25236451358780254</v>
      </c>
      <c r="BB823" s="102">
        <f t="shared" si="169"/>
        <v>0.95702055315835755</v>
      </c>
      <c r="BC823" s="60"/>
      <c r="BD823" s="60"/>
    </row>
    <row r="824" spans="1:56">
      <c r="A824" s="95">
        <v>823</v>
      </c>
      <c r="B824" s="128">
        <v>0.63092039414049994</v>
      </c>
      <c r="C824" s="128">
        <v>0.65683793398838053</v>
      </c>
      <c r="D824" s="128">
        <v>0.47411725499362745</v>
      </c>
      <c r="E824" s="128">
        <v>0.13982891471734371</v>
      </c>
      <c r="F824" s="128">
        <v>0.28194355934695836</v>
      </c>
      <c r="G824" s="128">
        <v>0.54504847834226711</v>
      </c>
      <c r="H824" s="128">
        <v>0.88895567445889068</v>
      </c>
      <c r="I824" s="128">
        <v>0.71939164559484814</v>
      </c>
      <c r="J824" s="128">
        <v>0.49449538455589259</v>
      </c>
      <c r="K824" s="104">
        <v>0.87092868507862442</v>
      </c>
      <c r="L824" s="105"/>
      <c r="M824" s="106">
        <v>823</v>
      </c>
      <c r="N824" s="140">
        <v>0.33429201976268569</v>
      </c>
      <c r="O824" s="140">
        <v>0.40384849609561946</v>
      </c>
      <c r="P824" s="140">
        <v>-6.492400210984417E-2</v>
      </c>
      <c r="Q824" s="140">
        <v>-1.0810883178253357</v>
      </c>
      <c r="R824" s="140">
        <v>-0.5770774767971788</v>
      </c>
      <c r="S824" s="140">
        <v>0.11316083751470088</v>
      </c>
      <c r="T824" s="140">
        <v>1.2209930504132496</v>
      </c>
      <c r="U824" s="128">
        <v>0.58103523158704229</v>
      </c>
      <c r="V824" s="128">
        <v>-1.3798462566286984E-2</v>
      </c>
      <c r="W824" s="98">
        <v>1.1307920428731328</v>
      </c>
      <c r="X824" s="60"/>
      <c r="Y824" s="99">
        <v>823</v>
      </c>
      <c r="Z824" s="128">
        <f>(幕後結果!$AB$2+幕後結果!$AB$4*幕後結果_最佳化!$N1825)*12/3</f>
        <v>0.35359476359661562</v>
      </c>
      <c r="AA824" s="128">
        <f>(幕後結果!$AC$2+幕後結果!$AC$4*幕後結果_最佳化!$O1825)*12/3</f>
        <v>0.5683425127348718</v>
      </c>
      <c r="AB824" s="128">
        <f>(幕後結果!$AD$2+幕後結果!$AD$4*幕後結果_最佳化!$P1825)*12/3</f>
        <v>0.55655728497751777</v>
      </c>
      <c r="AC824" s="128">
        <f>(幕後結果!$AE$2+幕後結果!$AE$4*幕後結果_最佳化!$Q1825)*12/3</f>
        <v>-0.65556305851838115</v>
      </c>
      <c r="AD824" s="128">
        <f>(幕後結果!$AF$2+幕後結果!$AF$4*幕後結果_最佳化!$R1825)*12/3</f>
        <v>-0.40912925566357455</v>
      </c>
      <c r="AE824" s="128">
        <f>(幕後結果!$AG$2+幕後結果!$AG$4*幕後結果_最佳化!$S1825)*12/3</f>
        <v>0.35599846826539822</v>
      </c>
      <c r="AF824" s="128">
        <f>(幕後結果!$AH$2+幕後結果!$AH$4*幕後結果_最佳化!$T1825)*12/3</f>
        <v>0.93153701179100834</v>
      </c>
      <c r="AG824" s="128">
        <f>(幕後結果!$AI$2+幕後結果!$AI$4*幕後結果_最佳化!$U1825)*12/3</f>
        <v>1.3264558720403195</v>
      </c>
      <c r="AH824" s="128">
        <f>(幕後結果!$AJ$2+幕後結果!$AJ$4*幕後結果_最佳化!$V1825)*12/3</f>
        <v>-0.59812413375665141</v>
      </c>
      <c r="AI824" s="100">
        <f>(幕後結果!$AK$2+幕後結果!$AK$4*幕後結果_最佳化!$W1825)*12/3</f>
        <v>-9.5052119798811896E-2</v>
      </c>
      <c r="AJ824" s="60"/>
      <c r="AK824" s="60"/>
      <c r="AL824" s="60"/>
      <c r="AM824" s="108">
        <v>823</v>
      </c>
      <c r="AN824" s="128">
        <f t="shared" si="157"/>
        <v>9.6659596263312636E-2</v>
      </c>
      <c r="AO824" s="128">
        <f t="shared" si="158"/>
        <v>0.10462162161048175</v>
      </c>
      <c r="AP824" s="128">
        <f t="shared" si="159"/>
        <v>0.12154527683481658</v>
      </c>
      <c r="AQ824" s="128">
        <f t="shared" si="160"/>
        <v>2.5167240425615835E-2</v>
      </c>
      <c r="AR824" s="128">
        <f t="shared" si="161"/>
        <v>0.15015628293943459</v>
      </c>
      <c r="AS824" s="128">
        <f t="shared" si="162"/>
        <v>5.2014746293266171E-3</v>
      </c>
      <c r="AT824" s="128">
        <f t="shared" si="163"/>
        <v>0.1292360412578345</v>
      </c>
      <c r="AU824" s="128">
        <f t="shared" si="164"/>
        <v>0.1713905387546649</v>
      </c>
      <c r="AV824" s="128">
        <f t="shared" si="165"/>
        <v>0.14207211040295517</v>
      </c>
      <c r="AW824" s="128">
        <f t="shared" si="166"/>
        <v>5.3949816881557373E-2</v>
      </c>
      <c r="AX824" s="128">
        <f t="shared" si="167"/>
        <v>1</v>
      </c>
      <c r="AY824" s="128">
        <f>SUMPRODUCT(AN824:AW824,幕後結果_最佳化!$Z$1005:$AI$1005)</f>
        <v>-4.1554561100969931E-2</v>
      </c>
      <c r="AZ824" s="128">
        <f>(SUMPRODUCT(AN824:AW824,MMULT(AN824:AW824,幕後結果!$AB$9:$AK$18)))*252</f>
        <v>5.8201776951981456E-2</v>
      </c>
      <c r="BA824" s="128">
        <f t="shared" si="168"/>
        <v>0.24125044445965577</v>
      </c>
      <c r="BB824" s="102">
        <f t="shared" si="169"/>
        <v>-0.35007007464847695</v>
      </c>
      <c r="BC824" s="60"/>
      <c r="BD824" s="60"/>
    </row>
    <row r="825" spans="1:56">
      <c r="A825" s="95">
        <v>824</v>
      </c>
      <c r="B825" s="128">
        <v>5.1158714495777691E-2</v>
      </c>
      <c r="C825" s="128">
        <v>0.58532149105606424</v>
      </c>
      <c r="D825" s="128">
        <v>0.23792499887521723</v>
      </c>
      <c r="E825" s="128">
        <v>0.88547824387933982</v>
      </c>
      <c r="F825" s="128">
        <v>0.62335751288061347</v>
      </c>
      <c r="G825" s="128">
        <v>0.89844414979824472</v>
      </c>
      <c r="H825" s="128">
        <v>7.371362153728267E-2</v>
      </c>
      <c r="I825" s="128">
        <v>0.55931941479324432</v>
      </c>
      <c r="J825" s="128">
        <v>0.44147575817937712</v>
      </c>
      <c r="K825" s="104">
        <v>0.88269775779364656</v>
      </c>
      <c r="L825" s="105"/>
      <c r="M825" s="106">
        <v>824</v>
      </c>
      <c r="N825" s="140">
        <v>-1.6337210849017203</v>
      </c>
      <c r="O825" s="140">
        <v>0.215526289115505</v>
      </c>
      <c r="P825" s="140">
        <v>-0.71299314703429584</v>
      </c>
      <c r="Q825" s="140">
        <v>1.2028263848612704</v>
      </c>
      <c r="R825" s="140">
        <v>0.31431082913430075</v>
      </c>
      <c r="S825" s="140">
        <v>1.2727361070388137</v>
      </c>
      <c r="T825" s="140">
        <v>-1.4486790165422605</v>
      </c>
      <c r="U825" s="128">
        <v>0.14924391300612586</v>
      </c>
      <c r="V825" s="128">
        <v>-0.14722868954748486</v>
      </c>
      <c r="W825" s="98">
        <v>1.1885812635913848</v>
      </c>
      <c r="X825" s="60"/>
      <c r="Y825" s="99">
        <v>824</v>
      </c>
      <c r="Z825" s="128">
        <f>(幕後結果!$AB$2+幕後結果!$AB$4*幕後結果_最佳化!$N1826)*12/3</f>
        <v>-1.7280556718306455</v>
      </c>
      <c r="AA825" s="128">
        <f>(幕後結果!$AC$2+幕後結果!$AC$4*幕後結果_最佳化!$O1826)*12/3</f>
        <v>-0.52345930536528185</v>
      </c>
      <c r="AB825" s="128">
        <f>(幕後結果!$AD$2+幕後結果!$AD$4*幕後結果_最佳化!$P1826)*12/3</f>
        <v>-0.93469834240734906</v>
      </c>
      <c r="AC825" s="128">
        <f>(幕後結果!$AE$2+幕後結果!$AE$4*幕後結果_最佳化!$Q1826)*12/3</f>
        <v>3.1116591541331768</v>
      </c>
      <c r="AD825" s="128">
        <f>(幕後結果!$AF$2+幕後結果!$AF$4*幕後結果_最佳化!$R1826)*12/3</f>
        <v>-0.25371567213954949</v>
      </c>
      <c r="AE825" s="128">
        <f>(幕後結果!$AG$2+幕後結果!$AG$4*幕後結果_最佳化!$S1826)*12/3</f>
        <v>0.97321941842595783</v>
      </c>
      <c r="AF825" s="128">
        <f>(幕後結果!$AH$2+幕後結果!$AH$4*幕後結果_最佳化!$T1826)*12/3</f>
        <v>-2.6495561584858853</v>
      </c>
      <c r="AG825" s="128">
        <f>(幕後結果!$AI$2+幕後結果!$AI$4*幕後結果_最佳化!$U1826)*12/3</f>
        <v>1.3129435107906064</v>
      </c>
      <c r="AH825" s="128">
        <f>(幕後結果!$AJ$2+幕後結果!$AJ$4*幕後結果_最佳化!$V1826)*12/3</f>
        <v>-1.4973986062299305</v>
      </c>
      <c r="AI825" s="100">
        <f>(幕後結果!$AK$2+幕後結果!$AK$4*幕後結果_最佳化!$W1826)*12/3</f>
        <v>-1.6548952878756873</v>
      </c>
      <c r="AJ825" s="60"/>
      <c r="AK825" s="60"/>
      <c r="AL825" s="60"/>
      <c r="AM825" s="108">
        <v>824</v>
      </c>
      <c r="AN825" s="128">
        <f t="shared" si="157"/>
        <v>0.11649298224197138</v>
      </c>
      <c r="AO825" s="128">
        <f t="shared" si="158"/>
        <v>8.2893025818216323E-2</v>
      </c>
      <c r="AP825" s="128">
        <f t="shared" si="159"/>
        <v>0.13774358057278732</v>
      </c>
      <c r="AQ825" s="128">
        <f t="shared" si="160"/>
        <v>1.4259976020710885E-2</v>
      </c>
      <c r="AR825" s="128">
        <f t="shared" si="161"/>
        <v>0.12611346201886189</v>
      </c>
      <c r="AS825" s="128">
        <f t="shared" si="162"/>
        <v>0.12910315224631821</v>
      </c>
      <c r="AT825" s="128">
        <f t="shared" si="163"/>
        <v>0.15888607222621856</v>
      </c>
      <c r="AU825" s="128">
        <f t="shared" si="164"/>
        <v>5.7848784936476827E-2</v>
      </c>
      <c r="AV825" s="128">
        <f t="shared" si="165"/>
        <v>0.12939216180535409</v>
      </c>
      <c r="AW825" s="128">
        <f t="shared" si="166"/>
        <v>4.7266802113084434E-2</v>
      </c>
      <c r="AX825" s="128">
        <f t="shared" si="167"/>
        <v>0.99999999999999989</v>
      </c>
      <c r="AY825" s="128">
        <f>SUMPRODUCT(AN825:AW825,幕後結果_最佳化!$Z$1005:$AI$1005)</f>
        <v>-0.12813836961399427</v>
      </c>
      <c r="AZ825" s="128">
        <f>(SUMPRODUCT(AN825:AW825,MMULT(AN825:AW825,幕後結果!$AB$9:$AK$18)))*252</f>
        <v>6.3822613445924783E-2</v>
      </c>
      <c r="BA825" s="128">
        <f t="shared" si="168"/>
        <v>0.25263137858533091</v>
      </c>
      <c r="BB825" s="102">
        <f t="shared" si="169"/>
        <v>-0.67702741667232325</v>
      </c>
      <c r="BC825" s="60"/>
      <c r="BD825" s="60"/>
    </row>
    <row r="826" spans="1:56">
      <c r="A826" s="95">
        <v>825</v>
      </c>
      <c r="B826" s="128">
        <v>0.3698219662577682</v>
      </c>
      <c r="C826" s="128">
        <v>0.74689557226138059</v>
      </c>
      <c r="D826" s="128">
        <v>0.79298062672725411</v>
      </c>
      <c r="E826" s="128">
        <v>0.35304600738059766</v>
      </c>
      <c r="F826" s="128">
        <v>0.637735817261736</v>
      </c>
      <c r="G826" s="128">
        <v>0.44397211451832064</v>
      </c>
      <c r="H826" s="128">
        <v>0.22917824825837685</v>
      </c>
      <c r="I826" s="128">
        <v>0.86486748363125932</v>
      </c>
      <c r="J826" s="128">
        <v>0.88933913079270543</v>
      </c>
      <c r="K826" s="104">
        <v>0.98765718953229009</v>
      </c>
      <c r="L826" s="105"/>
      <c r="M826" s="106">
        <v>825</v>
      </c>
      <c r="N826" s="140">
        <v>-0.33232490968301831</v>
      </c>
      <c r="O826" s="140">
        <v>0.66475242646854915</v>
      </c>
      <c r="P826" s="140">
        <v>0.81680697327882168</v>
      </c>
      <c r="Q826" s="140">
        <v>-0.37710979172046488</v>
      </c>
      <c r="R826" s="140">
        <v>0.35241325138665719</v>
      </c>
      <c r="S826" s="140">
        <v>-0.14090596593852198</v>
      </c>
      <c r="T826" s="140">
        <v>-0.74155582526789898</v>
      </c>
      <c r="U826" s="128">
        <v>1.1024524202843367</v>
      </c>
      <c r="V826" s="128">
        <v>1.2230210696050257</v>
      </c>
      <c r="W826" s="98">
        <v>2.246287152697966</v>
      </c>
      <c r="X826" s="60"/>
      <c r="Y826" s="99">
        <v>825</v>
      </c>
      <c r="Z826" s="128">
        <f>(幕後結果!$AB$2+幕後結果!$AB$4*幕後結果_最佳化!$N1827)*12/3</f>
        <v>-0.35151406832880183</v>
      </c>
      <c r="AA826" s="128">
        <f>(幕後結果!$AC$2+幕後結果!$AC$4*幕後結果_最佳化!$O1827)*12/3</f>
        <v>0.57500774052206216</v>
      </c>
      <c r="AB826" s="128">
        <f>(幕後結果!$AD$2+幕後結果!$AD$4*幕後結果_最佳化!$P1827)*12/3</f>
        <v>1.4065272689850914</v>
      </c>
      <c r="AC826" s="128">
        <f>(幕後結果!$AE$2+幕後結果!$AE$4*幕後結果_最佳化!$Q1827)*12/3</f>
        <v>0.92879200589721089</v>
      </c>
      <c r="AD826" s="128">
        <f>(幕後結果!$AF$2+幕後結果!$AF$4*幕後結果_最佳化!$R1827)*12/3</f>
        <v>0.23605606991990322</v>
      </c>
      <c r="AE826" s="128">
        <f>(幕後結果!$AG$2+幕後結果!$AG$4*幕後結果_最佳化!$S1827)*12/3</f>
        <v>5.915002925808488E-3</v>
      </c>
      <c r="AF826" s="128">
        <f>(幕後結果!$AH$2+幕後結果!$AH$4*幕後結果_最佳化!$T1827)*12/3</f>
        <v>-1.2095142608293354</v>
      </c>
      <c r="AG826" s="128">
        <f>(幕後結果!$AI$2+幕後結果!$AI$4*幕後結果_最佳化!$U1827)*12/3</f>
        <v>2.1321498621976334</v>
      </c>
      <c r="AH826" s="128">
        <f>(幕後結果!$AJ$2+幕後結果!$AJ$4*幕後結果_最佳化!$V1827)*12/3</f>
        <v>3.6648631913177354E-2</v>
      </c>
      <c r="AI826" s="100">
        <f>(幕後結果!$AK$2+幕後結果!$AK$4*幕後結果_最佳化!$W1827)*12/3</f>
        <v>-0.58379722125801226</v>
      </c>
      <c r="AJ826" s="60"/>
      <c r="AK826" s="60"/>
      <c r="AL826" s="60"/>
      <c r="AM826" s="108">
        <v>825</v>
      </c>
      <c r="AN826" s="128">
        <f t="shared" si="157"/>
        <v>0.14610107625034191</v>
      </c>
      <c r="AO826" s="128">
        <f t="shared" si="158"/>
        <v>9.8266140545295005E-2</v>
      </c>
      <c r="AP826" s="128">
        <f t="shared" si="159"/>
        <v>8.2600174893548803E-2</v>
      </c>
      <c r="AQ826" s="128">
        <f t="shared" si="160"/>
        <v>0.13403247916341782</v>
      </c>
      <c r="AR826" s="128">
        <f t="shared" si="161"/>
        <v>5.2822947948321583E-2</v>
      </c>
      <c r="AS826" s="128">
        <f t="shared" si="162"/>
        <v>0.1095186620232219</v>
      </c>
      <c r="AT826" s="128">
        <f t="shared" si="163"/>
        <v>5.3217533687956634E-2</v>
      </c>
      <c r="AU826" s="128">
        <f t="shared" si="164"/>
        <v>0.1063249656738377</v>
      </c>
      <c r="AV826" s="128">
        <f t="shared" si="165"/>
        <v>1.9241944889528032E-2</v>
      </c>
      <c r="AW826" s="128">
        <f t="shared" si="166"/>
        <v>0.19787407492453052</v>
      </c>
      <c r="AX826" s="128">
        <f t="shared" si="167"/>
        <v>0.99999999999999978</v>
      </c>
      <c r="AY826" s="128">
        <f>SUMPRODUCT(AN826:AW826,幕後結果_最佳化!$Z$1005:$AI$1005)</f>
        <v>-9.6991825834228024E-2</v>
      </c>
      <c r="AZ826" s="128">
        <f>(SUMPRODUCT(AN826:AW826,MMULT(AN826:AW826,幕後結果!$AB$9:$AK$18)))*252</f>
        <v>8.0805929784190725E-2</v>
      </c>
      <c r="BA826" s="128">
        <f t="shared" si="168"/>
        <v>0.28426383833366975</v>
      </c>
      <c r="BB826" s="102">
        <f t="shared" si="169"/>
        <v>-0.49211966831328918</v>
      </c>
      <c r="BC826" s="60"/>
      <c r="BD826" s="60"/>
    </row>
    <row r="827" spans="1:56">
      <c r="A827" s="95">
        <v>826</v>
      </c>
      <c r="B827" s="128">
        <v>0.62591043593576812</v>
      </c>
      <c r="C827" s="128">
        <v>0.16359646248572557</v>
      </c>
      <c r="D827" s="128">
        <v>0.2177516623621838</v>
      </c>
      <c r="E827" s="128">
        <v>0.93297141581289833</v>
      </c>
      <c r="F827" s="128">
        <v>0.40339999030679641</v>
      </c>
      <c r="G827" s="128">
        <v>0.13824293106918106</v>
      </c>
      <c r="H827" s="128">
        <v>0.58291169035118817</v>
      </c>
      <c r="I827" s="128">
        <v>0.5993741670195718</v>
      </c>
      <c r="J827" s="128">
        <v>0.97695338695983347</v>
      </c>
      <c r="K827" s="104">
        <v>0.75454545129519857</v>
      </c>
      <c r="L827" s="105"/>
      <c r="M827" s="106">
        <v>826</v>
      </c>
      <c r="N827" s="140">
        <v>0.32104125393863819</v>
      </c>
      <c r="O827" s="140">
        <v>-0.97978364893039482</v>
      </c>
      <c r="P827" s="140">
        <v>-0.77980897170485686</v>
      </c>
      <c r="Q827" s="140">
        <v>1.4982928983265393</v>
      </c>
      <c r="R827" s="140">
        <v>-0.2445563304505507</v>
      </c>
      <c r="S827" s="140">
        <v>-1.0882474960657655</v>
      </c>
      <c r="T827" s="140">
        <v>0.2093479538157127</v>
      </c>
      <c r="U827" s="128">
        <v>0.25172754324916141</v>
      </c>
      <c r="V827" s="128">
        <v>1.9945385992050362</v>
      </c>
      <c r="W827" s="98">
        <v>0.68886361638004623</v>
      </c>
      <c r="X827" s="60"/>
      <c r="Y827" s="99">
        <v>826</v>
      </c>
      <c r="Z827" s="128">
        <f>(幕後結果!$AB$2+幕後結果!$AB$4*幕後結果_最佳化!$N1828)*12/3</f>
        <v>0.33957886991074665</v>
      </c>
      <c r="AA827" s="128">
        <f>(幕後結果!$AC$2+幕後結果!$AC$4*幕後結果_最佳化!$O1828)*12/3</f>
        <v>-1.0418794319081732</v>
      </c>
      <c r="AB827" s="128">
        <f>(幕後結果!$AD$2+幕後結果!$AD$4*幕後結果_最佳化!$P1828)*12/3</f>
        <v>-0.95382408266964402</v>
      </c>
      <c r="AC827" s="128">
        <f>(幕後結果!$AE$2+幕後結果!$AE$4*幕後結果_最佳化!$Q1828)*12/3</f>
        <v>3.2443511623373094</v>
      </c>
      <c r="AD827" s="128">
        <f>(幕後結果!$AF$2+幕後結果!$AF$4*幕後結果_最佳化!$R1828)*12/3</f>
        <v>-0.35567377368947845</v>
      </c>
      <c r="AE827" s="128">
        <f>(幕後結果!$AG$2+幕後結果!$AG$4*幕後結果_最佳化!$S1828)*12/3</f>
        <v>-0.78649212101664523</v>
      </c>
      <c r="AF827" s="128">
        <f>(幕後結果!$AH$2+幕後結果!$AH$4*幕後結果_最佳化!$T1828)*12/3</f>
        <v>0.35497145478849018</v>
      </c>
      <c r="AG827" s="128">
        <f>(幕後結果!$AI$2+幕後結果!$AI$4*幕後結果_最佳化!$U1828)*12/3</f>
        <v>0.87484290748242144</v>
      </c>
      <c r="AH827" s="128">
        <f>(幕後結果!$AJ$2+幕後結果!$AJ$4*幕後結果_最佳化!$V1828)*12/3</f>
        <v>0.55257681201809017</v>
      </c>
      <c r="AI827" s="100">
        <f>(幕後結果!$AK$2+幕後結果!$AK$4*幕後結果_最佳化!$W1828)*12/3</f>
        <v>-0.51980255119439267</v>
      </c>
      <c r="AJ827" s="60"/>
      <c r="AK827" s="60"/>
      <c r="AL827" s="60"/>
      <c r="AM827" s="108">
        <v>826</v>
      </c>
      <c r="AN827" s="128">
        <f t="shared" si="157"/>
        <v>0.12305584981698882</v>
      </c>
      <c r="AO827" s="128">
        <f t="shared" si="158"/>
        <v>4.3426295920608253E-2</v>
      </c>
      <c r="AP827" s="128">
        <f t="shared" si="159"/>
        <v>0.12034540220517007</v>
      </c>
      <c r="AQ827" s="128">
        <f t="shared" si="160"/>
        <v>3.2966924285991149E-2</v>
      </c>
      <c r="AR827" s="128">
        <f t="shared" si="161"/>
        <v>0.12019366820336287</v>
      </c>
      <c r="AS827" s="128">
        <f t="shared" si="162"/>
        <v>0.1212155057678283</v>
      </c>
      <c r="AT827" s="128">
        <f t="shared" si="163"/>
        <v>0.15329184009316396</v>
      </c>
      <c r="AU827" s="128">
        <f t="shared" si="164"/>
        <v>0.12031211457171638</v>
      </c>
      <c r="AV827" s="128">
        <f t="shared" si="165"/>
        <v>4.4846012575914411E-2</v>
      </c>
      <c r="AW827" s="128">
        <f t="shared" si="166"/>
        <v>0.12034638655925574</v>
      </c>
      <c r="AX827" s="128">
        <f t="shared" si="167"/>
        <v>1</v>
      </c>
      <c r="AY827" s="128">
        <f>SUMPRODUCT(AN827:AW827,幕後結果_最佳化!$Z$1005:$AI$1005)</f>
        <v>-9.7447934070295478E-2</v>
      </c>
      <c r="AZ827" s="128">
        <f>(SUMPRODUCT(AN827:AW827,MMULT(AN827:AW827,幕後結果!$AB$9:$AK$18)))*252</f>
        <v>6.0111046762600949E-2</v>
      </c>
      <c r="BA827" s="128">
        <f t="shared" si="168"/>
        <v>0.24517554274968159</v>
      </c>
      <c r="BB827" s="102">
        <f t="shared" si="169"/>
        <v>-0.57243855768104646</v>
      </c>
      <c r="BC827" s="60"/>
      <c r="BD827" s="60"/>
    </row>
    <row r="828" spans="1:56">
      <c r="A828" s="95">
        <v>827</v>
      </c>
      <c r="B828" s="128">
        <v>0.69593478446749013</v>
      </c>
      <c r="C828" s="128">
        <v>0.60326677401533746</v>
      </c>
      <c r="D828" s="128">
        <v>0.82090050645792645</v>
      </c>
      <c r="E828" s="128">
        <v>0.27342159414640821</v>
      </c>
      <c r="F828" s="128">
        <v>0.83177555543998438</v>
      </c>
      <c r="G828" s="128">
        <v>0.30956468474646082</v>
      </c>
      <c r="H828" s="128">
        <v>0.18857739682362218</v>
      </c>
      <c r="I828" s="128">
        <v>0.83324240014605055</v>
      </c>
      <c r="J828" s="128">
        <v>1.814441825032409E-2</v>
      </c>
      <c r="K828" s="104">
        <v>0.24653376574669439</v>
      </c>
      <c r="L828" s="105"/>
      <c r="M828" s="106">
        <v>827</v>
      </c>
      <c r="N828" s="140">
        <v>0.51274396544603262</v>
      </c>
      <c r="O828" s="140">
        <v>0.26181191576703666</v>
      </c>
      <c r="P828" s="140">
        <v>0.9188023041173492</v>
      </c>
      <c r="Q828" s="140">
        <v>-0.60249725733073667</v>
      </c>
      <c r="R828" s="140">
        <v>0.96120542518089924</v>
      </c>
      <c r="S828" s="140">
        <v>-0.49708463471877501</v>
      </c>
      <c r="T828" s="140">
        <v>-0.88315081196869738</v>
      </c>
      <c r="U828" s="128">
        <v>0.96705768040105011</v>
      </c>
      <c r="V828" s="128">
        <v>-2.0936761770444692</v>
      </c>
      <c r="W828" s="98">
        <v>-0.68543806396810758</v>
      </c>
      <c r="X828" s="60"/>
      <c r="Y828" s="99">
        <v>827</v>
      </c>
      <c r="Z828" s="128">
        <f>(幕後結果!$AB$2+幕後結果!$AB$4*幕後結果_最佳化!$N1829)*12/3</f>
        <v>0.54235091036928995</v>
      </c>
      <c r="AA828" s="128">
        <f>(幕後結果!$AC$2+幕後結果!$AC$4*幕後結果_最佳化!$O1829)*12/3</f>
        <v>0.48284926976221104</v>
      </c>
      <c r="AB828" s="128">
        <f>(幕後結果!$AD$2+幕後結果!$AD$4*幕後結果_最佳化!$P1829)*12/3</f>
        <v>1.5994576705083876</v>
      </c>
      <c r="AC828" s="128">
        <f>(幕後結果!$AE$2+幕後結果!$AE$4*幕後結果_最佳化!$Q1829)*12/3</f>
        <v>0.42947352079416068</v>
      </c>
      <c r="AD828" s="128">
        <f>(幕後結果!$AF$2+幕後結果!$AF$4*幕後結果_最佳化!$R1829)*12/3</f>
        <v>0.78307111076556135</v>
      </c>
      <c r="AE828" s="128">
        <f>(幕後結果!$AG$2+幕後結果!$AG$4*幕後結果_最佳化!$S1829)*12/3</f>
        <v>-0.19026586328174999</v>
      </c>
      <c r="AF828" s="128">
        <f>(幕後結果!$AH$2+幕後結果!$AH$4*幕後結果_最佳化!$T1829)*12/3</f>
        <v>-0.89998206240657075</v>
      </c>
      <c r="AG828" s="128">
        <f>(幕後結果!$AI$2+幕後結果!$AI$4*幕後結果_最佳化!$U1829)*12/3</f>
        <v>2.1731052437690801</v>
      </c>
      <c r="AH828" s="128">
        <f>(幕後結果!$AJ$2+幕後結果!$AJ$4*幕後結果_最佳化!$V1829)*12/3</f>
        <v>-2.3833860720261586</v>
      </c>
      <c r="AI828" s="100">
        <f>(幕後結果!$AK$2+幕後結果!$AK$4*幕後結果_最佳化!$W1829)*12/3</f>
        <v>-2.4904994042471382</v>
      </c>
      <c r="AJ828" s="60"/>
      <c r="AK828" s="60"/>
      <c r="AL828" s="60"/>
      <c r="AM828" s="108">
        <v>827</v>
      </c>
      <c r="AN828" s="128">
        <f t="shared" si="157"/>
        <v>9.9612639148323495E-2</v>
      </c>
      <c r="AO828" s="128">
        <f t="shared" si="158"/>
        <v>9.9760330083829701E-2</v>
      </c>
      <c r="AP828" s="128">
        <f t="shared" si="159"/>
        <v>4.0976986104094289E-2</v>
      </c>
      <c r="AQ828" s="128">
        <f t="shared" si="160"/>
        <v>5.2155232792137442E-2</v>
      </c>
      <c r="AR828" s="128">
        <f t="shared" si="161"/>
        <v>8.2182910539125298E-2</v>
      </c>
      <c r="AS828" s="128">
        <f t="shared" si="162"/>
        <v>0.15860751592247088</v>
      </c>
      <c r="AT828" s="128">
        <f t="shared" si="163"/>
        <v>0.17177196399866507</v>
      </c>
      <c r="AU828" s="128">
        <f t="shared" si="164"/>
        <v>0.1366509402796057</v>
      </c>
      <c r="AV828" s="128">
        <f t="shared" si="165"/>
        <v>0.11437087148444333</v>
      </c>
      <c r="AW828" s="128">
        <f t="shared" si="166"/>
        <v>4.3910609647304824E-2</v>
      </c>
      <c r="AX828" s="128">
        <f t="shared" si="167"/>
        <v>1</v>
      </c>
      <c r="AY828" s="128">
        <f>SUMPRODUCT(AN828:AW828,幕後結果_最佳化!$Z$1005:$AI$1005)</f>
        <v>-1.3055742484977262E-2</v>
      </c>
      <c r="AZ828" s="128">
        <f>(SUMPRODUCT(AN828:AW828,MMULT(AN828:AW828,幕後結果!$AB$9:$AK$18)))*252</f>
        <v>5.7370868170268971E-2</v>
      </c>
      <c r="BA828" s="128">
        <f t="shared" si="168"/>
        <v>0.23952216634430512</v>
      </c>
      <c r="BB828" s="102">
        <f t="shared" si="169"/>
        <v>-0.23361404641164923</v>
      </c>
      <c r="BC828" s="60"/>
      <c r="BD828" s="60"/>
    </row>
    <row r="829" spans="1:56">
      <c r="A829" s="95">
        <v>828</v>
      </c>
      <c r="B829" s="128">
        <v>0.35482824290674153</v>
      </c>
      <c r="C829" s="128">
        <v>0.38368318295551895</v>
      </c>
      <c r="D829" s="128">
        <v>1.2136177938880222E-2</v>
      </c>
      <c r="E829" s="128">
        <v>0.38953696934190507</v>
      </c>
      <c r="F829" s="128">
        <v>0.12761943667871045</v>
      </c>
      <c r="G829" s="128">
        <v>0.3549940930239408</v>
      </c>
      <c r="H829" s="128">
        <v>0.83964979739061452</v>
      </c>
      <c r="I829" s="128">
        <v>3.7540693279214832E-2</v>
      </c>
      <c r="J829" s="128">
        <v>0.12590042813715541</v>
      </c>
      <c r="K829" s="104">
        <v>0.97885898887792178</v>
      </c>
      <c r="L829" s="105"/>
      <c r="M829" s="106">
        <v>828</v>
      </c>
      <c r="N829" s="140">
        <v>-0.37231747956328848</v>
      </c>
      <c r="O829" s="140">
        <v>-0.29582154835496011</v>
      </c>
      <c r="P829" s="140">
        <v>-2.2527905887246122</v>
      </c>
      <c r="Q829" s="140">
        <v>-0.28052605490826427</v>
      </c>
      <c r="R829" s="140">
        <v>-1.1377165190415826</v>
      </c>
      <c r="S829" s="140">
        <v>-0.37187195594895245</v>
      </c>
      <c r="T829" s="140">
        <v>0.9930195952819838</v>
      </c>
      <c r="U829" s="128">
        <v>-1.779966846824103</v>
      </c>
      <c r="V829" s="128">
        <v>-1.1459862140942216</v>
      </c>
      <c r="W829" s="98">
        <v>2.0307336366149848</v>
      </c>
      <c r="X829" s="60"/>
      <c r="Y829" s="99">
        <v>828</v>
      </c>
      <c r="Z829" s="128">
        <f>(幕後結果!$AB$2+幕後結果!$AB$4*幕後結果_最佳化!$N1830)*12/3</f>
        <v>-0.39381589564275954</v>
      </c>
      <c r="AA829" s="128">
        <f>(幕後結果!$AC$2+幕後結果!$AC$4*幕後結果_最佳化!$O1830)*12/3</f>
        <v>-0.55654077270733215</v>
      </c>
      <c r="AB829" s="128">
        <f>(幕後結果!$AD$2+幕後結果!$AD$4*幕後結果_最佳化!$P1830)*12/3</f>
        <v>-2.4144098206840523</v>
      </c>
      <c r="AC829" s="128">
        <f>(幕後結果!$AE$2+幕後結果!$AE$4*幕後結果_最佳化!$Q1830)*12/3</f>
        <v>-0.13285561094500165</v>
      </c>
      <c r="AD829" s="128">
        <f>(幕後結果!$AF$2+幕後結果!$AF$4*幕後結果_最佳化!$R1830)*12/3</f>
        <v>-1.2402644124462372</v>
      </c>
      <c r="AE829" s="128">
        <f>(幕後結果!$AG$2+幕後結果!$AG$4*幕後結果_最佳化!$S1830)*12/3</f>
        <v>-0.36653801337945896</v>
      </c>
      <c r="AF829" s="128">
        <f>(幕後結果!$AH$2+幕後結果!$AH$4*幕後結果_最佳化!$T1830)*12/3</f>
        <v>0.42550452147728057</v>
      </c>
      <c r="AG829" s="128">
        <f>(幕後結果!$AI$2+幕後結果!$AI$4*幕後結果_最佳化!$U1830)*12/3</f>
        <v>-1.0227053574554201</v>
      </c>
      <c r="AH829" s="128">
        <f>(幕後結果!$AJ$2+幕後結果!$AJ$4*幕後結果_最佳化!$V1830)*12/3</f>
        <v>-2.2632998930712005</v>
      </c>
      <c r="AI829" s="100">
        <f>(幕後結果!$AK$2+幕後結果!$AK$4*幕後結果_最佳化!$W1830)*12/3</f>
        <v>1.6451580576638953</v>
      </c>
      <c r="AJ829" s="60"/>
      <c r="AK829" s="60"/>
      <c r="AL829" s="60"/>
      <c r="AM829" s="108">
        <v>828</v>
      </c>
      <c r="AN829" s="128">
        <f t="shared" si="157"/>
        <v>7.196372481243983E-2</v>
      </c>
      <c r="AO829" s="128">
        <f t="shared" si="158"/>
        <v>0.12346276490714336</v>
      </c>
      <c r="AP829" s="128">
        <f t="shared" si="159"/>
        <v>0.12997547994163194</v>
      </c>
      <c r="AQ829" s="128">
        <f t="shared" si="160"/>
        <v>0.10066648094741573</v>
      </c>
      <c r="AR829" s="128">
        <f t="shared" si="161"/>
        <v>5.7138955991566508E-2</v>
      </c>
      <c r="AS829" s="128">
        <f t="shared" si="162"/>
        <v>6.8997428697813001E-2</v>
      </c>
      <c r="AT829" s="128">
        <f t="shared" si="163"/>
        <v>0.1644515604845232</v>
      </c>
      <c r="AU829" s="128">
        <f t="shared" si="164"/>
        <v>6.7994633428627549E-2</v>
      </c>
      <c r="AV829" s="128">
        <f t="shared" si="165"/>
        <v>0.14963263082368725</v>
      </c>
      <c r="AW829" s="128">
        <f t="shared" si="166"/>
        <v>6.5716339965151652E-2</v>
      </c>
      <c r="AX829" s="128">
        <f t="shared" si="167"/>
        <v>1</v>
      </c>
      <c r="AY829" s="128">
        <f>SUMPRODUCT(AN829:AW829,幕後結果_最佳化!$Z$1005:$AI$1005)</f>
        <v>-8.9692874163749312E-2</v>
      </c>
      <c r="AZ829" s="128">
        <f>(SUMPRODUCT(AN829:AW829,MMULT(AN829:AW829,幕後結果!$AB$9:$AK$18)))*252</f>
        <v>7.9092162472460675E-2</v>
      </c>
      <c r="BA829" s="128">
        <f t="shared" si="168"/>
        <v>0.28123328834343325</v>
      </c>
      <c r="BB829" s="102">
        <f t="shared" si="169"/>
        <v>-0.4714693447022924</v>
      </c>
      <c r="BC829" s="60"/>
      <c r="BD829" s="60"/>
    </row>
    <row r="830" spans="1:56">
      <c r="A830" s="95">
        <v>829</v>
      </c>
      <c r="B830" s="128">
        <v>0.29889614400530062</v>
      </c>
      <c r="C830" s="128">
        <v>0.98743592241799205</v>
      </c>
      <c r="D830" s="128">
        <v>0.18803206101027237</v>
      </c>
      <c r="E830" s="128">
        <v>5.6338606994047913E-2</v>
      </c>
      <c r="F830" s="128">
        <v>0.46916320123578248</v>
      </c>
      <c r="G830" s="128">
        <v>0.37820207630335689</v>
      </c>
      <c r="H830" s="128">
        <v>0.26539932180627424</v>
      </c>
      <c r="I830" s="128">
        <v>0.69732911100054218</v>
      </c>
      <c r="J830" s="128">
        <v>0.19043336745003603</v>
      </c>
      <c r="K830" s="104">
        <v>0.36744553650809797</v>
      </c>
      <c r="L830" s="105"/>
      <c r="M830" s="106">
        <v>829</v>
      </c>
      <c r="N830" s="140">
        <v>-0.52757796807617285</v>
      </c>
      <c r="O830" s="140">
        <v>2.2394268623715541</v>
      </c>
      <c r="P830" s="140">
        <v>-0.88517153535240445</v>
      </c>
      <c r="Q830" s="140">
        <v>-1.5862737954073294</v>
      </c>
      <c r="R830" s="140">
        <v>-7.7373523929188281E-2</v>
      </c>
      <c r="S830" s="140">
        <v>-0.31020620448867692</v>
      </c>
      <c r="T830" s="140">
        <v>-0.626787339428164</v>
      </c>
      <c r="U830" s="128">
        <v>0.51673411489969268</v>
      </c>
      <c r="V830" s="128">
        <v>-0.87630042347917592</v>
      </c>
      <c r="W830" s="98">
        <v>-0.3386265580317096</v>
      </c>
      <c r="X830" s="60"/>
      <c r="Y830" s="99">
        <v>829</v>
      </c>
      <c r="Z830" s="128">
        <f>(幕後結果!$AB$2+幕後結果!$AB$4*幕後結果_最佳化!$N1831)*12/3</f>
        <v>-0.55804146037679525</v>
      </c>
      <c r="AA830" s="128">
        <f>(幕後結果!$AC$2+幕後結果!$AC$4*幕後結果_最佳化!$O1831)*12/3</f>
        <v>2.3142081783660586</v>
      </c>
      <c r="AB830" s="128">
        <f>(幕後結果!$AD$2+幕後結果!$AD$4*幕後結果_最佳化!$P1831)*12/3</f>
        <v>0.35160104924674362</v>
      </c>
      <c r="AC830" s="128">
        <f>(幕後結果!$AE$2+幕後結果!$AE$4*幕後結果_最佳化!$Q1831)*12/3</f>
        <v>-1.0764936765859652</v>
      </c>
      <c r="AD830" s="128">
        <f>(幕後結果!$AF$2+幕後結果!$AF$4*幕後結果_最佳化!$R1831)*12/3</f>
        <v>-0.43942391215852811</v>
      </c>
      <c r="AE830" s="128">
        <f>(幕後結果!$AG$2+幕後結果!$AG$4*幕後結果_最佳化!$S1831)*12/3</f>
        <v>-0.25179188790797119</v>
      </c>
      <c r="AF830" s="128">
        <f>(幕後結果!$AH$2+幕後結果!$AH$4*幕後結果_最佳化!$T1831)*12/3</f>
        <v>-1.0692885991053138</v>
      </c>
      <c r="AG830" s="128">
        <f>(幕後結果!$AI$2+幕後結果!$AI$4*幕後結果_最佳化!$U1831)*12/3</f>
        <v>1.5582101624527498</v>
      </c>
      <c r="AH830" s="128">
        <f>(幕後結果!$AJ$2+幕後結果!$AJ$4*幕後結果_最佳化!$V1831)*12/3</f>
        <v>-1.6376898813429495</v>
      </c>
      <c r="AI830" s="100">
        <f>(幕後結果!$AK$2+幕後結果!$AK$4*幕後結果_最佳化!$W1831)*12/3</f>
        <v>-2.6840890657473984</v>
      </c>
      <c r="AJ830" s="60"/>
      <c r="AK830" s="60"/>
      <c r="AL830" s="60"/>
      <c r="AM830" s="108">
        <v>829</v>
      </c>
      <c r="AN830" s="128">
        <f t="shared" si="157"/>
        <v>3.8263165516304397E-2</v>
      </c>
      <c r="AO830" s="128">
        <f t="shared" si="158"/>
        <v>0.210745150153477</v>
      </c>
      <c r="AP830" s="128">
        <f t="shared" si="159"/>
        <v>0.12752307593777129</v>
      </c>
      <c r="AQ830" s="128">
        <f t="shared" si="160"/>
        <v>2.7493121164460302E-2</v>
      </c>
      <c r="AR830" s="128">
        <f t="shared" si="161"/>
        <v>3.2726022569503077E-2</v>
      </c>
      <c r="AS830" s="128">
        <f t="shared" si="162"/>
        <v>3.9502569691449975E-2</v>
      </c>
      <c r="AT830" s="128">
        <f t="shared" si="163"/>
        <v>0.14704079693747807</v>
      </c>
      <c r="AU830" s="128">
        <f t="shared" si="164"/>
        <v>0.10585606565263829</v>
      </c>
      <c r="AV830" s="128">
        <f t="shared" si="165"/>
        <v>8.9043887915395192E-2</v>
      </c>
      <c r="AW830" s="128">
        <f t="shared" si="166"/>
        <v>0.18180614446152235</v>
      </c>
      <c r="AX830" s="128">
        <f t="shared" si="167"/>
        <v>0.99999999999999989</v>
      </c>
      <c r="AY830" s="128">
        <f>SUMPRODUCT(AN830:AW830,幕後結果_最佳化!$Z$1005:$AI$1005)</f>
        <v>-0.27250023155317599</v>
      </c>
      <c r="AZ830" s="128">
        <f>(SUMPRODUCT(AN830:AW830,MMULT(AN830:AW830,幕後結果!$AB$9:$AK$18)))*252</f>
        <v>8.9065831311607654E-2</v>
      </c>
      <c r="BA830" s="128">
        <f t="shared" si="168"/>
        <v>0.29843899093718912</v>
      </c>
      <c r="BB830" s="102">
        <f t="shared" si="169"/>
        <v>-1.0568331924817311</v>
      </c>
      <c r="BC830" s="60"/>
      <c r="BD830" s="60"/>
    </row>
    <row r="831" spans="1:56">
      <c r="A831" s="95">
        <v>830</v>
      </c>
      <c r="B831" s="128">
        <v>0.65082660313895868</v>
      </c>
      <c r="C831" s="128">
        <v>0.45735401640070616</v>
      </c>
      <c r="D831" s="128">
        <v>0.67347821416117393</v>
      </c>
      <c r="E831" s="128">
        <v>0.58115235489019867</v>
      </c>
      <c r="F831" s="128">
        <v>0.58410787806919395</v>
      </c>
      <c r="G831" s="128">
        <v>8.013709237042832E-2</v>
      </c>
      <c r="H831" s="128">
        <v>0.82342348890826744</v>
      </c>
      <c r="I831" s="128">
        <v>0.78606029575871439</v>
      </c>
      <c r="J831" s="128">
        <v>0.7325377896302212</v>
      </c>
      <c r="K831" s="104">
        <v>0.36347325687094112</v>
      </c>
      <c r="L831" s="105"/>
      <c r="M831" s="106">
        <v>830</v>
      </c>
      <c r="N831" s="140">
        <v>0.38755308425832252</v>
      </c>
      <c r="O831" s="140">
        <v>-0.10710203494661023</v>
      </c>
      <c r="P831" s="140">
        <v>0.44953804219416765</v>
      </c>
      <c r="Q831" s="140">
        <v>0.20484235996132877</v>
      </c>
      <c r="R831" s="140">
        <v>0.21241377014946472</v>
      </c>
      <c r="S831" s="140">
        <v>-1.4041500083496397</v>
      </c>
      <c r="T831" s="140">
        <v>0.92849083024541135</v>
      </c>
      <c r="U831" s="128">
        <v>0.79282565265946836</v>
      </c>
      <c r="V831" s="128">
        <v>0.62050643195233302</v>
      </c>
      <c r="W831" s="98">
        <v>-0.3491902123089119</v>
      </c>
      <c r="X831" s="60"/>
      <c r="Y831" s="99">
        <v>830</v>
      </c>
      <c r="Z831" s="128">
        <f>(幕後結果!$AB$2+幕後結果!$AB$4*幕後結果_最佳化!$N1832)*12/3</f>
        <v>0.40993123708649515</v>
      </c>
      <c r="AA831" s="128">
        <f>(幕後結果!$AC$2+幕後結果!$AC$4*幕後結果_最佳化!$O1832)*12/3</f>
        <v>-4.7362856921077945E-4</v>
      </c>
      <c r="AB831" s="128">
        <f>(幕後結果!$AD$2+幕後結果!$AD$4*幕後結果_最佳化!$P1832)*12/3</f>
        <v>0.85473325883484319</v>
      </c>
      <c r="AC831" s="128">
        <f>(幕後結果!$AE$2+幕後結果!$AE$4*幕後結果_最佳化!$Q1832)*12/3</f>
        <v>1.6032378156402658</v>
      </c>
      <c r="AD831" s="128">
        <f>(幕後結果!$AF$2+幕後結果!$AF$4*幕後結果_最佳化!$R1832)*12/3</f>
        <v>0.17876589528685158</v>
      </c>
      <c r="AE831" s="128">
        <f>(幕後結果!$AG$2+幕後結果!$AG$4*幕後結果_最佳化!$S1832)*12/3</f>
        <v>-1.0307311141570692</v>
      </c>
      <c r="AF831" s="128">
        <f>(幕後結果!$AH$2+幕後結果!$AH$4*幕後結果_最佳化!$T1832)*12/3</f>
        <v>1.0440780226791029</v>
      </c>
      <c r="AG831" s="128">
        <f>(幕後結果!$AI$2+幕後結果!$AI$4*幕後結果_最佳化!$U1832)*12/3</f>
        <v>1.4886863957071992</v>
      </c>
      <c r="AH831" s="128">
        <f>(幕後結果!$AJ$2+幕後結果!$AJ$4*幕後結果_最佳化!$V1832)*12/3</f>
        <v>-0.15637795163095158</v>
      </c>
      <c r="AI831" s="100">
        <f>(幕後結果!$AK$2+幕後結果!$AK$4*幕後結果_最佳化!$W1832)*12/3</f>
        <v>-1.3183879475076765</v>
      </c>
      <c r="AJ831" s="60"/>
      <c r="AK831" s="60"/>
      <c r="AL831" s="60"/>
      <c r="AM831" s="108">
        <v>830</v>
      </c>
      <c r="AN831" s="128">
        <f t="shared" si="157"/>
        <v>2.9308598855550132E-2</v>
      </c>
      <c r="AO831" s="128">
        <f t="shared" si="158"/>
        <v>6.70771456710159E-2</v>
      </c>
      <c r="AP831" s="128">
        <f t="shared" si="159"/>
        <v>0.20231449031155291</v>
      </c>
      <c r="AQ831" s="128">
        <f t="shared" si="160"/>
        <v>3.0434631825034399E-2</v>
      </c>
      <c r="AR831" s="128">
        <f t="shared" si="161"/>
        <v>7.8845455994160749E-2</v>
      </c>
      <c r="AS831" s="128">
        <f t="shared" si="162"/>
        <v>0.13619973179004155</v>
      </c>
      <c r="AT831" s="128">
        <f t="shared" si="163"/>
        <v>0.14230422248614583</v>
      </c>
      <c r="AU831" s="128">
        <f t="shared" si="164"/>
        <v>2.9579462633409537E-2</v>
      </c>
      <c r="AV831" s="128">
        <f t="shared" si="165"/>
        <v>0.17949179267573048</v>
      </c>
      <c r="AW831" s="128">
        <f t="shared" si="166"/>
        <v>0.10444446775735862</v>
      </c>
      <c r="AX831" s="128">
        <f t="shared" si="167"/>
        <v>1</v>
      </c>
      <c r="AY831" s="128">
        <f>SUMPRODUCT(AN831:AW831,幕後結果_最佳化!$Z$1005:$AI$1005)</f>
        <v>-0.25490920405192719</v>
      </c>
      <c r="AZ831" s="128">
        <f>(SUMPRODUCT(AN831:AW831,MMULT(AN831:AW831,幕後結果!$AB$9:$AK$18)))*252</f>
        <v>7.5430754480304854E-2</v>
      </c>
      <c r="BA831" s="128">
        <f t="shared" si="168"/>
        <v>0.27464659925130125</v>
      </c>
      <c r="BB831" s="102">
        <f t="shared" si="169"/>
        <v>-1.0843360335200516</v>
      </c>
      <c r="BC831" s="60"/>
      <c r="BD831" s="60"/>
    </row>
    <row r="832" spans="1:56">
      <c r="A832" s="95">
        <v>831</v>
      </c>
      <c r="B832" s="128">
        <v>0.93407893780533446</v>
      </c>
      <c r="C832" s="128">
        <v>0.96896414814107557</v>
      </c>
      <c r="D832" s="128">
        <v>0.69448580044542796</v>
      </c>
      <c r="E832" s="128">
        <v>0.73812710554639072</v>
      </c>
      <c r="F832" s="128">
        <v>0.71430359972287283</v>
      </c>
      <c r="G832" s="128">
        <v>0.1774469368968612</v>
      </c>
      <c r="H832" s="128">
        <v>0.94104222197387255</v>
      </c>
      <c r="I832" s="128">
        <v>0.61746318120895793</v>
      </c>
      <c r="J832" s="128">
        <v>0.33356504535735776</v>
      </c>
      <c r="K832" s="104">
        <v>0.96290104038251689</v>
      </c>
      <c r="L832" s="105"/>
      <c r="M832" s="106">
        <v>831</v>
      </c>
      <c r="N832" s="140">
        <v>1.5068772476789822</v>
      </c>
      <c r="O832" s="140">
        <v>1.8657831999611258</v>
      </c>
      <c r="P832" s="140">
        <v>0.50860603332867604</v>
      </c>
      <c r="Q832" s="140">
        <v>0.63758204151748588</v>
      </c>
      <c r="R832" s="140">
        <v>0.56600144156440391</v>
      </c>
      <c r="S832" s="140">
        <v>-0.92513849044249719</v>
      </c>
      <c r="T832" s="140">
        <v>1.5635828881302458</v>
      </c>
      <c r="U832" s="128">
        <v>0.29882491767799318</v>
      </c>
      <c r="V832" s="128">
        <v>-0.43009011451076479</v>
      </c>
      <c r="W832" s="98">
        <v>1.7853909890491653</v>
      </c>
      <c r="X832" s="60"/>
      <c r="Y832" s="99">
        <v>831</v>
      </c>
      <c r="Z832" s="128">
        <f>(幕後結果!$AB$2+幕後結果!$AB$4*幕後結果_最佳化!$N1833)*12/3</f>
        <v>1.5938875972582938</v>
      </c>
      <c r="AA832" s="128">
        <f>(幕後結果!$AC$2+幕後結果!$AC$4*幕後結果_最佳化!$O1833)*12/3</f>
        <v>2.783890834918862</v>
      </c>
      <c r="AB832" s="128">
        <f>(幕後結果!$AD$2+幕後結果!$AD$4*幕後結果_最佳化!$P1833)*12/3</f>
        <v>2.3666174608590493</v>
      </c>
      <c r="AC832" s="128">
        <f>(幕後結果!$AE$2+幕後結果!$AE$4*幕後結果_最佳化!$Q1833)*12/3</f>
        <v>3.2945108723331544</v>
      </c>
      <c r="AD832" s="128">
        <f>(幕後結果!$AF$2+幕後結果!$AF$4*幕後結果_最佳化!$R1833)*12/3</f>
        <v>0.3532316594542515</v>
      </c>
      <c r="AE832" s="128">
        <f>(幕後結果!$AG$2+幕後結果!$AG$4*幕後結果_最佳化!$S1833)*12/3</f>
        <v>-0.21175209862008915</v>
      </c>
      <c r="AF832" s="128">
        <f>(幕後結果!$AH$2+幕後結果!$AH$4*幕後結果_最佳化!$T1833)*12/3</f>
        <v>2.7557649344717277</v>
      </c>
      <c r="AG832" s="128">
        <f>(幕後結果!$AI$2+幕後結果!$AI$4*幕後結果_最佳化!$U1833)*12/3</f>
        <v>1.0062240980146417</v>
      </c>
      <c r="AH832" s="128">
        <f>(幕後結果!$AJ$2+幕後結果!$AJ$4*幕後結果_最佳化!$V1833)*12/3</f>
        <v>0.35845329250899099</v>
      </c>
      <c r="AI832" s="100">
        <f>(幕後結果!$AK$2+幕後結果!$AK$4*幕後結果_最佳化!$W1833)*12/3</f>
        <v>3.0202741129661317</v>
      </c>
      <c r="AJ832" s="60"/>
      <c r="AK832" s="60"/>
      <c r="AL832" s="60"/>
      <c r="AM832" s="108">
        <v>831</v>
      </c>
      <c r="AN832" s="128">
        <f t="shared" si="157"/>
        <v>0.23577836512683295</v>
      </c>
      <c r="AO832" s="128">
        <f t="shared" si="158"/>
        <v>8.1264171286506232E-2</v>
      </c>
      <c r="AP832" s="128">
        <f t="shared" si="159"/>
        <v>3.7877694453363871E-2</v>
      </c>
      <c r="AQ832" s="128">
        <f t="shared" si="160"/>
        <v>8.8253261528399452E-3</v>
      </c>
      <c r="AR832" s="128">
        <f t="shared" si="161"/>
        <v>0.10062391541401451</v>
      </c>
      <c r="AS832" s="128">
        <f t="shared" si="162"/>
        <v>1.6025835398131797E-2</v>
      </c>
      <c r="AT832" s="128">
        <f t="shared" si="163"/>
        <v>0.14005619779654849</v>
      </c>
      <c r="AU832" s="128">
        <f t="shared" si="164"/>
        <v>0.22664301529807729</v>
      </c>
      <c r="AV832" s="128">
        <f t="shared" si="165"/>
        <v>0.13587608618112765</v>
      </c>
      <c r="AW832" s="128">
        <f t="shared" si="166"/>
        <v>1.7029392892557286E-2</v>
      </c>
      <c r="AX832" s="128">
        <f t="shared" si="167"/>
        <v>1</v>
      </c>
      <c r="AY832" s="128">
        <f>SUMPRODUCT(AN832:AW832,幕後結果_最佳化!$Z$1005:$AI$1005)</f>
        <v>5.0772906444171186E-2</v>
      </c>
      <c r="AZ832" s="128">
        <f>(SUMPRODUCT(AN832:AW832,MMULT(AN832:AW832,幕後結果!$AB$9:$AK$18)))*252</f>
        <v>5.9999974959494662E-2</v>
      </c>
      <c r="BA832" s="128">
        <f t="shared" si="168"/>
        <v>0.24494892316459499</v>
      </c>
      <c r="BB832" s="102">
        <f t="shared" si="169"/>
        <v>3.2141012675042199E-2</v>
      </c>
      <c r="BC832" s="60"/>
      <c r="BD832" s="60"/>
    </row>
    <row r="833" spans="1:56">
      <c r="A833" s="95">
        <v>832</v>
      </c>
      <c r="B833" s="128">
        <v>0.41508951109587988</v>
      </c>
      <c r="C833" s="128">
        <v>0.15338717896370491</v>
      </c>
      <c r="D833" s="128">
        <v>0.68777818575275718</v>
      </c>
      <c r="E833" s="128">
        <v>0.26312792404072516</v>
      </c>
      <c r="F833" s="128">
        <v>0.4845592753566248</v>
      </c>
      <c r="G833" s="128">
        <v>0.46453921004121623</v>
      </c>
      <c r="H833" s="128">
        <v>0.39289283211103454</v>
      </c>
      <c r="I833" s="128">
        <v>0.80519646820560054</v>
      </c>
      <c r="J833" s="128">
        <v>0.39751434884831927</v>
      </c>
      <c r="K833" s="104">
        <v>0.83795248130854083</v>
      </c>
      <c r="L833" s="105"/>
      <c r="M833" s="106">
        <v>832</v>
      </c>
      <c r="N833" s="140">
        <v>-0.21447197116891625</v>
      </c>
      <c r="O833" s="140">
        <v>-1.0220138233203477</v>
      </c>
      <c r="P833" s="140">
        <v>0.48956234365218648</v>
      </c>
      <c r="Q833" s="140">
        <v>-0.63373183064377991</v>
      </c>
      <c r="R833" s="140">
        <v>-3.8713825255381577E-2</v>
      </c>
      <c r="S833" s="140">
        <v>-8.9004391473715666E-2</v>
      </c>
      <c r="T833" s="140">
        <v>-0.27178717864333085</v>
      </c>
      <c r="U833" s="128">
        <v>0.860330175446953</v>
      </c>
      <c r="V833" s="128">
        <v>-0.25978619830319988</v>
      </c>
      <c r="W833" s="98">
        <v>0.98607759461115341</v>
      </c>
      <c r="X833" s="60"/>
      <c r="Y833" s="99">
        <v>832</v>
      </c>
      <c r="Z833" s="128">
        <f>(幕後結果!$AB$2+幕後結果!$AB$4*幕後結果_最佳化!$N1834)*12/3</f>
        <v>-0.22685604639144422</v>
      </c>
      <c r="AA833" s="128">
        <f>(幕後結果!$AC$2+幕後結果!$AC$4*幕後結果_最佳化!$O1834)*12/3</f>
        <v>-1.3285163021007727</v>
      </c>
      <c r="AB833" s="128">
        <f>(幕後結果!$AD$2+幕後結果!$AD$4*幕後結果_最佳化!$P1834)*12/3</f>
        <v>0.19665084576864414</v>
      </c>
      <c r="AC833" s="128">
        <f>(幕後結果!$AE$2+幕後結果!$AE$4*幕後結果_最佳化!$Q1834)*12/3</f>
        <v>-0.32341535153129208</v>
      </c>
      <c r="AD833" s="128">
        <f>(幕後結果!$AF$2+幕後結果!$AF$4*幕後結果_最佳化!$R1834)*12/3</f>
        <v>7.9741039647638928E-2</v>
      </c>
      <c r="AE833" s="128">
        <f>(幕後結果!$AG$2+幕後結果!$AG$4*幕後結果_最佳化!$S1834)*12/3</f>
        <v>-1.6093956622462879E-2</v>
      </c>
      <c r="AF833" s="128">
        <f>(幕後結果!$AH$2+幕後結果!$AH$4*幕後結果_最佳化!$T1834)*12/3</f>
        <v>-1.0543034884032931</v>
      </c>
      <c r="AG833" s="128">
        <f>(幕後結果!$AI$2+幕後結果!$AI$4*幕後結果_最佳化!$U1834)*12/3</f>
        <v>1.8407907410854871</v>
      </c>
      <c r="AH833" s="128">
        <f>(幕後結果!$AJ$2+幕後結果!$AJ$4*幕後結果_最佳化!$V1834)*12/3</f>
        <v>-1.5872827509281837</v>
      </c>
      <c r="AI833" s="100">
        <f>(幕後結果!$AK$2+幕後結果!$AK$4*幕後結果_最佳化!$W1834)*12/3</f>
        <v>-1.630593749711081</v>
      </c>
      <c r="AJ833" s="60"/>
      <c r="AK833" s="60"/>
      <c r="AL833" s="60"/>
      <c r="AM833" s="108">
        <v>832</v>
      </c>
      <c r="AN833" s="128">
        <f t="shared" si="157"/>
        <v>5.8663371626017112E-2</v>
      </c>
      <c r="AO833" s="128">
        <f t="shared" si="158"/>
        <v>9.6618904738122985E-2</v>
      </c>
      <c r="AP833" s="128">
        <f t="shared" si="159"/>
        <v>0.17394676088597866</v>
      </c>
      <c r="AQ833" s="128">
        <f t="shared" si="160"/>
        <v>5.1230918669178643E-2</v>
      </c>
      <c r="AR833" s="128">
        <f t="shared" si="161"/>
        <v>5.8424979484773362E-2</v>
      </c>
      <c r="AS833" s="128">
        <f t="shared" si="162"/>
        <v>0.13079385557402765</v>
      </c>
      <c r="AT833" s="128">
        <f t="shared" si="163"/>
        <v>4.9020038011992347E-2</v>
      </c>
      <c r="AU833" s="128">
        <f t="shared" si="164"/>
        <v>8.0465483889979789E-2</v>
      </c>
      <c r="AV833" s="128">
        <f t="shared" si="165"/>
        <v>0.15031457161253606</v>
      </c>
      <c r="AW833" s="128">
        <f t="shared" si="166"/>
        <v>0.15052111550739344</v>
      </c>
      <c r="AX833" s="128">
        <f t="shared" si="167"/>
        <v>1</v>
      </c>
      <c r="AY833" s="128">
        <f>SUMPRODUCT(AN833:AW833,幕後結果_最佳化!$Z$1005:$AI$1005)</f>
        <v>-0.21579872692022078</v>
      </c>
      <c r="AZ833" s="128">
        <f>(SUMPRODUCT(AN833:AW833,MMULT(AN833:AW833,幕後結果!$AB$9:$AK$18)))*252</f>
        <v>7.0560254604906184E-2</v>
      </c>
      <c r="BA833" s="128">
        <f t="shared" si="168"/>
        <v>0.26563180269859665</v>
      </c>
      <c r="BB833" s="102">
        <f t="shared" si="169"/>
        <v>-0.97389967726777582</v>
      </c>
      <c r="BC833" s="60"/>
      <c r="BD833" s="60"/>
    </row>
    <row r="834" spans="1:56">
      <c r="A834" s="95">
        <v>833</v>
      </c>
      <c r="B834" s="128">
        <v>0.83674852931873489</v>
      </c>
      <c r="C834" s="128">
        <v>0.22303896679553747</v>
      </c>
      <c r="D834" s="128">
        <v>0.14272247031816376</v>
      </c>
      <c r="E834" s="128">
        <v>0.10934913252095524</v>
      </c>
      <c r="F834" s="128">
        <v>0.69696251100704298</v>
      </c>
      <c r="G834" s="128">
        <v>0.31437996467246809</v>
      </c>
      <c r="H834" s="128">
        <v>0.97920720655761517</v>
      </c>
      <c r="I834" s="128">
        <v>0.13556802425677694</v>
      </c>
      <c r="J834" s="128">
        <v>0.12459879583067712</v>
      </c>
      <c r="K834" s="104">
        <v>0.59848877925381472</v>
      </c>
      <c r="L834" s="105"/>
      <c r="M834" s="106">
        <v>833</v>
      </c>
      <c r="N834" s="140">
        <v>0.98118211680312295</v>
      </c>
      <c r="O834" s="140">
        <v>-0.76196995953046354</v>
      </c>
      <c r="P834" s="140">
        <v>-1.068167547610021</v>
      </c>
      <c r="Q834" s="140">
        <v>-1.2299969017926011</v>
      </c>
      <c r="R834" s="140">
        <v>0.51568421948124454</v>
      </c>
      <c r="S834" s="140">
        <v>-0.48347299571923757</v>
      </c>
      <c r="T834" s="140">
        <v>2.037643614895178</v>
      </c>
      <c r="U834" s="128">
        <v>-1.1004501261687585</v>
      </c>
      <c r="V834" s="128">
        <v>-1.1523005485125926</v>
      </c>
      <c r="W834" s="98">
        <v>0.24943742156872123</v>
      </c>
      <c r="X834" s="60"/>
      <c r="Y834" s="99">
        <v>833</v>
      </c>
      <c r="Z834" s="128">
        <f>(幕後結果!$AB$2+幕後結果!$AB$4*幕後結果_最佳化!$N1835)*12/3</f>
        <v>1.0378376931717401</v>
      </c>
      <c r="AA834" s="128">
        <f>(幕後結果!$AC$2+幕後結果!$AC$4*幕後結果_最佳化!$O1835)*12/3</f>
        <v>-0.49633901204223502</v>
      </c>
      <c r="AB834" s="128">
        <f>(幕後結果!$AD$2+幕後結果!$AD$4*幕後結果_最佳化!$P1835)*12/3</f>
        <v>-0.91379186550893221</v>
      </c>
      <c r="AC834" s="128">
        <f>(幕後結果!$AE$2+幕後結果!$AE$4*幕後結果_最佳化!$Q1835)*12/3</f>
        <v>-1.646843435309681</v>
      </c>
      <c r="AD834" s="128">
        <f>(幕後結果!$AF$2+幕後結果!$AF$4*幕後結果_最佳化!$R1835)*12/3</f>
        <v>0.28674771534593024</v>
      </c>
      <c r="AE834" s="128">
        <f>(幕後結果!$AG$2+幕後結果!$AG$4*幕後結果_最佳化!$S1835)*12/3</f>
        <v>-0.24862397122487778</v>
      </c>
      <c r="AF834" s="128">
        <f>(幕後結果!$AH$2+幕後結果!$AH$4*幕後結果_最佳化!$T1835)*12/3</f>
        <v>2.0118170519315051</v>
      </c>
      <c r="AG834" s="128">
        <f>(幕後結果!$AI$2+幕後結果!$AI$4*幕後結果_最佳化!$U1835)*12/3</f>
        <v>-1.4009961386084124E-2</v>
      </c>
      <c r="AH834" s="128">
        <f>(幕後結果!$AJ$2+幕後結果!$AJ$4*幕後結果_最佳化!$V1835)*12/3</f>
        <v>-1.3754505082646906</v>
      </c>
      <c r="AI834" s="100">
        <f>(幕後結果!$AK$2+幕後結果!$AK$4*幕後結果_最佳化!$W1835)*12/3</f>
        <v>0.61618955495055028</v>
      </c>
      <c r="AJ834" s="60"/>
      <c r="AK834" s="60"/>
      <c r="AL834" s="60"/>
      <c r="AM834" s="108">
        <v>833</v>
      </c>
      <c r="AN834" s="128">
        <f t="shared" si="157"/>
        <v>3.8620353796844677E-2</v>
      </c>
      <c r="AO834" s="128">
        <f t="shared" si="158"/>
        <v>0.14945361238120647</v>
      </c>
      <c r="AP834" s="128">
        <f t="shared" si="159"/>
        <v>0.12953317019935937</v>
      </c>
      <c r="AQ834" s="128">
        <f t="shared" si="160"/>
        <v>0.11060304956062737</v>
      </c>
      <c r="AR834" s="128">
        <f t="shared" si="161"/>
        <v>0.1205041831998284</v>
      </c>
      <c r="AS834" s="128">
        <f t="shared" si="162"/>
        <v>7.51942845265799E-3</v>
      </c>
      <c r="AT834" s="128">
        <f t="shared" si="163"/>
        <v>6.4078163124287241E-2</v>
      </c>
      <c r="AU834" s="128">
        <f t="shared" si="164"/>
        <v>0.14218576249434484</v>
      </c>
      <c r="AV834" s="128">
        <f t="shared" si="165"/>
        <v>6.9181958163270538E-2</v>
      </c>
      <c r="AW834" s="128">
        <f t="shared" si="166"/>
        <v>0.16832031862757324</v>
      </c>
      <c r="AX834" s="128">
        <f t="shared" si="167"/>
        <v>1</v>
      </c>
      <c r="AY834" s="128">
        <f>SUMPRODUCT(AN834:AW834,幕後結果_最佳化!$Z$1005:$AI$1005)</f>
        <v>-9.4613633377974682E-2</v>
      </c>
      <c r="AZ834" s="128">
        <f>(SUMPRODUCT(AN834:AW834,MMULT(AN834:AW834,幕後結果!$AB$9:$AK$18)))*252</f>
        <v>7.4565304248466496E-2</v>
      </c>
      <c r="BA834" s="128">
        <f t="shared" si="168"/>
        <v>0.27306648320228993</v>
      </c>
      <c r="BB834" s="102">
        <f t="shared" si="169"/>
        <v>-0.50359030432930663</v>
      </c>
      <c r="BC834" s="60"/>
      <c r="BD834" s="60"/>
    </row>
    <row r="835" spans="1:56">
      <c r="A835" s="95">
        <v>834</v>
      </c>
      <c r="B835" s="128">
        <v>0.20437260606914109</v>
      </c>
      <c r="C835" s="128">
        <v>0.57735606831351682</v>
      </c>
      <c r="D835" s="128">
        <v>0.62001985517117708</v>
      </c>
      <c r="E835" s="128">
        <v>0.82235072285766542</v>
      </c>
      <c r="F835" s="128">
        <v>0.54556672280996166</v>
      </c>
      <c r="G835" s="128">
        <v>0.53066635581113686</v>
      </c>
      <c r="H835" s="128">
        <v>0.33577532015631562</v>
      </c>
      <c r="I835" s="128">
        <v>0.57097132248302063</v>
      </c>
      <c r="J835" s="128">
        <v>0.7248187162331392</v>
      </c>
      <c r="K835" s="104">
        <v>0.74135191877516959</v>
      </c>
      <c r="L835" s="105"/>
      <c r="M835" s="106">
        <v>834</v>
      </c>
      <c r="N835" s="140">
        <v>-0.82610380021902008</v>
      </c>
      <c r="O835" s="140">
        <v>0.1951342333008203</v>
      </c>
      <c r="P835" s="140">
        <v>0.30553293528645198</v>
      </c>
      <c r="Q835" s="140">
        <v>0.92436068991254239</v>
      </c>
      <c r="R835" s="140">
        <v>0.11446832491478438</v>
      </c>
      <c r="S835" s="140">
        <v>7.6945013116354988E-2</v>
      </c>
      <c r="T835" s="140">
        <v>-0.42402080513326573</v>
      </c>
      <c r="U835" s="128">
        <v>0.17884761702096588</v>
      </c>
      <c r="V835" s="128">
        <v>0.59721691473990601</v>
      </c>
      <c r="W835" s="98">
        <v>0.64751890612928009</v>
      </c>
      <c r="X835" s="60"/>
      <c r="Y835" s="99">
        <v>834</v>
      </c>
      <c r="Z835" s="128">
        <f>(幕後結果!$AB$2+幕後結果!$AB$4*幕後結果_最佳化!$N1836)*12/3</f>
        <v>-0.8738048193674417</v>
      </c>
      <c r="AA835" s="128">
        <f>(幕後結果!$AC$2+幕後結果!$AC$4*幕後結果_最佳化!$O1836)*12/3</f>
        <v>-0.18866912737887587</v>
      </c>
      <c r="AB835" s="128">
        <f>(幕後結果!$AD$2+幕後結果!$AD$4*幕後結果_最佳化!$P1836)*12/3</f>
        <v>0.43275152944201595</v>
      </c>
      <c r="AC835" s="128">
        <f>(幕後結果!$AE$2+幕後結果!$AE$4*幕後結果_最佳化!$Q1836)*12/3</f>
        <v>2.9225380333339714</v>
      </c>
      <c r="AD835" s="128">
        <f>(幕後結果!$AF$2+幕後結果!$AF$4*幕後結果_最佳化!$R1836)*12/3</f>
        <v>-9.7750047252934291E-2</v>
      </c>
      <c r="AE835" s="128">
        <f>(幕後結果!$AG$2+幕後結果!$AG$4*幕後結果_最佳化!$S1836)*12/3</f>
        <v>0.11116495572726703</v>
      </c>
      <c r="AF835" s="128">
        <f>(幕後結果!$AH$2+幕後結果!$AH$4*幕後結果_最佳化!$T1836)*12/3</f>
        <v>-1.0551117640794527</v>
      </c>
      <c r="AG835" s="128">
        <f>(幕後結果!$AI$2+幕後結果!$AI$4*幕後結果_最佳化!$U1836)*12/3</f>
        <v>1.1052406735748546</v>
      </c>
      <c r="AH835" s="128">
        <f>(幕後結果!$AJ$2+幕後結果!$AJ$4*幕後結果_最佳化!$V1836)*12/3</f>
        <v>-0.56837957182780041</v>
      </c>
      <c r="AI835" s="100">
        <f>(幕後結果!$AK$2+幕後結果!$AK$4*幕後結果_最佳化!$W1836)*12/3</f>
        <v>-1.4594960007118012</v>
      </c>
      <c r="AJ835" s="60"/>
      <c r="AK835" s="60"/>
      <c r="AL835" s="60"/>
      <c r="AM835" s="108">
        <v>834</v>
      </c>
      <c r="AN835" s="128">
        <f t="shared" si="157"/>
        <v>1.0125728960562437E-2</v>
      </c>
      <c r="AO835" s="128">
        <f t="shared" si="158"/>
        <v>9.5507950506125136E-2</v>
      </c>
      <c r="AP835" s="128">
        <f t="shared" si="159"/>
        <v>6.5843525612097178E-2</v>
      </c>
      <c r="AQ835" s="128">
        <f t="shared" si="160"/>
        <v>8.2119990902379009E-2</v>
      </c>
      <c r="AR835" s="128">
        <f t="shared" si="161"/>
        <v>6.5883599157456132E-2</v>
      </c>
      <c r="AS835" s="128">
        <f t="shared" si="162"/>
        <v>0.14872172194338626</v>
      </c>
      <c r="AT835" s="128">
        <f t="shared" si="163"/>
        <v>9.5694961199816062E-2</v>
      </c>
      <c r="AU835" s="128">
        <f t="shared" si="164"/>
        <v>0.15576000162338932</v>
      </c>
      <c r="AV835" s="128">
        <f t="shared" si="165"/>
        <v>0.14211551955351831</v>
      </c>
      <c r="AW835" s="128">
        <f t="shared" si="166"/>
        <v>0.13822700054127002</v>
      </c>
      <c r="AX835" s="128">
        <f t="shared" si="167"/>
        <v>0.99999999999999978</v>
      </c>
      <c r="AY835" s="128">
        <f>SUMPRODUCT(AN835:AW835,幕後結果_最佳化!$Z$1005:$AI$1005)</f>
        <v>-0.11828956036808606</v>
      </c>
      <c r="AZ835" s="128">
        <f>(SUMPRODUCT(AN835:AW835,MMULT(AN835:AW835,幕後結果!$AB$9:$AK$18)))*252</f>
        <v>6.107508208177876E-2</v>
      </c>
      <c r="BA835" s="128">
        <f t="shared" si="168"/>
        <v>0.24713373319273668</v>
      </c>
      <c r="BB835" s="102">
        <f t="shared" si="169"/>
        <v>-0.65223617304553172</v>
      </c>
      <c r="BC835" s="60"/>
      <c r="BD835" s="60"/>
    </row>
    <row r="836" spans="1:56">
      <c r="A836" s="95">
        <v>835</v>
      </c>
      <c r="B836" s="128">
        <v>0.74336126212366449</v>
      </c>
      <c r="C836" s="128">
        <v>0.93680056007081114</v>
      </c>
      <c r="D836" s="128">
        <v>0.55478941145522653</v>
      </c>
      <c r="E836" s="128">
        <v>0.15059403862506548</v>
      </c>
      <c r="F836" s="128">
        <v>0.34226839484814398</v>
      </c>
      <c r="G836" s="128">
        <v>0.81783070618376619</v>
      </c>
      <c r="H836" s="128">
        <v>5.5867401438791653E-4</v>
      </c>
      <c r="I836" s="128">
        <v>6.9288966079432024E-2</v>
      </c>
      <c r="J836" s="128">
        <v>0.7665820220961086</v>
      </c>
      <c r="K836" s="104">
        <v>0.62868816816867845</v>
      </c>
      <c r="L836" s="105"/>
      <c r="M836" s="106">
        <v>835</v>
      </c>
      <c r="N836" s="140">
        <v>0.65374287458163849</v>
      </c>
      <c r="O836" s="140">
        <v>1.528457935357886</v>
      </c>
      <c r="P836" s="140">
        <v>0.13777128762003699</v>
      </c>
      <c r="Q836" s="140">
        <v>-1.0338889588591056</v>
      </c>
      <c r="R836" s="140">
        <v>-0.40628012141309838</v>
      </c>
      <c r="S836" s="140">
        <v>0.90712899319262252</v>
      </c>
      <c r="T836" s="140">
        <v>-3.2591798695108682</v>
      </c>
      <c r="U836" s="128">
        <v>-1.4811074904784631</v>
      </c>
      <c r="V836" s="128">
        <v>0.72763678619942773</v>
      </c>
      <c r="W836" s="98">
        <v>0.32838092508168537</v>
      </c>
      <c r="X836" s="60"/>
      <c r="Y836" s="99">
        <v>835</v>
      </c>
      <c r="Z836" s="128">
        <f>(幕後結果!$AB$2+幕後結果!$AB$4*幕後結果_最佳化!$N1837)*12/3</f>
        <v>0.69149140130466569</v>
      </c>
      <c r="AA836" s="128">
        <f>(幕後結果!$AC$2+幕後結果!$AC$4*幕後結果_最佳化!$O1837)*12/3</f>
        <v>2.01412106966399</v>
      </c>
      <c r="AB836" s="128">
        <f>(幕後結果!$AD$2+幕後結果!$AD$4*幕後結果_最佳化!$P1837)*12/3</f>
        <v>1.4872098391738084</v>
      </c>
      <c r="AC836" s="128">
        <f>(幕後結果!$AE$2+幕後結果!$AE$4*幕後結果_最佳化!$Q1837)*12/3</f>
        <v>-2.5858451036238517E-2</v>
      </c>
      <c r="AD836" s="128">
        <f>(幕後結果!$AF$2+幕後結果!$AF$4*幕後結果_最佳化!$R1837)*12/3</f>
        <v>-0.31977124686158059</v>
      </c>
      <c r="AE836" s="128">
        <f>(幕後結果!$AG$2+幕後結果!$AG$4*幕後結果_最佳化!$S1837)*12/3</f>
        <v>1.2367395055831785</v>
      </c>
      <c r="AF836" s="128">
        <f>(幕後結果!$AH$2+幕後結果!$AH$4*幕後結果_最佳化!$T1837)*12/3</f>
        <v>-3.2088755935752253</v>
      </c>
      <c r="AG836" s="128">
        <f>(幕後結果!$AI$2+幕後結果!$AI$4*幕後結果_最佳化!$U1837)*12/3</f>
        <v>8.6070709676134838E-3</v>
      </c>
      <c r="AH836" s="128">
        <f>(幕後結果!$AJ$2+幕後結果!$AJ$4*幕後結果_最佳化!$V1837)*12/3</f>
        <v>-0.50116635560639533</v>
      </c>
      <c r="AI836" s="100">
        <f>(幕後結果!$AK$2+幕後結果!$AK$4*幕後結果_最佳化!$W1837)*12/3</f>
        <v>-3.3049981923846734</v>
      </c>
      <c r="AJ836" s="60"/>
      <c r="AK836" s="60"/>
      <c r="AL836" s="60"/>
      <c r="AM836" s="108">
        <v>835</v>
      </c>
      <c r="AN836" s="128">
        <f t="shared" ref="AN836:AN899" si="170">B1837/SUM($B1837:$K1837)</f>
        <v>0.19170405970625257</v>
      </c>
      <c r="AO836" s="128">
        <f t="shared" ref="AO836:AO899" si="171">C1837/SUM($B1837:$K1837)</f>
        <v>2.0086430665067649E-2</v>
      </c>
      <c r="AP836" s="128">
        <f t="shared" ref="AP836:AP899" si="172">D1837/SUM($B1837:$K1837)</f>
        <v>0.19019994343014332</v>
      </c>
      <c r="AQ836" s="128">
        <f t="shared" ref="AQ836:AQ899" si="173">E1837/SUM($B1837:$K1837)</f>
        <v>0.12257367808863498</v>
      </c>
      <c r="AR836" s="128">
        <f t="shared" ref="AR836:AR899" si="174">F1837/SUM($B1837:$K1837)</f>
        <v>0.10996133679002815</v>
      </c>
      <c r="AS836" s="128">
        <f t="shared" ref="AS836:AS899" si="175">G1837/SUM($B1837:$K1837)</f>
        <v>4.6150907670659304E-2</v>
      </c>
      <c r="AT836" s="128">
        <f t="shared" ref="AT836:AT899" si="176">H1837/SUM($B1837:$K1837)</f>
        <v>5.7860363031316413E-2</v>
      </c>
      <c r="AU836" s="128">
        <f t="shared" ref="AU836:AU899" si="177">I1837/SUM($B1837:$K1837)</f>
        <v>0.1767434498915979</v>
      </c>
      <c r="AV836" s="128">
        <f t="shared" ref="AV836:AV899" si="178">J1837/SUM($B1837:$K1837)</f>
        <v>5.4269093133129505E-2</v>
      </c>
      <c r="AW836" s="128">
        <f t="shared" ref="AW836:AW899" si="179">K1837/SUM($B1837:$K1837)</f>
        <v>3.0450737593170213E-2</v>
      </c>
      <c r="AX836" s="128">
        <f t="shared" ref="AX836:AX899" si="180">SUM(AN836:AW836)</f>
        <v>1</v>
      </c>
      <c r="AY836" s="128">
        <f>SUMPRODUCT(AN836:AW836,幕後結果_最佳化!$Z$1005:$AI$1005)</f>
        <v>0.22589170318570895</v>
      </c>
      <c r="AZ836" s="128">
        <f>(SUMPRODUCT(AN836:AW836,MMULT(AN836:AW836,幕後結果!$AB$9:$AK$18)))*252</f>
        <v>6.1200403416466757E-2</v>
      </c>
      <c r="BA836" s="128">
        <f t="shared" ref="BA836:BA899" si="181">AZ836^0.5</f>
        <v>0.2473871528929236</v>
      </c>
      <c r="BB836" s="102">
        <f t="shared" ref="BB836:BB899" si="182">(AY836-$BC$2)/$BA836</f>
        <v>0.73969768052148255</v>
      </c>
      <c r="BC836" s="60"/>
      <c r="BD836" s="60"/>
    </row>
    <row r="837" spans="1:56">
      <c r="A837" s="95">
        <v>836</v>
      </c>
      <c r="B837" s="128">
        <v>0.42101695831625174</v>
      </c>
      <c r="C837" s="128">
        <v>0.383488251902105</v>
      </c>
      <c r="D837" s="128">
        <v>0.36645479047994867</v>
      </c>
      <c r="E837" s="128">
        <v>0.91615839313146741</v>
      </c>
      <c r="F837" s="128">
        <v>0.17303673955998788</v>
      </c>
      <c r="G837" s="128">
        <v>0.30977663453103399</v>
      </c>
      <c r="H837" s="128">
        <v>0.52177605653801051</v>
      </c>
      <c r="I837" s="128">
        <v>0.528692933914366</v>
      </c>
      <c r="J837" s="128">
        <v>0.84889624882520431</v>
      </c>
      <c r="K837" s="104">
        <v>0.29302785667335041</v>
      </c>
      <c r="L837" s="105"/>
      <c r="M837" s="106">
        <v>836</v>
      </c>
      <c r="N837" s="140">
        <v>-0.19929253708114547</v>
      </c>
      <c r="O837" s="140">
        <v>-0.29633206089627784</v>
      </c>
      <c r="P837" s="140">
        <v>-0.34125771078618766</v>
      </c>
      <c r="Q837" s="140">
        <v>1.3796864271178437</v>
      </c>
      <c r="R837" s="140">
        <v>-0.94223277137700934</v>
      </c>
      <c r="S837" s="140">
        <v>-0.49648358049640073</v>
      </c>
      <c r="T837" s="140">
        <v>5.4611612757786102E-2</v>
      </c>
      <c r="U837" s="128">
        <v>7.1984639333946457E-2</v>
      </c>
      <c r="V837" s="128">
        <v>1.0317110436324892</v>
      </c>
      <c r="W837" s="98">
        <v>-0.54456066637034184</v>
      </c>
      <c r="X837" s="60"/>
      <c r="Y837" s="99">
        <v>836</v>
      </c>
      <c r="Z837" s="128">
        <f>(幕後結果!$AB$2+幕後結果!$AB$4*幕後結果_最佳化!$N1838)*12/3</f>
        <v>-0.21080011896725379</v>
      </c>
      <c r="AA837" s="128">
        <f>(幕後結果!$AC$2+幕後結果!$AC$4*幕後結果_最佳化!$O1838)*12/3</f>
        <v>-0.48034114242189602</v>
      </c>
      <c r="AB837" s="128">
        <f>(幕後結果!$AD$2+幕後結果!$AD$4*幕後結果_最佳化!$P1838)*12/3</f>
        <v>-0.30222472236575865</v>
      </c>
      <c r="AC837" s="128">
        <f>(幕後結果!$AE$2+幕後結果!$AE$4*幕後結果_最佳化!$Q1838)*12/3</f>
        <v>3.4035273855921653</v>
      </c>
      <c r="AD837" s="128">
        <f>(幕後結果!$AF$2+幕後結果!$AF$4*幕後結果_最佳化!$R1838)*12/3</f>
        <v>-0.83164960829554735</v>
      </c>
      <c r="AE837" s="128">
        <f>(幕後結果!$AG$2+幕後結果!$AG$4*幕後結果_最佳化!$S1838)*12/3</f>
        <v>-0.25519729328989393</v>
      </c>
      <c r="AF837" s="128">
        <f>(幕後結果!$AH$2+幕後結果!$AH$4*幕後結果_最佳化!$T1838)*12/3</f>
        <v>-0.11519046041561248</v>
      </c>
      <c r="AG837" s="128">
        <f>(幕後結果!$AI$2+幕後結果!$AI$4*幕後結果_最佳化!$U1838)*12/3</f>
        <v>0.60679062699878228</v>
      </c>
      <c r="AH837" s="128">
        <f>(幕後結果!$AJ$2+幕後結果!$AJ$4*幕後結果_最佳化!$V1838)*12/3</f>
        <v>-0.28712215568935062</v>
      </c>
      <c r="AI837" s="100">
        <f>(幕後結果!$AK$2+幕後結果!$AK$4*幕後結果_最佳化!$W1838)*12/3</f>
        <v>-2.0684762605283438</v>
      </c>
      <c r="AJ837" s="60"/>
      <c r="AK837" s="60"/>
      <c r="AL837" s="60"/>
      <c r="AM837" s="108">
        <v>836</v>
      </c>
      <c r="AN837" s="128">
        <f t="shared" si="170"/>
        <v>9.9249020188714288E-2</v>
      </c>
      <c r="AO837" s="128">
        <f t="shared" si="171"/>
        <v>0.16906455275543833</v>
      </c>
      <c r="AP837" s="128">
        <f t="shared" si="172"/>
        <v>1.3904067771768806E-3</v>
      </c>
      <c r="AQ837" s="128">
        <f t="shared" si="173"/>
        <v>0.17867065923955078</v>
      </c>
      <c r="AR837" s="128">
        <f t="shared" si="174"/>
        <v>0.11747960667325844</v>
      </c>
      <c r="AS837" s="128">
        <f t="shared" si="175"/>
        <v>0.11274581716265637</v>
      </c>
      <c r="AT837" s="128">
        <f t="shared" si="176"/>
        <v>9.6724934977961669E-2</v>
      </c>
      <c r="AU837" s="128">
        <f t="shared" si="177"/>
        <v>8.798286801342721E-2</v>
      </c>
      <c r="AV837" s="128">
        <f t="shared" si="178"/>
        <v>0.11338947491295155</v>
      </c>
      <c r="AW837" s="128">
        <f t="shared" si="179"/>
        <v>2.3302659298864589E-2</v>
      </c>
      <c r="AX837" s="128">
        <f t="shared" si="180"/>
        <v>1.0000000000000002</v>
      </c>
      <c r="AY837" s="128">
        <f>SUMPRODUCT(AN837:AW837,幕後結果_最佳化!$Z$1005:$AI$1005)</f>
        <v>0.10095073704215971</v>
      </c>
      <c r="AZ837" s="128">
        <f>(SUMPRODUCT(AN837:AW837,MMULT(AN837:AW837,幕後結果!$AB$9:$AK$18)))*252</f>
        <v>7.1505073464704319E-2</v>
      </c>
      <c r="BA837" s="128">
        <f t="shared" si="181"/>
        <v>0.26740432581524243</v>
      </c>
      <c r="BB837" s="102">
        <f t="shared" si="182"/>
        <v>0.21708974551993104</v>
      </c>
      <c r="BC837" s="60"/>
      <c r="BD837" s="60"/>
    </row>
    <row r="838" spans="1:56">
      <c r="A838" s="95">
        <v>837</v>
      </c>
      <c r="B838" s="128">
        <v>0.54007065127406406</v>
      </c>
      <c r="C838" s="128">
        <v>0.88053501649031762</v>
      </c>
      <c r="D838" s="128">
        <v>0.24929856818177609</v>
      </c>
      <c r="E838" s="128">
        <v>0.99737969511152347</v>
      </c>
      <c r="F838" s="128">
        <v>0.62361298660148456</v>
      </c>
      <c r="G838" s="128">
        <v>0.41798226771241742</v>
      </c>
      <c r="H838" s="128">
        <v>6.3357201470156665E-2</v>
      </c>
      <c r="I838" s="128">
        <v>0.83288063182624317</v>
      </c>
      <c r="J838" s="128">
        <v>0.84998647109678438</v>
      </c>
      <c r="K838" s="104">
        <v>0.38706623871302148</v>
      </c>
      <c r="L838" s="105"/>
      <c r="M838" s="106">
        <v>837</v>
      </c>
      <c r="N838" s="140">
        <v>0.10061171402081676</v>
      </c>
      <c r="O838" s="140">
        <v>1.177665547611243</v>
      </c>
      <c r="P838" s="140">
        <v>-0.67669870805333188</v>
      </c>
      <c r="Q838" s="140">
        <v>2.791859551591195</v>
      </c>
      <c r="R838" s="140">
        <v>0.31498370411757237</v>
      </c>
      <c r="S838" s="140">
        <v>-0.20705803452666946</v>
      </c>
      <c r="T838" s="140">
        <v>-1.5271874628013713</v>
      </c>
      <c r="U838" s="128">
        <v>0.9656112649067482</v>
      </c>
      <c r="V838" s="128">
        <v>1.0363753668162332</v>
      </c>
      <c r="W838" s="98">
        <v>-0.28697367462700885</v>
      </c>
      <c r="X838" s="60"/>
      <c r="Y838" s="99">
        <v>837</v>
      </c>
      <c r="Z838" s="128">
        <f>(幕後結果!$AB$2+幕後結果!$AB$4*幕後結果_最佳化!$N1839)*12/3</f>
        <v>0.10642125187282707</v>
      </c>
      <c r="AA838" s="128">
        <f>(幕後結果!$AC$2+幕後結果!$AC$4*幕後結果_最佳化!$O1839)*12/3</f>
        <v>1.361882798304874</v>
      </c>
      <c r="AB838" s="128">
        <f>(幕後結果!$AD$2+幕後結果!$AD$4*幕後結果_最佳化!$P1839)*12/3</f>
        <v>0.2305209134362145</v>
      </c>
      <c r="AC838" s="128">
        <f>(幕後結果!$AE$2+幕後結果!$AE$4*幕後結果_最佳化!$Q1839)*12/3</f>
        <v>6.505286100059422</v>
      </c>
      <c r="AD838" s="128">
        <f>(幕後結果!$AF$2+幕後結果!$AF$4*幕後結果_最佳化!$R1839)*12/3</f>
        <v>-0.23504679358878269</v>
      </c>
      <c r="AE838" s="128">
        <f>(幕後結果!$AG$2+幕後結果!$AG$4*幕後結果_最佳化!$S1839)*12/3</f>
        <v>0.13111830417930903</v>
      </c>
      <c r="AF838" s="128">
        <f>(幕後結果!$AH$2+幕後結果!$AH$4*幕後結果_最佳化!$T1839)*12/3</f>
        <v>-0.95598241932842798</v>
      </c>
      <c r="AG838" s="128">
        <f>(幕後結果!$AI$2+幕後結果!$AI$4*幕後結果_最佳化!$U1839)*12/3</f>
        <v>1.7252835138490505</v>
      </c>
      <c r="AH838" s="128">
        <f>(幕後結果!$AJ$2+幕後結果!$AJ$4*幕後結果_最佳化!$V1839)*12/3</f>
        <v>0.36116305685180378</v>
      </c>
      <c r="AI838" s="100">
        <f>(幕後結果!$AK$2+幕後結果!$AK$4*幕後結果_最佳化!$W1839)*12/3</f>
        <v>-1.6884834291806989</v>
      </c>
      <c r="AJ838" s="60"/>
      <c r="AK838" s="60"/>
      <c r="AL838" s="60"/>
      <c r="AM838" s="108">
        <v>837</v>
      </c>
      <c r="AN838" s="128">
        <f t="shared" si="170"/>
        <v>0.17756352448269111</v>
      </c>
      <c r="AO838" s="128">
        <f t="shared" si="171"/>
        <v>0.14452117095732697</v>
      </c>
      <c r="AP838" s="128">
        <f t="shared" si="172"/>
        <v>4.6129715671751545E-2</v>
      </c>
      <c r="AQ838" s="128">
        <f t="shared" si="173"/>
        <v>5.0543706136007893E-2</v>
      </c>
      <c r="AR838" s="128">
        <f t="shared" si="174"/>
        <v>2.6639787683691903E-2</v>
      </c>
      <c r="AS838" s="128">
        <f t="shared" si="175"/>
        <v>0.19166721768816153</v>
      </c>
      <c r="AT838" s="128">
        <f t="shared" si="176"/>
        <v>6.5657189477364639E-2</v>
      </c>
      <c r="AU838" s="128">
        <f t="shared" si="177"/>
        <v>0.19458770051457758</v>
      </c>
      <c r="AV838" s="128">
        <f t="shared" si="178"/>
        <v>8.9483637018470591E-2</v>
      </c>
      <c r="AW838" s="128">
        <f t="shared" si="179"/>
        <v>1.3206350369956248E-2</v>
      </c>
      <c r="AX838" s="128">
        <f t="shared" si="180"/>
        <v>1</v>
      </c>
      <c r="AY838" s="128">
        <f>SUMPRODUCT(AN838:AW838,幕後結果_最佳化!$Z$1005:$AI$1005)</f>
        <v>0.1523741957510254</v>
      </c>
      <c r="AZ838" s="128">
        <f>(SUMPRODUCT(AN838:AW838,MMULT(AN838:AW838,幕後結果!$AB$9:$AK$18)))*252</f>
        <v>5.6935801638084274E-2</v>
      </c>
      <c r="BA838" s="128">
        <f t="shared" si="181"/>
        <v>0.23861224117401075</v>
      </c>
      <c r="BB838" s="102">
        <f t="shared" si="182"/>
        <v>0.45879538791637298</v>
      </c>
      <c r="BC838" s="60"/>
      <c r="BD838" s="60"/>
    </row>
    <row r="839" spans="1:56">
      <c r="A839" s="95">
        <v>838</v>
      </c>
      <c r="B839" s="128">
        <v>0.83329974857401701</v>
      </c>
      <c r="C839" s="128">
        <v>0.69227160346365024</v>
      </c>
      <c r="D839" s="128">
        <v>0.75475091910208136</v>
      </c>
      <c r="E839" s="128">
        <v>3.2778663097789318E-2</v>
      </c>
      <c r="F839" s="128">
        <v>0.98864017761548362</v>
      </c>
      <c r="G839" s="128">
        <v>0.37839486059094285</v>
      </c>
      <c r="H839" s="128">
        <v>0.92702093084738335</v>
      </c>
      <c r="I839" s="128">
        <v>0.23157029821300079</v>
      </c>
      <c r="J839" s="128">
        <v>0.3990224411261809</v>
      </c>
      <c r="K839" s="104">
        <v>0.98731374106269087</v>
      </c>
      <c r="L839" s="105"/>
      <c r="M839" s="106">
        <v>838</v>
      </c>
      <c r="N839" s="140">
        <v>0.96728715565744627</v>
      </c>
      <c r="O839" s="140">
        <v>0.5022995964262974</v>
      </c>
      <c r="P839" s="140">
        <v>0.68951670932011988</v>
      </c>
      <c r="Q839" s="140">
        <v>-1.8414384934720043</v>
      </c>
      <c r="R839" s="140">
        <v>2.278116376884562</v>
      </c>
      <c r="S839" s="140">
        <v>-0.30969918686555448</v>
      </c>
      <c r="T839" s="140">
        <v>1.4539573240518324</v>
      </c>
      <c r="U839" s="128">
        <v>-0.73368523977757683</v>
      </c>
      <c r="V839" s="128">
        <v>-0.25587820777828041</v>
      </c>
      <c r="W839" s="98">
        <v>2.2356833891663053</v>
      </c>
      <c r="X839" s="60"/>
      <c r="Y839" s="99">
        <v>838</v>
      </c>
      <c r="Z839" s="128">
        <f>(幕後結果!$AB$2+幕後結果!$AB$4*幕後結果_最佳化!$N1840)*12/3</f>
        <v>1.0231404069338645</v>
      </c>
      <c r="AA839" s="128">
        <f>(幕後結果!$AC$2+幕後結果!$AC$4*幕後結果_最佳化!$O1840)*12/3</f>
        <v>0.96343256337289329</v>
      </c>
      <c r="AB839" s="128">
        <f>(幕後結果!$AD$2+幕後結果!$AD$4*幕後結果_最佳化!$P1840)*12/3</f>
        <v>1.6423509021112077</v>
      </c>
      <c r="AC839" s="128">
        <f>(幕後結果!$AE$2+幕後結果!$AE$4*幕後結果_最佳化!$Q1840)*12/3</f>
        <v>-1.7499831385477185</v>
      </c>
      <c r="AD839" s="128">
        <f>(幕後結果!$AF$2+幕後結果!$AF$4*幕後結果_最佳化!$R1840)*12/3</f>
        <v>1.6969788676313067</v>
      </c>
      <c r="AE839" s="128">
        <f>(幕後結果!$AG$2+幕後結果!$AG$4*幕後結果_最佳化!$S1840)*12/3</f>
        <v>-5.0231739291176025E-2</v>
      </c>
      <c r="AF839" s="128">
        <f>(幕後結果!$AH$2+幕後結果!$AH$4*幕後結果_最佳化!$T1840)*12/3</f>
        <v>1.4965834466797598</v>
      </c>
      <c r="AG839" s="128">
        <f>(幕後結果!$AI$2+幕後結果!$AI$4*幕後結果_最佳化!$U1840)*12/3</f>
        <v>0.8640398882719621</v>
      </c>
      <c r="AH839" s="128">
        <f>(幕後結果!$AJ$2+幕後結果!$AJ$4*幕後結果_最佳化!$V1840)*12/3</f>
        <v>-4.9252005654341846E-2</v>
      </c>
      <c r="AI839" s="100">
        <f>(幕後結果!$AK$2+幕後結果!$AK$4*幕後結果_最佳化!$W1840)*12/3</f>
        <v>2.0436813859333092</v>
      </c>
      <c r="AJ839" s="60"/>
      <c r="AK839" s="60"/>
      <c r="AL839" s="60"/>
      <c r="AM839" s="108">
        <v>838</v>
      </c>
      <c r="AN839" s="128">
        <f t="shared" si="170"/>
        <v>0.1477890360683137</v>
      </c>
      <c r="AO839" s="128">
        <f t="shared" si="171"/>
        <v>0.11958239341989695</v>
      </c>
      <c r="AP839" s="128">
        <f t="shared" si="172"/>
        <v>5.2026609740263519E-2</v>
      </c>
      <c r="AQ839" s="128">
        <f t="shared" si="173"/>
        <v>1.163598134087665E-2</v>
      </c>
      <c r="AR839" s="128">
        <f t="shared" si="174"/>
        <v>0.18562175368859121</v>
      </c>
      <c r="AS839" s="128">
        <f t="shared" si="175"/>
        <v>8.5234535180445672E-2</v>
      </c>
      <c r="AT839" s="128">
        <f t="shared" si="176"/>
        <v>5.4831267568217205E-2</v>
      </c>
      <c r="AU839" s="128">
        <f t="shared" si="177"/>
        <v>0.12868178677384073</v>
      </c>
      <c r="AV839" s="128">
        <f t="shared" si="178"/>
        <v>0.17628100800352173</v>
      </c>
      <c r="AW839" s="128">
        <f t="shared" si="179"/>
        <v>3.8315628216032495E-2</v>
      </c>
      <c r="AX839" s="128">
        <f t="shared" si="180"/>
        <v>0.99999999999999989</v>
      </c>
      <c r="AY839" s="128">
        <f>SUMPRODUCT(AN839:AW839,幕後結果_最佳化!$Z$1005:$AI$1005)</f>
        <v>-8.5316244890464063E-2</v>
      </c>
      <c r="AZ839" s="128">
        <f>(SUMPRODUCT(AN839:AW839,MMULT(AN839:AW839,幕後結果!$AB$9:$AK$18)))*252</f>
        <v>5.2678553740635972E-2</v>
      </c>
      <c r="BA839" s="128">
        <f t="shared" si="181"/>
        <v>0.22951809022522815</v>
      </c>
      <c r="BB839" s="102">
        <f t="shared" si="182"/>
        <v>-0.55863241439768141</v>
      </c>
      <c r="BC839" s="60"/>
      <c r="BD839" s="60"/>
    </row>
    <row r="840" spans="1:56">
      <c r="A840" s="95">
        <v>839</v>
      </c>
      <c r="B840" s="128">
        <v>0.93790286400783018</v>
      </c>
      <c r="C840" s="128">
        <v>0.44666265149195894</v>
      </c>
      <c r="D840" s="128">
        <v>3.9046622202203896E-2</v>
      </c>
      <c r="E840" s="128">
        <v>0.33158442818188272</v>
      </c>
      <c r="F840" s="128">
        <v>0.97194639208009526</v>
      </c>
      <c r="G840" s="128">
        <v>0.55785713262699188</v>
      </c>
      <c r="H840" s="128">
        <v>0.67459401293687726</v>
      </c>
      <c r="I840" s="128">
        <v>0.94188040719435229</v>
      </c>
      <c r="J840" s="128">
        <v>0.20121416270479875</v>
      </c>
      <c r="K840" s="104">
        <v>0.29293593220632719</v>
      </c>
      <c r="L840" s="105"/>
      <c r="M840" s="106">
        <v>839</v>
      </c>
      <c r="N840" s="140">
        <v>1.5374045535838652</v>
      </c>
      <c r="O840" s="140">
        <v>-0.13409771943492496</v>
      </c>
      <c r="P840" s="140">
        <v>-1.7618582835327037</v>
      </c>
      <c r="Q840" s="140">
        <v>-0.43554228056639199</v>
      </c>
      <c r="R840" s="140">
        <v>1.9102019527619263</v>
      </c>
      <c r="S840" s="140">
        <v>0.14553848223938984</v>
      </c>
      <c r="T840" s="140">
        <v>0.45263446897579823</v>
      </c>
      <c r="U840" s="128">
        <v>1.5707566470600554</v>
      </c>
      <c r="V840" s="128">
        <v>-0.83729223052007573</v>
      </c>
      <c r="W840" s="98">
        <v>-0.54482793431812493</v>
      </c>
      <c r="X840" s="60"/>
      <c r="Y840" s="99">
        <v>839</v>
      </c>
      <c r="Z840" s="128">
        <f>(幕後結果!$AB$2+幕後結果!$AB$4*幕後結果_最佳化!$N1841)*12/3</f>
        <v>1.6261776157946066</v>
      </c>
      <c r="AA840" s="128">
        <f>(幕後結果!$AC$2+幕後結果!$AC$4*幕後結果_最佳化!$O1841)*12/3</f>
        <v>0.4785492259387058</v>
      </c>
      <c r="AB840" s="128">
        <f>(幕後結果!$AD$2+幕後結果!$AD$4*幕後結果_最佳化!$P1841)*12/3</f>
        <v>-1.126573695265388</v>
      </c>
      <c r="AC840" s="128">
        <f>(幕後結果!$AE$2+幕後結果!$AE$4*幕後結果_最佳化!$Q1841)*12/3</f>
        <v>-0.10016568454166519</v>
      </c>
      <c r="AD840" s="128">
        <f>(幕後結果!$AF$2+幕後結果!$AF$4*幕後結果_最佳化!$R1841)*12/3</f>
        <v>1.0339006478211756</v>
      </c>
      <c r="AE840" s="128">
        <f>(幕後結果!$AG$2+幕後結果!$AG$4*幕後結果_最佳化!$S1841)*12/3</f>
        <v>0.40972003499900617</v>
      </c>
      <c r="AF840" s="128">
        <f>(幕後結果!$AH$2+幕後結果!$AH$4*幕後結果_最佳化!$T1841)*12/3</f>
        <v>1.0008332805145179</v>
      </c>
      <c r="AG840" s="128">
        <f>(幕後結果!$AI$2+幕後結果!$AI$4*幕後結果_最佳化!$U1841)*12/3</f>
        <v>2.8535208319519429</v>
      </c>
      <c r="AH840" s="128">
        <f>(幕後結果!$AJ$2+幕後結果!$AJ$4*幕後結果_最佳化!$V1841)*12/3</f>
        <v>-0.62909616152573178</v>
      </c>
      <c r="AI840" s="100">
        <f>(幕後結果!$AK$2+幕後結果!$AK$4*幕後結果_最佳化!$W1841)*12/3</f>
        <v>-0.93110899311435213</v>
      </c>
      <c r="AJ840" s="60"/>
      <c r="AK840" s="60"/>
      <c r="AL840" s="60"/>
      <c r="AM840" s="108">
        <v>839</v>
      </c>
      <c r="AN840" s="128">
        <f t="shared" si="170"/>
        <v>8.8344666992686852E-2</v>
      </c>
      <c r="AO840" s="128">
        <f t="shared" si="171"/>
        <v>0.14558746468786357</v>
      </c>
      <c r="AP840" s="128">
        <f t="shared" si="172"/>
        <v>0.13191523063688756</v>
      </c>
      <c r="AQ840" s="128">
        <f t="shared" si="173"/>
        <v>1.7991319231180389E-2</v>
      </c>
      <c r="AR840" s="128">
        <f t="shared" si="174"/>
        <v>8.018761571480984E-2</v>
      </c>
      <c r="AS840" s="128">
        <f t="shared" si="175"/>
        <v>3.3239532197074442E-2</v>
      </c>
      <c r="AT840" s="128">
        <f t="shared" si="176"/>
        <v>8.4314048984606274E-2</v>
      </c>
      <c r="AU840" s="128">
        <f t="shared" si="177"/>
        <v>0.10050414992827639</v>
      </c>
      <c r="AV840" s="128">
        <f t="shared" si="178"/>
        <v>0.17101213372462387</v>
      </c>
      <c r="AW840" s="128">
        <f t="shared" si="179"/>
        <v>0.14690383790199074</v>
      </c>
      <c r="AX840" s="128">
        <f t="shared" si="180"/>
        <v>1</v>
      </c>
      <c r="AY840" s="128">
        <f>SUMPRODUCT(AN840:AW840,幕後結果_最佳化!$Z$1005:$AI$1005)</f>
        <v>-0.27758412713819558</v>
      </c>
      <c r="AZ840" s="128">
        <f>(SUMPRODUCT(AN840:AW840,MMULT(AN840:AW840,幕後結果!$AB$9:$AK$18)))*252</f>
        <v>7.4154846644515049E-2</v>
      </c>
      <c r="BA840" s="128">
        <f t="shared" si="181"/>
        <v>0.27231387523318573</v>
      </c>
      <c r="BB840" s="102">
        <f t="shared" si="182"/>
        <v>-1.176892388842695</v>
      </c>
      <c r="BC840" s="60"/>
      <c r="BD840" s="60"/>
    </row>
    <row r="841" spans="1:56">
      <c r="A841" s="95">
        <v>840</v>
      </c>
      <c r="B841" s="128">
        <v>0.5150198038762881</v>
      </c>
      <c r="C841" s="128">
        <v>0.64470803764083451</v>
      </c>
      <c r="D841" s="128">
        <v>0.2749778482461458</v>
      </c>
      <c r="E841" s="128">
        <v>0.34011908622791265</v>
      </c>
      <c r="F841" s="128">
        <v>0.11394124411711481</v>
      </c>
      <c r="G841" s="128">
        <v>0.49096090787060853</v>
      </c>
      <c r="H841" s="128">
        <v>0.37490428023252176</v>
      </c>
      <c r="I841" s="128">
        <v>0.47229997119385825</v>
      </c>
      <c r="J841" s="128">
        <v>0.27149126797580059</v>
      </c>
      <c r="K841" s="104">
        <v>0.57266631211143859</v>
      </c>
      <c r="L841" s="105"/>
      <c r="M841" s="106">
        <v>840</v>
      </c>
      <c r="N841" s="140">
        <v>3.7657963782016572E-2</v>
      </c>
      <c r="O841" s="140">
        <v>0.37107197398327035</v>
      </c>
      <c r="P841" s="140">
        <v>-0.59782651519214858</v>
      </c>
      <c r="Q841" s="140">
        <v>-0.41213814338459981</v>
      </c>
      <c r="R841" s="140">
        <v>-1.20583144515236</v>
      </c>
      <c r="S841" s="140">
        <v>-2.2659582878282E-2</v>
      </c>
      <c r="T841" s="140">
        <v>-0.31889180283377577</v>
      </c>
      <c r="U841" s="128">
        <v>-6.9489560115114909E-2</v>
      </c>
      <c r="V841" s="128">
        <v>-0.60830902572645473</v>
      </c>
      <c r="W841" s="98">
        <v>0.18316650382495372</v>
      </c>
      <c r="X841" s="60"/>
      <c r="Y841" s="99">
        <v>840</v>
      </c>
      <c r="Z841" s="128">
        <f>(幕後結果!$AB$2+幕後結果!$AB$4*幕後結果_最佳化!$N1842)*12/3</f>
        <v>3.9832416013055559E-2</v>
      </c>
      <c r="AA841" s="128">
        <f>(幕後結果!$AC$2+幕後結果!$AC$4*幕後結果_最佳化!$O1842)*12/3</f>
        <v>0.39868615113085576</v>
      </c>
      <c r="AB841" s="128">
        <f>(幕後結果!$AD$2+幕後結果!$AD$4*幕後結果_最佳化!$P1842)*12/3</f>
        <v>-0.13760989569803705</v>
      </c>
      <c r="AC841" s="128">
        <f>(幕後結果!$AE$2+幕後結果!$AE$4*幕後結果_最佳化!$Q1842)*12/3</f>
        <v>0.38067279352784289</v>
      </c>
      <c r="AD841" s="128">
        <f>(幕後結果!$AF$2+幕後結果!$AF$4*幕後結果_最佳化!$R1842)*12/3</f>
        <v>-0.98315321554137813</v>
      </c>
      <c r="AE841" s="128">
        <f>(幕後結果!$AG$2+幕後結果!$AG$4*幕後結果_最佳化!$S1842)*12/3</f>
        <v>0.19449146637012035</v>
      </c>
      <c r="AF841" s="128">
        <f>(幕後結果!$AH$2+幕後結果!$AH$4*幕後結果_最佳化!$T1842)*12/3</f>
        <v>-0.62400531884256416</v>
      </c>
      <c r="AG841" s="128">
        <f>(幕後結果!$AI$2+幕後結果!$AI$4*幕後結果_最佳化!$U1842)*12/3</f>
        <v>0.66346318273241578</v>
      </c>
      <c r="AH841" s="128">
        <f>(幕後結果!$AJ$2+幕後結果!$AJ$4*幕後結果_最佳化!$V1842)*12/3</f>
        <v>-1.6560726291077448</v>
      </c>
      <c r="AI841" s="100">
        <f>(幕後結果!$AK$2+幕後結果!$AK$4*幕後結果_最佳化!$W1842)*12/3</f>
        <v>-1.6982207628007868</v>
      </c>
      <c r="AJ841" s="60"/>
      <c r="AK841" s="60"/>
      <c r="AL841" s="60"/>
      <c r="AM841" s="108">
        <v>840</v>
      </c>
      <c r="AN841" s="128">
        <f t="shared" si="170"/>
        <v>0.1965705544001245</v>
      </c>
      <c r="AO841" s="128">
        <f t="shared" si="171"/>
        <v>7.6681159187485581E-2</v>
      </c>
      <c r="AP841" s="128">
        <f t="shared" si="172"/>
        <v>0.20131387412962151</v>
      </c>
      <c r="AQ841" s="128">
        <f t="shared" si="173"/>
        <v>5.2069091809388811E-2</v>
      </c>
      <c r="AR841" s="128">
        <f t="shared" si="174"/>
        <v>0.10481531468627879</v>
      </c>
      <c r="AS841" s="128">
        <f t="shared" si="175"/>
        <v>8.0052732020266373E-2</v>
      </c>
      <c r="AT841" s="128">
        <f t="shared" si="176"/>
        <v>3.0476782034377401E-2</v>
      </c>
      <c r="AU841" s="128">
        <f t="shared" si="177"/>
        <v>0.20069304046332204</v>
      </c>
      <c r="AV841" s="128">
        <f t="shared" si="178"/>
        <v>5.344002023478097E-2</v>
      </c>
      <c r="AW841" s="128">
        <f t="shared" si="179"/>
        <v>3.8874310343539357E-3</v>
      </c>
      <c r="AX841" s="128">
        <f t="shared" si="180"/>
        <v>1</v>
      </c>
      <c r="AY841" s="128">
        <f>SUMPRODUCT(AN841:AW841,幕後結果_最佳化!$Z$1005:$AI$1005)</f>
        <v>0.23463078186863651</v>
      </c>
      <c r="AZ841" s="128">
        <f>(SUMPRODUCT(AN841:AW841,MMULT(AN841:AW841,幕後結果!$AB$9:$AK$18)))*252</f>
        <v>5.7723006554447398E-2</v>
      </c>
      <c r="BA841" s="128">
        <f t="shared" si="181"/>
        <v>0.24025612698627979</v>
      </c>
      <c r="BB841" s="102">
        <f t="shared" si="182"/>
        <v>0.79802660716155471</v>
      </c>
      <c r="BC841" s="60"/>
      <c r="BD841" s="60"/>
    </row>
    <row r="842" spans="1:56">
      <c r="A842" s="95">
        <v>841</v>
      </c>
      <c r="B842" s="128">
        <v>0.15415437316282588</v>
      </c>
      <c r="C842" s="128">
        <v>0.78840313616387148</v>
      </c>
      <c r="D842" s="128">
        <v>2.4569304112644463E-2</v>
      </c>
      <c r="E842" s="128">
        <v>0.65510574275667599</v>
      </c>
      <c r="F842" s="128">
        <v>0.77445898088744758</v>
      </c>
      <c r="G842" s="128">
        <v>0.7946206516596328</v>
      </c>
      <c r="H842" s="128">
        <v>0.57938028363490002</v>
      </c>
      <c r="I842" s="128">
        <v>0.61867920503204576</v>
      </c>
      <c r="J842" s="128">
        <v>0.3733109987008425</v>
      </c>
      <c r="K842" s="104">
        <v>0.42024587214614639</v>
      </c>
      <c r="L842" s="105"/>
      <c r="M842" s="106">
        <v>841</v>
      </c>
      <c r="N842" s="140">
        <v>-1.0187772126100529</v>
      </c>
      <c r="O842" s="140">
        <v>0.80089276720249392</v>
      </c>
      <c r="P842" s="140">
        <v>-1.9673870320711764</v>
      </c>
      <c r="Q842" s="140">
        <v>0.39914208446228105</v>
      </c>
      <c r="R842" s="140">
        <v>0.75361233028436636</v>
      </c>
      <c r="S842" s="140">
        <v>0.82255922061588205</v>
      </c>
      <c r="T842" s="140">
        <v>0.20030834974673067</v>
      </c>
      <c r="U842" s="128">
        <v>0.30201373843466844</v>
      </c>
      <c r="V842" s="128">
        <v>-0.3230967158065543</v>
      </c>
      <c r="W842" s="98">
        <v>-0.20126451939121459</v>
      </c>
      <c r="X842" s="60"/>
      <c r="Y842" s="99">
        <v>841</v>
      </c>
      <c r="Z842" s="128">
        <f>(幕後結果!$AB$2+幕後結果!$AB$4*幕後結果_最佳化!$N1843)*12/3</f>
        <v>-1.0776036110769327</v>
      </c>
      <c r="AA842" s="128">
        <f>(幕後結果!$AC$2+幕後結果!$AC$4*幕後結果_最佳化!$O1843)*12/3</f>
        <v>0.42820452879140741</v>
      </c>
      <c r="AB842" s="128">
        <f>(幕後結果!$AD$2+幕後結果!$AD$4*幕後結果_最佳化!$P1843)*12/3</f>
        <v>-1.7511321996581806</v>
      </c>
      <c r="AC842" s="128">
        <f>(幕後結果!$AE$2+幕後結果!$AE$4*幕後結果_最佳化!$Q1843)*12/3</f>
        <v>1.5964776228019886</v>
      </c>
      <c r="AD842" s="128">
        <f>(幕後結果!$AF$2+幕後結果!$AF$4*幕後結果_最佳化!$R1843)*12/3</f>
        <v>-0.13906844611724334</v>
      </c>
      <c r="AE842" s="128">
        <f>(幕後結果!$AG$2+幕後結果!$AG$4*幕後結果_最佳化!$S1843)*12/3</f>
        <v>0.58531117534994159</v>
      </c>
      <c r="AF842" s="128">
        <f>(幕後結果!$AH$2+幕後結果!$AH$4*幕後結果_最佳化!$T1843)*12/3</f>
        <v>-0.57063697662475021</v>
      </c>
      <c r="AG842" s="128">
        <f>(幕後結果!$AI$2+幕後結果!$AI$4*幕後結果_最佳化!$U1843)*12/3</f>
        <v>1.4143416307990815</v>
      </c>
      <c r="AH842" s="128">
        <f>(幕後結果!$AJ$2+幕後結果!$AJ$4*幕後結果_最佳化!$V1843)*12/3</f>
        <v>-1.0206947019821635</v>
      </c>
      <c r="AI842" s="100">
        <f>(幕後結果!$AK$2+幕後結果!$AK$4*幕後結果_最佳化!$W1843)*12/3</f>
        <v>-1.6164750990884442</v>
      </c>
      <c r="AJ842" s="60"/>
      <c r="AK842" s="60"/>
      <c r="AL842" s="60"/>
      <c r="AM842" s="108">
        <v>841</v>
      </c>
      <c r="AN842" s="128">
        <f t="shared" si="170"/>
        <v>0.13973070225987028</v>
      </c>
      <c r="AO842" s="128">
        <f t="shared" si="171"/>
        <v>9.111029639523037E-2</v>
      </c>
      <c r="AP842" s="128">
        <f t="shared" si="172"/>
        <v>0.19476797625936998</v>
      </c>
      <c r="AQ842" s="128">
        <f t="shared" si="173"/>
        <v>9.089646483747349E-2</v>
      </c>
      <c r="AR842" s="128">
        <f t="shared" si="174"/>
        <v>1.1680019740259106E-2</v>
      </c>
      <c r="AS842" s="128">
        <f t="shared" si="175"/>
        <v>4.1141162258370542E-2</v>
      </c>
      <c r="AT842" s="128">
        <f t="shared" si="176"/>
        <v>9.8279527420683105E-2</v>
      </c>
      <c r="AU842" s="128">
        <f t="shared" si="177"/>
        <v>0.18598280455741567</v>
      </c>
      <c r="AV842" s="128">
        <f t="shared" si="178"/>
        <v>0.10453789403697776</v>
      </c>
      <c r="AW842" s="128">
        <f t="shared" si="179"/>
        <v>4.1873152234349516E-2</v>
      </c>
      <c r="AX842" s="128">
        <f t="shared" si="180"/>
        <v>0.99999999999999989</v>
      </c>
      <c r="AY842" s="128">
        <f>SUMPRODUCT(AN842:AW842,幕後結果_最佳化!$Z$1005:$AI$1005)</f>
        <v>0.13043973140885518</v>
      </c>
      <c r="AZ842" s="128">
        <f>(SUMPRODUCT(AN842:AW842,MMULT(AN842:AW842,幕後結果!$AB$9:$AK$18)))*252</f>
        <v>6.9290159461448883E-2</v>
      </c>
      <c r="BA842" s="128">
        <f t="shared" si="181"/>
        <v>0.26323024040077325</v>
      </c>
      <c r="BB842" s="102">
        <f t="shared" si="182"/>
        <v>0.33255955423500816</v>
      </c>
      <c r="BC842" s="60"/>
      <c r="BD842" s="60"/>
    </row>
    <row r="843" spans="1:56">
      <c r="A843" s="95">
        <v>842</v>
      </c>
      <c r="B843" s="128">
        <v>0.74218219390086659</v>
      </c>
      <c r="C843" s="128">
        <v>0.5670052779616217</v>
      </c>
      <c r="D843" s="128">
        <v>0.84770696389502254</v>
      </c>
      <c r="E843" s="128">
        <v>0.32705851177857315</v>
      </c>
      <c r="F843" s="128">
        <v>0.29876510769659292</v>
      </c>
      <c r="G843" s="128">
        <v>0.52496051527475962</v>
      </c>
      <c r="H843" s="128">
        <v>0.37466181627476436</v>
      </c>
      <c r="I843" s="128">
        <v>0.1834203798637708</v>
      </c>
      <c r="J843" s="128">
        <v>6.0778426327563251E-2</v>
      </c>
      <c r="K843" s="104">
        <v>3.5524191275914774E-2</v>
      </c>
      <c r="L843" s="105"/>
      <c r="M843" s="106">
        <v>842</v>
      </c>
      <c r="N843" s="140">
        <v>0.65008764066687719</v>
      </c>
      <c r="O843" s="140">
        <v>0.16875488722253415</v>
      </c>
      <c r="P843" s="140">
        <v>1.0266483629189704</v>
      </c>
      <c r="Q843" s="140">
        <v>-0.44805012244641146</v>
      </c>
      <c r="R843" s="140">
        <v>-0.52795551008850239</v>
      </c>
      <c r="S843" s="140">
        <v>6.2607609942388023E-2</v>
      </c>
      <c r="T843" s="140">
        <v>-0.31953133673595085</v>
      </c>
      <c r="U843" s="128">
        <v>-0.90240689501397275</v>
      </c>
      <c r="V843" s="128">
        <v>-1.548271876089325</v>
      </c>
      <c r="W843" s="98">
        <v>-1.8051680908774606</v>
      </c>
      <c r="X843" s="60"/>
      <c r="Y843" s="99">
        <v>842</v>
      </c>
      <c r="Z843" s="128">
        <f>(幕後結果!$AB$2+幕後結果!$AB$4*幕後結果_最佳化!$N1844)*12/3</f>
        <v>0.68762510628243378</v>
      </c>
      <c r="AA843" s="128">
        <f>(幕後結果!$AC$2+幕後結果!$AC$4*幕後結果_最佳化!$O1844)*12/3</f>
        <v>0.43590392026398272</v>
      </c>
      <c r="AB843" s="128">
        <f>(幕後結果!$AD$2+幕後結果!$AD$4*幕後結果_最佳化!$P1844)*12/3</f>
        <v>1.7140420031112373</v>
      </c>
      <c r="AC843" s="128">
        <f>(幕後結果!$AE$2+幕後結果!$AE$4*幕後結果_最佳化!$Q1844)*12/3</f>
        <v>0.70773683983549063</v>
      </c>
      <c r="AD843" s="128">
        <f>(幕後結果!$AF$2+幕後結果!$AF$4*幕後結果_最佳化!$R1844)*12/3</f>
        <v>-0.15892338728328925</v>
      </c>
      <c r="AE843" s="128">
        <f>(幕後結果!$AG$2+幕後結果!$AG$4*幕後結果_最佳化!$S1844)*12/3</f>
        <v>0.46668072703687985</v>
      </c>
      <c r="AF843" s="128">
        <f>(幕後結果!$AH$2+幕後結果!$AH$4*幕後結果_最佳化!$T1844)*12/3</f>
        <v>-0.35185401154622592</v>
      </c>
      <c r="AG843" s="128">
        <f>(幕後結果!$AI$2+幕後結果!$AI$4*幕後結果_最佳化!$U1844)*12/3</f>
        <v>9.5717355593805231E-2</v>
      </c>
      <c r="AH843" s="128">
        <f>(幕後結果!$AJ$2+幕後結果!$AJ$4*幕後結果_最佳化!$V1844)*12/3</f>
        <v>-1.9893541217076234</v>
      </c>
      <c r="AI843" s="100">
        <f>(幕後結果!$AK$2+幕後結果!$AK$4*幕後結果_最佳化!$W1844)*12/3</f>
        <v>-3.215390436795754</v>
      </c>
      <c r="AJ843" s="60"/>
      <c r="AK843" s="60"/>
      <c r="AL843" s="60"/>
      <c r="AM843" s="108">
        <v>842</v>
      </c>
      <c r="AN843" s="128">
        <f t="shared" si="170"/>
        <v>3.6331320455443329E-2</v>
      </c>
      <c r="AO843" s="128">
        <f t="shared" si="171"/>
        <v>0.15219353381621864</v>
      </c>
      <c r="AP843" s="128">
        <f t="shared" si="172"/>
        <v>4.4058369096917474E-2</v>
      </c>
      <c r="AQ843" s="128">
        <f t="shared" si="173"/>
        <v>0.20813430395211788</v>
      </c>
      <c r="AR843" s="128">
        <f t="shared" si="174"/>
        <v>3.6014372464053686E-3</v>
      </c>
      <c r="AS843" s="128">
        <f t="shared" si="175"/>
        <v>2.5201945162123093E-2</v>
      </c>
      <c r="AT843" s="128">
        <f t="shared" si="176"/>
        <v>8.2133112780512205E-2</v>
      </c>
      <c r="AU843" s="128">
        <f t="shared" si="177"/>
        <v>0.10152439433799673</v>
      </c>
      <c r="AV843" s="128">
        <f t="shared" si="178"/>
        <v>0.23115841525508482</v>
      </c>
      <c r="AW843" s="128">
        <f t="shared" si="179"/>
        <v>0.11566316789718044</v>
      </c>
      <c r="AX843" s="128">
        <f t="shared" si="180"/>
        <v>1</v>
      </c>
      <c r="AY843" s="128">
        <f>SUMPRODUCT(AN843:AW843,幕後結果_最佳化!$Z$1005:$AI$1005)</f>
        <v>-9.9978005767216438E-2</v>
      </c>
      <c r="AZ843" s="128">
        <f>(SUMPRODUCT(AN843:AW843,MMULT(AN843:AW843,幕後結果!$AB$9:$AK$18)))*252</f>
        <v>0.10307794923286612</v>
      </c>
      <c r="BA843" s="128">
        <f t="shared" si="181"/>
        <v>0.32105754816366816</v>
      </c>
      <c r="BB843" s="102">
        <f t="shared" si="182"/>
        <v>-0.44502303896739515</v>
      </c>
      <c r="BC843" s="60"/>
      <c r="BD843" s="60"/>
    </row>
    <row r="844" spans="1:56">
      <c r="A844" s="95">
        <v>843</v>
      </c>
      <c r="B844" s="128">
        <v>0.90310561315751281</v>
      </c>
      <c r="C844" s="128">
        <v>0.59475149120734083</v>
      </c>
      <c r="D844" s="128">
        <v>0.95583488709563857</v>
      </c>
      <c r="E844" s="128">
        <v>0.55308100086554002</v>
      </c>
      <c r="F844" s="128">
        <v>0.54864064695560955</v>
      </c>
      <c r="G844" s="128">
        <v>0.38884321648520248</v>
      </c>
      <c r="H844" s="128">
        <v>0.29731143135799454</v>
      </c>
      <c r="I844" s="128">
        <v>0.6829062930555545</v>
      </c>
      <c r="J844" s="128">
        <v>0.60346672426920756</v>
      </c>
      <c r="K844" s="104">
        <v>0.87849344965122489</v>
      </c>
      <c r="L844" s="105"/>
      <c r="M844" s="106">
        <v>843</v>
      </c>
      <c r="N844" s="140">
        <v>1.2994522401620234</v>
      </c>
      <c r="O844" s="140">
        <v>0.23978489482753299</v>
      </c>
      <c r="P844" s="140">
        <v>1.7042723086797802</v>
      </c>
      <c r="Q844" s="140">
        <v>0.13344937587999914</v>
      </c>
      <c r="R844" s="140">
        <v>0.12222767904590873</v>
      </c>
      <c r="S844" s="140">
        <v>-0.2823352838825563</v>
      </c>
      <c r="T844" s="140">
        <v>-0.53214891271509623</v>
      </c>
      <c r="U844" s="128">
        <v>0.47584134249491672</v>
      </c>
      <c r="V844" s="128">
        <v>0.26233062725269835</v>
      </c>
      <c r="W844" s="98">
        <v>1.1674886216573799</v>
      </c>
      <c r="X844" s="60"/>
      <c r="Y844" s="99">
        <v>843</v>
      </c>
      <c r="Z844" s="128">
        <f>(幕後結果!$AB$2+幕後結果!$AB$4*幕後結果_最佳化!$N1845)*12/3</f>
        <v>1.3744854214329398</v>
      </c>
      <c r="AA844" s="128">
        <f>(幕後結果!$AC$2+幕後結果!$AC$4*幕後結果_最佳化!$O1845)*12/3</f>
        <v>0.8064638884682257</v>
      </c>
      <c r="AB844" s="128">
        <f>(幕後結果!$AD$2+幕後結果!$AD$4*幕後結果_最佳化!$P1845)*12/3</f>
        <v>2.7085476713018379</v>
      </c>
      <c r="AC844" s="128">
        <f>(幕後結果!$AE$2+幕後結果!$AE$4*幕後結果_最佳化!$Q1845)*12/3</f>
        <v>2.0131176393909107</v>
      </c>
      <c r="AD844" s="128">
        <f>(幕後結果!$AF$2+幕後結果!$AF$4*幕後結果_最佳化!$R1845)*12/3</f>
        <v>0.42018091748520786</v>
      </c>
      <c r="AE844" s="128">
        <f>(幕後結果!$AG$2+幕後結果!$AG$4*幕後結果_最佳化!$S1845)*12/3</f>
        <v>0.3317521446247822</v>
      </c>
      <c r="AF844" s="128">
        <f>(幕後結果!$AH$2+幕後結果!$AH$4*幕後結果_最佳化!$T1845)*12/3</f>
        <v>-1.6493525538008869E-3</v>
      </c>
      <c r="AG844" s="128">
        <f>(幕後結果!$AI$2+幕後結果!$AI$4*幕後結果_最佳化!$U1845)*12/3</f>
        <v>1.4241168248478964</v>
      </c>
      <c r="AH844" s="128">
        <f>(幕後結果!$AJ$2+幕後結果!$AJ$4*幕後結果_最佳化!$V1845)*12/3</f>
        <v>-0.11695660293125376</v>
      </c>
      <c r="AI844" s="100">
        <f>(幕後結果!$AK$2+幕後結果!$AK$4*幕後結果_最佳化!$W1845)*12/3</f>
        <v>-0.30134776794542861</v>
      </c>
      <c r="AJ844" s="60"/>
      <c r="AK844" s="60"/>
      <c r="AL844" s="60"/>
      <c r="AM844" s="108">
        <v>843</v>
      </c>
      <c r="AN844" s="128">
        <f t="shared" si="170"/>
        <v>0.1588465782950185</v>
      </c>
      <c r="AO844" s="128">
        <f t="shared" si="171"/>
        <v>0.13141889280636537</v>
      </c>
      <c r="AP844" s="128">
        <f t="shared" si="172"/>
        <v>0.16330708322882312</v>
      </c>
      <c r="AQ844" s="128">
        <f t="shared" si="173"/>
        <v>0.13852213983232478</v>
      </c>
      <c r="AR844" s="128">
        <f t="shared" si="174"/>
        <v>0.15018957121725982</v>
      </c>
      <c r="AS844" s="128">
        <f t="shared" si="175"/>
        <v>4.6642615477117205E-2</v>
      </c>
      <c r="AT844" s="128">
        <f t="shared" si="176"/>
        <v>2.4380862751527822E-2</v>
      </c>
      <c r="AU844" s="128">
        <f t="shared" si="177"/>
        <v>1.2042391748122428E-2</v>
      </c>
      <c r="AV844" s="128">
        <f t="shared" si="178"/>
        <v>6.2819200832804831E-2</v>
      </c>
      <c r="AW844" s="128">
        <f t="shared" si="179"/>
        <v>0.11183066381063611</v>
      </c>
      <c r="AX844" s="128">
        <f t="shared" si="180"/>
        <v>1</v>
      </c>
      <c r="AY844" s="128">
        <f>SUMPRODUCT(AN844:AW844,幕後結果_最佳化!$Z$1005:$AI$1005)</f>
        <v>-7.0627791553374675E-2</v>
      </c>
      <c r="AZ844" s="128">
        <f>(SUMPRODUCT(AN844:AW844,MMULT(AN844:AW844,幕後結果!$AB$9:$AK$18)))*252</f>
        <v>8.3149041435574861E-2</v>
      </c>
      <c r="BA844" s="128">
        <f t="shared" si="181"/>
        <v>0.28835575498951788</v>
      </c>
      <c r="BB844" s="102">
        <f t="shared" si="182"/>
        <v>-0.39370738953173157</v>
      </c>
      <c r="BC844" s="60"/>
      <c r="BD844" s="60"/>
    </row>
    <row r="845" spans="1:56">
      <c r="A845" s="95">
        <v>844</v>
      </c>
      <c r="B845" s="128">
        <v>0.90810892796396359</v>
      </c>
      <c r="C845" s="128">
        <v>0.36591055492303259</v>
      </c>
      <c r="D845" s="128">
        <v>0.24139553935923908</v>
      </c>
      <c r="E845" s="128">
        <v>6.2713312540819022E-2</v>
      </c>
      <c r="F845" s="128">
        <v>0.47270673796748741</v>
      </c>
      <c r="G845" s="128">
        <v>0.5039975649634354</v>
      </c>
      <c r="H845" s="128">
        <v>0.79966383343134462</v>
      </c>
      <c r="I845" s="128">
        <v>9.31496948892232E-2</v>
      </c>
      <c r="J845" s="128">
        <v>0.21673337590931152</v>
      </c>
      <c r="K845" s="104">
        <v>0.84158805874127918</v>
      </c>
      <c r="L845" s="105"/>
      <c r="M845" s="106">
        <v>844</v>
      </c>
      <c r="N845" s="140">
        <v>1.3291995483164665</v>
      </c>
      <c r="O845" s="140">
        <v>-0.34270405762515033</v>
      </c>
      <c r="P845" s="140">
        <v>-0.7018205543374203</v>
      </c>
      <c r="Q845" s="140">
        <v>-1.532388372338664</v>
      </c>
      <c r="R845" s="140">
        <v>-6.8467518407849662E-2</v>
      </c>
      <c r="S845" s="140">
        <v>1.0020577062133912E-2</v>
      </c>
      <c r="T845" s="140">
        <v>0.84042108142025729</v>
      </c>
      <c r="U845" s="128">
        <v>-1.3216059838266621</v>
      </c>
      <c r="V845" s="128">
        <v>-0.78327310750267165</v>
      </c>
      <c r="W845" s="98">
        <v>1.0010060519816815</v>
      </c>
      <c r="X845" s="60"/>
      <c r="Y845" s="99">
        <v>844</v>
      </c>
      <c r="Z845" s="128">
        <f>(幕後結果!$AB$2+幕後結果!$AB$4*幕後結果_最佳化!$N1846)*12/3</f>
        <v>1.4059504034626427</v>
      </c>
      <c r="AA845" s="128">
        <f>(幕後結果!$AC$2+幕後結果!$AC$4*幕後結果_最佳化!$O1846)*12/3</f>
        <v>0.14426210967270839</v>
      </c>
      <c r="AB845" s="128">
        <f>(幕後結果!$AD$2+幕後結果!$AD$4*幕後結果_最佳化!$P1846)*12/3</f>
        <v>-0.17391391821917454</v>
      </c>
      <c r="AC845" s="128">
        <f>(幕後結果!$AE$2+幕後結果!$AE$4*幕後結果_最佳化!$Q1846)*12/3</f>
        <v>-1.8994499075500144</v>
      </c>
      <c r="AD845" s="128">
        <f>(幕後結果!$AF$2+幕後結果!$AF$4*幕後結果_最佳化!$R1846)*12/3</f>
        <v>-9.6284065036149613E-3</v>
      </c>
      <c r="AE845" s="128">
        <f>(幕後結果!$AG$2+幕後結果!$AG$4*幕後結果_最佳化!$S1846)*12/3</f>
        <v>0.36196496479065088</v>
      </c>
      <c r="AF845" s="128">
        <f>(幕後結果!$AH$2+幕後結果!$AH$4*幕後結果_最佳化!$T1846)*12/3</f>
        <v>0.96791155720617483</v>
      </c>
      <c r="AG845" s="128">
        <f>(幕後結果!$AI$2+幕後結果!$AI$4*幕後結果_最佳化!$U1846)*12/3</f>
        <v>-0.17199787728962701</v>
      </c>
      <c r="AH845" s="128">
        <f>(幕後結果!$AJ$2+幕後結果!$AJ$4*幕後結果_最佳化!$V1846)*12/3</f>
        <v>-1.1812744142998435</v>
      </c>
      <c r="AI845" s="100">
        <f>(幕後結果!$AK$2+幕後結果!$AK$4*幕後結果_最佳化!$W1846)*12/3</f>
        <v>0.50400400206861296</v>
      </c>
      <c r="AJ845" s="60"/>
      <c r="AK845" s="60"/>
      <c r="AL845" s="60"/>
      <c r="AM845" s="108">
        <v>844</v>
      </c>
      <c r="AN845" s="128">
        <f t="shared" si="170"/>
        <v>0.20102086663420032</v>
      </c>
      <c r="AO845" s="128">
        <f t="shared" si="171"/>
        <v>6.4053915819525528E-3</v>
      </c>
      <c r="AP845" s="128">
        <f t="shared" si="172"/>
        <v>0.1385092986576402</v>
      </c>
      <c r="AQ845" s="128">
        <f t="shared" si="173"/>
        <v>6.0786694009258582E-2</v>
      </c>
      <c r="AR845" s="128">
        <f t="shared" si="174"/>
        <v>8.8602434910930269E-2</v>
      </c>
      <c r="AS845" s="128">
        <f t="shared" si="175"/>
        <v>0.18759132558887653</v>
      </c>
      <c r="AT845" s="128">
        <f t="shared" si="176"/>
        <v>7.1077017837955989E-2</v>
      </c>
      <c r="AU845" s="128">
        <f t="shared" si="177"/>
        <v>3.7454126175203814E-2</v>
      </c>
      <c r="AV845" s="128">
        <f t="shared" si="178"/>
        <v>0.18270200542880308</v>
      </c>
      <c r="AW845" s="128">
        <f t="shared" si="179"/>
        <v>2.5850839175178799E-2</v>
      </c>
      <c r="AX845" s="128">
        <f t="shared" si="180"/>
        <v>1.0000000000000002</v>
      </c>
      <c r="AY845" s="128">
        <f>SUMPRODUCT(AN845:AW845,幕後結果_最佳化!$Z$1005:$AI$1005)</f>
        <v>-6.8147101938406174E-2</v>
      </c>
      <c r="AZ845" s="128">
        <f>(SUMPRODUCT(AN845:AW845,MMULT(AN845:AW845,幕後結果!$AB$9:$AK$18)))*252</f>
        <v>6.6112481352870955E-2</v>
      </c>
      <c r="BA845" s="128">
        <f t="shared" si="181"/>
        <v>0.25712347491598458</v>
      </c>
      <c r="BB845" s="102">
        <f t="shared" si="182"/>
        <v>-0.43188239414814594</v>
      </c>
      <c r="BC845" s="60"/>
      <c r="BD845" s="60"/>
    </row>
    <row r="846" spans="1:56">
      <c r="A846" s="95">
        <v>845</v>
      </c>
      <c r="B846" s="128">
        <v>0.19664489397107054</v>
      </c>
      <c r="C846" s="128">
        <v>3.0926500400565438E-3</v>
      </c>
      <c r="D846" s="128">
        <v>0.74710512157432207</v>
      </c>
      <c r="E846" s="128">
        <v>0.41423119436783806</v>
      </c>
      <c r="F846" s="128">
        <v>0.83307491850717819</v>
      </c>
      <c r="G846" s="128">
        <v>0.9795664679231697</v>
      </c>
      <c r="H846" s="128">
        <v>0.58940371773086553</v>
      </c>
      <c r="I846" s="128">
        <v>0.70368571980135575</v>
      </c>
      <c r="J846" s="128">
        <v>0.54563811617351221</v>
      </c>
      <c r="K846" s="104">
        <v>0.5579139649445195</v>
      </c>
      <c r="L846" s="105"/>
      <c r="M846" s="106">
        <v>845</v>
      </c>
      <c r="N846" s="140">
        <v>-0.85366652319096992</v>
      </c>
      <c r="O846" s="140">
        <v>-2.7377929669552055</v>
      </c>
      <c r="P846" s="140">
        <v>0.66540770696733553</v>
      </c>
      <c r="Q846" s="140">
        <v>-0.21667402940394342</v>
      </c>
      <c r="R846" s="140">
        <v>0.96638780703231908</v>
      </c>
      <c r="S846" s="140">
        <v>2.0448762072386866</v>
      </c>
      <c r="T846" s="140">
        <v>0.22601138619990541</v>
      </c>
      <c r="U846" s="128">
        <v>0.53503079871665449</v>
      </c>
      <c r="V846" s="128">
        <v>0.11464845967969672</v>
      </c>
      <c r="W846" s="98">
        <v>0.1456824579880103</v>
      </c>
      <c r="X846" s="60"/>
      <c r="Y846" s="99">
        <v>845</v>
      </c>
      <c r="Z846" s="128">
        <f>(幕後結果!$AB$2+幕後結果!$AB$4*幕後結果_最佳化!$N1847)*12/3</f>
        <v>-0.90295907354396776</v>
      </c>
      <c r="AA846" s="128">
        <f>(幕後結果!$AC$2+幕後結果!$AC$4*幕後結果_最佳化!$O1847)*12/3</f>
        <v>-3.6016724769030386</v>
      </c>
      <c r="AB846" s="128">
        <f>(幕後結果!$AD$2+幕後結果!$AD$4*幕後結果_最佳化!$P1847)*12/3</f>
        <v>-0.75628296573054177</v>
      </c>
      <c r="AC846" s="128">
        <f>(幕後結果!$AE$2+幕後結果!$AE$4*幕後結果_最佳化!$Q1847)*12/3</f>
        <v>-0.27544948230352673</v>
      </c>
      <c r="AD846" s="128">
        <f>(幕後結果!$AF$2+幕後結果!$AF$4*幕後結果_最佳化!$R1847)*12/3</f>
        <v>0.81968610687124155</v>
      </c>
      <c r="AE846" s="128">
        <f>(幕後結果!$AG$2+幕後結果!$AG$4*幕後結果_最佳化!$S1847)*12/3</f>
        <v>1.700078249276336</v>
      </c>
      <c r="AF846" s="128">
        <f>(幕後結果!$AH$2+幕後結果!$AH$4*幕後結果_最佳化!$T1847)*12/3</f>
        <v>-1.5156364435823786</v>
      </c>
      <c r="AG846" s="128">
        <f>(幕後結果!$AI$2+幕後結果!$AI$4*幕後結果_最佳化!$U1847)*12/3</f>
        <v>1.9359156265060029</v>
      </c>
      <c r="AH846" s="128">
        <f>(幕後結果!$AJ$2+幕後結果!$AJ$4*幕後結果_最佳化!$V1847)*12/3</f>
        <v>-1.2807282229439818</v>
      </c>
      <c r="AI846" s="100">
        <f>(幕後結果!$AK$2+幕後結果!$AK$4*幕後結果_最佳化!$W1847)*12/3</f>
        <v>-2.8881243041233571</v>
      </c>
      <c r="AJ846" s="60"/>
      <c r="AK846" s="60"/>
      <c r="AL846" s="60"/>
      <c r="AM846" s="108">
        <v>845</v>
      </c>
      <c r="AN846" s="128">
        <f t="shared" si="170"/>
        <v>7.0953789468207143E-2</v>
      </c>
      <c r="AO846" s="128">
        <f t="shared" si="171"/>
        <v>9.6655428568515292E-2</v>
      </c>
      <c r="AP846" s="128">
        <f t="shared" si="172"/>
        <v>0.18371881728548367</v>
      </c>
      <c r="AQ846" s="128">
        <f t="shared" si="173"/>
        <v>4.92795216503547E-2</v>
      </c>
      <c r="AR846" s="128">
        <f t="shared" si="174"/>
        <v>0.17378095211008107</v>
      </c>
      <c r="AS846" s="128">
        <f t="shared" si="175"/>
        <v>0.10460084163517956</v>
      </c>
      <c r="AT846" s="128">
        <f t="shared" si="176"/>
        <v>0.14733239385447586</v>
      </c>
      <c r="AU846" s="128">
        <f t="shared" si="177"/>
        <v>2.5999396366559891E-2</v>
      </c>
      <c r="AV846" s="128">
        <f t="shared" si="178"/>
        <v>9.2810290715319488E-2</v>
      </c>
      <c r="AW846" s="128">
        <f t="shared" si="179"/>
        <v>5.486856834582314E-2</v>
      </c>
      <c r="AX846" s="128">
        <f t="shared" si="180"/>
        <v>0.99999999999999989</v>
      </c>
      <c r="AY846" s="128">
        <f>SUMPRODUCT(AN846:AW846,幕後結果_最佳化!$Z$1005:$AI$1005)</f>
        <v>-0.1010406584426211</v>
      </c>
      <c r="AZ846" s="128">
        <f>(SUMPRODUCT(AN846:AW846,MMULT(AN846:AW846,幕後結果!$AB$9:$AK$18)))*252</f>
        <v>6.6805169666996372E-2</v>
      </c>
      <c r="BA846" s="128">
        <f t="shared" si="181"/>
        <v>0.25846696049397955</v>
      </c>
      <c r="BB846" s="102">
        <f t="shared" si="182"/>
        <v>-0.55690157909360294</v>
      </c>
      <c r="BC846" s="60"/>
      <c r="BD846" s="60"/>
    </row>
    <row r="847" spans="1:56">
      <c r="A847" s="95">
        <v>846</v>
      </c>
      <c r="B847" s="128">
        <v>0.79200513568416064</v>
      </c>
      <c r="C847" s="128">
        <v>0.86510334137027578</v>
      </c>
      <c r="D847" s="128">
        <v>0.18912255893294994</v>
      </c>
      <c r="E847" s="128">
        <v>0.48470446361438713</v>
      </c>
      <c r="F847" s="128">
        <v>0.36222897557734046</v>
      </c>
      <c r="G847" s="128">
        <v>0.70674221776923019</v>
      </c>
      <c r="H847" s="128">
        <v>0.96382574159667489</v>
      </c>
      <c r="I847" s="128">
        <v>0.37794695894394681</v>
      </c>
      <c r="J847" s="128">
        <v>0.12784522911563956</v>
      </c>
      <c r="K847" s="104">
        <v>0.25052914842812379</v>
      </c>
      <c r="L847" s="105"/>
      <c r="M847" s="106">
        <v>846</v>
      </c>
      <c r="N847" s="140">
        <v>0.8133983088461898</v>
      </c>
      <c r="O847" s="140">
        <v>1.1035386488236052</v>
      </c>
      <c r="P847" s="140">
        <v>-0.8811343302923148</v>
      </c>
      <c r="Q847" s="140">
        <v>-3.8349621996502582E-2</v>
      </c>
      <c r="R847" s="140">
        <v>-0.35250715812352168</v>
      </c>
      <c r="S847" s="140">
        <v>0.54389233415301519</v>
      </c>
      <c r="T847" s="140">
        <v>1.7969187670297955</v>
      </c>
      <c r="U847" s="128">
        <v>-0.31087727908933549</v>
      </c>
      <c r="V847" s="128">
        <v>-1.1366360617665994</v>
      </c>
      <c r="W847" s="98">
        <v>-0.67282552511453186</v>
      </c>
      <c r="X847" s="60"/>
      <c r="Y847" s="99">
        <v>846</v>
      </c>
      <c r="Z847" s="128">
        <f>(幕後結果!$AB$2+幕後結果!$AB$4*幕後結果_最佳化!$N1848)*12/3</f>
        <v>0.86036568545827896</v>
      </c>
      <c r="AA847" s="128">
        <f>(幕後結果!$AC$2+幕後結果!$AC$4*幕後結果_最佳化!$O1848)*12/3</f>
        <v>1.5922791036257646</v>
      </c>
      <c r="AB847" s="128">
        <f>(幕後結果!$AD$2+幕後結果!$AD$4*幕後結果_最佳化!$P1848)*12/3</f>
        <v>0.22338531950204613</v>
      </c>
      <c r="AC847" s="128">
        <f>(幕後結果!$AE$2+幕後結果!$AE$4*幕後結果_最佳化!$Q1848)*12/3</f>
        <v>1.3332052289280369</v>
      </c>
      <c r="AD847" s="128">
        <f>(幕後結果!$AF$2+幕後結果!$AF$4*幕後結果_最佳化!$R1848)*12/3</f>
        <v>-0.47753886888643282</v>
      </c>
      <c r="AE847" s="128">
        <f>(幕後結果!$AG$2+幕後結果!$AG$4*幕後結果_最佳化!$S1848)*12/3</f>
        <v>0.89203073675058742</v>
      </c>
      <c r="AF847" s="128">
        <f>(幕後結果!$AH$2+幕後結果!$AH$4*幕後結果_最佳化!$T1848)*12/3</f>
        <v>2.0962727066235667</v>
      </c>
      <c r="AG847" s="128">
        <f>(幕後結果!$AI$2+幕後結果!$AI$4*幕後結果_最佳化!$U1848)*12/3</f>
        <v>0.42628660086770864</v>
      </c>
      <c r="AH847" s="128">
        <f>(幕後結果!$AJ$2+幕後結果!$AJ$4*幕後結果_最佳化!$V1848)*12/3</f>
        <v>-0.76353999578651666</v>
      </c>
      <c r="AI847" s="100">
        <f>(幕後結果!$AK$2+幕後結果!$AK$4*幕後結果_最佳化!$W1848)*12/3</f>
        <v>-0.11973093387317091</v>
      </c>
      <c r="AJ847" s="60"/>
      <c r="AK847" s="60"/>
      <c r="AL847" s="60"/>
      <c r="AM847" s="108">
        <v>846</v>
      </c>
      <c r="AN847" s="128">
        <f t="shared" si="170"/>
        <v>2.8960716350896233E-2</v>
      </c>
      <c r="AO847" s="128">
        <f t="shared" si="171"/>
        <v>0.10942725109221503</v>
      </c>
      <c r="AP847" s="128">
        <f t="shared" si="172"/>
        <v>3.5376233934486273E-2</v>
      </c>
      <c r="AQ847" s="128">
        <f t="shared" si="173"/>
        <v>0.1891532182287744</v>
      </c>
      <c r="AR847" s="128">
        <f t="shared" si="174"/>
        <v>2.4641805655214639E-2</v>
      </c>
      <c r="AS847" s="128">
        <f t="shared" si="175"/>
        <v>0.11182815278371724</v>
      </c>
      <c r="AT847" s="128">
        <f t="shared" si="176"/>
        <v>0.20688939378872939</v>
      </c>
      <c r="AU847" s="128">
        <f t="shared" si="177"/>
        <v>7.5175340001863072E-2</v>
      </c>
      <c r="AV847" s="128">
        <f t="shared" si="178"/>
        <v>3.0247888654477497E-2</v>
      </c>
      <c r="AW847" s="128">
        <f t="shared" si="179"/>
        <v>0.18829999950962631</v>
      </c>
      <c r="AX847" s="128">
        <f t="shared" si="180"/>
        <v>1</v>
      </c>
      <c r="AY847" s="128">
        <f>SUMPRODUCT(AN847:AW847,幕後結果_最佳化!$Z$1005:$AI$1005)</f>
        <v>-0.12102118415326191</v>
      </c>
      <c r="AZ847" s="128">
        <f>(SUMPRODUCT(AN847:AW847,MMULT(AN847:AW847,幕後結果!$AB$9:$AK$18)))*252</f>
        <v>0.10769475421102415</v>
      </c>
      <c r="BA847" s="128">
        <f t="shared" si="181"/>
        <v>0.32816878920918752</v>
      </c>
      <c r="BB847" s="102">
        <f t="shared" si="182"/>
        <v>-0.49950266309076752</v>
      </c>
      <c r="BC847" s="60"/>
      <c r="BD847" s="60"/>
    </row>
    <row r="848" spans="1:56">
      <c r="A848" s="95">
        <v>847</v>
      </c>
      <c r="B848" s="128">
        <v>0.59571614282431917</v>
      </c>
      <c r="C848" s="128">
        <v>0.75461562018469208</v>
      </c>
      <c r="D848" s="128">
        <v>0.60341954025367772</v>
      </c>
      <c r="E848" s="128">
        <v>0.30590549927474631</v>
      </c>
      <c r="F848" s="128">
        <v>0.6045099604103128</v>
      </c>
      <c r="G848" s="128">
        <v>0.23618007988945222</v>
      </c>
      <c r="H848" s="128">
        <v>0.64292233961646117</v>
      </c>
      <c r="I848" s="128">
        <v>0.81875184289298741</v>
      </c>
      <c r="J848" s="128">
        <v>0.91341512001005709</v>
      </c>
      <c r="K848" s="104">
        <v>9.0203083268540318E-2</v>
      </c>
      <c r="L848" s="105"/>
      <c r="M848" s="106">
        <v>847</v>
      </c>
      <c r="N848" s="140">
        <v>0.24227418633444112</v>
      </c>
      <c r="O848" s="140">
        <v>0.68908661976135122</v>
      </c>
      <c r="P848" s="140">
        <v>0.26220821599509259</v>
      </c>
      <c r="Q848" s="140">
        <v>-0.50749007500432708</v>
      </c>
      <c r="R848" s="140">
        <v>0.26503814187568403</v>
      </c>
      <c r="S848" s="140">
        <v>-0.71864422040412879</v>
      </c>
      <c r="T848" s="140">
        <v>0.36628111393804624</v>
      </c>
      <c r="U848" s="128">
        <v>0.91061869970129272</v>
      </c>
      <c r="V848" s="128">
        <v>1.3620891248124101</v>
      </c>
      <c r="W848" s="98">
        <v>-1.3395054957309085</v>
      </c>
      <c r="X848" s="60"/>
      <c r="Y848" s="99">
        <v>847</v>
      </c>
      <c r="Z848" s="128">
        <f>(幕後結果!$AB$2+幕後結果!$AB$4*幕後結果_最佳化!$N1849)*12/3</f>
        <v>0.25626362155849269</v>
      </c>
      <c r="AA848" s="128">
        <f>(幕後結果!$AC$2+幕後結果!$AC$4*幕後結果_最佳化!$O1849)*12/3</f>
        <v>0.85824097928480969</v>
      </c>
      <c r="AB848" s="128">
        <f>(幕後結果!$AD$2+幕後結果!$AD$4*幕後結果_最佳化!$P1849)*12/3</f>
        <v>1.0273551080310066</v>
      </c>
      <c r="AC848" s="128">
        <f>(幕後結果!$AE$2+幕後結果!$AE$4*幕後結果_最佳化!$Q1849)*12/3</f>
        <v>0.58625895590198485</v>
      </c>
      <c r="AD848" s="128">
        <f>(幕後結果!$AF$2+幕後結果!$AF$4*幕後結果_最佳化!$R1849)*12/3</f>
        <v>0.13934120942352252</v>
      </c>
      <c r="AE848" s="128">
        <f>(幕後結果!$AG$2+幕後結果!$AG$4*幕後結果_最佳化!$S1849)*12/3</f>
        <v>-0.43165175008558504</v>
      </c>
      <c r="AF848" s="128">
        <f>(幕後結果!$AH$2+幕後結果!$AH$4*幕後結果_最佳化!$T1849)*12/3</f>
        <v>0.32005507256889221</v>
      </c>
      <c r="AG848" s="128">
        <f>(幕後結果!$AI$2+幕後結果!$AI$4*幕後結果_最佳化!$U1849)*12/3</f>
        <v>1.7814985866034538</v>
      </c>
      <c r="AH848" s="128">
        <f>(幕後結果!$AJ$2+幕後結果!$AJ$4*幕後結果_最佳化!$V1849)*12/3</f>
        <v>0.47181660088697636</v>
      </c>
      <c r="AI848" s="100">
        <f>(幕後結果!$AK$2+幕後結果!$AK$4*幕後結果_最佳化!$W1849)*12/3</f>
        <v>-3.2462024605096143</v>
      </c>
      <c r="AJ848" s="60"/>
      <c r="AK848" s="60"/>
      <c r="AL848" s="60"/>
      <c r="AM848" s="108">
        <v>847</v>
      </c>
      <c r="AN848" s="128">
        <f t="shared" si="170"/>
        <v>0.13902696829877298</v>
      </c>
      <c r="AO848" s="128">
        <f t="shared" si="171"/>
        <v>0.15817224561520807</v>
      </c>
      <c r="AP848" s="128">
        <f t="shared" si="172"/>
        <v>1.01293166991246E-2</v>
      </c>
      <c r="AQ848" s="128">
        <f t="shared" si="173"/>
        <v>4.0348421095302671E-2</v>
      </c>
      <c r="AR848" s="128">
        <f t="shared" si="174"/>
        <v>0.11665741906027129</v>
      </c>
      <c r="AS848" s="128">
        <f t="shared" si="175"/>
        <v>3.3279726077715809E-2</v>
      </c>
      <c r="AT848" s="128">
        <f t="shared" si="176"/>
        <v>4.7571813556943829E-2</v>
      </c>
      <c r="AU848" s="128">
        <f t="shared" si="177"/>
        <v>0.20007760762888671</v>
      </c>
      <c r="AV848" s="128">
        <f t="shared" si="178"/>
        <v>0.13571635111293073</v>
      </c>
      <c r="AW848" s="128">
        <f t="shared" si="179"/>
        <v>0.11902013085484318</v>
      </c>
      <c r="AX848" s="128">
        <f t="shared" si="180"/>
        <v>0.99999999999999989</v>
      </c>
      <c r="AY848" s="128">
        <f>SUMPRODUCT(AN848:AW848,幕後結果_最佳化!$Z$1005:$AI$1005)</f>
        <v>-9.8212485275396541E-2</v>
      </c>
      <c r="AZ848" s="128">
        <f>(SUMPRODUCT(AN848:AW848,MMULT(AN848:AW848,幕後結果!$AB$9:$AK$18)))*252</f>
        <v>5.8074271920840595E-2</v>
      </c>
      <c r="BA848" s="128">
        <f t="shared" si="181"/>
        <v>0.24098604092527973</v>
      </c>
      <c r="BB848" s="102">
        <f t="shared" si="182"/>
        <v>-0.58556290121032351</v>
      </c>
      <c r="BC848" s="60"/>
      <c r="BD848" s="60"/>
    </row>
    <row r="849" spans="1:56">
      <c r="A849" s="95">
        <v>848</v>
      </c>
      <c r="B849" s="128">
        <v>0.34807816916422962</v>
      </c>
      <c r="C849" s="128">
        <v>0.12151450891575477</v>
      </c>
      <c r="D849" s="128">
        <v>0.94073683041005807</v>
      </c>
      <c r="E849" s="128">
        <v>0.41389530222656745</v>
      </c>
      <c r="F849" s="128">
        <v>0.51698810838253406</v>
      </c>
      <c r="G849" s="128">
        <v>0.38716486104240344</v>
      </c>
      <c r="H849" s="128">
        <v>0.10245654478228783</v>
      </c>
      <c r="I849" s="128">
        <v>0.95491438096122594</v>
      </c>
      <c r="J849" s="128">
        <v>0.77607291261652289</v>
      </c>
      <c r="K849" s="104">
        <v>0.44244905306315152</v>
      </c>
      <c r="L849" s="105"/>
      <c r="M849" s="106">
        <v>848</v>
      </c>
      <c r="N849" s="140">
        <v>-0.3905142254136873</v>
      </c>
      <c r="O849" s="140">
        <v>-1.1674491856492979</v>
      </c>
      <c r="P849" s="140">
        <v>1.5609890301672649</v>
      </c>
      <c r="Q849" s="140">
        <v>-0.21753606448206986</v>
      </c>
      <c r="R849" s="140">
        <v>4.2595750239477148E-2</v>
      </c>
      <c r="S849" s="140">
        <v>-0.28671608280979421</v>
      </c>
      <c r="T849" s="140">
        <v>-1.2676776496198467</v>
      </c>
      <c r="U849" s="128">
        <v>1.6944951208035997</v>
      </c>
      <c r="V849" s="128">
        <v>0.75899729525171555</v>
      </c>
      <c r="W849" s="98">
        <v>-0.1447628607227614</v>
      </c>
      <c r="X849" s="60"/>
      <c r="Y849" s="99">
        <v>848</v>
      </c>
      <c r="Z849" s="128">
        <f>(幕後結果!$AB$2+幕後結果!$AB$4*幕後結果_最佳化!$N1850)*12/3</f>
        <v>-0.4130633609330383</v>
      </c>
      <c r="AA849" s="128">
        <f>(幕後結果!$AC$2+幕後結果!$AC$4*幕後結果_最佳化!$O1850)*12/3</f>
        <v>-1.5752813730199524</v>
      </c>
      <c r="AB849" s="128">
        <f>(幕後結果!$AD$2+幕後結果!$AD$4*幕後結果_最佳化!$P1850)*12/3</f>
        <v>1.206613529276263</v>
      </c>
      <c r="AC849" s="128">
        <f>(幕後結果!$AE$2+幕後結果!$AE$4*幕後結果_最佳化!$Q1850)*12/3</f>
        <v>0.65000831812671056</v>
      </c>
      <c r="AD849" s="128">
        <f>(幕後結果!$AF$2+幕後結果!$AF$4*幕後結果_最佳化!$R1850)*12/3</f>
        <v>0.30238053938988707</v>
      </c>
      <c r="AE849" s="128">
        <f>(幕後結果!$AG$2+幕後結果!$AG$4*幕後結果_最佳化!$S1850)*12/3</f>
        <v>-0.16776498194893633</v>
      </c>
      <c r="AF849" s="128">
        <f>(幕後結果!$AH$2+幕後結果!$AH$4*幕後結果_最佳化!$T1850)*12/3</f>
        <v>-2.0986567665876157</v>
      </c>
      <c r="AG849" s="128">
        <f>(幕後結果!$AI$2+幕後結果!$AI$4*幕後結果_最佳化!$U1850)*12/3</f>
        <v>2.6601315650779158</v>
      </c>
      <c r="AH849" s="128">
        <f>(幕後結果!$AJ$2+幕後結果!$AJ$4*幕後結果_最佳化!$V1850)*12/3</f>
        <v>-1.0039484329031996</v>
      </c>
      <c r="AI849" s="100">
        <f>(幕後結果!$AK$2+幕後結果!$AK$4*幕後結果_最佳化!$W1850)*12/3</f>
        <v>-4.004056884753898</v>
      </c>
      <c r="AJ849" s="60"/>
      <c r="AK849" s="60"/>
      <c r="AL849" s="60"/>
      <c r="AM849" s="108">
        <v>848</v>
      </c>
      <c r="AN849" s="128">
        <f t="shared" si="170"/>
        <v>0.15834072333544108</v>
      </c>
      <c r="AO849" s="128">
        <f t="shared" si="171"/>
        <v>0.15362669865759127</v>
      </c>
      <c r="AP849" s="128">
        <f t="shared" si="172"/>
        <v>7.2480223652359056E-3</v>
      </c>
      <c r="AQ849" s="128">
        <f t="shared" si="173"/>
        <v>0.10892208003603722</v>
      </c>
      <c r="AR849" s="128">
        <f t="shared" si="174"/>
        <v>8.7616884318571744E-2</v>
      </c>
      <c r="AS849" s="128">
        <f t="shared" si="175"/>
        <v>9.6252445267514711E-2</v>
      </c>
      <c r="AT849" s="128">
        <f t="shared" si="176"/>
        <v>5.7867089481395809E-2</v>
      </c>
      <c r="AU849" s="128">
        <f t="shared" si="177"/>
        <v>6.3266708912544559E-2</v>
      </c>
      <c r="AV849" s="128">
        <f t="shared" si="178"/>
        <v>0.17424212089854582</v>
      </c>
      <c r="AW849" s="128">
        <f t="shared" si="179"/>
        <v>9.2617226727122096E-2</v>
      </c>
      <c r="AX849" s="128">
        <f t="shared" si="180"/>
        <v>1.0000000000000004</v>
      </c>
      <c r="AY849" s="128">
        <f>SUMPRODUCT(AN849:AW849,幕後結果_最佳化!$Z$1005:$AI$1005)</f>
        <v>-0.14591057944339195</v>
      </c>
      <c r="AZ849" s="128">
        <f>(SUMPRODUCT(AN849:AW849,MMULT(AN849:AW849,幕後結果!$AB$9:$AK$18)))*252</f>
        <v>7.3324154472579242E-2</v>
      </c>
      <c r="BA849" s="128">
        <f t="shared" si="181"/>
        <v>0.27078433202934626</v>
      </c>
      <c r="BB849" s="102">
        <f t="shared" si="182"/>
        <v>-0.69727291098559419</v>
      </c>
      <c r="BC849" s="60"/>
      <c r="BD849" s="60"/>
    </row>
    <row r="850" spans="1:56">
      <c r="A850" s="95">
        <v>849</v>
      </c>
      <c r="B850" s="128">
        <v>0.3549922347311063</v>
      </c>
      <c r="C850" s="128">
        <v>0.9012324453559788</v>
      </c>
      <c r="D850" s="128">
        <v>0.13178406505404361</v>
      </c>
      <c r="E850" s="128">
        <v>0.36126934745436934</v>
      </c>
      <c r="F850" s="128">
        <v>0.47263217001305335</v>
      </c>
      <c r="G850" s="128">
        <v>0.5277724800221304</v>
      </c>
      <c r="H850" s="128">
        <v>0.14735711371066196</v>
      </c>
      <c r="I850" s="128">
        <v>0.98649802584315482</v>
      </c>
      <c r="J850" s="128">
        <v>0.15836823301175151</v>
      </c>
      <c r="K850" s="104">
        <v>0.89119007048001464</v>
      </c>
      <c r="L850" s="105"/>
      <c r="M850" s="106">
        <v>849</v>
      </c>
      <c r="N850" s="140">
        <v>-0.37187694747693822</v>
      </c>
      <c r="O850" s="140">
        <v>1.2886059630905333</v>
      </c>
      <c r="P850" s="140">
        <v>-1.1179973384253397</v>
      </c>
      <c r="Q850" s="140">
        <v>-0.35506793875320891</v>
      </c>
      <c r="R850" s="140">
        <v>-6.8654872375565709E-2</v>
      </c>
      <c r="S850" s="140">
        <v>6.9671608538800514E-2</v>
      </c>
      <c r="T850" s="140">
        <v>-1.0478358820638922</v>
      </c>
      <c r="U850" s="128">
        <v>2.211460730983001</v>
      </c>
      <c r="V850" s="128">
        <v>-1.0011868847016354</v>
      </c>
      <c r="W850" s="98">
        <v>1.2328818202934047</v>
      </c>
      <c r="X850" s="60"/>
      <c r="Y850" s="99">
        <v>849</v>
      </c>
      <c r="Z850" s="128">
        <f>(幕後結果!$AB$2+幕後結果!$AB$4*幕後結果_最佳化!$N1851)*12/3</f>
        <v>-0.39334992628147986</v>
      </c>
      <c r="AA850" s="128">
        <f>(幕後結果!$AC$2+幕後結果!$AC$4*幕後結果_最佳化!$O1851)*12/3</f>
        <v>1.2808208238669174</v>
      </c>
      <c r="AB850" s="128">
        <f>(幕後結果!$AD$2+幕後結果!$AD$4*幕後結果_最佳化!$P1851)*12/3</f>
        <v>-0.35075908405651229</v>
      </c>
      <c r="AC850" s="128">
        <f>(幕後結果!$AE$2+幕後結果!$AE$4*幕後結果_最佳化!$Q1851)*12/3</f>
        <v>0.70255891149486394</v>
      </c>
      <c r="AD850" s="128">
        <f>(幕後結果!$AF$2+幕後結果!$AF$4*幕後結果_最佳化!$R1851)*12/3</f>
        <v>-0.45255952805312916</v>
      </c>
      <c r="AE850" s="128">
        <f>(幕後結果!$AG$2+幕後結果!$AG$4*幕後結果_最佳化!$S1851)*12/3</f>
        <v>0.13144710426350886</v>
      </c>
      <c r="AF850" s="128">
        <f>(幕後結果!$AH$2+幕後結果!$AH$4*幕後結果_最佳化!$T1851)*12/3</f>
        <v>-1.3888798423653512</v>
      </c>
      <c r="AG850" s="128">
        <f>(幕後結果!$AI$2+幕後結果!$AI$4*幕後結果_最佳化!$U1851)*12/3</f>
        <v>3.0568207224874318</v>
      </c>
      <c r="AH850" s="128">
        <f>(幕後結果!$AJ$2+幕後結果!$AJ$4*幕後結果_最佳化!$V1851)*12/3</f>
        <v>-1.7926205665940127</v>
      </c>
      <c r="AI850" s="100">
        <f>(幕後結果!$AK$2+幕後結果!$AK$4*幕後結果_最佳化!$W1851)*12/3</f>
        <v>-1.2391903417010277</v>
      </c>
      <c r="AJ850" s="60"/>
      <c r="AK850" s="60"/>
      <c r="AL850" s="60"/>
      <c r="AM850" s="108">
        <v>849</v>
      </c>
      <c r="AN850" s="128">
        <f t="shared" si="170"/>
        <v>0.1035267931441151</v>
      </c>
      <c r="AO850" s="128">
        <f t="shared" si="171"/>
        <v>9.6582713942734169E-2</v>
      </c>
      <c r="AP850" s="128">
        <f t="shared" si="172"/>
        <v>0.1382686558379175</v>
      </c>
      <c r="AQ850" s="128">
        <f t="shared" si="173"/>
        <v>5.0126348664301441E-2</v>
      </c>
      <c r="AR850" s="128">
        <f t="shared" si="174"/>
        <v>9.6676829156090827E-2</v>
      </c>
      <c r="AS850" s="128">
        <f t="shared" si="175"/>
        <v>0.14571109390684894</v>
      </c>
      <c r="AT850" s="128">
        <f t="shared" si="176"/>
        <v>4.5861190292032783E-2</v>
      </c>
      <c r="AU850" s="128">
        <f t="shared" si="177"/>
        <v>0.10925314009059908</v>
      </c>
      <c r="AV850" s="128">
        <f t="shared" si="178"/>
        <v>0.11099502736632871</v>
      </c>
      <c r="AW850" s="128">
        <f t="shared" si="179"/>
        <v>0.10299820759903149</v>
      </c>
      <c r="AX850" s="128">
        <f t="shared" si="180"/>
        <v>0.99999999999999989</v>
      </c>
      <c r="AY850" s="128">
        <f>SUMPRODUCT(AN850:AW850,幕後結果_最佳化!$Z$1005:$AI$1005)</f>
        <v>-8.2631902001662538E-2</v>
      </c>
      <c r="AZ850" s="128">
        <f>(SUMPRODUCT(AN850:AW850,MMULT(AN850:AW850,幕後結果!$AB$9:$AK$18)))*252</f>
        <v>5.8890240787281042E-2</v>
      </c>
      <c r="BA850" s="128">
        <f t="shared" si="181"/>
        <v>0.24267311508958103</v>
      </c>
      <c r="BB850" s="102">
        <f t="shared" si="182"/>
        <v>-0.51728804797895855</v>
      </c>
      <c r="BC850" s="60"/>
      <c r="BD850" s="60"/>
    </row>
    <row r="851" spans="1:56">
      <c r="A851" s="95">
        <v>850</v>
      </c>
      <c r="B851" s="128">
        <v>0.50638844187326382</v>
      </c>
      <c r="C851" s="128">
        <v>0.60642932965125818</v>
      </c>
      <c r="D851" s="128">
        <v>0.62551635181668219</v>
      </c>
      <c r="E851" s="128">
        <v>0.1952328308266762</v>
      </c>
      <c r="F851" s="128">
        <v>0.61769437895451751</v>
      </c>
      <c r="G851" s="128">
        <v>0.92732389665529991</v>
      </c>
      <c r="H851" s="128">
        <v>0.32210925671360902</v>
      </c>
      <c r="I851" s="128">
        <v>0.29976574023334157</v>
      </c>
      <c r="J851" s="128">
        <v>0.31646889152131963</v>
      </c>
      <c r="K851" s="104">
        <v>0.14002236932159673</v>
      </c>
      <c r="L851" s="105"/>
      <c r="M851" s="106">
        <v>850</v>
      </c>
      <c r="N851" s="140">
        <v>1.6014133481380935E-2</v>
      </c>
      <c r="O851" s="140">
        <v>0.2700245838381401</v>
      </c>
      <c r="P851" s="140">
        <v>0.32000136425284875</v>
      </c>
      <c r="Q851" s="140">
        <v>-0.85877318999482988</v>
      </c>
      <c r="R851" s="140">
        <v>0.29943096052901458</v>
      </c>
      <c r="S851" s="140">
        <v>1.4561462058182892</v>
      </c>
      <c r="T851" s="140">
        <v>-0.46180869716325884</v>
      </c>
      <c r="U851" s="128">
        <v>-0.52507438718403165</v>
      </c>
      <c r="V851" s="128">
        <v>-0.47759599350182819</v>
      </c>
      <c r="W851" s="98">
        <v>-1.0802188446428727</v>
      </c>
      <c r="X851" s="60"/>
      <c r="Y851" s="99">
        <v>850</v>
      </c>
      <c r="Z851" s="128">
        <f>(幕後結果!$AB$2+幕後結果!$AB$4*幕後結果_最佳化!$N1852)*12/3</f>
        <v>1.6938824165091279E-2</v>
      </c>
      <c r="AA851" s="128">
        <f>(幕後結果!$AC$2+幕後結果!$AC$4*幕後結果_最佳化!$O1852)*12/3</f>
        <v>0.27191435431780758</v>
      </c>
      <c r="AB851" s="128">
        <f>(幕後結果!$AD$2+幕後結果!$AD$4*幕後結果_最佳化!$P1852)*12/3</f>
        <v>0.78576021110754368</v>
      </c>
      <c r="AC851" s="128">
        <f>(幕後結果!$AE$2+幕後結果!$AE$4*幕後結果_最佳化!$Q1852)*12/3</f>
        <v>-0.22314108901905194</v>
      </c>
      <c r="AD851" s="128">
        <f>(幕後結果!$AF$2+幕後結果!$AF$4*幕後結果_最佳化!$R1852)*12/3</f>
        <v>0.20229491041965739</v>
      </c>
      <c r="AE851" s="128">
        <f>(幕後結果!$AG$2+幕後結果!$AG$4*幕後結果_最佳化!$S1852)*12/3</f>
        <v>1.5066327221623841</v>
      </c>
      <c r="AF851" s="128">
        <f>(幕後結果!$AH$2+幕後結果!$AH$4*幕後結果_最佳化!$T1852)*12/3</f>
        <v>-1.1145379533252631</v>
      </c>
      <c r="AG851" s="128">
        <f>(幕後結果!$AI$2+幕後結果!$AI$4*幕後結果_最佳化!$U1852)*12/3</f>
        <v>0.82146691812365125</v>
      </c>
      <c r="AH851" s="128">
        <f>(幕後結果!$AJ$2+幕後結果!$AJ$4*幕後結果_最佳化!$V1852)*12/3</f>
        <v>-1.0963824700307281</v>
      </c>
      <c r="AI851" s="100">
        <f>(幕後結果!$AK$2+幕後結果!$AK$4*幕後結果_最佳化!$W1852)*12/3</f>
        <v>-3.3659125369449225</v>
      </c>
      <c r="AJ851" s="60"/>
      <c r="AK851" s="60"/>
      <c r="AL851" s="60"/>
      <c r="AM851" s="108">
        <v>850</v>
      </c>
      <c r="AN851" s="128">
        <f t="shared" si="170"/>
        <v>0.15282620119740994</v>
      </c>
      <c r="AO851" s="128">
        <f t="shared" si="171"/>
        <v>1.3521812339926652E-2</v>
      </c>
      <c r="AP851" s="128">
        <f t="shared" si="172"/>
        <v>0.18363174895578566</v>
      </c>
      <c r="AQ851" s="128">
        <f t="shared" si="173"/>
        <v>3.977949793034647E-2</v>
      </c>
      <c r="AR851" s="128">
        <f t="shared" si="174"/>
        <v>8.622965993372593E-2</v>
      </c>
      <c r="AS851" s="128">
        <f t="shared" si="175"/>
        <v>0.1426976440029008</v>
      </c>
      <c r="AT851" s="128">
        <f t="shared" si="176"/>
        <v>7.6207020450872714E-2</v>
      </c>
      <c r="AU851" s="128">
        <f t="shared" si="177"/>
        <v>7.4630020212393081E-2</v>
      </c>
      <c r="AV851" s="128">
        <f t="shared" si="178"/>
        <v>0.20124723642253792</v>
      </c>
      <c r="AW851" s="128">
        <f t="shared" si="179"/>
        <v>2.9229158554100874E-2</v>
      </c>
      <c r="AX851" s="128">
        <f t="shared" si="180"/>
        <v>1</v>
      </c>
      <c r="AY851" s="128">
        <f>SUMPRODUCT(AN851:AW851,幕後結果_最佳化!$Z$1005:$AI$1005)</f>
        <v>-7.2788361956014042E-2</v>
      </c>
      <c r="AZ851" s="128">
        <f>(SUMPRODUCT(AN851:AW851,MMULT(AN851:AW851,幕後結果!$AB$9:$AK$18)))*252</f>
        <v>6.4196297612289635E-2</v>
      </c>
      <c r="BA851" s="128">
        <f t="shared" si="181"/>
        <v>0.25336988300168911</v>
      </c>
      <c r="BB851" s="102">
        <f t="shared" si="182"/>
        <v>-0.4565987108864189</v>
      </c>
      <c r="BC851" s="60"/>
      <c r="BD851" s="60"/>
    </row>
    <row r="852" spans="1:56">
      <c r="A852" s="95">
        <v>851</v>
      </c>
      <c r="B852" s="128">
        <v>0.44585677608645002</v>
      </c>
      <c r="C852" s="128">
        <v>0.79107976442325123</v>
      </c>
      <c r="D852" s="128">
        <v>0.44294634202674987</v>
      </c>
      <c r="E852" s="128">
        <v>0.90218624970200056</v>
      </c>
      <c r="F852" s="128">
        <v>0.72192826878828886</v>
      </c>
      <c r="G852" s="128">
        <v>0.7710269766948683</v>
      </c>
      <c r="H852" s="128">
        <v>0.8813821582057213</v>
      </c>
      <c r="I852" s="128">
        <v>0.87170804247015687</v>
      </c>
      <c r="J852" s="128">
        <v>0.11685437980844826</v>
      </c>
      <c r="K852" s="104">
        <v>0.10646319285362771</v>
      </c>
      <c r="L852" s="105"/>
      <c r="M852" s="106">
        <v>851</v>
      </c>
      <c r="N852" s="140">
        <v>-0.13613627371915357</v>
      </c>
      <c r="O852" s="140">
        <v>0.81017349058479393</v>
      </c>
      <c r="P852" s="140">
        <v>-0.14350332677962555</v>
      </c>
      <c r="Q852" s="140">
        <v>1.2941097894732632</v>
      </c>
      <c r="R852" s="140">
        <v>0.58857939068397513</v>
      </c>
      <c r="S852" s="140">
        <v>0.74223321649690366</v>
      </c>
      <c r="T852" s="140">
        <v>1.181924439756979</v>
      </c>
      <c r="U852" s="128">
        <v>1.1345022867708017</v>
      </c>
      <c r="V852" s="128">
        <v>-1.1908594654537683</v>
      </c>
      <c r="W852" s="98">
        <v>-1.2455588820079335</v>
      </c>
      <c r="X852" s="60"/>
      <c r="Y852" s="99">
        <v>851</v>
      </c>
      <c r="Z852" s="128">
        <f>(幕後結果!$AB$2+幕後結果!$AB$4*幕後結果_最佳化!$N1853)*12/3</f>
        <v>-0.14399707643880072</v>
      </c>
      <c r="AA852" s="128">
        <f>(幕後結果!$AC$2+幕後結果!$AC$4*幕後結果_最佳化!$O1853)*12/3</f>
        <v>0.83069755847277049</v>
      </c>
      <c r="AB852" s="128">
        <f>(幕後結果!$AD$2+幕後結果!$AD$4*幕後結果_最佳化!$P1853)*12/3</f>
        <v>0.52291712290038495</v>
      </c>
      <c r="AC852" s="128">
        <f>(幕後結果!$AE$2+幕後結果!$AE$4*幕後結果_最佳化!$Q1853)*12/3</f>
        <v>3.7686266716316603</v>
      </c>
      <c r="AD852" s="128">
        <f>(幕後結果!$AF$2+幕後結果!$AF$4*幕後結果_最佳化!$R1853)*12/3</f>
        <v>0.12988834073245106</v>
      </c>
      <c r="AE852" s="128">
        <f>(幕後結果!$AG$2+幕後結果!$AG$4*幕後結果_最佳化!$S1853)*12/3</f>
        <v>0.88732631717176735</v>
      </c>
      <c r="AF852" s="128">
        <f>(幕後結果!$AH$2+幕後結果!$AH$4*幕後結果_最佳化!$T1853)*12/3</f>
        <v>1.069213021478665</v>
      </c>
      <c r="AG852" s="128">
        <f>(幕後結果!$AI$2+幕後結果!$AI$4*幕後結果_最佳化!$U1853)*12/3</f>
        <v>1.9171189152842834</v>
      </c>
      <c r="AH852" s="128">
        <f>(幕後結果!$AJ$2+幕後結果!$AJ$4*幕後結果_最佳化!$V1853)*12/3</f>
        <v>-0.91681949720168177</v>
      </c>
      <c r="AI852" s="100">
        <f>(幕後結果!$AK$2+幕後結果!$AK$4*幕後結果_最佳化!$W1853)*12/3</f>
        <v>-1.3996944189131124</v>
      </c>
      <c r="AJ852" s="60"/>
      <c r="AK852" s="60"/>
      <c r="AL852" s="60"/>
      <c r="AM852" s="108">
        <v>851</v>
      </c>
      <c r="AN852" s="128">
        <f t="shared" si="170"/>
        <v>2.4129090236721329E-2</v>
      </c>
      <c r="AO852" s="128">
        <f t="shared" si="171"/>
        <v>0.17412059058907445</v>
      </c>
      <c r="AP852" s="128">
        <f t="shared" si="172"/>
        <v>4.0394413288690978E-2</v>
      </c>
      <c r="AQ852" s="128">
        <f t="shared" si="173"/>
        <v>7.7153895943503359E-2</v>
      </c>
      <c r="AR852" s="128">
        <f t="shared" si="174"/>
        <v>9.7294494541241158E-2</v>
      </c>
      <c r="AS852" s="128">
        <f t="shared" si="175"/>
        <v>0.11817359183567597</v>
      </c>
      <c r="AT852" s="128">
        <f t="shared" si="176"/>
        <v>8.3843148968902215E-2</v>
      </c>
      <c r="AU852" s="128">
        <f t="shared" si="177"/>
        <v>0.11493724884856665</v>
      </c>
      <c r="AV852" s="128">
        <f t="shared" si="178"/>
        <v>9.8286635293095018E-2</v>
      </c>
      <c r="AW852" s="128">
        <f t="shared" si="179"/>
        <v>0.17166689045452899</v>
      </c>
      <c r="AX852" s="128">
        <f t="shared" si="180"/>
        <v>1.0000000000000002</v>
      </c>
      <c r="AY852" s="128">
        <f>SUMPRODUCT(AN852:AW852,幕後結果_最佳化!$Z$1005:$AI$1005)</f>
        <v>-0.1958463649301776</v>
      </c>
      <c r="AZ852" s="128">
        <f>(SUMPRODUCT(AN852:AW852,MMULT(AN852:AW852,幕後結果!$AB$9:$AK$18)))*252</f>
        <v>6.9084091461868363E-2</v>
      </c>
      <c r="BA852" s="128">
        <f t="shared" si="181"/>
        <v>0.26283852735447361</v>
      </c>
      <c r="BB852" s="102">
        <f t="shared" si="182"/>
        <v>-0.90833854280501103</v>
      </c>
      <c r="BC852" s="60"/>
      <c r="BD852" s="60"/>
    </row>
    <row r="853" spans="1:56">
      <c r="A853" s="95">
        <v>852</v>
      </c>
      <c r="B853" s="128">
        <v>0.78551959616477052</v>
      </c>
      <c r="C853" s="128">
        <v>0.49951871083297794</v>
      </c>
      <c r="D853" s="128">
        <v>0.46104536489696968</v>
      </c>
      <c r="E853" s="128">
        <v>0.41369764858648161</v>
      </c>
      <c r="F853" s="128">
        <v>0.15167287389143858</v>
      </c>
      <c r="G853" s="128">
        <v>0.38549792110926617</v>
      </c>
      <c r="H853" s="128">
        <v>0.68273047184788815</v>
      </c>
      <c r="I853" s="128">
        <v>0.15416258198782407</v>
      </c>
      <c r="J853" s="128">
        <v>0.82315669452001616</v>
      </c>
      <c r="K853" s="104">
        <v>0.2980528244678804</v>
      </c>
      <c r="L853" s="105"/>
      <c r="M853" s="106">
        <v>852</v>
      </c>
      <c r="N853" s="140">
        <v>0.79097118309669534</v>
      </c>
      <c r="O853" s="140">
        <v>-1.2064133269733485E-3</v>
      </c>
      <c r="P853" s="140">
        <v>-9.7800475508647067E-2</v>
      </c>
      <c r="Q853" s="140">
        <v>-0.21804339917694168</v>
      </c>
      <c r="R853" s="140">
        <v>-1.0292850469784181</v>
      </c>
      <c r="S853" s="140">
        <v>-0.29107253840358482</v>
      </c>
      <c r="T853" s="140">
        <v>0.4753478531513976</v>
      </c>
      <c r="U853" s="128">
        <v>-1.0187426392231509</v>
      </c>
      <c r="V853" s="128">
        <v>0.92746219620763659</v>
      </c>
      <c r="W853" s="98">
        <v>-0.53000906036052442</v>
      </c>
      <c r="X853" s="60"/>
      <c r="Y853" s="99">
        <v>852</v>
      </c>
      <c r="Z853" s="128">
        <f>(幕後結果!$AB$2+幕後結果!$AB$4*幕後結果_最佳化!$N1854)*12/3</f>
        <v>0.83664356898905057</v>
      </c>
      <c r="AA853" s="128">
        <f>(幕後結果!$AC$2+幕後結果!$AC$4*幕後結果_最佳化!$O1854)*12/3</f>
        <v>0.30135803769535141</v>
      </c>
      <c r="AB853" s="128">
        <f>(幕後結果!$AD$2+幕後結果!$AD$4*幕後結果_最佳化!$P1854)*12/3</f>
        <v>0.46641102781492311</v>
      </c>
      <c r="AC853" s="128">
        <f>(幕後結果!$AE$2+幕後結果!$AE$4*幕後結果_最佳化!$Q1854)*12/3</f>
        <v>0.7567230585305561</v>
      </c>
      <c r="AD853" s="128">
        <f>(幕後結果!$AF$2+幕後結果!$AF$4*幕後結果_最佳化!$R1854)*12/3</f>
        <v>-0.6800079213947603</v>
      </c>
      <c r="AE853" s="128">
        <f>(幕後結果!$AG$2+幕後結果!$AG$4*幕後結果_最佳化!$S1854)*12/3</f>
        <v>0.13205846167509364</v>
      </c>
      <c r="AF853" s="128">
        <f>(幕後結果!$AH$2+幕後結果!$AH$4*幕後結果_最佳化!$T1854)*12/3</f>
        <v>0.61384728530758759</v>
      </c>
      <c r="AG853" s="128">
        <f>(幕後結果!$AI$2+幕後結果!$AI$4*幕後結果_最佳化!$U1854)*12/3</f>
        <v>-0.26858815689886473</v>
      </c>
      <c r="AH853" s="128">
        <f>(幕後結果!$AJ$2+幕後結果!$AJ$4*幕後結果_最佳化!$V1854)*12/3</f>
        <v>-2.6190023154704867E-2</v>
      </c>
      <c r="AI853" s="100">
        <f>(幕後結果!$AK$2+幕後結果!$AK$4*幕後結果_最佳化!$W1854)*12/3</f>
        <v>-1.6948675521942114</v>
      </c>
      <c r="AJ853" s="60"/>
      <c r="AK853" s="60"/>
      <c r="AL853" s="60"/>
      <c r="AM853" s="108">
        <v>852</v>
      </c>
      <c r="AN853" s="128">
        <f t="shared" si="170"/>
        <v>6.0794929331073312E-2</v>
      </c>
      <c r="AO853" s="128">
        <f t="shared" si="171"/>
        <v>0.10404824372213085</v>
      </c>
      <c r="AP853" s="128">
        <f t="shared" si="172"/>
        <v>6.1326579635607927E-2</v>
      </c>
      <c r="AQ853" s="128">
        <f t="shared" si="173"/>
        <v>8.4390945749978907E-3</v>
      </c>
      <c r="AR853" s="128">
        <f t="shared" si="174"/>
        <v>0.1219862604266557</v>
      </c>
      <c r="AS853" s="128">
        <f t="shared" si="175"/>
        <v>1.3997438616109636E-2</v>
      </c>
      <c r="AT853" s="128">
        <f t="shared" si="176"/>
        <v>0.17250931206472997</v>
      </c>
      <c r="AU853" s="128">
        <f t="shared" si="177"/>
        <v>0.12754502720583979</v>
      </c>
      <c r="AV853" s="128">
        <f t="shared" si="178"/>
        <v>0.10583693470584225</v>
      </c>
      <c r="AW853" s="128">
        <f t="shared" si="179"/>
        <v>0.22351617971701263</v>
      </c>
      <c r="AX853" s="128">
        <f t="shared" si="180"/>
        <v>0.99999999999999989</v>
      </c>
      <c r="AY853" s="128">
        <f>SUMPRODUCT(AN853:AW853,幕後結果_最佳化!$Z$1005:$AI$1005)</f>
        <v>-0.37598391246126289</v>
      </c>
      <c r="AZ853" s="128">
        <f>(SUMPRODUCT(AN853:AW853,MMULT(AN853:AW853,幕後結果!$AB$9:$AK$18)))*252</f>
        <v>8.0417821819719279E-2</v>
      </c>
      <c r="BA853" s="128">
        <f t="shared" si="181"/>
        <v>0.28358036218983723</v>
      </c>
      <c r="BB853" s="102">
        <f t="shared" si="182"/>
        <v>-1.4771259519756499</v>
      </c>
      <c r="BC853" s="60"/>
      <c r="BD853" s="60"/>
    </row>
    <row r="854" spans="1:56">
      <c r="A854" s="95">
        <v>853</v>
      </c>
      <c r="B854" s="128">
        <v>0.65930057867788006</v>
      </c>
      <c r="C854" s="128">
        <v>0.83546132575295795</v>
      </c>
      <c r="D854" s="128">
        <v>0.19551420669170239</v>
      </c>
      <c r="E854" s="128">
        <v>8.5046185840264465E-2</v>
      </c>
      <c r="F854" s="128">
        <v>1.767451403139142E-2</v>
      </c>
      <c r="G854" s="128">
        <v>0.76288154148172094</v>
      </c>
      <c r="H854" s="128">
        <v>0.93198576871599847</v>
      </c>
      <c r="I854" s="128">
        <v>0.45426458040729178</v>
      </c>
      <c r="J854" s="128">
        <v>0.19854151808405285</v>
      </c>
      <c r="K854" s="104">
        <v>0.6937684633444241</v>
      </c>
      <c r="L854" s="105"/>
      <c r="M854" s="106">
        <v>853</v>
      </c>
      <c r="N854" s="140">
        <v>0.41055503217009925</v>
      </c>
      <c r="O854" s="140">
        <v>0.97597400081100272</v>
      </c>
      <c r="P854" s="140">
        <v>-0.85775382206149398</v>
      </c>
      <c r="Q854" s="140">
        <v>-1.3719070620199632</v>
      </c>
      <c r="R854" s="140">
        <v>-2.1043373743650848</v>
      </c>
      <c r="S854" s="140">
        <v>0.71560235827437313</v>
      </c>
      <c r="T854" s="140">
        <v>1.4907449775573214</v>
      </c>
      <c r="U854" s="128">
        <v>-0.11489397488495036</v>
      </c>
      <c r="V854" s="128">
        <v>-0.84684228394266525</v>
      </c>
      <c r="W854" s="98">
        <v>0.50656072262488849</v>
      </c>
      <c r="X854" s="60"/>
      <c r="Y854" s="99">
        <v>853</v>
      </c>
      <c r="Z854" s="128">
        <f>(幕後結果!$AB$2+幕後結果!$AB$4*幕後結果_最佳化!$N1855)*12/3</f>
        <v>0.43426136719220415</v>
      </c>
      <c r="AA854" s="128">
        <f>(幕後結果!$AC$2+幕後結果!$AC$4*幕後結果_最佳化!$O1855)*12/3</f>
        <v>1.2655770115691061</v>
      </c>
      <c r="AB854" s="128">
        <f>(幕後結果!$AD$2+幕後結果!$AD$4*幕後結果_最佳化!$P1855)*12/3</f>
        <v>3.8067491744649962E-2</v>
      </c>
      <c r="AC854" s="128">
        <f>(幕後結果!$AE$2+幕後結果!$AE$4*幕後結果_最佳化!$Q1855)*12/3</f>
        <v>-1.1537044665871758</v>
      </c>
      <c r="AD854" s="128">
        <f>(幕後結果!$AF$2+幕後結果!$AF$4*幕後結果_最佳化!$R1855)*12/3</f>
        <v>-1.5776106440374182</v>
      </c>
      <c r="AE854" s="128">
        <f>(幕後結果!$AG$2+幕後結果!$AG$4*幕後結果_最佳化!$S1855)*12/3</f>
        <v>0.99839354769686528</v>
      </c>
      <c r="AF854" s="128">
        <f>(幕後結果!$AH$2+幕後結果!$AH$4*幕後結果_最佳化!$T1855)*12/3</f>
        <v>1.2155473763158802</v>
      </c>
      <c r="AG854" s="128">
        <f>(幕後結果!$AI$2+幕後結果!$AI$4*幕後結果_最佳化!$U1855)*12/3</f>
        <v>0.36024811980550875</v>
      </c>
      <c r="AH854" s="128">
        <f>(幕後結果!$AJ$2+幕後結果!$AJ$4*幕後結果_最佳化!$V1855)*12/3</f>
        <v>-1.3102795684137887</v>
      </c>
      <c r="AI854" s="100">
        <f>(幕後結果!$AK$2+幕後結果!$AK$4*幕後結果_最佳化!$W1855)*12/3</f>
        <v>-0.37803924637430275</v>
      </c>
      <c r="AJ854" s="60"/>
      <c r="AK854" s="60"/>
      <c r="AL854" s="60"/>
      <c r="AM854" s="108">
        <v>853</v>
      </c>
      <c r="AN854" s="128">
        <f t="shared" si="170"/>
        <v>0.1407083041055851</v>
      </c>
      <c r="AO854" s="128">
        <f t="shared" si="171"/>
        <v>0.10896904063131652</v>
      </c>
      <c r="AP854" s="128">
        <f t="shared" si="172"/>
        <v>0.17219349144557236</v>
      </c>
      <c r="AQ854" s="128">
        <f t="shared" si="173"/>
        <v>1.1159693375483518E-2</v>
      </c>
      <c r="AR854" s="128">
        <f t="shared" si="174"/>
        <v>2.8516725242325885E-2</v>
      </c>
      <c r="AS854" s="128">
        <f t="shared" si="175"/>
        <v>0.18852456776680171</v>
      </c>
      <c r="AT854" s="128">
        <f t="shared" si="176"/>
        <v>0.11578621337629201</v>
      </c>
      <c r="AU854" s="128">
        <f t="shared" si="177"/>
        <v>2.6063680589242938E-2</v>
      </c>
      <c r="AV854" s="128">
        <f t="shared" si="178"/>
        <v>0.14039175617330207</v>
      </c>
      <c r="AW854" s="128">
        <f t="shared" si="179"/>
        <v>6.7686527294077814E-2</v>
      </c>
      <c r="AX854" s="128">
        <f t="shared" si="180"/>
        <v>1</v>
      </c>
      <c r="AY854" s="128">
        <f>SUMPRODUCT(AN854:AW854,幕後結果_最佳化!$Z$1005:$AI$1005)</f>
        <v>-0.17354922793829852</v>
      </c>
      <c r="AZ854" s="128">
        <f>(SUMPRODUCT(AN854:AW854,MMULT(AN854:AW854,幕後結果!$AB$9:$AK$18)))*252</f>
        <v>7.7065306217518045E-2</v>
      </c>
      <c r="BA854" s="128">
        <f t="shared" si="181"/>
        <v>0.27760638720591074</v>
      </c>
      <c r="BB854" s="102">
        <f t="shared" si="182"/>
        <v>-0.77969829915242639</v>
      </c>
      <c r="BC854" s="60"/>
      <c r="BD854" s="60"/>
    </row>
    <row r="855" spans="1:56">
      <c r="A855" s="95">
        <v>854</v>
      </c>
      <c r="B855" s="128">
        <v>0.86131650828860229</v>
      </c>
      <c r="C855" s="128">
        <v>0.44554314110787541</v>
      </c>
      <c r="D855" s="128">
        <v>0.36533703230673531</v>
      </c>
      <c r="E855" s="128">
        <v>0.85360928837549044</v>
      </c>
      <c r="F855" s="128">
        <v>0.17658597343590277</v>
      </c>
      <c r="G855" s="128">
        <v>0.42819502755461825</v>
      </c>
      <c r="H855" s="128">
        <v>0.17812308138923161</v>
      </c>
      <c r="I855" s="128">
        <v>0.85808872466230901</v>
      </c>
      <c r="J855" s="128">
        <v>0.16505592207241615</v>
      </c>
      <c r="K855" s="104">
        <v>0.35870707210147845</v>
      </c>
      <c r="L855" s="105"/>
      <c r="M855" s="106">
        <v>854</v>
      </c>
      <c r="N855" s="140">
        <v>1.0862532062801245</v>
      </c>
      <c r="O855" s="140">
        <v>-0.13692980186927894</v>
      </c>
      <c r="P855" s="140">
        <v>-0.34422901329629668</v>
      </c>
      <c r="Q855" s="140">
        <v>1.0520395091605512</v>
      </c>
      <c r="R855" s="140">
        <v>-0.92845433108163034</v>
      </c>
      <c r="S855" s="140">
        <v>-0.18097136141231221</v>
      </c>
      <c r="T855" s="140">
        <v>-0.92254155963096018</v>
      </c>
      <c r="U855" s="128">
        <v>1.0717717812379304</v>
      </c>
      <c r="V855" s="128">
        <v>-0.97388862120023523</v>
      </c>
      <c r="W855" s="98">
        <v>-0.36191688161799124</v>
      </c>
      <c r="X855" s="60"/>
      <c r="Y855" s="99">
        <v>854</v>
      </c>
      <c r="Z855" s="128">
        <f>(幕後結果!$AB$2+幕後結果!$AB$4*幕後結果_最佳化!$N1856)*12/3</f>
        <v>1.1489758144790747</v>
      </c>
      <c r="AA855" s="128">
        <f>(幕後結果!$AC$2+幕後結果!$AC$4*幕後結果_最佳化!$O1856)*12/3</f>
        <v>0.27503631629535774</v>
      </c>
      <c r="AB855" s="128">
        <f>(幕後結果!$AD$2+幕後結果!$AD$4*幕後結果_最佳化!$P1856)*12/3</f>
        <v>0.23383497729152378</v>
      </c>
      <c r="AC855" s="128">
        <f>(幕後結果!$AE$2+幕後結果!$AE$4*幕後結果_最佳化!$Q1856)*12/3</f>
        <v>2.951668708737651</v>
      </c>
      <c r="AD855" s="128">
        <f>(幕後結果!$AF$2+幕後結果!$AF$4*幕後結果_最佳化!$R1856)*12/3</f>
        <v>-0.68835071847177198</v>
      </c>
      <c r="AE855" s="128">
        <f>(幕後結果!$AG$2+幕後結果!$AG$4*幕後結果_最佳化!$S1856)*12/3</f>
        <v>0.33530420331159716</v>
      </c>
      <c r="AF855" s="128">
        <f>(幕後結果!$AH$2+幕後結果!$AH$4*幕後結果_最佳化!$T1856)*12/3</f>
        <v>-0.38040693234162126</v>
      </c>
      <c r="AG855" s="128">
        <f>(幕後結果!$AI$2+幕後結果!$AI$4*幕後結果_最佳化!$U1856)*12/3</f>
        <v>1.6613316340082933</v>
      </c>
      <c r="AH855" s="128">
        <f>(幕後結果!$AJ$2+幕後結果!$AJ$4*幕後結果_最佳化!$V1856)*12/3</f>
        <v>-1.5574496440893799</v>
      </c>
      <c r="AI855" s="100">
        <f>(幕後結果!$AK$2+幕後結果!$AK$4*幕後結果_最佳化!$W1856)*12/3</f>
        <v>-1.6857385460798671</v>
      </c>
      <c r="AJ855" s="60"/>
      <c r="AK855" s="60"/>
      <c r="AL855" s="60"/>
      <c r="AM855" s="108">
        <v>854</v>
      </c>
      <c r="AN855" s="128">
        <f t="shared" si="170"/>
        <v>7.1244131927935906E-3</v>
      </c>
      <c r="AO855" s="128">
        <f t="shared" si="171"/>
        <v>0.18756225627696865</v>
      </c>
      <c r="AP855" s="128">
        <f t="shared" si="172"/>
        <v>0.15409360404310965</v>
      </c>
      <c r="AQ855" s="128">
        <f t="shared" si="173"/>
        <v>7.6926448176475093E-2</v>
      </c>
      <c r="AR855" s="128">
        <f t="shared" si="174"/>
        <v>1.9179271138135014E-3</v>
      </c>
      <c r="AS855" s="128">
        <f t="shared" si="175"/>
        <v>6.5143401088377753E-2</v>
      </c>
      <c r="AT855" s="128">
        <f t="shared" si="176"/>
        <v>0.11011972513888861</v>
      </c>
      <c r="AU855" s="128">
        <f t="shared" si="177"/>
        <v>0.10653685047038429</v>
      </c>
      <c r="AV855" s="128">
        <f t="shared" si="178"/>
        <v>9.8304347895966288E-2</v>
      </c>
      <c r="AW855" s="128">
        <f t="shared" si="179"/>
        <v>0.19227102660322243</v>
      </c>
      <c r="AX855" s="128">
        <f t="shared" si="180"/>
        <v>0.99999999999999978</v>
      </c>
      <c r="AY855" s="128">
        <f>SUMPRODUCT(AN855:AW855,幕後結果_最佳化!$Z$1005:$AI$1005)</f>
        <v>-0.22441104821587551</v>
      </c>
      <c r="AZ855" s="128">
        <f>(SUMPRODUCT(AN855:AW855,MMULT(AN855:AW855,幕後結果!$AB$9:$AK$18)))*252</f>
        <v>9.1472499426911075E-2</v>
      </c>
      <c r="BA855" s="128">
        <f t="shared" si="181"/>
        <v>0.30244420878388639</v>
      </c>
      <c r="BB855" s="102">
        <f t="shared" si="182"/>
        <v>-0.88383589585239675</v>
      </c>
      <c r="BC855" s="60"/>
      <c r="BD855" s="60"/>
    </row>
    <row r="856" spans="1:56">
      <c r="A856" s="95">
        <v>855</v>
      </c>
      <c r="B856" s="128">
        <v>0.78475603130773286</v>
      </c>
      <c r="C856" s="128">
        <v>0.96140240791458687</v>
      </c>
      <c r="D856" s="128">
        <v>0.46160964541519389</v>
      </c>
      <c r="E856" s="128">
        <v>0.33160601087798103</v>
      </c>
      <c r="F856" s="128">
        <v>0.20353339068994281</v>
      </c>
      <c r="G856" s="128">
        <v>0.10652330484274541</v>
      </c>
      <c r="H856" s="128">
        <v>0.93032485573420343</v>
      </c>
      <c r="I856" s="128">
        <v>0.58050307326657413</v>
      </c>
      <c r="J856" s="128">
        <v>0.68285770242859845</v>
      </c>
      <c r="K856" s="104">
        <v>0.4063909879751193</v>
      </c>
      <c r="L856" s="105"/>
      <c r="M856" s="106">
        <v>855</v>
      </c>
      <c r="N856" s="140">
        <v>0.78835696223548091</v>
      </c>
      <c r="O856" s="140">
        <v>1.7671973451392549</v>
      </c>
      <c r="P856" s="140">
        <v>-9.6379351571144106E-2</v>
      </c>
      <c r="Q856" s="140">
        <v>-0.43548279902673431</v>
      </c>
      <c r="R856" s="140">
        <v>-0.82906649525961607</v>
      </c>
      <c r="S856" s="140">
        <v>-1.2452316555293299</v>
      </c>
      <c r="T856" s="140">
        <v>1.4782148194922429</v>
      </c>
      <c r="U856" s="128">
        <v>0.20318062823598992</v>
      </c>
      <c r="V856" s="128">
        <v>0.47570494829415932</v>
      </c>
      <c r="W856" s="98">
        <v>-0.2368386372539647</v>
      </c>
      <c r="X856" s="60"/>
      <c r="Y856" s="99">
        <v>855</v>
      </c>
      <c r="Z856" s="128">
        <f>(幕後結果!$AB$2+幕後結果!$AB$4*幕後結果_最佳化!$N1857)*12/3</f>
        <v>0.83387839736435365</v>
      </c>
      <c r="AA856" s="128">
        <f>(幕後結果!$AC$2+幕後結果!$AC$4*幕後結果_最佳化!$O1857)*12/3</f>
        <v>2.3506869372487533</v>
      </c>
      <c r="AB856" s="128">
        <f>(幕後結果!$AD$2+幕後結果!$AD$4*幕後結果_最佳化!$P1857)*12/3</f>
        <v>1.4109226365581831</v>
      </c>
      <c r="AC856" s="128">
        <f>(幕後結果!$AE$2+幕後結果!$AE$4*幕後結果_最佳化!$Q1857)*12/3</f>
        <v>1.1026143440249117</v>
      </c>
      <c r="AD856" s="128">
        <f>(幕後結果!$AF$2+幕後結果!$AF$4*幕後結果_最佳化!$R1857)*12/3</f>
        <v>-0.67796870890337324</v>
      </c>
      <c r="AE856" s="128">
        <f>(幕後結果!$AG$2+幕後結果!$AG$4*幕後結果_最佳化!$S1857)*12/3</f>
        <v>-0.68714083897600142</v>
      </c>
      <c r="AF856" s="128">
        <f>(幕後結果!$AH$2+幕後結果!$AH$4*幕後結果_最佳化!$T1857)*12/3</f>
        <v>2.0550062300346781</v>
      </c>
      <c r="AG856" s="128">
        <f>(幕後結果!$AI$2+幕後結果!$AI$4*幕後結果_最佳化!$U1857)*12/3</f>
        <v>0.67352460807160297</v>
      </c>
      <c r="AH856" s="128">
        <f>(幕後結果!$AJ$2+幕後結果!$AJ$4*幕後結果_最佳化!$V1857)*12/3</f>
        <v>0.2255407090496574</v>
      </c>
      <c r="AI856" s="100">
        <f>(幕後結果!$AK$2+幕後結果!$AK$4*幕後結果_最佳化!$W1857)*12/3</f>
        <v>-0.41978721228579574</v>
      </c>
      <c r="AJ856" s="60"/>
      <c r="AK856" s="60"/>
      <c r="AL856" s="60"/>
      <c r="AM856" s="108">
        <v>855</v>
      </c>
      <c r="AN856" s="128">
        <f t="shared" si="170"/>
        <v>0.11097600250009595</v>
      </c>
      <c r="AO856" s="128">
        <f t="shared" si="171"/>
        <v>8.0725741385163058E-2</v>
      </c>
      <c r="AP856" s="128">
        <f t="shared" si="172"/>
        <v>1.1466501089674383E-2</v>
      </c>
      <c r="AQ856" s="128">
        <f t="shared" si="173"/>
        <v>0.19380007144906583</v>
      </c>
      <c r="AR856" s="128">
        <f t="shared" si="174"/>
        <v>1.1280892096815171E-2</v>
      </c>
      <c r="AS856" s="128">
        <f t="shared" si="175"/>
        <v>0.1951777383898215</v>
      </c>
      <c r="AT856" s="128">
        <f t="shared" si="176"/>
        <v>0.20990385664299863</v>
      </c>
      <c r="AU856" s="128">
        <f t="shared" si="177"/>
        <v>2.8895462756634741E-2</v>
      </c>
      <c r="AV856" s="128">
        <f t="shared" si="178"/>
        <v>0.12064854192616511</v>
      </c>
      <c r="AW856" s="128">
        <f t="shared" si="179"/>
        <v>3.7125191763565595E-2</v>
      </c>
      <c r="AX856" s="128">
        <f t="shared" si="180"/>
        <v>1</v>
      </c>
      <c r="AY856" s="128">
        <f>SUMPRODUCT(AN856:AW856,幕後結果_最佳化!$Z$1005:$AI$1005)</f>
        <v>2.2314672396559251E-2</v>
      </c>
      <c r="AZ856" s="128">
        <f>(SUMPRODUCT(AN856:AW856,MMULT(AN856:AW856,幕後結果!$AB$9:$AK$18)))*252</f>
        <v>9.3211953347964338E-2</v>
      </c>
      <c r="BA856" s="128">
        <f t="shared" si="181"/>
        <v>0.30530632706834676</v>
      </c>
      <c r="BB856" s="102">
        <f t="shared" si="182"/>
        <v>-6.7425158859653958E-2</v>
      </c>
      <c r="BC856" s="60"/>
      <c r="BD856" s="60"/>
    </row>
    <row r="857" spans="1:56">
      <c r="A857" s="95">
        <v>856</v>
      </c>
      <c r="B857" s="128">
        <v>0.33427459132013881</v>
      </c>
      <c r="C857" s="128">
        <v>0.50384639471281156</v>
      </c>
      <c r="D857" s="128">
        <v>0.9092120822513392</v>
      </c>
      <c r="E857" s="128">
        <v>0.2759609140498791</v>
      </c>
      <c r="F857" s="128">
        <v>0.71169542989374057</v>
      </c>
      <c r="G857" s="128">
        <v>0.33487651964552478</v>
      </c>
      <c r="H857" s="128">
        <v>8.0578646259337194E-2</v>
      </c>
      <c r="I857" s="128">
        <v>0.68357024241397357</v>
      </c>
      <c r="J857" s="128">
        <v>0.8269317950638162</v>
      </c>
      <c r="K857" s="104">
        <v>6.3984788140399207E-2</v>
      </c>
      <c r="L857" s="105"/>
      <c r="M857" s="106">
        <v>856</v>
      </c>
      <c r="N857" s="140">
        <v>-0.42814001865120549</v>
      </c>
      <c r="O857" s="140">
        <v>9.6416311231349583E-3</v>
      </c>
      <c r="P857" s="140">
        <v>1.3359187383697264</v>
      </c>
      <c r="Q857" s="140">
        <v>-0.59488278079151868</v>
      </c>
      <c r="R857" s="140">
        <v>0.55834453393454231</v>
      </c>
      <c r="S857" s="140">
        <v>-0.4264869718417808</v>
      </c>
      <c r="T857" s="140">
        <v>-1.4011899041350324</v>
      </c>
      <c r="U857" s="128">
        <v>0.47770594108743619</v>
      </c>
      <c r="V857" s="128">
        <v>0.9421098346647695</v>
      </c>
      <c r="W857" s="98">
        <v>-1.5221576796906016</v>
      </c>
      <c r="X857" s="60"/>
      <c r="Y857" s="99">
        <v>856</v>
      </c>
      <c r="Z857" s="128">
        <f>(幕後結果!$AB$2+幕後結果!$AB$4*幕後結果_最佳化!$N1858)*12/3</f>
        <v>-0.45286174880481617</v>
      </c>
      <c r="AA857" s="128">
        <f>(幕後結果!$AC$2+幕後結果!$AC$4*幕後結果_最佳化!$O1858)*12/3</f>
        <v>-0.22712694660061442</v>
      </c>
      <c r="AB857" s="128">
        <f>(幕後結果!$AD$2+幕後結果!$AD$4*幕後結果_最佳化!$P1858)*12/3</f>
        <v>1.5800789635108787</v>
      </c>
      <c r="AC857" s="128">
        <f>(幕後結果!$AE$2+幕後結果!$AE$4*幕後結果_最佳化!$Q1858)*12/3</f>
        <v>0.39537793989101438</v>
      </c>
      <c r="AD857" s="128">
        <f>(幕後結果!$AF$2+幕後結果!$AF$4*幕後結果_最佳化!$R1858)*12/3</f>
        <v>0.52135154563797115</v>
      </c>
      <c r="AE857" s="128">
        <f>(幕後結果!$AG$2+幕後結果!$AG$4*幕後結果_最佳化!$S1858)*12/3</f>
        <v>-0.30849911302839417</v>
      </c>
      <c r="AF857" s="128">
        <f>(幕後結果!$AH$2+幕後結果!$AH$4*幕後結果_最佳化!$T1858)*12/3</f>
        <v>-2.0625401272511743</v>
      </c>
      <c r="AG857" s="128">
        <f>(幕後結果!$AI$2+幕後結果!$AI$4*幕後結果_最佳化!$U1858)*12/3</f>
        <v>1.703992128585132</v>
      </c>
      <c r="AH857" s="128">
        <f>(幕後結果!$AJ$2+幕後結果!$AJ$4*幕後結果_最佳化!$V1858)*12/3</f>
        <v>-0.58100487283498325</v>
      </c>
      <c r="AI857" s="100">
        <f>(幕後結果!$AK$2+幕後結果!$AK$4*幕後結果_最佳化!$W1858)*12/3</f>
        <v>-5.1097478150617732</v>
      </c>
      <c r="AJ857" s="60"/>
      <c r="AK857" s="60"/>
      <c r="AL857" s="60"/>
      <c r="AM857" s="108">
        <v>856</v>
      </c>
      <c r="AN857" s="128">
        <f t="shared" si="170"/>
        <v>0.14805621865143967</v>
      </c>
      <c r="AO857" s="128">
        <f t="shared" si="171"/>
        <v>0.15068950058777358</v>
      </c>
      <c r="AP857" s="128">
        <f t="shared" si="172"/>
        <v>6.2781254628074531E-2</v>
      </c>
      <c r="AQ857" s="128">
        <f t="shared" si="173"/>
        <v>0.12578477517879427</v>
      </c>
      <c r="AR857" s="128">
        <f t="shared" si="174"/>
        <v>1.9606807469665265E-2</v>
      </c>
      <c r="AS857" s="128">
        <f t="shared" si="175"/>
        <v>0.1091386378694201</v>
      </c>
      <c r="AT857" s="128">
        <f t="shared" si="176"/>
        <v>0.16636803067447559</v>
      </c>
      <c r="AU857" s="128">
        <f t="shared" si="177"/>
        <v>0.14400423732485554</v>
      </c>
      <c r="AV857" s="128">
        <f t="shared" si="178"/>
        <v>3.8902227100672697E-2</v>
      </c>
      <c r="AW857" s="128">
        <f t="shared" si="179"/>
        <v>3.466831051482859E-2</v>
      </c>
      <c r="AX857" s="128">
        <f t="shared" si="180"/>
        <v>0.99999999999999989</v>
      </c>
      <c r="AY857" s="128">
        <f>SUMPRODUCT(AN857:AW857,幕後結果_最佳化!$Z$1005:$AI$1005)</f>
        <v>0.14782584377217101</v>
      </c>
      <c r="AZ857" s="128">
        <f>(SUMPRODUCT(AN857:AW857,MMULT(AN857:AW857,幕後結果!$AB$9:$AK$18)))*252</f>
        <v>7.1695377735130766E-2</v>
      </c>
      <c r="BA857" s="128">
        <f t="shared" si="181"/>
        <v>0.26775992555856964</v>
      </c>
      <c r="BB857" s="102">
        <f t="shared" si="182"/>
        <v>0.39186537549742334</v>
      </c>
      <c r="BC857" s="60"/>
      <c r="BD857" s="60"/>
    </row>
    <row r="858" spans="1:56">
      <c r="A858" s="95">
        <v>857</v>
      </c>
      <c r="B858" s="128">
        <v>0.60119638863853742</v>
      </c>
      <c r="C858" s="128">
        <v>0.96705765994992321</v>
      </c>
      <c r="D858" s="128">
        <v>0.70058741433004834</v>
      </c>
      <c r="E858" s="128">
        <v>0.41952776718880624</v>
      </c>
      <c r="F858" s="128">
        <v>0.36024049137813363</v>
      </c>
      <c r="G858" s="128">
        <v>1.1370388578001211E-2</v>
      </c>
      <c r="H858" s="128">
        <v>0.3274926099319504</v>
      </c>
      <c r="I858" s="128">
        <v>0.58680889250691348</v>
      </c>
      <c r="J858" s="128">
        <v>0.31336434200006291</v>
      </c>
      <c r="K858" s="104">
        <v>9.1179235393945568E-2</v>
      </c>
      <c r="L858" s="105"/>
      <c r="M858" s="106">
        <v>857</v>
      </c>
      <c r="N858" s="140">
        <v>0.25644502791285373</v>
      </c>
      <c r="O858" s="140">
        <v>1.8392074447438596</v>
      </c>
      <c r="P858" s="140">
        <v>0.52609072685512481</v>
      </c>
      <c r="Q858" s="140">
        <v>-0.20310171105068561</v>
      </c>
      <c r="R858" s="140">
        <v>-0.35781604444246518</v>
      </c>
      <c r="S858" s="140">
        <v>-2.2777617375563852</v>
      </c>
      <c r="T858" s="140">
        <v>-0.44684743429762719</v>
      </c>
      <c r="U858" s="128">
        <v>0.21934383859761911</v>
      </c>
      <c r="V858" s="128">
        <v>-0.48633638781441829</v>
      </c>
      <c r="W858" s="98">
        <v>-1.3335283731269567</v>
      </c>
      <c r="X858" s="60"/>
      <c r="Y858" s="99">
        <v>857</v>
      </c>
      <c r="Z858" s="128">
        <f>(幕後結果!$AB$2+幕後結果!$AB$4*幕後結果_最佳化!$N1859)*12/3</f>
        <v>0.27125271816163932</v>
      </c>
      <c r="AA858" s="128">
        <f>(幕後結果!$AC$2+幕後結果!$AC$4*幕後結果_最佳化!$O1859)*12/3</f>
        <v>2.1981115959912638</v>
      </c>
      <c r="AB858" s="128">
        <f>(幕後結果!$AD$2+幕後結果!$AD$4*幕後結果_最佳化!$P1859)*12/3</f>
        <v>1.9294356764952492</v>
      </c>
      <c r="AC858" s="128">
        <f>(幕後結果!$AE$2+幕後結果!$AE$4*幕後結果_最佳化!$Q1859)*12/3</f>
        <v>1.6911735011985012</v>
      </c>
      <c r="AD858" s="128">
        <f>(幕後結果!$AF$2+幕後結果!$AF$4*幕後結果_最佳化!$R1859)*12/3</f>
        <v>-0.32635020170687079</v>
      </c>
      <c r="AE858" s="128">
        <f>(幕後結果!$AG$2+幕後結果!$AG$4*幕後結果_最佳化!$S1859)*12/3</f>
        <v>-1.7517197394004116</v>
      </c>
      <c r="AF858" s="128">
        <f>(幕後結果!$AH$2+幕後結果!$AH$4*幕後結果_最佳化!$T1859)*12/3</f>
        <v>2.3115280469379496E-2</v>
      </c>
      <c r="AG858" s="128">
        <f>(幕後結果!$AI$2+幕後結果!$AI$4*幕後結果_最佳化!$U1859)*12/3</f>
        <v>0.89138490278829174</v>
      </c>
      <c r="AH858" s="128">
        <f>(幕後結果!$AJ$2+幕後結果!$AJ$4*幕後結果_最佳化!$V1859)*12/3</f>
        <v>-1.1869831006758405</v>
      </c>
      <c r="AI858" s="100">
        <f>(幕後結果!$AK$2+幕後結果!$AK$4*幕後結果_最佳化!$W1859)*12/3</f>
        <v>-2.666552341373098</v>
      </c>
      <c r="AJ858" s="60"/>
      <c r="AK858" s="60"/>
      <c r="AL858" s="60"/>
      <c r="AM858" s="108">
        <v>857</v>
      </c>
      <c r="AN858" s="128">
        <f t="shared" si="170"/>
        <v>5.6491926224647826E-2</v>
      </c>
      <c r="AO858" s="128">
        <f t="shared" si="171"/>
        <v>0.13427814624576875</v>
      </c>
      <c r="AP858" s="128">
        <f t="shared" si="172"/>
        <v>2.9004313078733635E-2</v>
      </c>
      <c r="AQ858" s="128">
        <f t="shared" si="173"/>
        <v>0.1797253636823897</v>
      </c>
      <c r="AR858" s="128">
        <f t="shared" si="174"/>
        <v>0.12402985021376964</v>
      </c>
      <c r="AS858" s="128">
        <f t="shared" si="175"/>
        <v>9.6663665923206799E-2</v>
      </c>
      <c r="AT858" s="128">
        <f t="shared" si="176"/>
        <v>0.18376469321548558</v>
      </c>
      <c r="AU858" s="128">
        <f t="shared" si="177"/>
        <v>7.7268705064497831E-2</v>
      </c>
      <c r="AV858" s="128">
        <f t="shared" si="178"/>
        <v>0.11803247666564175</v>
      </c>
      <c r="AW858" s="128">
        <f t="shared" si="179"/>
        <v>7.4085968585871256E-4</v>
      </c>
      <c r="AX858" s="128">
        <f t="shared" si="180"/>
        <v>1.0000000000000002</v>
      </c>
      <c r="AY858" s="128">
        <f>SUMPRODUCT(AN858:AW858,幕後結果_最佳化!$Z$1005:$AI$1005)</f>
        <v>0.10496354381474873</v>
      </c>
      <c r="AZ858" s="128">
        <f>(SUMPRODUCT(AN858:AW858,MMULT(AN858:AW858,幕後結果!$AB$9:$AK$18)))*252</f>
        <v>7.4323657385175143E-2</v>
      </c>
      <c r="BA858" s="128">
        <f t="shared" si="181"/>
        <v>0.27262365521937959</v>
      </c>
      <c r="BB858" s="102">
        <f t="shared" si="182"/>
        <v>0.22765281965281534</v>
      </c>
      <c r="BC858" s="60"/>
      <c r="BD858" s="60"/>
    </row>
    <row r="859" spans="1:56">
      <c r="A859" s="95">
        <v>858</v>
      </c>
      <c r="B859" s="128">
        <v>0.17430167057958146</v>
      </c>
      <c r="C859" s="128">
        <v>0.97633687771068378</v>
      </c>
      <c r="D859" s="128">
        <v>0.18262508383577036</v>
      </c>
      <c r="E859" s="128">
        <v>0.48376145399129045</v>
      </c>
      <c r="F859" s="128">
        <v>0.55491627133844235</v>
      </c>
      <c r="G859" s="128">
        <v>0.57704316589350091</v>
      </c>
      <c r="H859" s="128">
        <v>0.81413507489615111</v>
      </c>
      <c r="I859" s="128">
        <v>0.99870774626435677</v>
      </c>
      <c r="J859" s="128">
        <v>0.30248152466894429</v>
      </c>
      <c r="K859" s="104">
        <v>0.58539764870909905</v>
      </c>
      <c r="L859" s="105"/>
      <c r="M859" s="106">
        <v>858</v>
      </c>
      <c r="N859" s="140">
        <v>-0.93730179254485313</v>
      </c>
      <c r="O859" s="140">
        <v>1.9833688443416297</v>
      </c>
      <c r="P859" s="140">
        <v>-0.90540632212944316</v>
      </c>
      <c r="Q859" s="140">
        <v>-4.0715244922762912E-2</v>
      </c>
      <c r="R859" s="140">
        <v>0.13809231753895174</v>
      </c>
      <c r="S859" s="140">
        <v>0.19433488983872665</v>
      </c>
      <c r="T859" s="140">
        <v>0.8932377797777673</v>
      </c>
      <c r="U859" s="128">
        <v>3.0132677897386548</v>
      </c>
      <c r="V859" s="128">
        <v>-0.51727665318770744</v>
      </c>
      <c r="W859" s="98">
        <v>0.21572167782561924</v>
      </c>
      <c r="X859" s="60"/>
      <c r="Y859" s="99">
        <v>858</v>
      </c>
      <c r="Z859" s="128">
        <f>(幕後結果!$AB$2+幕後結果!$AB$4*幕後結果_最佳化!$N1860)*12/3</f>
        <v>-0.99142362413814455</v>
      </c>
      <c r="AA859" s="128">
        <f>(幕後結果!$AC$2+幕後結果!$AC$4*幕後結果_最佳化!$O1860)*12/3</f>
        <v>1.8354624980508316</v>
      </c>
      <c r="AB859" s="128">
        <f>(幕後結果!$AD$2+幕後結果!$AD$4*幕後結果_最佳化!$P1860)*12/3</f>
        <v>4.8462254182020131E-2</v>
      </c>
      <c r="AC859" s="128">
        <f>(幕後結果!$AE$2+幕後結果!$AE$4*幕後結果_最佳化!$Q1860)*12/3</f>
        <v>1.5869462678141282</v>
      </c>
      <c r="AD859" s="128">
        <f>(幕後結果!$AF$2+幕後結果!$AF$4*幕後結果_最佳化!$R1860)*12/3</f>
        <v>-0.4074119377474259</v>
      </c>
      <c r="AE859" s="128">
        <f>(幕後結果!$AG$2+幕後結果!$AG$4*幕後結果_最佳化!$S1860)*12/3</f>
        <v>0.16639956382118321</v>
      </c>
      <c r="AF859" s="128">
        <f>(幕後結果!$AH$2+幕後結果!$AH$4*幕後結果_最佳化!$T1860)*12/3</f>
        <v>0.3654200639797629</v>
      </c>
      <c r="AG859" s="128">
        <f>(幕後結果!$AI$2+幕後結果!$AI$4*幕後結果_最佳化!$U1860)*12/3</f>
        <v>3.5945128554503274</v>
      </c>
      <c r="AH859" s="128">
        <f>(幕後結果!$AJ$2+幕後結果!$AJ$4*幕後結果_最佳化!$V1860)*12/3</f>
        <v>-0.82592541126309837</v>
      </c>
      <c r="AI859" s="100">
        <f>(幕後結果!$AK$2+幕後結果!$AK$4*幕後結果_最佳化!$W1860)*12/3</f>
        <v>-1.3455354703704323</v>
      </c>
      <c r="AJ859" s="60"/>
      <c r="AK859" s="60"/>
      <c r="AL859" s="60"/>
      <c r="AM859" s="108">
        <v>858</v>
      </c>
      <c r="AN859" s="128">
        <f t="shared" si="170"/>
        <v>0.1862901802195954</v>
      </c>
      <c r="AO859" s="128">
        <f t="shared" si="171"/>
        <v>5.2378863066391904E-2</v>
      </c>
      <c r="AP859" s="128">
        <f t="shared" si="172"/>
        <v>0.13788356366878815</v>
      </c>
      <c r="AQ859" s="128">
        <f t="shared" si="173"/>
        <v>0.11044396150834476</v>
      </c>
      <c r="AR859" s="128">
        <f t="shared" si="174"/>
        <v>0.15418775683619518</v>
      </c>
      <c r="AS859" s="128">
        <f t="shared" si="175"/>
        <v>4.3192904160445474E-2</v>
      </c>
      <c r="AT859" s="128">
        <f t="shared" si="176"/>
        <v>5.1836336640553177E-2</v>
      </c>
      <c r="AU859" s="128">
        <f t="shared" si="177"/>
        <v>0.16657339127566217</v>
      </c>
      <c r="AV859" s="128">
        <f t="shared" si="178"/>
        <v>7.2137554175146654E-2</v>
      </c>
      <c r="AW859" s="128">
        <f t="shared" si="179"/>
        <v>2.5075488448877154E-2</v>
      </c>
      <c r="AX859" s="128">
        <f t="shared" si="180"/>
        <v>1.0000000000000002</v>
      </c>
      <c r="AY859" s="128">
        <f>SUMPRODUCT(AN859:AW859,幕後結果_最佳化!$Z$1005:$AI$1005)</f>
        <v>0.18246241953432332</v>
      </c>
      <c r="AZ859" s="128">
        <f>(SUMPRODUCT(AN859:AW859,MMULT(AN859:AW859,幕後結果!$AB$9:$AK$18)))*252</f>
        <v>5.5909919136210975E-2</v>
      </c>
      <c r="BA859" s="128">
        <f t="shared" si="181"/>
        <v>0.23645278415829865</v>
      </c>
      <c r="BB859" s="102">
        <f t="shared" si="182"/>
        <v>0.59023377555533507</v>
      </c>
      <c r="BC859" s="60"/>
      <c r="BD859" s="60"/>
    </row>
    <row r="860" spans="1:56">
      <c r="A860" s="95">
        <v>859</v>
      </c>
      <c r="B860" s="128">
        <v>0.80859238592150029</v>
      </c>
      <c r="C860" s="128">
        <v>0.76192486471963616</v>
      </c>
      <c r="D860" s="128">
        <v>0.45030929681350895</v>
      </c>
      <c r="E860" s="128">
        <v>0.96910635158446312</v>
      </c>
      <c r="F860" s="128">
        <v>0.52617256328340423</v>
      </c>
      <c r="G860" s="128">
        <v>0.69689798316671037</v>
      </c>
      <c r="H860" s="128">
        <v>0.33230944982318089</v>
      </c>
      <c r="I860" s="128">
        <v>0.1040536752404877</v>
      </c>
      <c r="J860" s="128">
        <v>0.36530218302921114</v>
      </c>
      <c r="K860" s="104">
        <v>0.6674341257063765</v>
      </c>
      <c r="L860" s="105"/>
      <c r="M860" s="106">
        <v>859</v>
      </c>
      <c r="N860" s="140">
        <v>0.87272089061148073</v>
      </c>
      <c r="O860" s="140">
        <v>0.71250798182527308</v>
      </c>
      <c r="P860" s="140">
        <v>-0.1248799475422981</v>
      </c>
      <c r="Q860" s="140">
        <v>1.867819052725437</v>
      </c>
      <c r="R860" s="140">
        <v>6.5652018755602087E-2</v>
      </c>
      <c r="S860" s="140">
        <v>0.51549947886341951</v>
      </c>
      <c r="T860" s="140">
        <v>-0.4335449751590974</v>
      </c>
      <c r="U860" s="128">
        <v>-1.2587867970106983</v>
      </c>
      <c r="V860" s="128">
        <v>-0.3443217008037428</v>
      </c>
      <c r="W860" s="98">
        <v>0.43283898566601836</v>
      </c>
      <c r="X860" s="60"/>
      <c r="Y860" s="99">
        <v>859</v>
      </c>
      <c r="Z860" s="128">
        <f>(幕後結果!$AB$2+幕後結果!$AB$4*幕後結果_最佳化!$N1861)*12/3</f>
        <v>0.92311368132766891</v>
      </c>
      <c r="AA860" s="128">
        <f>(幕後結果!$AC$2+幕後結果!$AC$4*幕後結果_最佳化!$O1861)*12/3</f>
        <v>1.1652019488432228</v>
      </c>
      <c r="AB860" s="128">
        <f>(幕後結果!$AD$2+幕後結果!$AD$4*幕後結果_最佳化!$P1861)*12/3</f>
        <v>0.84718714205159051</v>
      </c>
      <c r="AC860" s="128">
        <f>(幕後結果!$AE$2+幕後結果!$AE$4*幕後結果_最佳化!$Q1861)*12/3</f>
        <v>4.8318321778092637</v>
      </c>
      <c r="AD860" s="128">
        <f>(幕後結果!$AF$2+幕後結果!$AF$4*幕後結果_最佳化!$R1861)*12/3</f>
        <v>-0.13076159575512672</v>
      </c>
      <c r="AE860" s="128">
        <f>(幕後結果!$AG$2+幕後結果!$AG$4*幕後結果_最佳化!$S1861)*12/3</f>
        <v>0.97007255948837467</v>
      </c>
      <c r="AF860" s="128">
        <f>(幕後結果!$AH$2+幕後結果!$AH$4*幕後結果_最佳化!$T1861)*12/3</f>
        <v>0.20047055838261918</v>
      </c>
      <c r="AG860" s="128">
        <f>(幕後結果!$AI$2+幕後結果!$AI$4*幕後結果_最佳化!$U1861)*12/3</f>
        <v>-0.28569808158963295</v>
      </c>
      <c r="AH860" s="128">
        <f>(幕後結果!$AJ$2+幕後結果!$AJ$4*幕後結果_最佳化!$V1861)*12/3</f>
        <v>-0.36869650906030077</v>
      </c>
      <c r="AI860" s="100">
        <f>(幕後結果!$AK$2+幕後結果!$AK$4*幕後結果_最佳化!$W1861)*12/3</f>
        <v>0.36827509153759008</v>
      </c>
      <c r="AJ860" s="60"/>
      <c r="AK860" s="60"/>
      <c r="AL860" s="60"/>
      <c r="AM860" s="108">
        <v>859</v>
      </c>
      <c r="AN860" s="128">
        <f t="shared" si="170"/>
        <v>4.7776079607711443E-2</v>
      </c>
      <c r="AO860" s="128">
        <f t="shared" si="171"/>
        <v>0.19540527528381491</v>
      </c>
      <c r="AP860" s="128">
        <f t="shared" si="172"/>
        <v>6.194018740800538E-2</v>
      </c>
      <c r="AQ860" s="128">
        <f t="shared" si="173"/>
        <v>1.2505675523874445E-2</v>
      </c>
      <c r="AR860" s="128">
        <f t="shared" si="174"/>
        <v>9.4347820670740531E-2</v>
      </c>
      <c r="AS860" s="128">
        <f t="shared" si="175"/>
        <v>0.14539273431510749</v>
      </c>
      <c r="AT860" s="128">
        <f t="shared" si="176"/>
        <v>9.3584048439819573E-2</v>
      </c>
      <c r="AU860" s="128">
        <f t="shared" si="177"/>
        <v>0.15755122959432291</v>
      </c>
      <c r="AV860" s="128">
        <f t="shared" si="178"/>
        <v>1.6150315860090195E-2</v>
      </c>
      <c r="AW860" s="128">
        <f t="shared" si="179"/>
        <v>0.17534663329651301</v>
      </c>
      <c r="AX860" s="128">
        <f t="shared" si="180"/>
        <v>0.99999999999999989</v>
      </c>
      <c r="AY860" s="128">
        <f>SUMPRODUCT(AN860:AW860,幕後結果_最佳化!$Z$1005:$AI$1005)</f>
        <v>-0.15108557473450643</v>
      </c>
      <c r="AZ860" s="128">
        <f>(SUMPRODUCT(AN860:AW860,MMULT(AN860:AW860,幕後結果!$AB$9:$AK$18)))*252</f>
        <v>6.325797204954324E-2</v>
      </c>
      <c r="BA860" s="128">
        <f t="shared" si="181"/>
        <v>0.25151137558675796</v>
      </c>
      <c r="BB860" s="102">
        <f t="shared" si="182"/>
        <v>-0.77127952674884792</v>
      </c>
      <c r="BC860" s="60"/>
      <c r="BD860" s="60"/>
    </row>
    <row r="861" spans="1:56">
      <c r="A861" s="95">
        <v>860</v>
      </c>
      <c r="B861" s="128">
        <v>0.69468167571178818</v>
      </c>
      <c r="C861" s="128">
        <v>0.21352357546206591</v>
      </c>
      <c r="D861" s="128">
        <v>0.11222283091127738</v>
      </c>
      <c r="E861" s="128">
        <v>0.79310936779343844</v>
      </c>
      <c r="F861" s="128">
        <v>9.2734181702067486E-2</v>
      </c>
      <c r="G861" s="128">
        <v>0.73632296909355799</v>
      </c>
      <c r="H861" s="128">
        <v>0.57206912629034945</v>
      </c>
      <c r="I861" s="128">
        <v>0.37920048705628795</v>
      </c>
      <c r="J861" s="128">
        <v>0.8321366252365332</v>
      </c>
      <c r="K861" s="104">
        <v>0.42252336755307152</v>
      </c>
      <c r="L861" s="105"/>
      <c r="M861" s="106">
        <v>860</v>
      </c>
      <c r="N861" s="140">
        <v>0.50916489322594516</v>
      </c>
      <c r="O861" s="140">
        <v>-0.79425473294776028</v>
      </c>
      <c r="P861" s="140">
        <v>-1.2147913997359718</v>
      </c>
      <c r="Q861" s="140">
        <v>0.81725754286960395</v>
      </c>
      <c r="R861" s="140">
        <v>-1.3241044333841143</v>
      </c>
      <c r="S861" s="140">
        <v>0.63205022020684154</v>
      </c>
      <c r="T861" s="140">
        <v>0.18164446989617897</v>
      </c>
      <c r="U861" s="128">
        <v>-0.30758126996572838</v>
      </c>
      <c r="V861" s="128">
        <v>0.9626429224596269</v>
      </c>
      <c r="W861" s="98">
        <v>-0.19544226081956548</v>
      </c>
      <c r="X861" s="60"/>
      <c r="Y861" s="99">
        <v>860</v>
      </c>
      <c r="Z861" s="128">
        <f>(幕後結果!$AB$2+幕後結果!$AB$4*幕後結果_最佳化!$N1862)*12/3</f>
        <v>0.53856517478261501</v>
      </c>
      <c r="AA861" s="128">
        <f>(幕後結果!$AC$2+幕後結果!$AC$4*幕後結果_最佳化!$O1862)*12/3</f>
        <v>-0.7432633835330561</v>
      </c>
      <c r="AB861" s="128">
        <f>(幕後結果!$AD$2+幕後結果!$AD$4*幕後結果_最佳化!$P1862)*12/3</f>
        <v>-1.2551283173044512</v>
      </c>
      <c r="AC861" s="128">
        <f>(幕後結果!$AE$2+幕後結果!$AE$4*幕後結果_最佳化!$Q1862)*12/3</f>
        <v>1.9811927378393532</v>
      </c>
      <c r="AD861" s="128">
        <f>(幕後結果!$AF$2+幕後結果!$AF$4*幕後結果_最佳化!$R1862)*12/3</f>
        <v>-1.1014757598060003</v>
      </c>
      <c r="AE861" s="128">
        <f>(幕後結果!$AG$2+幕後結果!$AG$4*幕後結果_最佳化!$S1862)*12/3</f>
        <v>0.8810003217365997</v>
      </c>
      <c r="AF861" s="128">
        <f>(幕後結果!$AH$2+幕後結果!$AH$4*幕後結果_最佳化!$T1862)*12/3</f>
        <v>8.9014560566147427E-2</v>
      </c>
      <c r="AG861" s="128">
        <f>(幕後結果!$AI$2+幕後結果!$AI$4*幕後結果_最佳化!$U1862)*12/3</f>
        <v>0.32159295486195938</v>
      </c>
      <c r="AH861" s="128">
        <f>(幕後結果!$AJ$2+幕後結果!$AJ$4*幕後結果_最佳化!$V1862)*12/3</f>
        <v>-0.21635703665031469</v>
      </c>
      <c r="AI861" s="100">
        <f>(幕後結果!$AK$2+幕後結果!$AK$4*幕後結果_最佳化!$W1862)*12/3</f>
        <v>-1.5815606132448599</v>
      </c>
      <c r="AJ861" s="60"/>
      <c r="AK861" s="60"/>
      <c r="AL861" s="60"/>
      <c r="AM861" s="108">
        <v>860</v>
      </c>
      <c r="AN861" s="128">
        <f t="shared" si="170"/>
        <v>0.14200837490201337</v>
      </c>
      <c r="AO861" s="128">
        <f t="shared" si="171"/>
        <v>0.10811217162797114</v>
      </c>
      <c r="AP861" s="128">
        <f t="shared" si="172"/>
        <v>0.15433264843072381</v>
      </c>
      <c r="AQ861" s="128">
        <f t="shared" si="173"/>
        <v>9.0282854551419225E-2</v>
      </c>
      <c r="AR861" s="128">
        <f t="shared" si="174"/>
        <v>0.13756179086615866</v>
      </c>
      <c r="AS861" s="128">
        <f t="shared" si="175"/>
        <v>0.15088340856581178</v>
      </c>
      <c r="AT861" s="128">
        <f t="shared" si="176"/>
        <v>3.2674727997291701E-2</v>
      </c>
      <c r="AU861" s="128">
        <f t="shared" si="177"/>
        <v>6.9067224396725566E-2</v>
      </c>
      <c r="AV861" s="128">
        <f t="shared" si="178"/>
        <v>1.6969957203007948E-2</v>
      </c>
      <c r="AW861" s="128">
        <f t="shared" si="179"/>
        <v>9.8106841458877117E-2</v>
      </c>
      <c r="AX861" s="128">
        <f t="shared" si="180"/>
        <v>1.0000000000000002</v>
      </c>
      <c r="AY861" s="128">
        <f>SUMPRODUCT(AN861:AW861,幕後結果_最佳化!$Z$1005:$AI$1005)</f>
        <v>1.0632299183050253E-2</v>
      </c>
      <c r="AZ861" s="128">
        <f>(SUMPRODUCT(AN861:AW861,MMULT(AN861:AW861,幕後結果!$AB$9:$AK$18)))*252</f>
        <v>6.3255502218305948E-2</v>
      </c>
      <c r="BA861" s="128">
        <f t="shared" si="181"/>
        <v>0.25150646555964706</v>
      </c>
      <c r="BB861" s="102">
        <f t="shared" si="182"/>
        <v>-0.12829769900804863</v>
      </c>
      <c r="BC861" s="60"/>
      <c r="BD861" s="60"/>
    </row>
    <row r="862" spans="1:56">
      <c r="A862" s="95">
        <v>861</v>
      </c>
      <c r="B862" s="128">
        <v>0.56251190287017128</v>
      </c>
      <c r="C862" s="128">
        <v>0.69224970722079626</v>
      </c>
      <c r="D862" s="128">
        <v>0.83383459601972598</v>
      </c>
      <c r="E862" s="128">
        <v>0.36955101294566606</v>
      </c>
      <c r="F862" s="128">
        <v>7.4496151462503102E-2</v>
      </c>
      <c r="G862" s="128">
        <v>4.160419431581408E-2</v>
      </c>
      <c r="H862" s="128">
        <v>0.71204697118076932</v>
      </c>
      <c r="I862" s="128">
        <v>0.29409340336011436</v>
      </c>
      <c r="J862" s="128">
        <v>0.4147908427955922</v>
      </c>
      <c r="K862" s="104">
        <v>0.53173826695934023</v>
      </c>
      <c r="L862" s="105"/>
      <c r="M862" s="106">
        <v>861</v>
      </c>
      <c r="N862" s="140">
        <v>0.15734089221768158</v>
      </c>
      <c r="O862" s="140">
        <v>0.50223733199096676</v>
      </c>
      <c r="P862" s="140">
        <v>0.96942976386921942</v>
      </c>
      <c r="Q862" s="140">
        <v>-0.33304273363077086</v>
      </c>
      <c r="R862" s="140">
        <v>-1.443100001524023</v>
      </c>
      <c r="S862" s="140">
        <v>-1.7323661628336375</v>
      </c>
      <c r="T862" s="140">
        <v>0.55937465101957862</v>
      </c>
      <c r="U862" s="128">
        <v>-0.54146544820507514</v>
      </c>
      <c r="V862" s="128">
        <v>-0.21523810241450669</v>
      </c>
      <c r="W862" s="98">
        <v>7.9640144281581532E-2</v>
      </c>
      <c r="X862" s="60"/>
      <c r="Y862" s="99">
        <v>861</v>
      </c>
      <c r="Z862" s="128">
        <f>(幕後結果!$AB$2+幕後結果!$AB$4*幕後結果_最佳化!$N1863)*12/3</f>
        <v>0.16642609544579282</v>
      </c>
      <c r="AA862" s="128">
        <f>(幕後結果!$AC$2+幕後結果!$AC$4*幕後結果_最佳化!$O1863)*12/3</f>
        <v>0.60389166952891116</v>
      </c>
      <c r="AB862" s="128">
        <f>(幕後結果!$AD$2+幕後結果!$AD$4*幕後結果_最佳化!$P1863)*12/3</f>
        <v>1.6565592360028856</v>
      </c>
      <c r="AC862" s="128">
        <f>(幕後結果!$AE$2+幕後結果!$AE$4*幕後結果_最佳化!$Q1863)*12/3</f>
        <v>1.0109675363627622</v>
      </c>
      <c r="AD862" s="128">
        <f>(幕後結果!$AF$2+幕後結果!$AF$4*幕後結果_最佳化!$R1863)*12/3</f>
        <v>-0.85109622696980114</v>
      </c>
      <c r="AE862" s="128">
        <f>(幕後結果!$AG$2+幕後結果!$AG$4*幕後結果_最佳化!$S1863)*12/3</f>
        <v>-1.2478645203488061</v>
      </c>
      <c r="AF862" s="128">
        <f>(幕後結果!$AH$2+幕後結果!$AH$4*幕後結果_最佳化!$T1863)*12/3</f>
        <v>0.56491902061825083</v>
      </c>
      <c r="AG862" s="128">
        <f>(幕後結果!$AI$2+幕後結果!$AI$4*幕後結果_最佳化!$U1863)*12/3</f>
        <v>-7.1402212105685758E-2</v>
      </c>
      <c r="AH862" s="128">
        <f>(幕後結果!$AJ$2+幕後結果!$AJ$4*幕後結果_最佳化!$V1863)*12/3</f>
        <v>-1.2716224490216486</v>
      </c>
      <c r="AI862" s="100">
        <f>(幕後結果!$AK$2+幕後結果!$AK$4*幕後結果_最佳化!$W1863)*12/3</f>
        <v>-1.1182026836671863</v>
      </c>
      <c r="AJ862" s="60"/>
      <c r="AK862" s="60"/>
      <c r="AL862" s="60"/>
      <c r="AM862" s="108">
        <v>861</v>
      </c>
      <c r="AN862" s="128">
        <f t="shared" si="170"/>
        <v>4.1856675910081513E-2</v>
      </c>
      <c r="AO862" s="128">
        <f t="shared" si="171"/>
        <v>0.20141254727433028</v>
      </c>
      <c r="AP862" s="128">
        <f t="shared" si="172"/>
        <v>0.22961824204187678</v>
      </c>
      <c r="AQ862" s="128">
        <f t="shared" si="173"/>
        <v>8.6911138432195265E-2</v>
      </c>
      <c r="AR862" s="128">
        <f t="shared" si="174"/>
        <v>4.4452975734925191E-3</v>
      </c>
      <c r="AS862" s="128">
        <f t="shared" si="175"/>
        <v>0.14001281655943998</v>
      </c>
      <c r="AT862" s="128">
        <f t="shared" si="176"/>
        <v>5.2756149240037933E-3</v>
      </c>
      <c r="AU862" s="128">
        <f t="shared" si="177"/>
        <v>6.5203710840168799E-3</v>
      </c>
      <c r="AV862" s="128">
        <f t="shared" si="178"/>
        <v>0.10312577795973492</v>
      </c>
      <c r="AW862" s="128">
        <f t="shared" si="179"/>
        <v>0.18082151824082821</v>
      </c>
      <c r="AX862" s="128">
        <f t="shared" si="180"/>
        <v>1</v>
      </c>
      <c r="AY862" s="128">
        <f>SUMPRODUCT(AN862:AW862,幕後結果_最佳化!$Z$1005:$AI$1005)</f>
        <v>-0.24241547170698344</v>
      </c>
      <c r="AZ862" s="128">
        <f>(SUMPRODUCT(AN862:AW862,MMULT(AN862:AW862,幕後結果!$AB$9:$AK$18)))*252</f>
        <v>0.10245858673685662</v>
      </c>
      <c r="BA862" s="128">
        <f t="shared" si="181"/>
        <v>0.32009152868649404</v>
      </c>
      <c r="BB862" s="102">
        <f t="shared" si="182"/>
        <v>-0.89135589710163443</v>
      </c>
      <c r="BC862" s="60"/>
      <c r="BD862" s="60"/>
    </row>
    <row r="863" spans="1:56">
      <c r="A863" s="95">
        <v>862</v>
      </c>
      <c r="B863" s="128">
        <v>0.11035994416750516</v>
      </c>
      <c r="C863" s="128">
        <v>5.5543248792971234E-2</v>
      </c>
      <c r="D863" s="128">
        <v>0.66709546700952593</v>
      </c>
      <c r="E863" s="128">
        <v>0.39617578403930143</v>
      </c>
      <c r="F863" s="128">
        <v>0.25359975386331524</v>
      </c>
      <c r="G863" s="128">
        <v>4.492898483842378E-2</v>
      </c>
      <c r="H863" s="128">
        <v>0.91582044524834783</v>
      </c>
      <c r="I863" s="128">
        <v>0.76863609698784785</v>
      </c>
      <c r="J863" s="128">
        <v>0.67408818945274196</v>
      </c>
      <c r="K863" s="104">
        <v>0.55302288473480266</v>
      </c>
      <c r="L863" s="105"/>
      <c r="M863" s="106">
        <v>862</v>
      </c>
      <c r="N863" s="140">
        <v>-1.2246161280518879</v>
      </c>
      <c r="O863" s="140">
        <v>-1.5933285837116511</v>
      </c>
      <c r="P863" s="140">
        <v>0.4319069188027474</v>
      </c>
      <c r="Q863" s="140">
        <v>-0.26325820919769877</v>
      </c>
      <c r="R863" s="140">
        <v>-0.66320462822070714</v>
      </c>
      <c r="S863" s="140">
        <v>-1.6961473960552411</v>
      </c>
      <c r="T863" s="140">
        <v>1.3774954857969641</v>
      </c>
      <c r="U863" s="128">
        <v>0.73436254828176739</v>
      </c>
      <c r="V863" s="128">
        <v>0.4512302342044926</v>
      </c>
      <c r="W863" s="98">
        <v>0.13330239884346046</v>
      </c>
      <c r="X863" s="60"/>
      <c r="Y863" s="99">
        <v>862</v>
      </c>
      <c r="Z863" s="128">
        <f>(幕後結果!$AB$2+幕後結果!$AB$4*幕後結果_最佳化!$N1864)*12/3</f>
        <v>-1.2953281104422141</v>
      </c>
      <c r="AA863" s="128">
        <f>(幕後結果!$AC$2+幕後結果!$AC$4*幕後結果_最佳化!$O1864)*12/3</f>
        <v>-2.4392839547121477</v>
      </c>
      <c r="AB863" s="128">
        <f>(幕後結果!$AD$2+幕後結果!$AD$4*幕後結果_最佳化!$P1864)*12/3</f>
        <v>-0.52703798271401325</v>
      </c>
      <c r="AC863" s="128">
        <f>(幕後結果!$AE$2+幕後結果!$AE$4*幕後結果_最佳化!$Q1864)*12/3</f>
        <v>3.3576430362540766E-2</v>
      </c>
      <c r="AD863" s="128">
        <f>(幕後結果!$AF$2+幕後結果!$AF$4*幕後結果_最佳化!$R1864)*12/3</f>
        <v>-0.41629111053233259</v>
      </c>
      <c r="AE863" s="128">
        <f>(幕後結果!$AG$2+幕後結果!$AG$4*幕後結果_最佳化!$S1864)*12/3</f>
        <v>-1.7322251245617919</v>
      </c>
      <c r="AF863" s="128">
        <f>(幕後結果!$AH$2+幕後結果!$AH$4*幕後結果_最佳化!$T1864)*12/3</f>
        <v>0.15948645320606708</v>
      </c>
      <c r="AG863" s="128">
        <f>(幕後結果!$AI$2+幕後結果!$AI$4*幕後結果_最佳化!$U1864)*12/3</f>
        <v>1.2432231856239246</v>
      </c>
      <c r="AH863" s="128">
        <f>(幕後結果!$AJ$2+幕後結果!$AJ$4*幕後結果_最佳化!$V1864)*12/3</f>
        <v>-1.5094904864465561</v>
      </c>
      <c r="AI863" s="100">
        <f>(幕後結果!$AK$2+幕後結果!$AK$4*幕後結果_最佳化!$W1864)*12/3</f>
        <v>-1.9931904860571652</v>
      </c>
      <c r="AJ863" s="60"/>
      <c r="AK863" s="60"/>
      <c r="AL863" s="60"/>
      <c r="AM863" s="108">
        <v>862</v>
      </c>
      <c r="AN863" s="128">
        <f t="shared" si="170"/>
        <v>3.9315487533724595E-2</v>
      </c>
      <c r="AO863" s="128">
        <f t="shared" si="171"/>
        <v>8.2560848267072467E-2</v>
      </c>
      <c r="AP863" s="128">
        <f t="shared" si="172"/>
        <v>0.16855015242205765</v>
      </c>
      <c r="AQ863" s="128">
        <f t="shared" si="173"/>
        <v>0.18573037588784513</v>
      </c>
      <c r="AR863" s="128">
        <f t="shared" si="174"/>
        <v>0.19861185926828048</v>
      </c>
      <c r="AS863" s="128">
        <f t="shared" si="175"/>
        <v>4.6816653860456248E-2</v>
      </c>
      <c r="AT863" s="128">
        <f t="shared" si="176"/>
        <v>0.11862293515171458</v>
      </c>
      <c r="AU863" s="128">
        <f t="shared" si="177"/>
        <v>1.0215123595795385E-2</v>
      </c>
      <c r="AV863" s="128">
        <f t="shared" si="178"/>
        <v>4.5849669462849012E-2</v>
      </c>
      <c r="AW863" s="128">
        <f t="shared" si="179"/>
        <v>0.10372689455020437</v>
      </c>
      <c r="AX863" s="128">
        <f t="shared" si="180"/>
        <v>0.99999999999999978</v>
      </c>
      <c r="AY863" s="128">
        <f>SUMPRODUCT(AN863:AW863,幕後結果_最佳化!$Z$1005:$AI$1005)</f>
        <v>-2.4723797111304957E-2</v>
      </c>
      <c r="AZ863" s="128">
        <f>(SUMPRODUCT(AN863:AW863,MMULT(AN863:AW863,幕後結果!$AB$9:$AK$18)))*252</f>
        <v>8.7500989735995072E-2</v>
      </c>
      <c r="BA863" s="128">
        <f t="shared" si="181"/>
        <v>0.29580566210942461</v>
      </c>
      <c r="BB863" s="102">
        <f t="shared" si="182"/>
        <v>-0.22860886647358872</v>
      </c>
      <c r="BC863" s="60"/>
      <c r="BD863" s="60"/>
    </row>
    <row r="864" spans="1:56">
      <c r="A864" s="95">
        <v>863</v>
      </c>
      <c r="B864" s="128">
        <v>0.42791562374673542</v>
      </c>
      <c r="C864" s="128">
        <v>0.35927004199328727</v>
      </c>
      <c r="D864" s="128">
        <v>0.98073266623925415</v>
      </c>
      <c r="E864" s="128">
        <v>2.2717042671241527E-2</v>
      </c>
      <c r="F864" s="128">
        <v>0.4833287975357361</v>
      </c>
      <c r="G864" s="128">
        <v>0.17660641269500288</v>
      </c>
      <c r="H864" s="128">
        <v>0.99035359840637871</v>
      </c>
      <c r="I864" s="128">
        <v>0.59000519926299955</v>
      </c>
      <c r="J864" s="128">
        <v>0.16209992152528496</v>
      </c>
      <c r="K864" s="104">
        <v>0.55445582925793424</v>
      </c>
      <c r="L864" s="105"/>
      <c r="M864" s="106">
        <v>863</v>
      </c>
      <c r="N864" s="140">
        <v>-0.18168333187991659</v>
      </c>
      <c r="O864" s="140">
        <v>-0.36041062258851053</v>
      </c>
      <c r="P864" s="140">
        <v>2.0691217040159624</v>
      </c>
      <c r="Q864" s="140">
        <v>-2.0006132428637864</v>
      </c>
      <c r="R864" s="140">
        <v>-4.1800677309588682E-2</v>
      </c>
      <c r="S864" s="140">
        <v>-0.92837549481119785</v>
      </c>
      <c r="T864" s="140">
        <v>2.3398245035300045</v>
      </c>
      <c r="U864" s="128">
        <v>0.22755835107947786</v>
      </c>
      <c r="V864" s="128">
        <v>-0.98586402380507787</v>
      </c>
      <c r="W864" s="98">
        <v>0.13692719665006126</v>
      </c>
      <c r="X864" s="60"/>
      <c r="Y864" s="99">
        <v>863</v>
      </c>
      <c r="Z864" s="128">
        <f>(幕後結果!$AB$2+幕後結果!$AB$4*幕後結果_最佳化!$N1865)*12/3</f>
        <v>-0.19217412019326852</v>
      </c>
      <c r="AA864" s="128">
        <f>(幕後結果!$AC$2+幕後結果!$AC$4*幕後結果_最佳化!$O1865)*12/3</f>
        <v>-0.54682585834474262</v>
      </c>
      <c r="AB864" s="128">
        <f>(幕後結果!$AD$2+幕後結果!$AD$4*幕後結果_最佳化!$P1865)*12/3</f>
        <v>2.256452886620556</v>
      </c>
      <c r="AC864" s="128">
        <f>(幕後結果!$AE$2+幕後結果!$AE$4*幕後結果_最佳化!$Q1865)*12/3</f>
        <v>-2.0928578329090222</v>
      </c>
      <c r="AD864" s="128">
        <f>(幕後結果!$AF$2+幕後結果!$AF$4*幕後結果_最佳化!$R1865)*12/3</f>
        <v>0.39527387860330093</v>
      </c>
      <c r="AE864" s="128">
        <f>(幕後結果!$AG$2+幕後結果!$AG$4*幕後結果_最佳化!$S1865)*12/3</f>
        <v>-0.72056039678199524</v>
      </c>
      <c r="AF864" s="128">
        <f>(幕後結果!$AH$2+幕後結果!$AH$4*幕後結果_最佳化!$T1865)*12/3</f>
        <v>1.4964436798499712</v>
      </c>
      <c r="AG864" s="128">
        <f>(幕後結果!$AI$2+幕後結果!$AI$4*幕後結果_最佳化!$U1865)*12/3</f>
        <v>1.0555041874529465</v>
      </c>
      <c r="AH864" s="128">
        <f>(幕後結果!$AJ$2+幕後結果!$AJ$4*幕後結果_最佳化!$V1865)*12/3</f>
        <v>-1.5793088674760105</v>
      </c>
      <c r="AI864" s="100">
        <f>(幕後結果!$AK$2+幕後結果!$AK$4*幕後結果_最佳化!$W1865)*12/3</f>
        <v>-1.0167474322577825</v>
      </c>
      <c r="AJ864" s="60"/>
      <c r="AK864" s="60"/>
      <c r="AL864" s="60"/>
      <c r="AM864" s="108">
        <v>863</v>
      </c>
      <c r="AN864" s="128">
        <f t="shared" si="170"/>
        <v>0.12066647512988407</v>
      </c>
      <c r="AO864" s="128">
        <f t="shared" si="171"/>
        <v>8.5360855416939496E-2</v>
      </c>
      <c r="AP864" s="128">
        <f t="shared" si="172"/>
        <v>1.237349382895226E-2</v>
      </c>
      <c r="AQ864" s="128">
        <f t="shared" si="173"/>
        <v>0.15194450802694176</v>
      </c>
      <c r="AR864" s="128">
        <f t="shared" si="174"/>
        <v>1.4012162257123786E-2</v>
      </c>
      <c r="AS864" s="128">
        <f t="shared" si="175"/>
        <v>3.0173421944138468E-2</v>
      </c>
      <c r="AT864" s="128">
        <f t="shared" si="176"/>
        <v>0.2178720294982853</v>
      </c>
      <c r="AU864" s="128">
        <f t="shared" si="177"/>
        <v>0.17721710898409626</v>
      </c>
      <c r="AV864" s="128">
        <f t="shared" si="178"/>
        <v>5.2724646078297147E-3</v>
      </c>
      <c r="AW864" s="128">
        <f t="shared" si="179"/>
        <v>0.18510748030580895</v>
      </c>
      <c r="AX864" s="128">
        <f t="shared" si="180"/>
        <v>1</v>
      </c>
      <c r="AY864" s="128">
        <f>SUMPRODUCT(AN864:AW864,幕後結果_最佳化!$Z$1005:$AI$1005)</f>
        <v>-4.6235825980156131E-2</v>
      </c>
      <c r="AZ864" s="128">
        <f>(SUMPRODUCT(AN864:AW864,MMULT(AN864:AW864,幕後結果!$AB$9:$AK$18)))*252</f>
        <v>9.5959634053789322E-2</v>
      </c>
      <c r="BA864" s="128">
        <f t="shared" si="181"/>
        <v>0.30977352058203639</v>
      </c>
      <c r="BB864" s="102">
        <f t="shared" si="182"/>
        <v>-0.28774514300860182</v>
      </c>
      <c r="BC864" s="60"/>
      <c r="BD864" s="60"/>
    </row>
    <row r="865" spans="1:56">
      <c r="A865" s="95">
        <v>864</v>
      </c>
      <c r="B865" s="128">
        <v>0.61961928313298587</v>
      </c>
      <c r="C865" s="128">
        <v>0.40371588701156491</v>
      </c>
      <c r="D865" s="128">
        <v>0.99853416377153414</v>
      </c>
      <c r="E865" s="128">
        <v>0.90136670869399027</v>
      </c>
      <c r="F865" s="128">
        <v>0.13623561705166853</v>
      </c>
      <c r="G865" s="128">
        <v>0.83285637204366925</v>
      </c>
      <c r="H865" s="128">
        <v>0.62455578389112509</v>
      </c>
      <c r="I865" s="128">
        <v>0.12654958905235225</v>
      </c>
      <c r="J865" s="128">
        <v>0.73987377569507862</v>
      </c>
      <c r="K865" s="104">
        <v>0.57420208672089079</v>
      </c>
      <c r="L865" s="105"/>
      <c r="M865" s="106">
        <v>864</v>
      </c>
      <c r="N865" s="140">
        <v>0.30448104212816901</v>
      </c>
      <c r="O865" s="140">
        <v>-0.24374053955641037</v>
      </c>
      <c r="P865" s="140">
        <v>2.9748129545183111</v>
      </c>
      <c r="Q865" s="140">
        <v>1.2893783549337994</v>
      </c>
      <c r="R865" s="140">
        <v>-1.0973893337011675</v>
      </c>
      <c r="S865" s="140">
        <v>0.96551434215978449</v>
      </c>
      <c r="T865" s="140">
        <v>0.31746811160218941</v>
      </c>
      <c r="U865" s="128">
        <v>-1.1428540865597066</v>
      </c>
      <c r="V865" s="128">
        <v>0.64295631154362376</v>
      </c>
      <c r="W865" s="98">
        <v>0.1870826560272216</v>
      </c>
      <c r="X865" s="60"/>
      <c r="Y865" s="99">
        <v>864</v>
      </c>
      <c r="Z865" s="128">
        <f>(幕後結果!$AB$2+幕後結果!$AB$4*幕後結果_最佳化!$N1866)*12/3</f>
        <v>0.32206243567343029</v>
      </c>
      <c r="AA865" s="128">
        <f>(幕後結果!$AC$2+幕後結果!$AC$4*幕後結果_最佳化!$O1866)*12/3</f>
        <v>-0.19577676893512519</v>
      </c>
      <c r="AB865" s="128">
        <f>(幕後結果!$AD$2+幕後結果!$AD$4*幕後結果_最佳化!$P1866)*12/3</f>
        <v>3.4624099565178685</v>
      </c>
      <c r="AC865" s="128">
        <f>(幕後結果!$AE$2+幕後結果!$AE$4*幕後結果_最佳化!$Q1866)*12/3</f>
        <v>4.1910239343393307</v>
      </c>
      <c r="AD865" s="128">
        <f>(幕後結果!$AF$2+幕後結果!$AF$4*幕後結果_最佳化!$R1866)*12/3</f>
        <v>-0.2679302238352656</v>
      </c>
      <c r="AE865" s="128">
        <f>(幕後結果!$AG$2+幕後結果!$AG$4*幕後結果_最佳化!$S1866)*12/3</f>
        <v>1.4458730796866373</v>
      </c>
      <c r="AF865" s="128">
        <f>(幕後結果!$AH$2+幕後結果!$AH$4*幕後結果_最佳化!$T1866)*12/3</f>
        <v>0.12357819422108157</v>
      </c>
      <c r="AG865" s="128">
        <f>(幕後結果!$AI$2+幕後結果!$AI$4*幕後結果_最佳化!$U1866)*12/3</f>
        <v>-0.41650839557640335</v>
      </c>
      <c r="AH865" s="128">
        <f>(幕後結果!$AJ$2+幕後結果!$AJ$4*幕後結果_最佳化!$V1866)*12/3</f>
        <v>6.5417008647033592E-2</v>
      </c>
      <c r="AI865" s="100">
        <f>(幕後結果!$AK$2+幕後結果!$AK$4*幕後結果_最佳化!$W1866)*12/3</f>
        <v>-1.1457181215652004</v>
      </c>
      <c r="AJ865" s="60"/>
      <c r="AK865" s="60"/>
      <c r="AL865" s="60"/>
      <c r="AM865" s="108">
        <v>864</v>
      </c>
      <c r="AN865" s="128">
        <f t="shared" si="170"/>
        <v>4.3947591208148916E-2</v>
      </c>
      <c r="AO865" s="128">
        <f t="shared" si="171"/>
        <v>0.1423684963300825</v>
      </c>
      <c r="AP865" s="128">
        <f t="shared" si="172"/>
        <v>7.1258639321751707E-2</v>
      </c>
      <c r="AQ865" s="128">
        <f t="shared" si="173"/>
        <v>2.220344083649976E-2</v>
      </c>
      <c r="AR865" s="128">
        <f t="shared" si="174"/>
        <v>0.15803314019630846</v>
      </c>
      <c r="AS865" s="128">
        <f t="shared" si="175"/>
        <v>0.10442901465592834</v>
      </c>
      <c r="AT865" s="128">
        <f t="shared" si="176"/>
        <v>3.138592440156282E-2</v>
      </c>
      <c r="AU865" s="128">
        <f t="shared" si="177"/>
        <v>0.1797544412523267</v>
      </c>
      <c r="AV865" s="128">
        <f t="shared" si="178"/>
        <v>9.7431848447785546E-2</v>
      </c>
      <c r="AW865" s="128">
        <f t="shared" si="179"/>
        <v>0.14918746334960509</v>
      </c>
      <c r="AX865" s="128">
        <f t="shared" si="180"/>
        <v>0.99999999999999989</v>
      </c>
      <c r="AY865" s="128">
        <f>SUMPRODUCT(AN865:AW865,幕後結果_最佳化!$Z$1005:$AI$1005)</f>
        <v>-0.13009046180467687</v>
      </c>
      <c r="AZ865" s="128">
        <f>(SUMPRODUCT(AN865:AW865,MMULT(AN865:AW865,幕後結果!$AB$9:$AK$18)))*252</f>
        <v>5.1664023157473274E-2</v>
      </c>
      <c r="BA865" s="128">
        <f t="shared" si="181"/>
        <v>0.22729721326376456</v>
      </c>
      <c r="BB865" s="102">
        <f t="shared" si="182"/>
        <v>-0.76107603485631814</v>
      </c>
      <c r="BC865" s="60"/>
      <c r="BD865" s="60"/>
    </row>
    <row r="866" spans="1:56">
      <c r="A866" s="95">
        <v>865</v>
      </c>
      <c r="B866" s="128">
        <v>0.49198553620413987</v>
      </c>
      <c r="C866" s="128">
        <v>0.90089112108285119</v>
      </c>
      <c r="D866" s="128">
        <v>0.34383068465436106</v>
      </c>
      <c r="E866" s="128">
        <v>0.85111266643830907</v>
      </c>
      <c r="F866" s="128">
        <v>0.86482204395741968</v>
      </c>
      <c r="G866" s="128">
        <v>0.33762479045607185</v>
      </c>
      <c r="H866" s="128">
        <v>0.63833114125053525</v>
      </c>
      <c r="I866" s="128">
        <v>0.50527986034258032</v>
      </c>
      <c r="J866" s="128">
        <v>0.12923306629510134</v>
      </c>
      <c r="K866" s="104">
        <v>0.64482803963782009</v>
      </c>
      <c r="L866" s="105"/>
      <c r="M866" s="106">
        <v>865</v>
      </c>
      <c r="N866" s="140">
        <v>-2.0090633017088532E-2</v>
      </c>
      <c r="O866" s="140">
        <v>1.2866458418000639</v>
      </c>
      <c r="P866" s="140">
        <v>-0.40203078621101684</v>
      </c>
      <c r="Q866" s="140">
        <v>1.0412173888575449</v>
      </c>
      <c r="R866" s="140">
        <v>1.1022433000162681</v>
      </c>
      <c r="S866" s="140">
        <v>-0.41895423264734921</v>
      </c>
      <c r="T866" s="140">
        <v>0.35400155550929796</v>
      </c>
      <c r="U866" s="128">
        <v>1.3235033598897484E-2</v>
      </c>
      <c r="V866" s="128">
        <v>-1.1300239504472782</v>
      </c>
      <c r="W866" s="98">
        <v>0.37139423245461539</v>
      </c>
      <c r="X866" s="60"/>
      <c r="Y866" s="99">
        <v>865</v>
      </c>
      <c r="Z866" s="128">
        <f>(幕後結果!$AB$2+幕後結果!$AB$4*幕後結果_最佳化!$N1867)*12/3</f>
        <v>-2.1250709595841032E-2</v>
      </c>
      <c r="AA866" s="128">
        <f>(幕後結果!$AC$2+幕後結果!$AC$4*幕後結果_最佳化!$O1867)*12/3</f>
        <v>1.4346771195488397</v>
      </c>
      <c r="AB866" s="128">
        <f>(幕後結果!$AD$2+幕後結果!$AD$4*幕後結果_最佳化!$P1867)*12/3</f>
        <v>0.54080363002009779</v>
      </c>
      <c r="AC866" s="128">
        <f>(幕後結果!$AE$2+幕後結果!$AE$4*幕後結果_最佳化!$Q1867)*12/3</f>
        <v>3.4464545022966981</v>
      </c>
      <c r="AD866" s="128">
        <f>(幕後結果!$AF$2+幕後結果!$AF$4*幕後結果_最佳化!$R1867)*12/3</f>
        <v>0.40582520815648043</v>
      </c>
      <c r="AE866" s="128">
        <f>(幕後結果!$AG$2+幕後結果!$AG$4*幕後結果_最佳化!$S1867)*12/3</f>
        <v>-0.2036104360656282</v>
      </c>
      <c r="AF866" s="128">
        <f>(幕後結果!$AH$2+幕後結果!$AH$4*幕後結果_最佳化!$T1867)*12/3</f>
        <v>0.55109967359632184</v>
      </c>
      <c r="AG866" s="128">
        <f>(幕後結果!$AI$2+幕後結果!$AI$4*幕後結果_最佳化!$U1867)*12/3</f>
        <v>1.0321515554851928</v>
      </c>
      <c r="AH866" s="128">
        <f>(幕後結果!$AJ$2+幕後結果!$AJ$4*幕後結果_最佳化!$V1867)*12/3</f>
        <v>-1.0483238717671746</v>
      </c>
      <c r="AI866" s="100">
        <f>(幕後結果!$AK$2+幕後結果!$AK$4*幕後結果_最佳化!$W1867)*12/3</f>
        <v>0.32945030362375549</v>
      </c>
      <c r="AJ866" s="60"/>
      <c r="AK866" s="60"/>
      <c r="AL866" s="60"/>
      <c r="AM866" s="108">
        <v>865</v>
      </c>
      <c r="AN866" s="128">
        <f t="shared" si="170"/>
        <v>4.4813629762328307E-3</v>
      </c>
      <c r="AO866" s="128">
        <f t="shared" si="171"/>
        <v>0.14081311645967889</v>
      </c>
      <c r="AP866" s="128">
        <f t="shared" si="172"/>
        <v>0.17752600321754367</v>
      </c>
      <c r="AQ866" s="128">
        <f t="shared" si="173"/>
        <v>0.1561217490768643</v>
      </c>
      <c r="AR866" s="128">
        <f t="shared" si="174"/>
        <v>4.5991793923590006E-2</v>
      </c>
      <c r="AS866" s="128">
        <f t="shared" si="175"/>
        <v>3.8875871487120156E-2</v>
      </c>
      <c r="AT866" s="128">
        <f t="shared" si="176"/>
        <v>6.8249591912479313E-2</v>
      </c>
      <c r="AU866" s="128">
        <f t="shared" si="177"/>
        <v>1.8569592386002899E-2</v>
      </c>
      <c r="AV866" s="128">
        <f t="shared" si="178"/>
        <v>0.19829364067820049</v>
      </c>
      <c r="AW866" s="128">
        <f t="shared" si="179"/>
        <v>0.15107727788228739</v>
      </c>
      <c r="AX866" s="128">
        <f t="shared" si="180"/>
        <v>0.99999999999999989</v>
      </c>
      <c r="AY866" s="128">
        <f>SUMPRODUCT(AN866:AW866,幕後結果_最佳化!$Z$1005:$AI$1005)</f>
        <v>-0.2334324870303516</v>
      </c>
      <c r="AZ866" s="128">
        <f>(SUMPRODUCT(AN866:AW866,MMULT(AN866:AW866,幕後結果!$AB$9:$AK$18)))*252</f>
        <v>0.10527353644220899</v>
      </c>
      <c r="BA866" s="128">
        <f t="shared" si="181"/>
        <v>0.32445883628313932</v>
      </c>
      <c r="BB866" s="102">
        <f t="shared" si="182"/>
        <v>-0.85167194148847225</v>
      </c>
      <c r="BC866" s="60"/>
      <c r="BD866" s="60"/>
    </row>
    <row r="867" spans="1:56">
      <c r="A867" s="95">
        <v>866</v>
      </c>
      <c r="B867" s="128">
        <v>0.91013283607410234</v>
      </c>
      <c r="C867" s="128">
        <v>0.48030350881002271</v>
      </c>
      <c r="D867" s="128">
        <v>0.31364729831350946</v>
      </c>
      <c r="E867" s="128">
        <v>0.46020701085029603</v>
      </c>
      <c r="F867" s="128">
        <v>0.20962561498105958</v>
      </c>
      <c r="G867" s="128">
        <v>0.68657780821764525</v>
      </c>
      <c r="H867" s="128">
        <v>4.6643454973798626E-2</v>
      </c>
      <c r="I867" s="128">
        <v>3.025322804022923E-2</v>
      </c>
      <c r="J867" s="128">
        <v>0.49612037900917749</v>
      </c>
      <c r="K867" s="104">
        <v>0.19810386477970465</v>
      </c>
      <c r="L867" s="105"/>
      <c r="M867" s="106">
        <v>866</v>
      </c>
      <c r="N867" s="140">
        <v>1.3415734860078745</v>
      </c>
      <c r="O867" s="140">
        <v>-4.9391856743878353E-2</v>
      </c>
      <c r="P867" s="140">
        <v>-0.48553823617370429</v>
      </c>
      <c r="Q867" s="140">
        <v>-9.9912211233741222E-2</v>
      </c>
      <c r="R867" s="140">
        <v>-0.80772096836843399</v>
      </c>
      <c r="S867" s="140">
        <v>0.48617318232430501</v>
      </c>
      <c r="T867" s="140">
        <v>-1.678308395429456</v>
      </c>
      <c r="U867" s="128">
        <v>-1.8770849185416849</v>
      </c>
      <c r="V867" s="128">
        <v>-9.7249209558608312E-3</v>
      </c>
      <c r="W867" s="98">
        <v>-0.84841349525304099</v>
      </c>
      <c r="X867" s="60"/>
      <c r="Y867" s="99">
        <v>866</v>
      </c>
      <c r="Z867" s="128">
        <f>(幕後結果!$AB$2+幕後結果!$AB$4*幕後結果_最佳化!$N1868)*12/3</f>
        <v>1.4190388390641229</v>
      </c>
      <c r="AA867" s="128">
        <f>(幕後結果!$AC$2+幕後結果!$AC$4*幕後結果_最佳化!$O1868)*12/3</f>
        <v>0.48985352557582656</v>
      </c>
      <c r="AB867" s="128">
        <f>(幕後結果!$AD$2+幕後結果!$AD$4*幕後結果_最佳化!$P1868)*12/3</f>
        <v>0.21911693038543487</v>
      </c>
      <c r="AC867" s="128">
        <f>(幕後結果!$AE$2+幕後結果!$AE$4*幕後結果_最佳化!$Q1868)*12/3</f>
        <v>0.8779464542424007</v>
      </c>
      <c r="AD867" s="128">
        <f>(幕後結果!$AF$2+幕後結果!$AF$4*幕後結果_最佳化!$R1868)*12/3</f>
        <v>-0.55381928073935971</v>
      </c>
      <c r="AE867" s="128">
        <f>(幕後結果!$AG$2+幕後結果!$AG$4*幕後結果_最佳化!$S1868)*12/3</f>
        <v>0.95214546014982038</v>
      </c>
      <c r="AF867" s="128">
        <f>(幕後結果!$AH$2+幕後結果!$AH$4*幕後結果_最佳化!$T1868)*12/3</f>
        <v>-1.2738908250526344</v>
      </c>
      <c r="AG867" s="128">
        <f>(幕後結果!$AI$2+幕後結果!$AI$4*幕後結果_最佳化!$U1868)*12/3</f>
        <v>-0.71156579765084016</v>
      </c>
      <c r="AH867" s="128">
        <f>(幕後結果!$AJ$2+幕後結果!$AJ$4*幕後結果_最佳化!$V1868)*12/3</f>
        <v>-0.94183762927822523</v>
      </c>
      <c r="AI867" s="100">
        <f>(幕後結果!$AK$2+幕後結果!$AK$4*幕後結果_最佳化!$W1868)*12/3</f>
        <v>-2.6929184436672089</v>
      </c>
      <c r="AJ867" s="60"/>
      <c r="AK867" s="60"/>
      <c r="AL867" s="60"/>
      <c r="AM867" s="108">
        <v>866</v>
      </c>
      <c r="AN867" s="128">
        <f t="shared" si="170"/>
        <v>0.11042925472053423</v>
      </c>
      <c r="AO867" s="128">
        <f t="shared" si="171"/>
        <v>0.11920444553876625</v>
      </c>
      <c r="AP867" s="128">
        <f t="shared" si="172"/>
        <v>0.13841270716681814</v>
      </c>
      <c r="AQ867" s="128">
        <f t="shared" si="173"/>
        <v>7.5256034442549094E-2</v>
      </c>
      <c r="AR867" s="128">
        <f t="shared" si="174"/>
        <v>4.6761115313706463E-2</v>
      </c>
      <c r="AS867" s="128">
        <f t="shared" si="175"/>
        <v>9.4737458880683363E-3</v>
      </c>
      <c r="AT867" s="128">
        <f t="shared" si="176"/>
        <v>9.814859016413853E-2</v>
      </c>
      <c r="AU867" s="128">
        <f t="shared" si="177"/>
        <v>0.20202313968182969</v>
      </c>
      <c r="AV867" s="128">
        <f t="shared" si="178"/>
        <v>0.1898816892258435</v>
      </c>
      <c r="AW867" s="128">
        <f t="shared" si="179"/>
        <v>1.0409277857745581E-2</v>
      </c>
      <c r="AX867" s="128">
        <f t="shared" si="180"/>
        <v>0.99999999999999978</v>
      </c>
      <c r="AY867" s="128">
        <f>SUMPRODUCT(AN867:AW867,幕後結果_最佳化!$Z$1005:$AI$1005)</f>
        <v>8.9906776536546509E-2</v>
      </c>
      <c r="AZ867" s="128">
        <f>(SUMPRODUCT(AN867:AW867,MMULT(AN867:AW867,幕後結果!$AB$9:$AK$18)))*252</f>
        <v>6.5583909563705592E-2</v>
      </c>
      <c r="BA867" s="128">
        <f t="shared" si="181"/>
        <v>0.25609355627134706</v>
      </c>
      <c r="BB867" s="102">
        <f t="shared" si="182"/>
        <v>0.1835531405824983</v>
      </c>
      <c r="BC867" s="60"/>
      <c r="BD867" s="60"/>
    </row>
    <row r="868" spans="1:56">
      <c r="A868" s="95">
        <v>867</v>
      </c>
      <c r="B868" s="128">
        <v>0.36605122806341273</v>
      </c>
      <c r="C868" s="128">
        <v>0.94015352332272606</v>
      </c>
      <c r="D868" s="128">
        <v>0.69228628938213244</v>
      </c>
      <c r="E868" s="128">
        <v>0.23448493674847803</v>
      </c>
      <c r="F868" s="128">
        <v>0.42167827576971173</v>
      </c>
      <c r="G868" s="128">
        <v>8.903213103141594E-2</v>
      </c>
      <c r="H868" s="128">
        <v>0.89090043047598688</v>
      </c>
      <c r="I868" s="128">
        <v>0.49781820733166104</v>
      </c>
      <c r="J868" s="128">
        <v>0.19320253778305063</v>
      </c>
      <c r="K868" s="104">
        <v>0.97406069017286323</v>
      </c>
      <c r="L868" s="105"/>
      <c r="M868" s="106">
        <v>867</v>
      </c>
      <c r="N868" s="140">
        <v>-0.34233013960881042</v>
      </c>
      <c r="O868" s="140">
        <v>1.5560636681184756</v>
      </c>
      <c r="P868" s="140">
        <v>0.50234135858238194</v>
      </c>
      <c r="Q868" s="140">
        <v>-0.72415615375215769</v>
      </c>
      <c r="R868" s="140">
        <v>-0.19760189564582606</v>
      </c>
      <c r="S868" s="140">
        <v>-1.3467391392653869</v>
      </c>
      <c r="T868" s="140">
        <v>1.2313308743756757</v>
      </c>
      <c r="U868" s="128">
        <v>-5.4689704542063297E-3</v>
      </c>
      <c r="V868" s="128">
        <v>-0.86615516695486106</v>
      </c>
      <c r="W868" s="98">
        <v>1.944139594796694</v>
      </c>
      <c r="X868" s="60"/>
      <c r="Y868" s="99">
        <v>867</v>
      </c>
      <c r="Z868" s="128">
        <f>(幕後結果!$AB$2+幕後結果!$AB$4*幕後結果_最佳化!$N1869)*12/3</f>
        <v>-0.36209702185802972</v>
      </c>
      <c r="AA868" s="128">
        <f>(幕後結果!$AC$2+幕後結果!$AC$4*幕後結果_最佳化!$O1869)*12/3</f>
        <v>1.6040552148056488</v>
      </c>
      <c r="AB868" s="128">
        <f>(幕後結果!$AD$2+幕後結果!$AD$4*幕後結果_最佳化!$P1869)*12/3</f>
        <v>1.5412786991752228</v>
      </c>
      <c r="AC868" s="128">
        <f>(幕後結果!$AE$2+幕後結果!$AE$4*幕後結果_最佳化!$Q1869)*12/3</f>
        <v>0.5869207965118094</v>
      </c>
      <c r="AD868" s="128">
        <f>(幕後結果!$AF$2+幕後結果!$AF$4*幕後結果_最佳化!$R1869)*12/3</f>
        <v>-0.23525611118117165</v>
      </c>
      <c r="AE868" s="128">
        <f>(幕後結果!$AG$2+幕後結果!$AG$4*幕後結果_最佳化!$S1869)*12/3</f>
        <v>-1.0758121594947394</v>
      </c>
      <c r="AF868" s="128">
        <f>(幕後結果!$AH$2+幕後結果!$AH$4*幕後結果_最佳化!$T1869)*12/3</f>
        <v>1.0297789431708204</v>
      </c>
      <c r="AG868" s="128">
        <f>(幕後結果!$AI$2+幕後結果!$AI$4*幕後結果_最佳化!$U1869)*12/3</f>
        <v>0.70243830781919314</v>
      </c>
      <c r="AH868" s="128">
        <f>(幕後結果!$AJ$2+幕後結果!$AJ$4*幕後結果_最佳化!$V1869)*12/3</f>
        <v>-1.2872938317418574</v>
      </c>
      <c r="AI868" s="100">
        <f>(幕後結果!$AK$2+幕後結果!$AK$4*幕後結果_最佳化!$W1869)*12/3</f>
        <v>1.3670230670657766</v>
      </c>
      <c r="AJ868" s="60"/>
      <c r="AK868" s="60"/>
      <c r="AL868" s="60"/>
      <c r="AM868" s="108">
        <v>867</v>
      </c>
      <c r="AN868" s="128">
        <f t="shared" si="170"/>
        <v>4.6762954017574215E-2</v>
      </c>
      <c r="AO868" s="128">
        <f t="shared" si="171"/>
        <v>0.10293902965689261</v>
      </c>
      <c r="AP868" s="128">
        <f t="shared" si="172"/>
        <v>7.1449240637458028E-2</v>
      </c>
      <c r="AQ868" s="128">
        <f t="shared" si="173"/>
        <v>0.12196882616773455</v>
      </c>
      <c r="AR868" s="128">
        <f t="shared" si="174"/>
        <v>9.1446969219854193E-2</v>
      </c>
      <c r="AS868" s="128">
        <f t="shared" si="175"/>
        <v>8.3417606325162486E-2</v>
      </c>
      <c r="AT868" s="128">
        <f t="shared" si="176"/>
        <v>5.1485653412424739E-2</v>
      </c>
      <c r="AU868" s="128">
        <f t="shared" si="177"/>
        <v>0.17887393943226357</v>
      </c>
      <c r="AV868" s="128">
        <f t="shared" si="178"/>
        <v>0.1668712853537167</v>
      </c>
      <c r="AW868" s="128">
        <f t="shared" si="179"/>
        <v>8.4784495776918906E-2</v>
      </c>
      <c r="AX868" s="128">
        <f t="shared" si="180"/>
        <v>1</v>
      </c>
      <c r="AY868" s="128">
        <f>SUMPRODUCT(AN868:AW868,幕後結果_最佳化!$Z$1005:$AI$1005)</f>
        <v>1.6288105235124806E-2</v>
      </c>
      <c r="AZ868" s="128">
        <f>(SUMPRODUCT(AN868:AW868,MMULT(AN868:AW868,幕後結果!$AB$9:$AK$18)))*252</f>
        <v>5.9837158424379359E-2</v>
      </c>
      <c r="BA868" s="128">
        <f t="shared" si="181"/>
        <v>0.24461634946253974</v>
      </c>
      <c r="BB868" s="102">
        <f t="shared" si="182"/>
        <v>-0.10879033565559161</v>
      </c>
      <c r="BC868" s="60"/>
      <c r="BD868" s="60"/>
    </row>
    <row r="869" spans="1:56">
      <c r="A869" s="95">
        <v>868</v>
      </c>
      <c r="B869" s="128">
        <v>0.94855713139641806</v>
      </c>
      <c r="C869" s="128">
        <v>0.20365922573436923</v>
      </c>
      <c r="D869" s="128">
        <v>7.8891182503692647E-2</v>
      </c>
      <c r="E869" s="128">
        <v>4.5607678293616338E-2</v>
      </c>
      <c r="F869" s="128">
        <v>0.86142362092089186</v>
      </c>
      <c r="G869" s="128">
        <v>0.88564426378458672</v>
      </c>
      <c r="H869" s="128">
        <v>0.41268949481053108</v>
      </c>
      <c r="I869" s="128">
        <v>0.42575791818071274</v>
      </c>
      <c r="J869" s="128">
        <v>0.85455898969998678</v>
      </c>
      <c r="K869" s="104">
        <v>0.56664887057500457</v>
      </c>
      <c r="L869" s="105"/>
      <c r="M869" s="106">
        <v>868</v>
      </c>
      <c r="N869" s="140">
        <v>1.6310217169107881</v>
      </c>
      <c r="O869" s="140">
        <v>-0.82862179444825279</v>
      </c>
      <c r="P869" s="140">
        <v>-1.412569422538942</v>
      </c>
      <c r="Q869" s="140">
        <v>-1.6890212560130418</v>
      </c>
      <c r="R869" s="140">
        <v>1.0867376763346606</v>
      </c>
      <c r="S869" s="140">
        <v>1.2036846886948092</v>
      </c>
      <c r="T869" s="140">
        <v>-0.22063199098587036</v>
      </c>
      <c r="U869" s="128">
        <v>-0.18718467970740144</v>
      </c>
      <c r="V869" s="128">
        <v>1.0561886819128954</v>
      </c>
      <c r="W869" s="98">
        <v>0.16784876360522238</v>
      </c>
      <c r="X869" s="60"/>
      <c r="Y869" s="99">
        <v>868</v>
      </c>
      <c r="Z869" s="128">
        <f>(幕後結果!$AB$2+幕後結果!$AB$4*幕後結果_最佳化!$N1870)*12/3</f>
        <v>1.7252004364969036</v>
      </c>
      <c r="AA869" s="128">
        <f>(幕後結果!$AC$2+幕後結果!$AC$4*幕後結果_最佳化!$O1870)*12/3</f>
        <v>-0.2852122712806332</v>
      </c>
      <c r="AB869" s="128">
        <f>(幕後結果!$AD$2+幕後結果!$AD$4*幕後結果_最佳化!$P1870)*12/3</f>
        <v>-1.0893783239472656</v>
      </c>
      <c r="AC869" s="128">
        <f>(幕後結果!$AE$2+幕後結果!$AE$4*幕後結果_最佳化!$Q1870)*12/3</f>
        <v>-2.5614096887426943</v>
      </c>
      <c r="AD869" s="128">
        <f>(幕後結果!$AF$2+幕後結果!$AF$4*幕後結果_最佳化!$R1870)*12/3</f>
        <v>0.69271244580503943</v>
      </c>
      <c r="AE869" s="128">
        <f>(幕後結果!$AG$2+幕後結果!$AG$4*幕後結果_最佳化!$S1870)*12/3</f>
        <v>1.3966649602414012</v>
      </c>
      <c r="AF869" s="128">
        <f>(幕後結果!$AH$2+幕後結果!$AH$4*幕後結果_最佳化!$T1870)*12/3</f>
        <v>-0.16727287259010981</v>
      </c>
      <c r="AG869" s="128">
        <f>(幕後結果!$AI$2+幕後結果!$AI$4*幕後結果_最佳化!$U1870)*12/3</f>
        <v>1.3763323544869035</v>
      </c>
      <c r="AH869" s="128">
        <f>(幕後結果!$AJ$2+幕後結果!$AJ$4*幕後結果_最佳化!$V1870)*12/3</f>
        <v>0.37014482301403301</v>
      </c>
      <c r="AI869" s="100">
        <f>(幕後結果!$AK$2+幕後結果!$AK$4*幕後結果_最佳化!$W1870)*12/3</f>
        <v>-1.7207242152053641</v>
      </c>
      <c r="AJ869" s="60"/>
      <c r="AK869" s="60"/>
      <c r="AL869" s="60"/>
      <c r="AM869" s="108">
        <v>868</v>
      </c>
      <c r="AN869" s="128">
        <f t="shared" si="170"/>
        <v>1.1461507422777871E-2</v>
      </c>
      <c r="AO869" s="128">
        <f t="shared" si="171"/>
        <v>1.6050949022689009E-2</v>
      </c>
      <c r="AP869" s="128">
        <f t="shared" si="172"/>
        <v>0.11111537351349549</v>
      </c>
      <c r="AQ869" s="128">
        <f t="shared" si="173"/>
        <v>0.11895080170054188</v>
      </c>
      <c r="AR869" s="128">
        <f t="shared" si="174"/>
        <v>9.4598481621844852E-2</v>
      </c>
      <c r="AS869" s="128">
        <f t="shared" si="175"/>
        <v>0.20490098506508475</v>
      </c>
      <c r="AT869" s="128">
        <f t="shared" si="176"/>
        <v>6.0785181693723947E-2</v>
      </c>
      <c r="AU869" s="128">
        <f t="shared" si="177"/>
        <v>0.23348386730846132</v>
      </c>
      <c r="AV869" s="128">
        <f t="shared" si="178"/>
        <v>2.1434795829354852E-2</v>
      </c>
      <c r="AW869" s="128">
        <f t="shared" si="179"/>
        <v>0.12721805682202597</v>
      </c>
      <c r="AX869" s="128">
        <f t="shared" si="180"/>
        <v>1</v>
      </c>
      <c r="AY869" s="128">
        <f>SUMPRODUCT(AN869:AW869,幕後結果_最佳化!$Z$1005:$AI$1005)</f>
        <v>0.14710371049056503</v>
      </c>
      <c r="AZ869" s="128">
        <f>(SUMPRODUCT(AN869:AW869,MMULT(AN869:AW869,幕後結果!$AB$9:$AK$18)))*252</f>
        <v>5.277338663159329E-2</v>
      </c>
      <c r="BA869" s="128">
        <f t="shared" si="181"/>
        <v>0.22972458865257173</v>
      </c>
      <c r="BB869" s="102">
        <f t="shared" si="182"/>
        <v>0.45360277322406906</v>
      </c>
      <c r="BC869" s="60"/>
      <c r="BD869" s="60"/>
    </row>
    <row r="870" spans="1:56">
      <c r="A870" s="95">
        <v>869</v>
      </c>
      <c r="B870" s="128">
        <v>0.8345008373408489</v>
      </c>
      <c r="C870" s="128">
        <v>4.9112849189995922E-2</v>
      </c>
      <c r="D870" s="128">
        <v>0.94563338761421223</v>
      </c>
      <c r="E870" s="128">
        <v>0.45795512991455101</v>
      </c>
      <c r="F870" s="128">
        <v>0.38928937298947175</v>
      </c>
      <c r="G870" s="128">
        <v>0.54582781927062918</v>
      </c>
      <c r="H870" s="128">
        <v>2.9210209311503865E-2</v>
      </c>
      <c r="I870" s="128">
        <v>2.9248446742911494E-2</v>
      </c>
      <c r="J870" s="128">
        <v>0.4153425711992762</v>
      </c>
      <c r="K870" s="104">
        <v>0.83888538895917986</v>
      </c>
      <c r="L870" s="105"/>
      <c r="M870" s="106">
        <v>869</v>
      </c>
      <c r="N870" s="140">
        <v>0.97210497917471694</v>
      </c>
      <c r="O870" s="140">
        <v>-1.6535169548120123</v>
      </c>
      <c r="P870" s="140">
        <v>1.603913027730169</v>
      </c>
      <c r="Q870" s="140">
        <v>-0.10558672242299233</v>
      </c>
      <c r="R870" s="140">
        <v>-0.28117165250700543</v>
      </c>
      <c r="S870" s="140">
        <v>0.11512712342038386</v>
      </c>
      <c r="T870" s="140">
        <v>-1.892529863245185</v>
      </c>
      <c r="U870" s="128">
        <v>-1.8919556248030216</v>
      </c>
      <c r="V870" s="128">
        <v>-0.21382293065580021</v>
      </c>
      <c r="W870" s="98">
        <v>0.98988727053842873</v>
      </c>
      <c r="X870" s="60"/>
      <c r="Y870" s="99">
        <v>869</v>
      </c>
      <c r="Z870" s="128">
        <f>(幕後結果!$AB$2+幕後結果!$AB$4*幕後結果_最佳化!$N1871)*12/3</f>
        <v>1.0282364219953335</v>
      </c>
      <c r="AA870" s="128">
        <f>(幕後結果!$AC$2+幕後結果!$AC$4*幕後結果_最佳化!$O1871)*12/3</f>
        <v>-1.5341289434082184</v>
      </c>
      <c r="AB870" s="128">
        <f>(幕後結果!$AD$2+幕後結果!$AD$4*幕後結果_最佳化!$P1871)*12/3</f>
        <v>1.4746253736967929</v>
      </c>
      <c r="AC870" s="128">
        <f>(幕後結果!$AE$2+幕後結果!$AE$4*幕後結果_最佳化!$Q1871)*12/3</f>
        <v>0.74164008012195914</v>
      </c>
      <c r="AD870" s="128">
        <f>(幕後結果!$AF$2+幕後結果!$AF$4*幕後結果_最佳化!$R1871)*12/3</f>
        <v>0.26842203943785869</v>
      </c>
      <c r="AE870" s="128">
        <f>(幕後結果!$AG$2+幕後結果!$AG$4*幕後結果_最佳化!$S1871)*12/3</f>
        <v>0.53177446649863425</v>
      </c>
      <c r="AF870" s="128">
        <f>(幕後結果!$AH$2+幕後結果!$AH$4*幕後結果_最佳化!$T1871)*12/3</f>
        <v>-2.0273803119369358</v>
      </c>
      <c r="AG870" s="128">
        <f>(幕後結果!$AI$2+幕後結果!$AI$4*幕後結果_最佳化!$U1871)*12/3</f>
        <v>-0.55935901119190057</v>
      </c>
      <c r="AH870" s="128">
        <f>(幕後結果!$AJ$2+幕後結果!$AJ$4*幕後結果_最佳化!$V1871)*12/3</f>
        <v>-1.5733183572938148</v>
      </c>
      <c r="AI870" s="100">
        <f>(幕後結果!$AK$2+幕後結果!$AK$4*幕後結果_最佳化!$W1871)*12/3</f>
        <v>-1.5528161212714628</v>
      </c>
      <c r="AJ870" s="60"/>
      <c r="AK870" s="60"/>
      <c r="AL870" s="60"/>
      <c r="AM870" s="108">
        <v>869</v>
      </c>
      <c r="AN870" s="128">
        <f t="shared" si="170"/>
        <v>0.12965907639731533</v>
      </c>
      <c r="AO870" s="128">
        <f t="shared" si="171"/>
        <v>2.6741808954049368E-3</v>
      </c>
      <c r="AP870" s="128">
        <f t="shared" si="172"/>
        <v>0.14398836630565873</v>
      </c>
      <c r="AQ870" s="128">
        <f t="shared" si="173"/>
        <v>4.0241597193478085E-2</v>
      </c>
      <c r="AR870" s="128">
        <f t="shared" si="174"/>
        <v>0.16607687798018952</v>
      </c>
      <c r="AS870" s="128">
        <f t="shared" si="175"/>
        <v>0.1716695426703802</v>
      </c>
      <c r="AT870" s="128">
        <f t="shared" si="176"/>
        <v>3.0586527984531438E-2</v>
      </c>
      <c r="AU870" s="128">
        <f t="shared" si="177"/>
        <v>7.667186989639628E-2</v>
      </c>
      <c r="AV870" s="128">
        <f t="shared" si="178"/>
        <v>0.14772017714441854</v>
      </c>
      <c r="AW870" s="128">
        <f t="shared" si="179"/>
        <v>9.0711783532226822E-2</v>
      </c>
      <c r="AX870" s="128">
        <f t="shared" si="180"/>
        <v>0.99999999999999989</v>
      </c>
      <c r="AY870" s="128">
        <f>SUMPRODUCT(AN870:AW870,幕後結果_最佳化!$Z$1005:$AI$1005)</f>
        <v>-0.12324319036058298</v>
      </c>
      <c r="AZ870" s="128">
        <f>(SUMPRODUCT(AN870:AW870,MMULT(AN870:AW870,幕後結果!$AB$9:$AK$18)))*252</f>
        <v>5.4257413709061071E-2</v>
      </c>
      <c r="BA870" s="128">
        <f t="shared" si="181"/>
        <v>0.23293220839776768</v>
      </c>
      <c r="BB870" s="102">
        <f t="shared" si="182"/>
        <v>-0.7132684290566973</v>
      </c>
      <c r="BC870" s="60"/>
      <c r="BD870" s="60"/>
    </row>
    <row r="871" spans="1:56">
      <c r="A871" s="95">
        <v>870</v>
      </c>
      <c r="B871" s="128">
        <v>0.78133342947249917</v>
      </c>
      <c r="C871" s="128">
        <v>0.93755078684206761</v>
      </c>
      <c r="D871" s="128">
        <v>0.64918207563334174</v>
      </c>
      <c r="E871" s="128">
        <v>0.66339141047138894</v>
      </c>
      <c r="F871" s="128">
        <v>0.57840838771716574</v>
      </c>
      <c r="G871" s="128">
        <v>9.9837791715925217E-2</v>
      </c>
      <c r="H871" s="128">
        <v>0.79427340246934119</v>
      </c>
      <c r="I871" s="128">
        <v>0.88815501581688561</v>
      </c>
      <c r="J871" s="128">
        <v>0.85982368001725962</v>
      </c>
      <c r="K871" s="104">
        <v>0.83273315474307941</v>
      </c>
      <c r="L871" s="105"/>
      <c r="M871" s="106">
        <v>870</v>
      </c>
      <c r="N871" s="140">
        <v>0.77670448349497945</v>
      </c>
      <c r="O871" s="140">
        <v>1.5345336302831079</v>
      </c>
      <c r="P871" s="140">
        <v>0.38311317847606224</v>
      </c>
      <c r="Q871" s="140">
        <v>0.42173674726372623</v>
      </c>
      <c r="R871" s="140">
        <v>0.19782341641124154</v>
      </c>
      <c r="S871" s="140">
        <v>-1.2824763860226658</v>
      </c>
      <c r="T871" s="140">
        <v>0.82133900680651362</v>
      </c>
      <c r="U871" s="128">
        <v>1.2167746479024721</v>
      </c>
      <c r="V871" s="128">
        <v>1.0795275032661167</v>
      </c>
      <c r="W871" s="98">
        <v>0.9650222040335239</v>
      </c>
      <c r="X871" s="60"/>
      <c r="Y871" s="99">
        <v>870</v>
      </c>
      <c r="Z871" s="128">
        <f>(幕後結果!$AB$2+幕後結果!$AB$4*幕後結果_最佳化!$N1872)*12/3</f>
        <v>0.82155307931312638</v>
      </c>
      <c r="AA871" s="128">
        <f>(幕後結果!$AC$2+幕後結果!$AC$4*幕後結果_最佳化!$O1872)*12/3</f>
        <v>2.0757384940274304</v>
      </c>
      <c r="AB871" s="128">
        <f>(幕後結果!$AD$2+幕後結果!$AD$4*幕後結果_最佳化!$P1872)*12/3</f>
        <v>1.7971780713939476</v>
      </c>
      <c r="AC871" s="128">
        <f>(幕後結果!$AE$2+幕後結果!$AE$4*幕後結果_最佳化!$Q1872)*12/3</f>
        <v>2.6877577041081988</v>
      </c>
      <c r="AD871" s="128">
        <f>(幕後結果!$AF$2+幕後結果!$AF$4*幕後結果_最佳化!$R1872)*12/3</f>
        <v>5.353661852828534E-2</v>
      </c>
      <c r="AE871" s="128">
        <f>(幕後結果!$AG$2+幕後結果!$AG$4*幕後結果_最佳化!$S1872)*12/3</f>
        <v>-0.73062525628544917</v>
      </c>
      <c r="AF871" s="128">
        <f>(幕後結果!$AH$2+幕後結果!$AH$4*幕後結果_最佳化!$T1872)*12/3</f>
        <v>1.5213506382112172</v>
      </c>
      <c r="AG871" s="128">
        <f>(幕後結果!$AI$2+幕後結果!$AI$4*幕後結果_最佳化!$U1872)*12/3</f>
        <v>1.8224450828469034</v>
      </c>
      <c r="AH871" s="128">
        <f>(幕後結果!$AJ$2+幕後結果!$AJ$4*幕後結果_最佳化!$V1872)*12/3</f>
        <v>0.84426083787184891</v>
      </c>
      <c r="AI871" s="100">
        <f>(幕後結果!$AK$2+幕後結果!$AK$4*幕後結果_最佳化!$W1872)*12/3</f>
        <v>0.46759885974892956</v>
      </c>
      <c r="AJ871" s="60"/>
      <c r="AK871" s="60"/>
      <c r="AL871" s="60"/>
      <c r="AM871" s="108">
        <v>870</v>
      </c>
      <c r="AN871" s="128">
        <f t="shared" si="170"/>
        <v>1.2008926971777124E-2</v>
      </c>
      <c r="AO871" s="128">
        <f t="shared" si="171"/>
        <v>0.14547869639472907</v>
      </c>
      <c r="AP871" s="128">
        <f t="shared" si="172"/>
        <v>6.963282305403537E-2</v>
      </c>
      <c r="AQ871" s="128">
        <f t="shared" si="173"/>
        <v>0.1586646084836312</v>
      </c>
      <c r="AR871" s="128">
        <f t="shared" si="174"/>
        <v>5.7719979118144901E-2</v>
      </c>
      <c r="AS871" s="128">
        <f t="shared" si="175"/>
        <v>9.0665835811347489E-2</v>
      </c>
      <c r="AT871" s="128">
        <f t="shared" si="176"/>
        <v>2.8806383328109269E-3</v>
      </c>
      <c r="AU871" s="128">
        <f t="shared" si="177"/>
        <v>0.15392768294521347</v>
      </c>
      <c r="AV871" s="128">
        <f t="shared" si="178"/>
        <v>0.12783838225022273</v>
      </c>
      <c r="AW871" s="128">
        <f t="shared" si="179"/>
        <v>0.18118242663808778</v>
      </c>
      <c r="AX871" s="128">
        <f t="shared" si="180"/>
        <v>1</v>
      </c>
      <c r="AY871" s="128">
        <f>SUMPRODUCT(AN871:AW871,幕後結果_最佳化!$Z$1005:$AI$1005)</f>
        <v>-8.5688361458181123E-2</v>
      </c>
      <c r="AZ871" s="128">
        <f>(SUMPRODUCT(AN871:AW871,MMULT(AN871:AW871,幕後結果!$AB$9:$AK$18)))*252</f>
        <v>7.7792955137020808E-2</v>
      </c>
      <c r="BA871" s="128">
        <f t="shared" si="181"/>
        <v>0.27891388480500717</v>
      </c>
      <c r="BB871" s="102">
        <f t="shared" si="182"/>
        <v>-0.46103248516322215</v>
      </c>
      <c r="BC871" s="60"/>
      <c r="BD871" s="60"/>
    </row>
    <row r="872" spans="1:56">
      <c r="A872" s="95">
        <v>871</v>
      </c>
      <c r="B872" s="128">
        <v>8.841082036048542E-2</v>
      </c>
      <c r="C872" s="128">
        <v>0.16674352421231453</v>
      </c>
      <c r="D872" s="128">
        <v>0.36360291244615861</v>
      </c>
      <c r="E872" s="128">
        <v>0.21038324106346162</v>
      </c>
      <c r="F872" s="128">
        <v>0.55210056122789442</v>
      </c>
      <c r="G872" s="128">
        <v>9.911622168754608E-2</v>
      </c>
      <c r="H872" s="128">
        <v>0.36196294289217379</v>
      </c>
      <c r="I872" s="128">
        <v>0.68127143719366079</v>
      </c>
      <c r="J872" s="128">
        <v>0.54232734554945417</v>
      </c>
      <c r="K872" s="104">
        <v>0.90007135555423945</v>
      </c>
      <c r="L872" s="105"/>
      <c r="M872" s="106">
        <v>871</v>
      </c>
      <c r="N872" s="140">
        <v>-1.3506061156437796</v>
      </c>
      <c r="O872" s="140">
        <v>-0.96711399826608302</v>
      </c>
      <c r="P872" s="140">
        <v>-0.34884480419346608</v>
      </c>
      <c r="Q872" s="140">
        <v>-0.80509219034201485</v>
      </c>
      <c r="R872" s="140">
        <v>0.13097020470403617</v>
      </c>
      <c r="S872" s="140">
        <v>-1.286603728802997</v>
      </c>
      <c r="T872" s="140">
        <v>-0.3532168376692868</v>
      </c>
      <c r="U872" s="128">
        <v>0.47125713018076926</v>
      </c>
      <c r="V872" s="128">
        <v>0.10629876818403189</v>
      </c>
      <c r="W872" s="98">
        <v>1.281958259740942</v>
      </c>
      <c r="X872" s="60"/>
      <c r="Y872" s="99">
        <v>871</v>
      </c>
      <c r="Z872" s="128">
        <f>(幕後結果!$AB$2+幕後結果!$AB$4*幕後結果_最佳化!$N1873)*12/3</f>
        <v>-1.4285930322603335</v>
      </c>
      <c r="AA872" s="128">
        <f>(幕後結果!$AC$2+幕後結果!$AC$4*幕後結果_最佳化!$O1873)*12/3</f>
        <v>-1.7690959163445328</v>
      </c>
      <c r="AB872" s="128">
        <f>(幕後結果!$AD$2+幕後結果!$AD$4*幕後結果_最佳化!$P1873)*12/3</f>
        <v>-1.0751486880263756</v>
      </c>
      <c r="AC872" s="128">
        <f>(幕後結果!$AE$2+幕後結果!$AE$4*幕後結果_最佳化!$Q1873)*12/3</f>
        <v>-0.90539337181662383</v>
      </c>
      <c r="AD872" s="128">
        <f>(幕後結果!$AF$2+幕後結果!$AF$4*幕後結果_最佳化!$R1873)*12/3</f>
        <v>-7.3955008949607812E-2</v>
      </c>
      <c r="AE872" s="128">
        <f>(幕後結果!$AG$2+幕後結果!$AG$4*幕後結果_最佳化!$S1873)*12/3</f>
        <v>-1.4709800617752846</v>
      </c>
      <c r="AF872" s="128">
        <f>(幕後結果!$AH$2+幕後結果!$AH$4*幕後結果_最佳化!$T1873)*12/3</f>
        <v>-1.6426013353315649</v>
      </c>
      <c r="AG872" s="128">
        <f>(幕後結果!$AI$2+幕後結果!$AI$4*幕後結果_最佳化!$U1873)*12/3</f>
        <v>1.4590558181731481</v>
      </c>
      <c r="AH872" s="128">
        <f>(幕後結果!$AJ$2+幕後結果!$AJ$4*幕後結果_最佳化!$V1873)*12/3</f>
        <v>-1.9818791316628577</v>
      </c>
      <c r="AI872" s="100">
        <f>(幕後結果!$AK$2+幕後結果!$AK$4*幕後結果_最佳化!$W1873)*12/3</f>
        <v>-1.7707600848797111</v>
      </c>
      <c r="AJ872" s="60"/>
      <c r="AK872" s="60"/>
      <c r="AL872" s="60"/>
      <c r="AM872" s="108">
        <v>871</v>
      </c>
      <c r="AN872" s="128">
        <f t="shared" si="170"/>
        <v>5.3942482893838753E-2</v>
      </c>
      <c r="AO872" s="128">
        <f t="shared" si="171"/>
        <v>4.6241930711226946E-2</v>
      </c>
      <c r="AP872" s="128">
        <f t="shared" si="172"/>
        <v>0.15461283095411604</v>
      </c>
      <c r="AQ872" s="128">
        <f t="shared" si="173"/>
        <v>0.11509089854965306</v>
      </c>
      <c r="AR872" s="128">
        <f t="shared" si="174"/>
        <v>5.4430636964953587E-2</v>
      </c>
      <c r="AS872" s="128">
        <f t="shared" si="175"/>
        <v>0.10215295528012985</v>
      </c>
      <c r="AT872" s="128">
        <f t="shared" si="176"/>
        <v>0.13283751703649455</v>
      </c>
      <c r="AU872" s="128">
        <f t="shared" si="177"/>
        <v>7.4829821324201101E-2</v>
      </c>
      <c r="AV872" s="128">
        <f t="shared" si="178"/>
        <v>8.9389918275564612E-2</v>
      </c>
      <c r="AW872" s="128">
        <f t="shared" si="179"/>
        <v>0.17647100800982127</v>
      </c>
      <c r="AX872" s="128">
        <f t="shared" si="180"/>
        <v>0.99999999999999978</v>
      </c>
      <c r="AY872" s="128">
        <f>SUMPRODUCT(AN872:AW872,幕後結果_最佳化!$Z$1005:$AI$1005)</f>
        <v>-0.17726850274573541</v>
      </c>
      <c r="AZ872" s="128">
        <f>(SUMPRODUCT(AN872:AW872,MMULT(AN872:AW872,幕後結果!$AB$9:$AK$18)))*252</f>
        <v>8.2965994768642554E-2</v>
      </c>
      <c r="BA872" s="128">
        <f t="shared" si="181"/>
        <v>0.28803818283110061</v>
      </c>
      <c r="BB872" s="102">
        <f t="shared" si="182"/>
        <v>-0.76437262789856397</v>
      </c>
      <c r="BC872" s="60"/>
      <c r="BD872" s="60"/>
    </row>
    <row r="873" spans="1:56">
      <c r="A873" s="95">
        <v>872</v>
      </c>
      <c r="B873" s="128">
        <v>0.77535843854457309</v>
      </c>
      <c r="C873" s="128">
        <v>0.24818009923573658</v>
      </c>
      <c r="D873" s="128">
        <v>0.60529292796158551</v>
      </c>
      <c r="E873" s="128">
        <v>0.78398257782778225</v>
      </c>
      <c r="F873" s="128">
        <v>0.72525187338276886</v>
      </c>
      <c r="G873" s="128">
        <v>0.74604005442311427</v>
      </c>
      <c r="H873" s="128">
        <v>0.50639178801259965</v>
      </c>
      <c r="I873" s="128">
        <v>0.4100454499865378</v>
      </c>
      <c r="J873" s="128">
        <v>0.78681601576212201</v>
      </c>
      <c r="K873" s="104">
        <v>0.29098276664687606</v>
      </c>
      <c r="L873" s="105"/>
      <c r="M873" s="106">
        <v>872</v>
      </c>
      <c r="N873" s="140">
        <v>0.75661071014909254</v>
      </c>
      <c r="O873" s="140">
        <v>-0.68022785351429238</v>
      </c>
      <c r="P873" s="140">
        <v>0.26707145642811703</v>
      </c>
      <c r="Q873" s="140">
        <v>0.78571436704870834</v>
      </c>
      <c r="R873" s="140">
        <v>0.59851514992207722</v>
      </c>
      <c r="S873" s="140">
        <v>0.66208009598219808</v>
      </c>
      <c r="T873" s="140">
        <v>1.6022522084984572E-2</v>
      </c>
      <c r="U873" s="128">
        <v>-0.22742806410316632</v>
      </c>
      <c r="V873" s="128">
        <v>0.79542216903898388</v>
      </c>
      <c r="W873" s="98">
        <v>-0.55051595983112644</v>
      </c>
      <c r="X873" s="60"/>
      <c r="Y873" s="99">
        <v>872</v>
      </c>
      <c r="Z873" s="128">
        <f>(幕後結果!$AB$2+幕後結果!$AB$4*幕後結果_最佳化!$N1874)*12/3</f>
        <v>0.80029904805911445</v>
      </c>
      <c r="AA873" s="128">
        <f>(幕後結果!$AC$2+幕後結果!$AC$4*幕後結果_最佳化!$O1874)*12/3</f>
        <v>-0.50122670875841591</v>
      </c>
      <c r="AB873" s="128">
        <f>(幕後結果!$AD$2+幕後結果!$AD$4*幕後結果_最佳化!$P1874)*12/3</f>
        <v>0.48339117568779982</v>
      </c>
      <c r="AC873" s="128">
        <f>(幕後結果!$AE$2+幕後結果!$AE$4*幕後結果_最佳化!$Q1874)*12/3</f>
        <v>2.3882501689816928</v>
      </c>
      <c r="AD873" s="128">
        <f>(幕後結果!$AF$2+幕後結果!$AF$4*幕後結果_最佳化!$R1874)*12/3</f>
        <v>0.44890560054493411</v>
      </c>
      <c r="AE873" s="128">
        <f>(幕後結果!$AG$2+幕後結果!$AG$4*幕後結果_最佳化!$S1874)*12/3</f>
        <v>0.94556084548357544</v>
      </c>
      <c r="AF873" s="128">
        <f>(幕後結果!$AH$2+幕後結果!$AH$4*幕後結果_最佳化!$T1874)*12/3</f>
        <v>6.6661648802947615E-2</v>
      </c>
      <c r="AG873" s="128">
        <f>(幕後結果!$AI$2+幕後結果!$AI$4*幕後結果_最佳化!$U1874)*12/3</f>
        <v>0.89132221334292783</v>
      </c>
      <c r="AH873" s="128">
        <f>(幕後結果!$AJ$2+幕後結果!$AJ$4*幕後結果_最佳化!$V1874)*12/3</f>
        <v>0.21543330477292966</v>
      </c>
      <c r="AI873" s="100">
        <f>(幕後結果!$AK$2+幕後結果!$AK$4*幕後結果_最佳化!$W1874)*12/3</f>
        <v>-1.7836571330401154</v>
      </c>
      <c r="AJ873" s="60"/>
      <c r="AK873" s="60"/>
      <c r="AL873" s="60"/>
      <c r="AM873" s="108">
        <v>872</v>
      </c>
      <c r="AN873" s="128">
        <f t="shared" si="170"/>
        <v>0.17196276182642889</v>
      </c>
      <c r="AO873" s="128">
        <f t="shared" si="171"/>
        <v>0.16924280767264965</v>
      </c>
      <c r="AP873" s="128">
        <f t="shared" si="172"/>
        <v>7.9273381375505783E-2</v>
      </c>
      <c r="AQ873" s="128">
        <f t="shared" si="173"/>
        <v>2.3254811538081545E-2</v>
      </c>
      <c r="AR873" s="128">
        <f t="shared" si="174"/>
        <v>1.0000166478310646E-2</v>
      </c>
      <c r="AS873" s="128">
        <f t="shared" si="175"/>
        <v>0.1092695918710589</v>
      </c>
      <c r="AT873" s="128">
        <f t="shared" si="176"/>
        <v>5.4383355852988917E-3</v>
      </c>
      <c r="AU873" s="128">
        <f t="shared" si="177"/>
        <v>0.12785163110411329</v>
      </c>
      <c r="AV873" s="128">
        <f t="shared" si="178"/>
        <v>0.17174002361826807</v>
      </c>
      <c r="AW873" s="128">
        <f t="shared" si="179"/>
        <v>0.13196648893028437</v>
      </c>
      <c r="AX873" s="128">
        <f t="shared" si="180"/>
        <v>1</v>
      </c>
      <c r="AY873" s="128">
        <f>SUMPRODUCT(AN873:AW873,幕後結果_最佳化!$Z$1005:$AI$1005)</f>
        <v>-0.19523207368357587</v>
      </c>
      <c r="AZ873" s="128">
        <f>(SUMPRODUCT(AN873:AW873,MMULT(AN873:AW873,幕後結果!$AB$9:$AK$18)))*252</f>
        <v>7.112632230746288E-2</v>
      </c>
      <c r="BA873" s="128">
        <f t="shared" si="181"/>
        <v>0.26669518613477611</v>
      </c>
      <c r="BB873" s="102">
        <f t="shared" si="182"/>
        <v>-0.89289978246264368</v>
      </c>
      <c r="BC873" s="60"/>
      <c r="BD873" s="60"/>
    </row>
    <row r="874" spans="1:56">
      <c r="A874" s="95">
        <v>873</v>
      </c>
      <c r="B874" s="128">
        <v>0.94813125718707347</v>
      </c>
      <c r="C874" s="128">
        <v>0.395987904501234</v>
      </c>
      <c r="D874" s="128">
        <v>0.31913309704432424</v>
      </c>
      <c r="E874" s="128">
        <v>0.79534521331401331</v>
      </c>
      <c r="F874" s="128">
        <v>0.72360690924407822</v>
      </c>
      <c r="G874" s="128">
        <v>0.11861920433385076</v>
      </c>
      <c r="H874" s="128">
        <v>0.84564839511982726</v>
      </c>
      <c r="I874" s="128">
        <v>0.60649786201868294</v>
      </c>
      <c r="J874" s="128">
        <v>0.41873877104991597</v>
      </c>
      <c r="K874" s="104">
        <v>0.72205850435773278</v>
      </c>
      <c r="L874" s="105"/>
      <c r="M874" s="106">
        <v>873</v>
      </c>
      <c r="N874" s="140">
        <v>1.6269981739045345</v>
      </c>
      <c r="O874" s="140">
        <v>-0.26374579008377363</v>
      </c>
      <c r="P874" s="140">
        <v>-0.47012432779201674</v>
      </c>
      <c r="Q874" s="140">
        <v>0.82510924167811173</v>
      </c>
      <c r="R874" s="140">
        <v>0.59359028331675379</v>
      </c>
      <c r="S874" s="140">
        <v>-1.1819175725500952</v>
      </c>
      <c r="T874" s="140">
        <v>1.0179468616796059</v>
      </c>
      <c r="U874" s="128">
        <v>0.27020275156315382</v>
      </c>
      <c r="V874" s="128">
        <v>-0.2051210608400558</v>
      </c>
      <c r="W874" s="98">
        <v>0.58896762557377114</v>
      </c>
      <c r="X874" s="60"/>
      <c r="Y874" s="99">
        <v>873</v>
      </c>
      <c r="Z874" s="128">
        <f>(幕後結果!$AB$2+幕後結果!$AB$4*幕後結果_最佳化!$N1875)*12/3</f>
        <v>1.7209445654200917</v>
      </c>
      <c r="AA874" s="128">
        <f>(幕後結果!$AC$2+幕後結果!$AC$4*幕後結果_最佳化!$O1875)*12/3</f>
        <v>0.36798371435291161</v>
      </c>
      <c r="AB874" s="128">
        <f>(幕後結果!$AD$2+幕後結果!$AD$4*幕後結果_最佳化!$P1875)*12/3</f>
        <v>0.22208022483015477</v>
      </c>
      <c r="AC874" s="128">
        <f>(幕後結果!$AE$2+幕後結果!$AE$4*幕後結果_最佳化!$Q1875)*12/3</f>
        <v>2.4852643866650874</v>
      </c>
      <c r="AD874" s="128">
        <f>(幕後結果!$AF$2+幕後結果!$AF$4*幕後結果_最佳化!$R1875)*12/3</f>
        <v>0.36168629199646674</v>
      </c>
      <c r="AE874" s="128">
        <f>(幕後結果!$AG$2+幕後結果!$AG$4*幕後結果_最佳化!$S1875)*12/3</f>
        <v>-0.59130670900869386</v>
      </c>
      <c r="AF874" s="128">
        <f>(幕後結果!$AH$2+幕後結果!$AH$4*幕後結果_最佳化!$T1875)*12/3</f>
        <v>1.976497206135269</v>
      </c>
      <c r="AG874" s="128">
        <f>(幕後結果!$AI$2+幕後結果!$AI$4*幕後結果_最佳化!$U1875)*12/3</f>
        <v>1.052598881761744</v>
      </c>
      <c r="AH874" s="128">
        <f>(幕後結果!$AJ$2+幕後結果!$AJ$4*幕後結果_最佳化!$V1875)*12/3</f>
        <v>-0.22253748553679953</v>
      </c>
      <c r="AI874" s="100">
        <f>(幕後結果!$AK$2+幕後結果!$AK$4*幕後結果_最佳化!$W1875)*12/3</f>
        <v>1.1642120897295567</v>
      </c>
      <c r="AJ874" s="60"/>
      <c r="AK874" s="60"/>
      <c r="AL874" s="60"/>
      <c r="AM874" s="108">
        <v>873</v>
      </c>
      <c r="AN874" s="128">
        <f t="shared" si="170"/>
        <v>0.18451530481157952</v>
      </c>
      <c r="AO874" s="128">
        <f t="shared" si="171"/>
        <v>3.5982938668679362E-3</v>
      </c>
      <c r="AP874" s="128">
        <f t="shared" si="172"/>
        <v>8.9628281049931091E-2</v>
      </c>
      <c r="AQ874" s="128">
        <f t="shared" si="173"/>
        <v>0.19235447807081646</v>
      </c>
      <c r="AR874" s="128">
        <f t="shared" si="174"/>
        <v>0.12015468187611078</v>
      </c>
      <c r="AS874" s="128">
        <f t="shared" si="175"/>
        <v>0.1177948751714301</v>
      </c>
      <c r="AT874" s="128">
        <f t="shared" si="176"/>
        <v>4.7667338735985852E-2</v>
      </c>
      <c r="AU874" s="128">
        <f t="shared" si="177"/>
        <v>0.16760084808426109</v>
      </c>
      <c r="AV874" s="128">
        <f t="shared" si="178"/>
        <v>2.066396936659716E-2</v>
      </c>
      <c r="AW874" s="128">
        <f t="shared" si="179"/>
        <v>5.6021928966420012E-2</v>
      </c>
      <c r="AX874" s="128">
        <f t="shared" si="180"/>
        <v>1</v>
      </c>
      <c r="AY874" s="128">
        <f>SUMPRODUCT(AN874:AW874,幕後結果_最佳化!$Z$1005:$AI$1005)</f>
        <v>0.26440636438790599</v>
      </c>
      <c r="AZ874" s="128">
        <f>(SUMPRODUCT(AN874:AW874,MMULT(AN874:AW874,幕後結果!$AB$9:$AK$18)))*252</f>
        <v>6.2811862723588907E-2</v>
      </c>
      <c r="BA874" s="128">
        <f t="shared" si="181"/>
        <v>0.25062294931547852</v>
      </c>
      <c r="BB874" s="102">
        <f t="shared" si="182"/>
        <v>0.88382314944781371</v>
      </c>
      <c r="BC874" s="60"/>
      <c r="BD874" s="60"/>
    </row>
    <row r="875" spans="1:56">
      <c r="A875" s="95">
        <v>874</v>
      </c>
      <c r="B875" s="128">
        <v>0.12529998335114612</v>
      </c>
      <c r="C875" s="128">
        <v>0.67512629980043659</v>
      </c>
      <c r="D875" s="128">
        <v>0.46734530792092599</v>
      </c>
      <c r="E875" s="128">
        <v>0.47190868084842408</v>
      </c>
      <c r="F875" s="128">
        <v>0.32308654192687758</v>
      </c>
      <c r="G875" s="128">
        <v>0.4452980544896834</v>
      </c>
      <c r="H875" s="128">
        <v>0.92263262546034808</v>
      </c>
      <c r="I875" s="128">
        <v>0.25820370024912132</v>
      </c>
      <c r="J875" s="128">
        <v>0.76936219997504174</v>
      </c>
      <c r="K875" s="104">
        <v>0.65340990733934912</v>
      </c>
      <c r="L875" s="105"/>
      <c r="M875" s="106">
        <v>874</v>
      </c>
      <c r="N875" s="140">
        <v>-1.1488933339501315</v>
      </c>
      <c r="O875" s="140">
        <v>0.45411313417709187</v>
      </c>
      <c r="P875" s="140">
        <v>-8.1944791345312504E-2</v>
      </c>
      <c r="Q875" s="140">
        <v>-7.0472784256043489E-2</v>
      </c>
      <c r="R875" s="140">
        <v>-0.45908506130819343</v>
      </c>
      <c r="S875" s="140">
        <v>-0.13754995574432147</v>
      </c>
      <c r="T875" s="140">
        <v>1.4230048507297279</v>
      </c>
      <c r="U875" s="128">
        <v>-0.64889321518006926</v>
      </c>
      <c r="V875" s="128">
        <v>0.73674801790193645</v>
      </c>
      <c r="W875" s="98">
        <v>0.39454300223021305</v>
      </c>
      <c r="X875" s="60"/>
      <c r="Y875" s="99">
        <v>874</v>
      </c>
      <c r="Z875" s="128">
        <f>(幕後結果!$AB$2+幕後結果!$AB$4*幕後結果_最佳化!$N1876)*12/3</f>
        <v>-1.2152329185249988</v>
      </c>
      <c r="AA875" s="128">
        <f>(幕後結果!$AC$2+幕後結果!$AC$4*幕後結果_最佳化!$O1876)*12/3</f>
        <v>-3.1639225550667352E-2</v>
      </c>
      <c r="AB875" s="128">
        <f>(幕後結果!$AD$2+幕後結果!$AD$4*幕後結果_最佳化!$P1876)*12/3</f>
        <v>4.1132743632132263E-2</v>
      </c>
      <c r="AC875" s="128">
        <f>(幕後結果!$AE$2+幕後結果!$AE$4*幕後結果_最佳化!$Q1876)*12/3</f>
        <v>1.1042837145798159</v>
      </c>
      <c r="AD875" s="128">
        <f>(幕後結果!$AF$2+幕後結果!$AF$4*幕後結果_最佳化!$R1876)*12/3</f>
        <v>-0.54378857950112702</v>
      </c>
      <c r="AE875" s="128">
        <f>(幕後結果!$AG$2+幕後結果!$AG$4*幕後結果_最佳化!$S1876)*12/3</f>
        <v>-0.18695226282511937</v>
      </c>
      <c r="AF875" s="128">
        <f>(幕後結果!$AH$2+幕後結果!$AH$4*幕後結果_最佳化!$T1876)*12/3</f>
        <v>0.47387402079021407</v>
      </c>
      <c r="AG875" s="128">
        <f>(幕後結果!$AI$2+幕後結果!$AI$4*幕後結果_最佳化!$U1876)*12/3</f>
        <v>0.10741332138151827</v>
      </c>
      <c r="AH875" s="128">
        <f>(幕後結果!$AJ$2+幕後結果!$AJ$4*幕後結果_最佳化!$V1876)*12/3</f>
        <v>-0.39311540005798151</v>
      </c>
      <c r="AI875" s="100">
        <f>(幕後結果!$AK$2+幕後結果!$AK$4*幕後結果_最佳化!$W1876)*12/3</f>
        <v>-0.92741233291873504</v>
      </c>
      <c r="AJ875" s="60"/>
      <c r="AK875" s="60"/>
      <c r="AL875" s="60"/>
      <c r="AM875" s="108">
        <v>874</v>
      </c>
      <c r="AN875" s="128">
        <f t="shared" si="170"/>
        <v>0.11607135649660663</v>
      </c>
      <c r="AO875" s="128">
        <f t="shared" si="171"/>
        <v>5.5173134915595563E-3</v>
      </c>
      <c r="AP875" s="128">
        <f t="shared" si="172"/>
        <v>8.4671895136406161E-2</v>
      </c>
      <c r="AQ875" s="128">
        <f t="shared" si="173"/>
        <v>0.21226961813431655</v>
      </c>
      <c r="AR875" s="128">
        <f t="shared" si="174"/>
        <v>0.20526221805611869</v>
      </c>
      <c r="AS875" s="128">
        <f t="shared" si="175"/>
        <v>3.4141457481808558E-2</v>
      </c>
      <c r="AT875" s="128">
        <f t="shared" si="176"/>
        <v>8.0466984635804845E-2</v>
      </c>
      <c r="AU875" s="128">
        <f t="shared" si="177"/>
        <v>0.12788385116499945</v>
      </c>
      <c r="AV875" s="128">
        <f t="shared" si="178"/>
        <v>4.8381558942308139E-2</v>
      </c>
      <c r="AW875" s="128">
        <f t="shared" si="179"/>
        <v>8.5333746460071372E-2</v>
      </c>
      <c r="AX875" s="128">
        <f t="shared" si="180"/>
        <v>0.99999999999999989</v>
      </c>
      <c r="AY875" s="128">
        <f>SUMPRODUCT(AN875:AW875,幕後結果_最佳化!$Z$1005:$AI$1005)</f>
        <v>0.1447208149762054</v>
      </c>
      <c r="AZ875" s="128">
        <f>(SUMPRODUCT(AN875:AW875,MMULT(AN875:AW875,幕後結果!$AB$9:$AK$18)))*252</f>
        <v>7.0431239248571587E-2</v>
      </c>
      <c r="BA875" s="128">
        <f t="shared" si="181"/>
        <v>0.26538884537329671</v>
      </c>
      <c r="BB875" s="102">
        <f t="shared" si="182"/>
        <v>0.3836665208478674</v>
      </c>
      <c r="BC875" s="60"/>
      <c r="BD875" s="60"/>
    </row>
    <row r="876" spans="1:56">
      <c r="A876" s="95">
        <v>875</v>
      </c>
      <c r="B876" s="128">
        <v>0.37549078756127918</v>
      </c>
      <c r="C876" s="128">
        <v>0.9324901763974891</v>
      </c>
      <c r="D876" s="128">
        <v>0.87619757479855331</v>
      </c>
      <c r="E876" s="128">
        <v>0.84952508779480973</v>
      </c>
      <c r="F876" s="128">
        <v>0.90387127837031445</v>
      </c>
      <c r="G876" s="128">
        <v>0.34563738747219608</v>
      </c>
      <c r="H876" s="128">
        <v>0.96928728088640703</v>
      </c>
      <c r="I876" s="128">
        <v>0.64857619244232589</v>
      </c>
      <c r="J876" s="128">
        <v>0.1168759345459538</v>
      </c>
      <c r="K876" s="104">
        <v>0.96594320443083315</v>
      </c>
      <c r="L876" s="105"/>
      <c r="M876" s="106">
        <v>875</v>
      </c>
      <c r="N876" s="140">
        <v>-0.31734534318506091</v>
      </c>
      <c r="O876" s="140">
        <v>1.4945970090710852</v>
      </c>
      <c r="P876" s="140">
        <v>1.1561865737152108</v>
      </c>
      <c r="Q876" s="140">
        <v>1.0343986732391446</v>
      </c>
      <c r="R876" s="140">
        <v>1.3039300210627531</v>
      </c>
      <c r="S876" s="140">
        <v>-0.3971256920161359</v>
      </c>
      <c r="T876" s="140">
        <v>1.8704205660925532</v>
      </c>
      <c r="U876" s="128">
        <v>0.38147931772483057</v>
      </c>
      <c r="V876" s="128">
        <v>-1.1907496784754457</v>
      </c>
      <c r="W876" s="98">
        <v>1.8242545962039176</v>
      </c>
      <c r="X876" s="60"/>
      <c r="Y876" s="99">
        <v>875</v>
      </c>
      <c r="Z876" s="128">
        <f>(幕後結果!$AB$2+幕後結果!$AB$4*幕後結果_最佳化!$N1877)*12/3</f>
        <v>-0.3356695492810986</v>
      </c>
      <c r="AA876" s="128">
        <f>(幕後結果!$AC$2+幕後結果!$AC$4*幕後結果_最佳化!$O1877)*12/3</f>
        <v>1.5438724567352964</v>
      </c>
      <c r="AB876" s="128">
        <f>(幕後結果!$AD$2+幕後結果!$AD$4*幕後結果_最佳化!$P1877)*12/3</f>
        <v>2.2189601164578963</v>
      </c>
      <c r="AC876" s="128">
        <f>(幕後結果!$AE$2+幕後結果!$AE$4*幕後結果_最佳化!$Q1877)*12/3</f>
        <v>3.926137345011675</v>
      </c>
      <c r="AD876" s="128">
        <f>(幕後結果!$AF$2+幕後結果!$AF$4*幕後結果_最佳化!$R1877)*12/3</f>
        <v>0.78006952741914926</v>
      </c>
      <c r="AE876" s="128">
        <f>(幕後結果!$AG$2+幕後結果!$AG$4*幕後結果_最佳化!$S1877)*12/3</f>
        <v>-0.15693360205111673</v>
      </c>
      <c r="AF876" s="128">
        <f>(幕後結果!$AH$2+幕後結果!$AH$4*幕後結果_最佳化!$T1877)*12/3</f>
        <v>1.8646076382126988</v>
      </c>
      <c r="AG876" s="128">
        <f>(幕後結果!$AI$2+幕後結果!$AI$4*幕後結果_最佳化!$U1877)*12/3</f>
        <v>1.258490395804611</v>
      </c>
      <c r="AH876" s="128">
        <f>(幕後結果!$AJ$2+幕後結果!$AJ$4*幕後結果_最佳化!$V1877)*12/3</f>
        <v>-0.63674358398068498</v>
      </c>
      <c r="AI876" s="100">
        <f>(幕後結果!$AK$2+幕後結果!$AK$4*幕後結果_最佳化!$W1877)*12/3</f>
        <v>2.5183674080957217</v>
      </c>
      <c r="AJ876" s="60"/>
      <c r="AK876" s="60"/>
      <c r="AL876" s="60"/>
      <c r="AM876" s="108">
        <v>875</v>
      </c>
      <c r="AN876" s="128">
        <f t="shared" si="170"/>
        <v>7.1158164010876324E-2</v>
      </c>
      <c r="AO876" s="128">
        <f t="shared" si="171"/>
        <v>8.0948425967691279E-2</v>
      </c>
      <c r="AP876" s="128">
        <f t="shared" si="172"/>
        <v>0.17044910584375397</v>
      </c>
      <c r="AQ876" s="128">
        <f t="shared" si="173"/>
        <v>0.17327262886995173</v>
      </c>
      <c r="AR876" s="128">
        <f t="shared" si="174"/>
        <v>2.1986279427612387E-2</v>
      </c>
      <c r="AS876" s="128">
        <f t="shared" si="175"/>
        <v>0.12810444450303285</v>
      </c>
      <c r="AT876" s="128">
        <f t="shared" si="176"/>
        <v>0.15407821883911177</v>
      </c>
      <c r="AU876" s="128">
        <f t="shared" si="177"/>
        <v>9.3736450917492071E-3</v>
      </c>
      <c r="AV876" s="128">
        <f t="shared" si="178"/>
        <v>9.1306994881506343E-2</v>
      </c>
      <c r="AW876" s="128">
        <f t="shared" si="179"/>
        <v>9.9322092564714054E-2</v>
      </c>
      <c r="AX876" s="128">
        <f t="shared" si="180"/>
        <v>0.99999999999999978</v>
      </c>
      <c r="AY876" s="128">
        <f>SUMPRODUCT(AN876:AW876,幕後結果_最佳化!$Z$1005:$AI$1005)</f>
        <v>-5.6452361238327212E-2</v>
      </c>
      <c r="AZ876" s="128">
        <f>(SUMPRODUCT(AN876:AW876,MMULT(AN876:AW876,幕後結果!$AB$9:$AK$18)))*252</f>
        <v>9.9105021825107664E-2</v>
      </c>
      <c r="BA876" s="128">
        <f t="shared" si="181"/>
        <v>0.31480950084949416</v>
      </c>
      <c r="BB876" s="102">
        <f t="shared" si="182"/>
        <v>-0.31559518048289825</v>
      </c>
      <c r="BC876" s="60"/>
      <c r="BD876" s="60"/>
    </row>
    <row r="877" spans="1:56">
      <c r="A877" s="95">
        <v>876</v>
      </c>
      <c r="B877" s="128">
        <v>0.84777439092195928</v>
      </c>
      <c r="C877" s="128">
        <v>9.5922462391886842E-2</v>
      </c>
      <c r="D877" s="128">
        <v>0.37050482014642006</v>
      </c>
      <c r="E877" s="128">
        <v>0.63720579548615519</v>
      </c>
      <c r="F877" s="128">
        <v>0.73476822678968334</v>
      </c>
      <c r="G877" s="128">
        <v>0.76634967036586743</v>
      </c>
      <c r="H877" s="128">
        <v>0.9201376774863137</v>
      </c>
      <c r="I877" s="128">
        <v>0.5558877768797561</v>
      </c>
      <c r="J877" s="128">
        <v>0.94359970335250321</v>
      </c>
      <c r="K877" s="104">
        <v>0.61322700702743593</v>
      </c>
      <c r="L877" s="105"/>
      <c r="M877" s="106">
        <v>876</v>
      </c>
      <c r="N877" s="140">
        <v>1.0269346900245648</v>
      </c>
      <c r="O877" s="140">
        <v>-1.3051407508545407</v>
      </c>
      <c r="P877" s="140">
        <v>-0.33051661516247705</v>
      </c>
      <c r="Q877" s="140">
        <v>0.35099991918490686</v>
      </c>
      <c r="R877" s="140">
        <v>0.62729856115555171</v>
      </c>
      <c r="S877" s="140">
        <v>0.72687805882225787</v>
      </c>
      <c r="T877" s="140">
        <v>1.4059982479729005</v>
      </c>
      <c r="U877" s="128">
        <v>0.14055127079841484</v>
      </c>
      <c r="V877" s="128">
        <v>1.5857299007023347</v>
      </c>
      <c r="W877" s="98">
        <v>0.28773971620909194</v>
      </c>
      <c r="X877" s="60"/>
      <c r="Y877" s="99">
        <v>876</v>
      </c>
      <c r="Z877" s="128">
        <f>(幕後結果!$AB$2+幕後結果!$AB$4*幕後結果_最佳化!$N1878)*12/3</f>
        <v>1.086232118870736</v>
      </c>
      <c r="AA877" s="128">
        <f>(幕後結果!$AC$2+幕後結果!$AC$4*幕後結果_最佳化!$O1878)*12/3</f>
        <v>-1.1058474035446262</v>
      </c>
      <c r="AB877" s="128">
        <f>(幕後結果!$AD$2+幕後結果!$AD$4*幕後結果_最佳化!$P1878)*12/3</f>
        <v>-0.39595503324474585</v>
      </c>
      <c r="AC877" s="128">
        <f>(幕後結果!$AE$2+幕後結果!$AE$4*幕後結果_最佳化!$Q1878)*12/3</f>
        <v>1.1931660422605699</v>
      </c>
      <c r="AD877" s="128">
        <f>(幕後結果!$AF$2+幕後結果!$AF$4*幕後結果_最佳化!$R1878)*12/3</f>
        <v>0.45792319363127759</v>
      </c>
      <c r="AE877" s="128">
        <f>(幕後結果!$AG$2+幕後結果!$AG$4*幕後結果_最佳化!$S1878)*12/3</f>
        <v>0.97659206234677554</v>
      </c>
      <c r="AF877" s="128">
        <f>(幕後結果!$AH$2+幕後結果!$AH$4*幕後結果_最佳化!$T1878)*12/3</f>
        <v>1.4117161478576241</v>
      </c>
      <c r="AG877" s="128">
        <f>(幕後結果!$AI$2+幕後結果!$AI$4*幕後結果_最佳化!$U1878)*12/3</f>
        <v>1.1508407655282269</v>
      </c>
      <c r="AH877" s="128">
        <f>(幕後結果!$AJ$2+幕後結果!$AJ$4*幕後結果_最佳化!$V1878)*12/3</f>
        <v>1.0241934445594856</v>
      </c>
      <c r="AI877" s="100">
        <f>(幕後結果!$AK$2+幕後結果!$AK$4*幕後結果_最佳化!$W1878)*12/3</f>
        <v>-0.37680541123948363</v>
      </c>
      <c r="AJ877" s="60"/>
      <c r="AK877" s="60"/>
      <c r="AL877" s="60"/>
      <c r="AM877" s="108">
        <v>876</v>
      </c>
      <c r="AN877" s="128">
        <f t="shared" si="170"/>
        <v>0.15116436420008969</v>
      </c>
      <c r="AO877" s="128">
        <f t="shared" si="171"/>
        <v>9.704670923222207E-2</v>
      </c>
      <c r="AP877" s="128">
        <f t="shared" si="172"/>
        <v>0.17722854501509785</v>
      </c>
      <c r="AQ877" s="128">
        <f t="shared" si="173"/>
        <v>3.1432347109984146E-2</v>
      </c>
      <c r="AR877" s="128">
        <f t="shared" si="174"/>
        <v>5.3240582174156378E-2</v>
      </c>
      <c r="AS877" s="128">
        <f t="shared" si="175"/>
        <v>7.3161788125363614E-2</v>
      </c>
      <c r="AT877" s="128">
        <f t="shared" si="176"/>
        <v>0.16023320457291429</v>
      </c>
      <c r="AU877" s="128">
        <f t="shared" si="177"/>
        <v>3.8944146231158702E-2</v>
      </c>
      <c r="AV877" s="128">
        <f t="shared" si="178"/>
        <v>4.1291261830095363E-2</v>
      </c>
      <c r="AW877" s="128">
        <f t="shared" si="179"/>
        <v>0.17625705150891785</v>
      </c>
      <c r="AX877" s="128">
        <f t="shared" si="180"/>
        <v>0.99999999999999978</v>
      </c>
      <c r="AY877" s="128">
        <f>SUMPRODUCT(AN877:AW877,幕後結果_最佳化!$Z$1005:$AI$1005)</f>
        <v>-0.26500632313054523</v>
      </c>
      <c r="AZ877" s="128">
        <f>(SUMPRODUCT(AN877:AW877,MMULT(AN877:AW877,幕後結果!$AB$9:$AK$18)))*252</f>
        <v>9.093311246953438E-2</v>
      </c>
      <c r="BA877" s="128">
        <f t="shared" si="181"/>
        <v>0.30155117719805768</v>
      </c>
      <c r="BB877" s="102">
        <f t="shared" si="182"/>
        <v>-1.0210748503505709</v>
      </c>
      <c r="BC877" s="60"/>
      <c r="BD877" s="60"/>
    </row>
    <row r="878" spans="1:56">
      <c r="A878" s="95">
        <v>877</v>
      </c>
      <c r="B878" s="128">
        <v>0.57026172140968234</v>
      </c>
      <c r="C878" s="128">
        <v>0.30160305226579354</v>
      </c>
      <c r="D878" s="128">
        <v>0.13596347317970192</v>
      </c>
      <c r="E878" s="128">
        <v>0.80068301797439445</v>
      </c>
      <c r="F878" s="128">
        <v>0.8320521704903896</v>
      </c>
      <c r="G878" s="128">
        <v>0.90999950343322311</v>
      </c>
      <c r="H878" s="128">
        <v>0.54866188437185359</v>
      </c>
      <c r="I878" s="128">
        <v>0.88622479711675317</v>
      </c>
      <c r="J878" s="128">
        <v>0.93684134595006241</v>
      </c>
      <c r="K878" s="104">
        <v>4.5123520545155449E-2</v>
      </c>
      <c r="L878" s="105"/>
      <c r="M878" s="106">
        <v>877</v>
      </c>
      <c r="N878" s="140">
        <v>0.17704052601046699</v>
      </c>
      <c r="O878" s="140">
        <v>-0.51979551660955481</v>
      </c>
      <c r="P878" s="140">
        <v>-1.0986358216036696</v>
      </c>
      <c r="Q878" s="140">
        <v>0.84406342582186689</v>
      </c>
      <c r="R878" s="140">
        <v>0.96230651161451108</v>
      </c>
      <c r="S878" s="140">
        <v>1.3407519758428172</v>
      </c>
      <c r="T878" s="140">
        <v>0.12228131266843835</v>
      </c>
      <c r="U878" s="128">
        <v>1.2066929743377166</v>
      </c>
      <c r="V878" s="128">
        <v>1.528786790585474</v>
      </c>
      <c r="W878" s="98">
        <v>-1.69409600639796</v>
      </c>
      <c r="X878" s="60"/>
      <c r="Y878" s="99">
        <v>877</v>
      </c>
      <c r="Z878" s="128">
        <f>(幕後結果!$AB$2+幕後結果!$AB$4*幕後結果_最佳化!$N1879)*12/3</f>
        <v>0.18726322867692655</v>
      </c>
      <c r="AA878" s="128">
        <f>(幕後結果!$AC$2+幕後結果!$AC$4*幕後結果_最佳化!$O1879)*12/3</f>
        <v>-0.57242680400033974</v>
      </c>
      <c r="AB878" s="128">
        <f>(幕後結果!$AD$2+幕後結果!$AD$4*幕後結果_最佳化!$P1879)*12/3</f>
        <v>-1.1013162683588726</v>
      </c>
      <c r="AC878" s="128">
        <f>(幕後結果!$AE$2+幕後結果!$AE$4*幕後結果_最佳化!$Q1879)*12/3</f>
        <v>2.1564417157570457</v>
      </c>
      <c r="AD878" s="128">
        <f>(幕後結果!$AF$2+幕後結果!$AF$4*幕後結果_最佳化!$R1879)*12/3</f>
        <v>0.3598588862574717</v>
      </c>
      <c r="AE878" s="128">
        <f>(幕後結果!$AG$2+幕後結果!$AG$4*幕後結果_最佳化!$S1879)*12/3</f>
        <v>1.3439782417424393</v>
      </c>
      <c r="AF878" s="128">
        <f>(幕後結果!$AH$2+幕後結果!$AH$4*幕後結果_最佳化!$T1879)*12/3</f>
        <v>-0.19320472590867596</v>
      </c>
      <c r="AG878" s="128">
        <f>(幕後結果!$AI$2+幕後結果!$AI$4*幕後結果_最佳化!$U1879)*12/3</f>
        <v>2.3138866374732969</v>
      </c>
      <c r="AH878" s="128">
        <f>(幕後結果!$AJ$2+幕後結果!$AJ$4*幕後結果_最佳化!$V1879)*12/3</f>
        <v>0.77173081448742986</v>
      </c>
      <c r="AI878" s="100">
        <f>(幕後結果!$AK$2+幕後結果!$AK$4*幕後結果_最佳化!$W1879)*12/3</f>
        <v>-3.5448822322159423</v>
      </c>
      <c r="AJ878" s="60"/>
      <c r="AK878" s="60"/>
      <c r="AL878" s="60"/>
      <c r="AM878" s="108">
        <v>877</v>
      </c>
      <c r="AN878" s="128">
        <f t="shared" si="170"/>
        <v>0.13151068646186795</v>
      </c>
      <c r="AO878" s="128">
        <f t="shared" si="171"/>
        <v>5.6391843892548948E-2</v>
      </c>
      <c r="AP878" s="128">
        <f t="shared" si="172"/>
        <v>7.2570888871955397E-2</v>
      </c>
      <c r="AQ878" s="128">
        <f t="shared" si="173"/>
        <v>2.0163596614875198E-2</v>
      </c>
      <c r="AR878" s="128">
        <f t="shared" si="174"/>
        <v>0.10170742069204833</v>
      </c>
      <c r="AS878" s="128">
        <f t="shared" si="175"/>
        <v>0.1598746633160123</v>
      </c>
      <c r="AT878" s="128">
        <f t="shared" si="176"/>
        <v>0.16798935097711223</v>
      </c>
      <c r="AU878" s="128">
        <f t="shared" si="177"/>
        <v>0.12426703668910048</v>
      </c>
      <c r="AV878" s="128">
        <f t="shared" si="178"/>
        <v>0.15613149441262952</v>
      </c>
      <c r="AW878" s="128">
        <f t="shared" si="179"/>
        <v>9.3930180718495085E-3</v>
      </c>
      <c r="AX878" s="128">
        <f t="shared" si="180"/>
        <v>0.99999999999999989</v>
      </c>
      <c r="AY878" s="128">
        <f>SUMPRODUCT(AN878:AW878,幕後結果_最佳化!$Z$1005:$AI$1005)</f>
        <v>-2.484165073244169E-2</v>
      </c>
      <c r="AZ878" s="128">
        <f>(SUMPRODUCT(AN878:AW878,MMULT(AN878:AW878,幕後結果!$AB$9:$AK$18)))*252</f>
        <v>5.6376877032759461E-2</v>
      </c>
      <c r="BA878" s="128">
        <f t="shared" si="181"/>
        <v>0.23743815412178276</v>
      </c>
      <c r="BB878" s="102">
        <f t="shared" si="182"/>
        <v>-0.28530229685704511</v>
      </c>
      <c r="BC878" s="60"/>
      <c r="BD878" s="60"/>
    </row>
    <row r="879" spans="1:56">
      <c r="A879" s="95">
        <v>878</v>
      </c>
      <c r="B879" s="128">
        <v>0.31324840693060696</v>
      </c>
      <c r="C879" s="128">
        <v>0.60837136691203297</v>
      </c>
      <c r="D879" s="128">
        <v>6.868870096456714E-2</v>
      </c>
      <c r="E879" s="128">
        <v>0.17541899598170763</v>
      </c>
      <c r="F879" s="128">
        <v>0.7398271475189635</v>
      </c>
      <c r="G879" s="128">
        <v>0.47832977143665878</v>
      </c>
      <c r="H879" s="128">
        <v>0.83035670185912136</v>
      </c>
      <c r="I879" s="128">
        <v>0.68161855463357379</v>
      </c>
      <c r="J879" s="128">
        <v>0.98266539241669615</v>
      </c>
      <c r="K879" s="104">
        <v>0.36718379100579646</v>
      </c>
      <c r="L879" s="105"/>
      <c r="M879" s="106">
        <v>878</v>
      </c>
      <c r="N879" s="140">
        <v>-0.48666350220341603</v>
      </c>
      <c r="O879" s="140">
        <v>0.27507675967131351</v>
      </c>
      <c r="P879" s="140">
        <v>-1.4856285391836357</v>
      </c>
      <c r="Q879" s="140">
        <v>-0.93296509248157422</v>
      </c>
      <c r="R879" s="140">
        <v>0.64281260206642554</v>
      </c>
      <c r="S879" s="140">
        <v>-5.4345947416768577E-2</v>
      </c>
      <c r="T879" s="140">
        <v>0.9555757928837727</v>
      </c>
      <c r="U879" s="128">
        <v>0.47222963267382528</v>
      </c>
      <c r="V879" s="128">
        <v>2.1122009723409128</v>
      </c>
      <c r="W879" s="98">
        <v>-0.33932145452634943</v>
      </c>
      <c r="X879" s="60"/>
      <c r="Y879" s="99">
        <v>878</v>
      </c>
      <c r="Z879" s="128">
        <f>(幕後結果!$AB$2+幕後結果!$AB$4*幕後結果_最佳化!$N1880)*12/3</f>
        <v>-0.51476450480295444</v>
      </c>
      <c r="AA879" s="128">
        <f>(幕後結果!$AC$2+幕後結果!$AC$4*幕後結果_最佳化!$O1880)*12/3</f>
        <v>5.4675061373421568E-2</v>
      </c>
      <c r="AB879" s="128">
        <f>(幕後結果!$AD$2+幕後結果!$AD$4*幕後結果_最佳化!$P1880)*12/3</f>
        <v>-1.3268142959845395</v>
      </c>
      <c r="AC879" s="128">
        <f>(幕後結果!$AE$2+幕後結果!$AE$4*幕後結果_最佳化!$Q1880)*12/3</f>
        <v>-0.8748448930000432</v>
      </c>
      <c r="AD879" s="128">
        <f>(幕後結果!$AF$2+幕後結果!$AF$4*幕後結果_最佳化!$R1880)*12/3</f>
        <v>4.5835750045664758E-2</v>
      </c>
      <c r="AE879" s="128">
        <f>(幕後結果!$AG$2+幕後結果!$AG$4*幕後結果_最佳化!$S1880)*12/3</f>
        <v>-0.1604260150974241</v>
      </c>
      <c r="AF879" s="128">
        <f>(幕後結果!$AH$2+幕後結果!$AH$4*幕後結果_最佳化!$T1880)*12/3</f>
        <v>0.25609260974754666</v>
      </c>
      <c r="AG879" s="128">
        <f>(幕後結果!$AI$2+幕後結果!$AI$4*幕後結果_最佳化!$U1880)*12/3</f>
        <v>1.5353760057003392</v>
      </c>
      <c r="AH879" s="128">
        <f>(幕後結果!$AJ$2+幕後結果!$AJ$4*幕後結果_最佳化!$V1880)*12/3</f>
        <v>0.81722701456833546</v>
      </c>
      <c r="AI879" s="100">
        <f>(幕後結果!$AK$2+幕後結果!$AK$4*幕後結果_最佳化!$W1880)*12/3</f>
        <v>-2.3587906861225392</v>
      </c>
      <c r="AJ879" s="60"/>
      <c r="AK879" s="60"/>
      <c r="AL879" s="60"/>
      <c r="AM879" s="108">
        <v>878</v>
      </c>
      <c r="AN879" s="128">
        <f t="shared" si="170"/>
        <v>0.184233513264739</v>
      </c>
      <c r="AO879" s="128">
        <f t="shared" si="171"/>
        <v>0.17870002600746696</v>
      </c>
      <c r="AP879" s="128">
        <f t="shared" si="172"/>
        <v>0.11088400868211393</v>
      </c>
      <c r="AQ879" s="128">
        <f t="shared" si="173"/>
        <v>0.14635092138190106</v>
      </c>
      <c r="AR879" s="128">
        <f t="shared" si="174"/>
        <v>2.2636523249190212E-2</v>
      </c>
      <c r="AS879" s="128">
        <f t="shared" si="175"/>
        <v>3.4183743624492974E-2</v>
      </c>
      <c r="AT879" s="128">
        <f t="shared" si="176"/>
        <v>0.11614792830865046</v>
      </c>
      <c r="AU879" s="128">
        <f t="shared" si="177"/>
        <v>2.1638520589389754E-2</v>
      </c>
      <c r="AV879" s="128">
        <f t="shared" si="178"/>
        <v>0.16441304617673444</v>
      </c>
      <c r="AW879" s="128">
        <f t="shared" si="179"/>
        <v>2.0811768715321238E-2</v>
      </c>
      <c r="AX879" s="128">
        <f t="shared" si="180"/>
        <v>1</v>
      </c>
      <c r="AY879" s="128">
        <f>SUMPRODUCT(AN879:AW879,幕後結果_最佳化!$Z$1005:$AI$1005)</f>
        <v>-2.2269265911630629E-2</v>
      </c>
      <c r="AZ879" s="128">
        <f>(SUMPRODUCT(AN879:AW879,MMULT(AN879:AW879,幕後結果!$AB$9:$AK$18)))*252</f>
        <v>9.7809738042234307E-2</v>
      </c>
      <c r="BA879" s="128">
        <f t="shared" si="181"/>
        <v>0.31274548444739264</v>
      </c>
      <c r="BB879" s="102">
        <f t="shared" si="182"/>
        <v>-0.20837795956281138</v>
      </c>
      <c r="BC879" s="60"/>
      <c r="BD879" s="60"/>
    </row>
    <row r="880" spans="1:56">
      <c r="A880" s="95">
        <v>879</v>
      </c>
      <c r="B880" s="128">
        <v>0.40653767650672767</v>
      </c>
      <c r="C880" s="128">
        <v>0.16218615398090663</v>
      </c>
      <c r="D880" s="128">
        <v>0.36539526956875679</v>
      </c>
      <c r="E880" s="128">
        <v>0.15799253117581968</v>
      </c>
      <c r="F880" s="128">
        <v>0.37187450039081038</v>
      </c>
      <c r="G880" s="128">
        <v>0.6307719311176474</v>
      </c>
      <c r="H880" s="128">
        <v>0.94046727916230322</v>
      </c>
      <c r="I880" s="128">
        <v>0.41063223891749923</v>
      </c>
      <c r="J880" s="128">
        <v>1.901635889841824E-2</v>
      </c>
      <c r="K880" s="104">
        <v>6.0648154785158948E-2</v>
      </c>
      <c r="L880" s="105"/>
      <c r="M880" s="106">
        <v>879</v>
      </c>
      <c r="N880" s="140">
        <v>-0.2364605021481575</v>
      </c>
      <c r="O880" s="140">
        <v>-0.98551267625062733</v>
      </c>
      <c r="P880" s="140">
        <v>-0.34407412811498517</v>
      </c>
      <c r="Q880" s="140">
        <v>-1.0027426160780752</v>
      </c>
      <c r="R880" s="140">
        <v>-0.32689275529088752</v>
      </c>
      <c r="S880" s="140">
        <v>0.33389851849625019</v>
      </c>
      <c r="T880" s="140">
        <v>1.5587082777726557</v>
      </c>
      <c r="U880" s="128">
        <v>-0.22591892559507237</v>
      </c>
      <c r="V880" s="128">
        <v>-2.0745019505161402</v>
      </c>
      <c r="W880" s="98">
        <v>-1.5493553972655398</v>
      </c>
      <c r="X880" s="60"/>
      <c r="Y880" s="99">
        <v>879</v>
      </c>
      <c r="Z880" s="128">
        <f>(幕後結果!$AB$2+幕後結果!$AB$4*幕後結果_最佳化!$N1881)*12/3</f>
        <v>-0.25011424268030924</v>
      </c>
      <c r="AA880" s="128">
        <f>(幕後結果!$AC$2+幕後結果!$AC$4*幕後結果_最佳化!$O1881)*12/3</f>
        <v>-1.2959516114080545</v>
      </c>
      <c r="AB880" s="128">
        <f>(幕後結果!$AD$2+幕後結果!$AD$4*幕後結果_最佳化!$P1881)*12/3</f>
        <v>-0.68623777705231392</v>
      </c>
      <c r="AC880" s="128">
        <f>(幕後結果!$AE$2+幕後結果!$AE$4*幕後結果_最佳化!$Q1881)*12/3</f>
        <v>-1.2041103151032018</v>
      </c>
      <c r="AD880" s="128">
        <f>(幕後結果!$AF$2+幕後結果!$AF$4*幕後結果_最佳化!$R1881)*12/3</f>
        <v>-0.24817037310977277</v>
      </c>
      <c r="AE880" s="128">
        <f>(幕後結果!$AG$2+幕後結果!$AG$4*幕後結果_最佳化!$S1881)*12/3</f>
        <v>0.32322006626123029</v>
      </c>
      <c r="AF880" s="128">
        <f>(幕後結果!$AH$2+幕後結果!$AH$4*幕後結果_最佳化!$T1881)*12/3</f>
        <v>0.64119565666458711</v>
      </c>
      <c r="AG880" s="128">
        <f>(幕後結果!$AI$2+幕後結果!$AI$4*幕後結果_最佳化!$U1881)*12/3</f>
        <v>0.6758987941936927</v>
      </c>
      <c r="AH880" s="128">
        <f>(幕後結果!$AJ$2+幕後結果!$AJ$4*幕後結果_最佳化!$V1881)*12/3</f>
        <v>-2.6911868143446771</v>
      </c>
      <c r="AI880" s="100">
        <f>(幕後結果!$AK$2+幕後結果!$AK$4*幕後結果_最佳化!$W1881)*12/3</f>
        <v>-2.5267993796814787</v>
      </c>
      <c r="AJ880" s="60"/>
      <c r="AK880" s="60"/>
      <c r="AL880" s="60"/>
      <c r="AM880" s="108">
        <v>879</v>
      </c>
      <c r="AN880" s="128">
        <f t="shared" si="170"/>
        <v>0.18453104111506599</v>
      </c>
      <c r="AO880" s="128">
        <f t="shared" si="171"/>
        <v>2.085094586298181E-2</v>
      </c>
      <c r="AP880" s="128">
        <f t="shared" si="172"/>
        <v>6.7021933502725811E-2</v>
      </c>
      <c r="AQ880" s="128">
        <f t="shared" si="173"/>
        <v>5.7287049387238276E-2</v>
      </c>
      <c r="AR880" s="128">
        <f t="shared" si="174"/>
        <v>2.3415555482113395E-3</v>
      </c>
      <c r="AS880" s="128">
        <f t="shared" si="175"/>
        <v>1.1192545420668885E-2</v>
      </c>
      <c r="AT880" s="128">
        <f t="shared" si="176"/>
        <v>0.19917210475728148</v>
      </c>
      <c r="AU880" s="128">
        <f t="shared" si="177"/>
        <v>0.19815652547588133</v>
      </c>
      <c r="AV880" s="128">
        <f t="shared" si="178"/>
        <v>0.15657486536915016</v>
      </c>
      <c r="AW880" s="128">
        <f t="shared" si="179"/>
        <v>0.10287143356079501</v>
      </c>
      <c r="AX880" s="128">
        <f t="shared" si="180"/>
        <v>1.0000000000000002</v>
      </c>
      <c r="AY880" s="128">
        <f>SUMPRODUCT(AN880:AW880,幕後結果_最佳化!$Z$1005:$AI$1005)</f>
        <v>-9.0639026453239818E-2</v>
      </c>
      <c r="AZ880" s="128">
        <f>(SUMPRODUCT(AN880:AW880,MMULT(AN880:AW880,幕後結果!$AB$9:$AK$18)))*252</f>
        <v>7.5051891681335012E-2</v>
      </c>
      <c r="BA880" s="128">
        <f t="shared" si="181"/>
        <v>0.2739560031854294</v>
      </c>
      <c r="BB880" s="102">
        <f t="shared" si="182"/>
        <v>-0.4874469801738669</v>
      </c>
      <c r="BC880" s="60"/>
      <c r="BD880" s="60"/>
    </row>
    <row r="881" spans="1:56">
      <c r="A881" s="95">
        <v>880</v>
      </c>
      <c r="B881" s="128">
        <v>0.52861476918246431</v>
      </c>
      <c r="C881" s="128">
        <v>0.41540054931594983</v>
      </c>
      <c r="D881" s="128">
        <v>0.10740111988567946</v>
      </c>
      <c r="E881" s="128">
        <v>0.15677541299209152</v>
      </c>
      <c r="F881" s="128">
        <v>0.74451034064946886</v>
      </c>
      <c r="G881" s="128">
        <v>0.98364819128754255</v>
      </c>
      <c r="H881" s="128">
        <v>0.16568607739501928</v>
      </c>
      <c r="I881" s="128">
        <v>0.41736731646370817</v>
      </c>
      <c r="J881" s="128">
        <v>0.96779486730897846</v>
      </c>
      <c r="K881" s="104">
        <v>0.86410938546601779</v>
      </c>
      <c r="L881" s="105"/>
      <c r="M881" s="106">
        <v>880</v>
      </c>
      <c r="N881" s="140">
        <v>7.1788202502594239E-2</v>
      </c>
      <c r="O881" s="140">
        <v>-0.21367424291554815</v>
      </c>
      <c r="P881" s="140">
        <v>-1.2404682794636746</v>
      </c>
      <c r="Q881" s="140">
        <v>-1.0077992917589851</v>
      </c>
      <c r="R881" s="140">
        <v>0.65731356080778114</v>
      </c>
      <c r="S881" s="140">
        <v>2.1357031508957913</v>
      </c>
      <c r="T881" s="140">
        <v>-0.97135374301319977</v>
      </c>
      <c r="U881" s="128">
        <v>-0.20863314630815638</v>
      </c>
      <c r="V881" s="128">
        <v>1.8493293833051392</v>
      </c>
      <c r="W881" s="98">
        <v>1.0989698224600775</v>
      </c>
      <c r="X881" s="60"/>
      <c r="Y881" s="99">
        <v>880</v>
      </c>
      <c r="Z881" s="128">
        <f>(幕後結果!$AB$2+幕後結果!$AB$4*幕後結果_最佳化!$N1882)*12/3</f>
        <v>7.593340849401882E-2</v>
      </c>
      <c r="AA881" s="128">
        <f>(幕後結果!$AC$2+幕後結果!$AC$4*幕後結果_最佳化!$O1882)*12/3</f>
        <v>-0.26418773437790388</v>
      </c>
      <c r="AB881" s="128">
        <f>(幕後結果!$AD$2+幕後結果!$AD$4*幕後結果_最佳化!$P1882)*12/3</f>
        <v>-1.1273091235771688</v>
      </c>
      <c r="AC881" s="128">
        <f>(幕後結果!$AE$2+幕後結果!$AE$4*幕後結果_最佳化!$Q1882)*12/3</f>
        <v>-1.1153772875514605</v>
      </c>
      <c r="AD881" s="128">
        <f>(幕後結果!$AF$2+幕後結果!$AF$4*幕後結果_最佳化!$R1882)*12/3</f>
        <v>0.20004494848064389</v>
      </c>
      <c r="AE881" s="128">
        <f>(幕後結果!$AG$2+幕後結果!$AG$4*幕後結果_最佳化!$S1882)*12/3</f>
        <v>2.0000857174832425</v>
      </c>
      <c r="AF881" s="128">
        <f>(幕後結果!$AH$2+幕後結果!$AH$4*幕後結果_最佳化!$T1882)*12/3</f>
        <v>-1.7584518674349434</v>
      </c>
      <c r="AG881" s="128">
        <f>(幕後結果!$AI$2+幕後結果!$AI$4*幕後結果_最佳化!$U1882)*12/3</f>
        <v>1.3329546251994115</v>
      </c>
      <c r="AH881" s="128">
        <f>(幕後結果!$AJ$2+幕後結果!$AJ$4*幕後結果_最佳化!$V1882)*12/3</f>
        <v>0.5742986436461327</v>
      </c>
      <c r="AI881" s="100">
        <f>(幕後結果!$AK$2+幕後結果!$AK$4*幕後結果_最佳化!$W1882)*12/3</f>
        <v>-2.0443177297249711</v>
      </c>
      <c r="AJ881" s="60"/>
      <c r="AK881" s="60"/>
      <c r="AL881" s="60"/>
      <c r="AM881" s="108">
        <v>880</v>
      </c>
      <c r="AN881" s="128">
        <f t="shared" si="170"/>
        <v>8.6690118313290682E-2</v>
      </c>
      <c r="AO881" s="128">
        <f t="shared" si="171"/>
        <v>4.0303858661867607E-2</v>
      </c>
      <c r="AP881" s="128">
        <f t="shared" si="172"/>
        <v>5.6544412081424291E-3</v>
      </c>
      <c r="AQ881" s="128">
        <f t="shared" si="173"/>
        <v>0.13020316678828103</v>
      </c>
      <c r="AR881" s="128">
        <f t="shared" si="174"/>
        <v>0.11047679526005133</v>
      </c>
      <c r="AS881" s="128">
        <f t="shared" si="175"/>
        <v>0.13393991421620322</v>
      </c>
      <c r="AT881" s="128">
        <f t="shared" si="176"/>
        <v>0.16867166424112381</v>
      </c>
      <c r="AU881" s="128">
        <f t="shared" si="177"/>
        <v>6.1371280974583033E-2</v>
      </c>
      <c r="AV881" s="128">
        <f t="shared" si="178"/>
        <v>0.14425855952194044</v>
      </c>
      <c r="AW881" s="128">
        <f t="shared" si="179"/>
        <v>0.11843020081451631</v>
      </c>
      <c r="AX881" s="128">
        <f t="shared" si="180"/>
        <v>0.99999999999999989</v>
      </c>
      <c r="AY881" s="128">
        <f>SUMPRODUCT(AN881:AW881,幕後結果_最佳化!$Z$1005:$AI$1005)</f>
        <v>-0.16566028717494424</v>
      </c>
      <c r="AZ881" s="128">
        <f>(SUMPRODUCT(AN881:AW881,MMULT(AN881:AW881,幕後結果!$AB$9:$AK$18)))*252</f>
        <v>7.497590342547307E-2</v>
      </c>
      <c r="BA881" s="128">
        <f t="shared" si="181"/>
        <v>0.27381728109356623</v>
      </c>
      <c r="BB881" s="102">
        <f t="shared" si="182"/>
        <v>-0.7616768610878033</v>
      </c>
      <c r="BC881" s="60"/>
      <c r="BD881" s="60"/>
    </row>
    <row r="882" spans="1:56">
      <c r="A882" s="95">
        <v>881</v>
      </c>
      <c r="B882" s="128">
        <v>0.94245472977983957</v>
      </c>
      <c r="C882" s="128">
        <v>0.69516293936933682</v>
      </c>
      <c r="D882" s="128">
        <v>0.72086069326400914</v>
      </c>
      <c r="E882" s="128">
        <v>0.18195072521519751</v>
      </c>
      <c r="F882" s="128">
        <v>0.27136199601569921</v>
      </c>
      <c r="G882" s="128">
        <v>0.31454683892123381</v>
      </c>
      <c r="H882" s="128">
        <v>0.19134602600059791</v>
      </c>
      <c r="I882" s="128">
        <v>0.80672112107914762</v>
      </c>
      <c r="J882" s="128">
        <v>1.6038490873605094E-2</v>
      </c>
      <c r="K882" s="104">
        <v>0.65024502366180914</v>
      </c>
      <c r="L882" s="105"/>
      <c r="M882" s="106">
        <v>881</v>
      </c>
      <c r="N882" s="140">
        <v>1.5757191573681297</v>
      </c>
      <c r="O882" s="140">
        <v>0.51053868275350756</v>
      </c>
      <c r="P882" s="140">
        <v>0.58540026076383889</v>
      </c>
      <c r="Q882" s="140">
        <v>-0.9079560349401723</v>
      </c>
      <c r="R882" s="140">
        <v>-0.60869896674646395</v>
      </c>
      <c r="S882" s="140">
        <v>-0.48300289896927445</v>
      </c>
      <c r="T882" s="140">
        <v>-0.8729468434559442</v>
      </c>
      <c r="U882" s="128">
        <v>0.86587674374239965</v>
      </c>
      <c r="V882" s="128">
        <v>-2.1434500016425169</v>
      </c>
      <c r="W882" s="98">
        <v>0.38598206352220349</v>
      </c>
      <c r="X882" s="60"/>
      <c r="Y882" s="99">
        <v>881</v>
      </c>
      <c r="Z882" s="128">
        <f>(幕後結果!$AB$2+幕後結果!$AB$4*幕後結果_最佳化!$N1883)*12/3</f>
        <v>1.6667045876230475</v>
      </c>
      <c r="AA882" s="128">
        <f>(幕後結果!$AC$2+幕後結果!$AC$4*幕後結果_最佳化!$O1883)*12/3</f>
        <v>1.2430189493998269</v>
      </c>
      <c r="AB882" s="128">
        <f>(幕後結果!$AD$2+幕後結果!$AD$4*幕後結果_最佳化!$P1883)*12/3</f>
        <v>1.7499681820662738</v>
      </c>
      <c r="AC882" s="128">
        <f>(幕後結果!$AE$2+幕後結果!$AE$4*幕後結果_最佳化!$Q1883)*12/3</f>
        <v>-4.7586080269484743E-2</v>
      </c>
      <c r="AD882" s="128">
        <f>(幕後結果!$AF$2+幕後結果!$AF$4*幕後結果_最佳化!$R1883)*12/3</f>
        <v>-0.20222152986640615</v>
      </c>
      <c r="AE882" s="128">
        <f>(幕後結果!$AG$2+幕後結果!$AG$4*幕後結果_最佳化!$S1883)*12/3</f>
        <v>0.1502981690805261</v>
      </c>
      <c r="AF882" s="128">
        <f>(幕後結果!$AH$2+幕後結果!$AH$4*幕後結果_最佳化!$T1883)*12/3</f>
        <v>-0.26536354289708064</v>
      </c>
      <c r="AG882" s="128">
        <f>(幕後結果!$AI$2+幕後結果!$AI$4*幕後結果_最佳化!$U1883)*12/3</f>
        <v>1.7110612862489341</v>
      </c>
      <c r="AH882" s="128">
        <f>(幕後結果!$AJ$2+幕後結果!$AJ$4*幕後結果_最佳化!$V1883)*12/3</f>
        <v>-2.3218108808366011</v>
      </c>
      <c r="AI882" s="100">
        <f>(幕後結果!$AK$2+幕後結果!$AK$4*幕後結果_最佳化!$W1883)*12/3</f>
        <v>-1.0309772988259371</v>
      </c>
      <c r="AJ882" s="60"/>
      <c r="AK882" s="60"/>
      <c r="AL882" s="60"/>
      <c r="AM882" s="108">
        <v>881</v>
      </c>
      <c r="AN882" s="128">
        <f t="shared" si="170"/>
        <v>0.14972662201292267</v>
      </c>
      <c r="AO882" s="128">
        <f t="shared" si="171"/>
        <v>4.421229223550216E-2</v>
      </c>
      <c r="AP882" s="128">
        <f t="shared" si="172"/>
        <v>9.5050230349706163E-3</v>
      </c>
      <c r="AQ882" s="128">
        <f t="shared" si="173"/>
        <v>8.5064974039569169E-2</v>
      </c>
      <c r="AR882" s="128">
        <f t="shared" si="174"/>
        <v>0.13942588587144411</v>
      </c>
      <c r="AS882" s="128">
        <f t="shared" si="175"/>
        <v>0.18283403929773775</v>
      </c>
      <c r="AT882" s="128">
        <f t="shared" si="176"/>
        <v>4.0666512439629356E-2</v>
      </c>
      <c r="AU882" s="128">
        <f t="shared" si="177"/>
        <v>2.9741724034856358E-2</v>
      </c>
      <c r="AV882" s="128">
        <f t="shared" si="178"/>
        <v>0.1568510821025518</v>
      </c>
      <c r="AW882" s="128">
        <f t="shared" si="179"/>
        <v>0.1619718449308159</v>
      </c>
      <c r="AX882" s="128">
        <f t="shared" si="180"/>
        <v>1</v>
      </c>
      <c r="AY882" s="128">
        <f>SUMPRODUCT(AN882:AW882,幕後結果_最佳化!$Z$1005:$AI$1005)</f>
        <v>-0.28192218935554741</v>
      </c>
      <c r="AZ882" s="128">
        <f>(SUMPRODUCT(AN882:AW882,MMULT(AN882:AW882,幕後結果!$AB$9:$AK$18)))*252</f>
        <v>6.8290071371286454E-2</v>
      </c>
      <c r="BA882" s="128">
        <f t="shared" si="181"/>
        <v>0.26132369079608236</v>
      </c>
      <c r="BB882" s="102">
        <f t="shared" si="182"/>
        <v>-1.2429879142071913</v>
      </c>
      <c r="BC882" s="60"/>
      <c r="BD882" s="60"/>
    </row>
    <row r="883" spans="1:56">
      <c r="A883" s="95">
        <v>882</v>
      </c>
      <c r="B883" s="128">
        <v>0.27185672956799833</v>
      </c>
      <c r="C883" s="128">
        <v>0.42010908416221548</v>
      </c>
      <c r="D883" s="128">
        <v>0.47966339944248304</v>
      </c>
      <c r="E883" s="128">
        <v>0.14528577769101725</v>
      </c>
      <c r="F883" s="128">
        <v>0.41684522351798514</v>
      </c>
      <c r="G883" s="128">
        <v>0.24245355546124436</v>
      </c>
      <c r="H883" s="128">
        <v>0.78398959074507402</v>
      </c>
      <c r="I883" s="128">
        <v>0.42950601253086251</v>
      </c>
      <c r="J883" s="128">
        <v>2.0795463774874179E-3</v>
      </c>
      <c r="K883" s="104">
        <v>0.41685502526718943</v>
      </c>
      <c r="L883" s="105"/>
      <c r="M883" s="106">
        <v>882</v>
      </c>
      <c r="N883" s="140">
        <v>-0.60720713293740436</v>
      </c>
      <c r="O883" s="140">
        <v>-0.20161442367179105</v>
      </c>
      <c r="P883" s="140">
        <v>-5.0998395759494303E-2</v>
      </c>
      <c r="Q883" s="140">
        <v>-1.0568686117532808</v>
      </c>
      <c r="R883" s="140">
        <v>-0.20997082074939707</v>
      </c>
      <c r="S883" s="140">
        <v>-0.69843193450707819</v>
      </c>
      <c r="T883" s="140">
        <v>0.78573830284870105</v>
      </c>
      <c r="U883" s="128">
        <v>-0.17763195767121465</v>
      </c>
      <c r="V883" s="128">
        <v>-2.8658362827010646</v>
      </c>
      <c r="W883" s="98">
        <v>-0.20994570385686123</v>
      </c>
      <c r="X883" s="60"/>
      <c r="Y883" s="99">
        <v>882</v>
      </c>
      <c r="Z883" s="128">
        <f>(幕後結果!$AB$2+幕後結果!$AB$4*幕後結果_最佳化!$N1884)*12/3</f>
        <v>-0.64226858534523279</v>
      </c>
      <c r="AA883" s="128">
        <f>(幕後結果!$AC$2+幕後結果!$AC$4*幕後結果_最佳化!$O1884)*12/3</f>
        <v>-0.55155452740053623</v>
      </c>
      <c r="AB883" s="128">
        <f>(幕後結果!$AD$2+幕後結果!$AD$4*幕後結果_最佳化!$P1884)*12/3</f>
        <v>-8.4291273742485129E-2</v>
      </c>
      <c r="AC883" s="128">
        <f>(幕後結果!$AE$2+幕後結果!$AE$4*幕後結果_最佳化!$Q1884)*12/3</f>
        <v>-0.91672231537504034</v>
      </c>
      <c r="AD883" s="128">
        <f>(幕後結果!$AF$2+幕後結果!$AF$4*幕後結果_最佳化!$R1884)*12/3</f>
        <v>-0.21428029391914696</v>
      </c>
      <c r="AE883" s="128">
        <f>(幕後結果!$AG$2+幕後結果!$AG$4*幕後結果_最佳化!$S1884)*12/3</f>
        <v>-0.67720620431463086</v>
      </c>
      <c r="AF883" s="128">
        <f>(幕後結果!$AH$2+幕後結果!$AH$4*幕後結果_最佳化!$T1884)*12/3</f>
        <v>-6.1321634238634126E-2</v>
      </c>
      <c r="AG883" s="128">
        <f>(幕後結果!$AI$2+幕後結果!$AI$4*幕後結果_最佳化!$U1884)*12/3</f>
        <v>0.72675382693508361</v>
      </c>
      <c r="AH883" s="128">
        <f>(幕後結果!$AJ$2+幕後結果!$AJ$4*幕後結果_最佳化!$V1884)*12/3</f>
        <v>-3.5602117412157361</v>
      </c>
      <c r="AI883" s="100">
        <f>(幕後結果!$AK$2+幕後結果!$AK$4*幕後結果_最佳化!$W1884)*12/3</f>
        <v>-1.3638742338503633</v>
      </c>
      <c r="AJ883" s="60"/>
      <c r="AK883" s="60"/>
      <c r="AL883" s="60"/>
      <c r="AM883" s="108">
        <v>882</v>
      </c>
      <c r="AN883" s="128">
        <f t="shared" si="170"/>
        <v>9.0680970096745375E-2</v>
      </c>
      <c r="AO883" s="128">
        <f t="shared" si="171"/>
        <v>7.1638788565340037E-3</v>
      </c>
      <c r="AP883" s="128">
        <f t="shared" si="172"/>
        <v>0.1878187999138089</v>
      </c>
      <c r="AQ883" s="128">
        <f t="shared" si="173"/>
        <v>0.13780057547570279</v>
      </c>
      <c r="AR883" s="128">
        <f t="shared" si="174"/>
        <v>2.5414782792062891E-2</v>
      </c>
      <c r="AS883" s="128">
        <f t="shared" si="175"/>
        <v>9.2538429799492658E-2</v>
      </c>
      <c r="AT883" s="128">
        <f t="shared" si="176"/>
        <v>9.3576046357911211E-2</v>
      </c>
      <c r="AU883" s="128">
        <f t="shared" si="177"/>
        <v>7.2921272607165105E-2</v>
      </c>
      <c r="AV883" s="128">
        <f t="shared" si="178"/>
        <v>0.15679902820186611</v>
      </c>
      <c r="AW883" s="128">
        <f t="shared" si="179"/>
        <v>0.13528621589871093</v>
      </c>
      <c r="AX883" s="128">
        <f t="shared" si="180"/>
        <v>0.99999999999999989</v>
      </c>
      <c r="AY883" s="128">
        <f>SUMPRODUCT(AN883:AW883,幕後結果_最佳化!$Z$1005:$AI$1005)</f>
        <v>-0.12229855796313052</v>
      </c>
      <c r="AZ883" s="128">
        <f>(SUMPRODUCT(AN883:AW883,MMULT(AN883:AW883,幕後結果!$AB$9:$AK$18)))*252</f>
        <v>8.3955112849987162E-2</v>
      </c>
      <c r="BA883" s="128">
        <f t="shared" si="181"/>
        <v>0.2897500868852107</v>
      </c>
      <c r="BB883" s="102">
        <f t="shared" si="182"/>
        <v>-0.57014153037537019</v>
      </c>
      <c r="BC883" s="60"/>
      <c r="BD883" s="60"/>
    </row>
    <row r="884" spans="1:56">
      <c r="A884" s="95">
        <v>883</v>
      </c>
      <c r="B884" s="128">
        <v>0.29099308205365815</v>
      </c>
      <c r="C884" s="128">
        <v>0.13478860799710946</v>
      </c>
      <c r="D884" s="128">
        <v>0.48807243423580315</v>
      </c>
      <c r="E884" s="128">
        <v>3.1257324906608153E-2</v>
      </c>
      <c r="F884" s="128">
        <v>2.3827236171843014E-2</v>
      </c>
      <c r="G884" s="128">
        <v>0.22971803876368835</v>
      </c>
      <c r="H884" s="128">
        <v>0.63840131603666417</v>
      </c>
      <c r="I884" s="128">
        <v>0.14783775515724429</v>
      </c>
      <c r="J884" s="128">
        <v>0.80249133447801846</v>
      </c>
      <c r="K884" s="104">
        <v>0.2482511199190216</v>
      </c>
      <c r="L884" s="105"/>
      <c r="M884" s="106">
        <v>883</v>
      </c>
      <c r="N884" s="140">
        <v>-0.55048587254350734</v>
      </c>
      <c r="O884" s="140">
        <v>-1.1040367046073742</v>
      </c>
      <c r="P884" s="140">
        <v>-2.9902429230234756E-2</v>
      </c>
      <c r="Q884" s="140">
        <v>-1.8626278033251591</v>
      </c>
      <c r="R884" s="140">
        <v>-1.9804367640725606</v>
      </c>
      <c r="S884" s="140">
        <v>-0.73977574701016169</v>
      </c>
      <c r="T884" s="140">
        <v>0.35418883822302039</v>
      </c>
      <c r="U884" s="128">
        <v>-1.0457520810935435</v>
      </c>
      <c r="V884" s="128">
        <v>0.85055367693873452</v>
      </c>
      <c r="W884" s="98">
        <v>-0.68000350777243079</v>
      </c>
      <c r="X884" s="60"/>
      <c r="Y884" s="99">
        <v>883</v>
      </c>
      <c r="Z884" s="128">
        <f>(幕後結果!$AB$2+幕後結果!$AB$4*幕後結果_最佳化!$N1885)*12/3</f>
        <v>-0.58227211676629353</v>
      </c>
      <c r="AA884" s="128">
        <f>(幕後結果!$AC$2+幕後結果!$AC$4*幕後結果_最佳化!$O1885)*12/3</f>
        <v>-1.572751995401924</v>
      </c>
      <c r="AB884" s="128">
        <f>(幕後結果!$AD$2+幕後結果!$AD$4*幕後結果_最佳化!$P1885)*12/3</f>
        <v>-0.52329411530964109</v>
      </c>
      <c r="AC884" s="128">
        <f>(幕後結果!$AE$2+幕後結果!$AE$4*幕後結果_最佳化!$Q1885)*12/3</f>
        <v>-2.7449371576320534</v>
      </c>
      <c r="AD884" s="128">
        <f>(幕後結果!$AF$2+幕後結果!$AF$4*幕後結果_最佳化!$R1885)*12/3</f>
        <v>-1.2477041848868917</v>
      </c>
      <c r="AE884" s="128">
        <f>(幕後結果!$AG$2+幕後結果!$AG$4*幕後結果_最佳化!$S1885)*12/3</f>
        <v>-0.67641348236888044</v>
      </c>
      <c r="AF884" s="128">
        <f>(幕後結果!$AH$2+幕後結果!$AH$4*幕後結果_最佳化!$T1885)*12/3</f>
        <v>-0.80420993913604855</v>
      </c>
      <c r="AG884" s="128">
        <f>(幕後結果!$AI$2+幕後結果!$AI$4*幕後結果_最佳化!$U1885)*12/3</f>
        <v>-0.34711849915456511</v>
      </c>
      <c r="AH884" s="128">
        <f>(幕後結果!$AJ$2+幕後結果!$AJ$4*幕後結果_最佳化!$V1885)*12/3</f>
        <v>-1.4411906164379173</v>
      </c>
      <c r="AI884" s="100">
        <f>(幕後結果!$AK$2+幕後結果!$AK$4*幕後結果_最佳化!$W1885)*12/3</f>
        <v>-3.768049330506956</v>
      </c>
      <c r="AJ884" s="60"/>
      <c r="AK884" s="60"/>
      <c r="AL884" s="60"/>
      <c r="AM884" s="108">
        <v>883</v>
      </c>
      <c r="AN884" s="128">
        <f t="shared" si="170"/>
        <v>2.3447955250669533E-2</v>
      </c>
      <c r="AO884" s="128">
        <f t="shared" si="171"/>
        <v>1.5988696765501364E-2</v>
      </c>
      <c r="AP884" s="128">
        <f t="shared" si="172"/>
        <v>2.6920774694347883E-2</v>
      </c>
      <c r="AQ884" s="128">
        <f t="shared" si="173"/>
        <v>0.22425150737440849</v>
      </c>
      <c r="AR884" s="128">
        <f t="shared" si="174"/>
        <v>0.10772940052048793</v>
      </c>
      <c r="AS884" s="128">
        <f t="shared" si="175"/>
        <v>5.9665433523301531E-2</v>
      </c>
      <c r="AT884" s="128">
        <f t="shared" si="176"/>
        <v>0.25451278670698885</v>
      </c>
      <c r="AU884" s="128">
        <f t="shared" si="177"/>
        <v>0.15110531602144447</v>
      </c>
      <c r="AV884" s="128">
        <f t="shared" si="178"/>
        <v>6.4311731101911768E-2</v>
      </c>
      <c r="AW884" s="128">
        <f t="shared" si="179"/>
        <v>7.2066398040938062E-2</v>
      </c>
      <c r="AX884" s="128">
        <f t="shared" si="180"/>
        <v>1</v>
      </c>
      <c r="AY884" s="128">
        <f>SUMPRODUCT(AN884:AW884,幕後結果_最佳化!$Z$1005:$AI$1005)</f>
        <v>0.13280774810208756</v>
      </c>
      <c r="AZ884" s="128">
        <f>(SUMPRODUCT(AN884:AW884,MMULT(AN884:AW884,幕後結果!$AB$9:$AK$18)))*252</f>
        <v>8.6007869468238005E-2</v>
      </c>
      <c r="BA884" s="128">
        <f t="shared" si="181"/>
        <v>0.29327098299736032</v>
      </c>
      <c r="BB884" s="102">
        <f t="shared" si="182"/>
        <v>0.30656885036218129</v>
      </c>
      <c r="BC884" s="60"/>
      <c r="BD884" s="60"/>
    </row>
    <row r="885" spans="1:56">
      <c r="A885" s="95">
        <v>884</v>
      </c>
      <c r="B885" s="128">
        <v>0.52792245425858497</v>
      </c>
      <c r="C885" s="128">
        <v>0.10794854575554447</v>
      </c>
      <c r="D885" s="128">
        <v>3.6335206957884392E-2</v>
      </c>
      <c r="E885" s="128">
        <v>0.63536254990538232</v>
      </c>
      <c r="F885" s="128">
        <v>0.75419220062491155</v>
      </c>
      <c r="G885" s="128">
        <v>6.2229144340084419E-2</v>
      </c>
      <c r="H885" s="128">
        <v>0.89259891081082388</v>
      </c>
      <c r="I885" s="128">
        <v>0.60540802502601432</v>
      </c>
      <c r="J885" s="128">
        <v>0.68018704958921017</v>
      </c>
      <c r="K885" s="104">
        <v>0.80691797987709624</v>
      </c>
      <c r="L885" s="105"/>
      <c r="M885" s="106">
        <v>884</v>
      </c>
      <c r="N885" s="140">
        <v>7.0048456670856241E-2</v>
      </c>
      <c r="O885" s="140">
        <v>-1.2375119207450089</v>
      </c>
      <c r="P885" s="140">
        <v>-1.7948951054912721</v>
      </c>
      <c r="Q885" s="140">
        <v>0.34609023719585813</v>
      </c>
      <c r="R885" s="140">
        <v>0.68774147209280934</v>
      </c>
      <c r="S885" s="140">
        <v>-1.5363266411027949</v>
      </c>
      <c r="T885" s="140">
        <v>1.240468445543436</v>
      </c>
      <c r="U885" s="128">
        <v>0.26737044874179217</v>
      </c>
      <c r="V885" s="128">
        <v>0.4682219164318106</v>
      </c>
      <c r="W885" s="98">
        <v>0.86659484276454157</v>
      </c>
      <c r="X885" s="60"/>
      <c r="Y885" s="99">
        <v>884</v>
      </c>
      <c r="Z885" s="128">
        <f>(幕後結果!$AB$2+幕後結果!$AB$4*幕後結果_最佳化!$N1886)*12/3</f>
        <v>7.4093205977284179E-2</v>
      </c>
      <c r="AA885" s="128">
        <f>(幕後結果!$AC$2+幕後結果!$AC$4*幕後結果_最佳化!$O1886)*12/3</f>
        <v>-1.4521141145946304</v>
      </c>
      <c r="AB885" s="128">
        <f>(幕後結果!$AD$2+幕後結果!$AD$4*幕後結果_最佳化!$P1886)*12/3</f>
        <v>-2.269385466587984</v>
      </c>
      <c r="AC885" s="128">
        <f>(幕後結果!$AE$2+幕後結果!$AE$4*幕後結果_最佳化!$Q1886)*12/3</f>
        <v>0.75889328244169929</v>
      </c>
      <c r="AD885" s="128">
        <f>(幕後結果!$AF$2+幕後結果!$AF$4*幕後結果_最佳化!$R1886)*12/3</f>
        <v>0.12484096691052599</v>
      </c>
      <c r="AE885" s="128">
        <f>(幕後結果!$AG$2+幕後結果!$AG$4*幕後結果_最佳化!$S1886)*12/3</f>
        <v>-1.4543714095895515</v>
      </c>
      <c r="AF885" s="128">
        <f>(幕後結果!$AH$2+幕後結果!$AH$4*幕後結果_最佳化!$T1886)*12/3</f>
        <v>1.0606412137866541</v>
      </c>
      <c r="AG885" s="128">
        <f>(幕後結果!$AI$2+幕後結果!$AI$4*幕後結果_最佳化!$U1886)*12/3</f>
        <v>1.1024596860682903</v>
      </c>
      <c r="AH885" s="128">
        <f>(幕後結果!$AJ$2+幕後結果!$AJ$4*幕後結果_最佳化!$V1886)*12/3</f>
        <v>-0.69885341904050702</v>
      </c>
      <c r="AI885" s="100">
        <f>(幕後結果!$AK$2+幕後結果!$AK$4*幕後結果_最佳化!$W1886)*12/3</f>
        <v>0.37551902040029006</v>
      </c>
      <c r="AJ885" s="60"/>
      <c r="AK885" s="60"/>
      <c r="AL885" s="60"/>
      <c r="AM885" s="108">
        <v>884</v>
      </c>
      <c r="AN885" s="128">
        <f t="shared" si="170"/>
        <v>0.14870778855585975</v>
      </c>
      <c r="AO885" s="128">
        <f t="shared" si="171"/>
        <v>0.14951399966086176</v>
      </c>
      <c r="AP885" s="128">
        <f t="shared" si="172"/>
        <v>2.906429469136726E-2</v>
      </c>
      <c r="AQ885" s="128">
        <f t="shared" si="173"/>
        <v>0.10105300413121321</v>
      </c>
      <c r="AR885" s="128">
        <f t="shared" si="174"/>
        <v>0.12136853182791689</v>
      </c>
      <c r="AS885" s="128">
        <f t="shared" si="175"/>
        <v>0.12029492209337847</v>
      </c>
      <c r="AT885" s="128">
        <f t="shared" si="176"/>
        <v>0.13702683052620615</v>
      </c>
      <c r="AU885" s="128">
        <f t="shared" si="177"/>
        <v>4.8224897423909299E-2</v>
      </c>
      <c r="AV885" s="128">
        <f t="shared" si="178"/>
        <v>8.640433542163993E-2</v>
      </c>
      <c r="AW885" s="128">
        <f t="shared" si="179"/>
        <v>5.834139566764722E-2</v>
      </c>
      <c r="AX885" s="128">
        <f t="shared" si="180"/>
        <v>0.99999999999999989</v>
      </c>
      <c r="AY885" s="128">
        <f>SUMPRODUCT(AN885:AW885,幕後結果_最佳化!$Z$1005:$AI$1005)</f>
        <v>-5.4640924583220674E-2</v>
      </c>
      <c r="AZ885" s="128">
        <f>(SUMPRODUCT(AN885:AW885,MMULT(AN885:AW885,幕後結果!$AB$9:$AK$18)))*252</f>
        <v>6.9172402356691504E-2</v>
      </c>
      <c r="BA885" s="128">
        <f t="shared" si="181"/>
        <v>0.26300646827918794</v>
      </c>
      <c r="BB885" s="102">
        <f t="shared" si="182"/>
        <v>-0.37086891900954516</v>
      </c>
      <c r="BC885" s="60"/>
      <c r="BD885" s="60"/>
    </row>
    <row r="886" spans="1:56">
      <c r="A886" s="95">
        <v>885</v>
      </c>
      <c r="B886" s="128">
        <v>0.67451484073849577</v>
      </c>
      <c r="C886" s="128">
        <v>0.50502550445918049</v>
      </c>
      <c r="D886" s="128">
        <v>0.20871100500103212</v>
      </c>
      <c r="E886" s="128">
        <v>0.21960276647381116</v>
      </c>
      <c r="F886" s="128">
        <v>0.50424816172885212</v>
      </c>
      <c r="G886" s="128">
        <v>0.17256742454635865</v>
      </c>
      <c r="H886" s="128">
        <v>0.12414117828375781</v>
      </c>
      <c r="I886" s="128">
        <v>0.87774938033065197</v>
      </c>
      <c r="J886" s="128">
        <v>0.47076541232103608</v>
      </c>
      <c r="K886" s="104">
        <v>0.11373361918205771</v>
      </c>
      <c r="L886" s="105"/>
      <c r="M886" s="106">
        <v>885</v>
      </c>
      <c r="N886" s="140">
        <v>0.45241461733199229</v>
      </c>
      <c r="O886" s="140">
        <v>1.2597404753766596E-2</v>
      </c>
      <c r="P886" s="140">
        <v>-0.81090189841293603</v>
      </c>
      <c r="Q886" s="140">
        <v>-0.77353549098402941</v>
      </c>
      <c r="R886" s="140">
        <v>1.0648763556148215E-2</v>
      </c>
      <c r="S886" s="140">
        <v>-0.94406810055870372</v>
      </c>
      <c r="T886" s="140">
        <v>-1.1545314398274753</v>
      </c>
      <c r="U886" s="128">
        <v>1.1638094556581267</v>
      </c>
      <c r="V886" s="128">
        <v>-7.3345953375487424E-2</v>
      </c>
      <c r="W886" s="98">
        <v>-1.206908877732662</v>
      </c>
      <c r="X886" s="60"/>
      <c r="Y886" s="99">
        <v>885</v>
      </c>
      <c r="Z886" s="128">
        <f>(幕後結果!$AB$2+幕後結果!$AB$4*幕後結果_最佳化!$N1887)*12/3</f>
        <v>0.47853801528592599</v>
      </c>
      <c r="AA886" s="128">
        <f>(幕後結果!$AC$2+幕後結果!$AC$4*幕後結果_最佳化!$O1887)*12/3</f>
        <v>0.16710627580206039</v>
      </c>
      <c r="AB886" s="128">
        <f>(幕後結果!$AD$2+幕後結果!$AD$4*幕後結果_最佳化!$P1887)*12/3</f>
        <v>-0.41108139835887442</v>
      </c>
      <c r="AC886" s="128">
        <f>(幕後結果!$AE$2+幕後結果!$AE$4*幕後結果_最佳化!$Q1887)*12/3</f>
        <v>-0.45732816881835014</v>
      </c>
      <c r="AD886" s="128">
        <f>(幕後結果!$AF$2+幕後結果!$AF$4*幕後結果_最佳化!$R1887)*12/3</f>
        <v>-0.13617997175592877</v>
      </c>
      <c r="AE886" s="128">
        <f>(幕後結果!$AG$2+幕後結果!$AG$4*幕後結果_最佳化!$S1887)*12/3</f>
        <v>-0.69280089231559983</v>
      </c>
      <c r="AF886" s="128">
        <f>(幕後結果!$AH$2+幕後結果!$AH$4*幕後結果_最佳化!$T1887)*12/3</f>
        <v>-1.1803324445555985</v>
      </c>
      <c r="AG886" s="128">
        <f>(幕後結果!$AI$2+幕後結果!$AI$4*幕後結果_最佳化!$U1887)*12/3</f>
        <v>2.1258441410571263</v>
      </c>
      <c r="AH886" s="128">
        <f>(幕後結果!$AJ$2+幕後結果!$AJ$4*幕後結果_最佳化!$V1887)*12/3</f>
        <v>-1.3363776498937081</v>
      </c>
      <c r="AI886" s="100">
        <f>(幕後結果!$AK$2+幕後結果!$AK$4*幕後結果_最佳化!$W1887)*12/3</f>
        <v>-3.8385195225094209</v>
      </c>
      <c r="AJ886" s="60"/>
      <c r="AK886" s="60"/>
      <c r="AL886" s="60"/>
      <c r="AM886" s="108">
        <v>885</v>
      </c>
      <c r="AN886" s="128">
        <f t="shared" si="170"/>
        <v>3.2551956350511314E-2</v>
      </c>
      <c r="AO886" s="128">
        <f t="shared" si="171"/>
        <v>3.0016902312658918E-2</v>
      </c>
      <c r="AP886" s="128">
        <f t="shared" si="172"/>
        <v>0.1858281663779604</v>
      </c>
      <c r="AQ886" s="128">
        <f t="shared" si="173"/>
        <v>0.14160403818503342</v>
      </c>
      <c r="AR886" s="128">
        <f t="shared" si="174"/>
        <v>4.1678349335167099E-2</v>
      </c>
      <c r="AS886" s="128">
        <f t="shared" si="175"/>
        <v>3.2710529649087182E-2</v>
      </c>
      <c r="AT886" s="128">
        <f t="shared" si="176"/>
        <v>2.6996887720040701E-2</v>
      </c>
      <c r="AU886" s="128">
        <f t="shared" si="177"/>
        <v>0.16867254364500553</v>
      </c>
      <c r="AV886" s="128">
        <f t="shared" si="178"/>
        <v>0.18404115241856367</v>
      </c>
      <c r="AW886" s="128">
        <f t="shared" si="179"/>
        <v>0.15589947400597179</v>
      </c>
      <c r="AX886" s="128">
        <f t="shared" si="180"/>
        <v>1</v>
      </c>
      <c r="AY886" s="128">
        <f>SUMPRODUCT(AN886:AW886,幕後結果_最佳化!$Z$1005:$AI$1005)</f>
        <v>-7.3797209632347538E-2</v>
      </c>
      <c r="AZ886" s="128">
        <f>(SUMPRODUCT(AN886:AW886,MMULT(AN886:AW886,幕後結果!$AB$9:$AK$18)))*252</f>
        <v>7.6150275789978489E-2</v>
      </c>
      <c r="BA886" s="128">
        <f t="shared" si="181"/>
        <v>0.27595339423529203</v>
      </c>
      <c r="BB886" s="102">
        <f t="shared" si="182"/>
        <v>-0.42288738631294204</v>
      </c>
      <c r="BC886" s="60"/>
      <c r="BD886" s="60"/>
    </row>
    <row r="887" spans="1:56">
      <c r="A887" s="95">
        <v>886</v>
      </c>
      <c r="B887" s="128">
        <v>0.84512775016492703</v>
      </c>
      <c r="C887" s="128">
        <v>0.19089161163572799</v>
      </c>
      <c r="D887" s="128">
        <v>8.8153413923350188E-2</v>
      </c>
      <c r="E887" s="128">
        <v>0.25503454112437529</v>
      </c>
      <c r="F887" s="128">
        <v>9.6238354608576548E-2</v>
      </c>
      <c r="G887" s="128">
        <v>0.93745590103275078</v>
      </c>
      <c r="H887" s="128">
        <v>0.26040909159018799</v>
      </c>
      <c r="I887" s="128">
        <v>0.82073452692683446</v>
      </c>
      <c r="J887" s="128">
        <v>0.77747002044198665</v>
      </c>
      <c r="K887" s="104">
        <v>3.7925599370557839E-2</v>
      </c>
      <c r="L887" s="105"/>
      <c r="M887" s="106">
        <v>886</v>
      </c>
      <c r="N887" s="140">
        <v>1.0157582964733645</v>
      </c>
      <c r="O887" s="140">
        <v>-0.87461536756988156</v>
      </c>
      <c r="P887" s="140">
        <v>-1.3522141203891949</v>
      </c>
      <c r="Q887" s="140">
        <v>-0.65873012860068569</v>
      </c>
      <c r="R887" s="140">
        <v>-1.3032872590754876</v>
      </c>
      <c r="S887" s="140">
        <v>1.5337620679428388</v>
      </c>
      <c r="T887" s="140">
        <v>-0.64208470972807241</v>
      </c>
      <c r="U887" s="128">
        <v>0.91816794801441426</v>
      </c>
      <c r="V887" s="128">
        <v>0.76367664973946092</v>
      </c>
      <c r="W887" s="98">
        <v>-1.7752828315806741</v>
      </c>
      <c r="X887" s="60"/>
      <c r="Y887" s="99">
        <v>886</v>
      </c>
      <c r="Z887" s="128">
        <f>(幕後結果!$AB$2+幕後結果!$AB$4*幕後結果_最佳化!$N1888)*12/3</f>
        <v>1.0744103761967563</v>
      </c>
      <c r="AA887" s="128">
        <f>(幕後結果!$AC$2+幕後結果!$AC$4*幕後結果_最佳化!$O1888)*12/3</f>
        <v>-0.61160742436556648</v>
      </c>
      <c r="AB887" s="128">
        <f>(幕後結果!$AD$2+幕後結果!$AD$4*幕後結果_最佳化!$P1888)*12/3</f>
        <v>-1.2665225907638633</v>
      </c>
      <c r="AC887" s="128">
        <f>(幕後結果!$AE$2+幕後結果!$AE$4*幕後結果_最佳化!$Q1888)*12/3</f>
        <v>-0.73394276749914056</v>
      </c>
      <c r="AD887" s="128">
        <f>(幕後結果!$AF$2+幕後結果!$AF$4*幕後結果_最佳化!$R1888)*12/3</f>
        <v>-0.97522442381853425</v>
      </c>
      <c r="AE887" s="128">
        <f>(幕後結果!$AG$2+幕後結果!$AG$4*幕後結果_最佳化!$S1888)*12/3</f>
        <v>1.7584208750829535</v>
      </c>
      <c r="AF887" s="128">
        <f>(幕後結果!$AH$2+幕後結果!$AH$4*幕後結果_最佳化!$T1888)*12/3</f>
        <v>-0.85086402722287102</v>
      </c>
      <c r="AG887" s="128">
        <f>(幕後結果!$AI$2+幕後結果!$AI$4*幕後結果_最佳化!$U1888)*12/3</f>
        <v>1.7481577858629631</v>
      </c>
      <c r="AH887" s="128">
        <f>(幕後結果!$AJ$2+幕後結果!$AJ$4*幕後結果_最佳化!$V1888)*12/3</f>
        <v>-0.46035030589333664</v>
      </c>
      <c r="AI887" s="100">
        <f>(幕後結果!$AK$2+幕後結果!$AK$4*幕後結果_最佳化!$W1888)*12/3</f>
        <v>-4.5609095948756968</v>
      </c>
      <c r="AJ887" s="60"/>
      <c r="AK887" s="60"/>
      <c r="AL887" s="60"/>
      <c r="AM887" s="108">
        <v>886</v>
      </c>
      <c r="AN887" s="128">
        <f t="shared" si="170"/>
        <v>0.11839848798331193</v>
      </c>
      <c r="AO887" s="128">
        <f t="shared" si="171"/>
        <v>0.16295080036124748</v>
      </c>
      <c r="AP887" s="128">
        <f t="shared" si="172"/>
        <v>0.11407579032494604</v>
      </c>
      <c r="AQ887" s="128">
        <f t="shared" si="173"/>
        <v>0.11154070138017355</v>
      </c>
      <c r="AR887" s="128">
        <f t="shared" si="174"/>
        <v>0.13271481646069008</v>
      </c>
      <c r="AS887" s="128">
        <f t="shared" si="175"/>
        <v>6.4169699541023209E-2</v>
      </c>
      <c r="AT887" s="128">
        <f t="shared" si="176"/>
        <v>2.5082886292267206E-2</v>
      </c>
      <c r="AU887" s="128">
        <f t="shared" si="177"/>
        <v>8.5046872061718945E-2</v>
      </c>
      <c r="AV887" s="128">
        <f t="shared" si="178"/>
        <v>6.3717780345901032E-2</v>
      </c>
      <c r="AW887" s="128">
        <f t="shared" si="179"/>
        <v>0.12230216524872035</v>
      </c>
      <c r="AX887" s="128">
        <f t="shared" si="180"/>
        <v>0.99999999999999978</v>
      </c>
      <c r="AY887" s="128">
        <f>SUMPRODUCT(AN887:AW887,幕後結果_最佳化!$Z$1005:$AI$1005)</f>
        <v>-5.3959415995571552E-2</v>
      </c>
      <c r="AZ887" s="128">
        <f>(SUMPRODUCT(AN887:AW887,MMULT(AN887:AW887,幕後結果!$AB$9:$AK$18)))*252</f>
        <v>7.0325911443071057E-2</v>
      </c>
      <c r="BA887" s="128">
        <f t="shared" si="181"/>
        <v>0.26519033059874386</v>
      </c>
      <c r="BB887" s="102">
        <f t="shared" si="182"/>
        <v>-0.36524490081098887</v>
      </c>
      <c r="BC887" s="60"/>
      <c r="BD887" s="60"/>
    </row>
    <row r="888" spans="1:56">
      <c r="A888" s="95">
        <v>887</v>
      </c>
      <c r="B888" s="128">
        <v>0.10152085670862832</v>
      </c>
      <c r="C888" s="128">
        <v>0.65823580854927211</v>
      </c>
      <c r="D888" s="128">
        <v>0.51873864085208532</v>
      </c>
      <c r="E888" s="128">
        <v>0.49826631610327432</v>
      </c>
      <c r="F888" s="128">
        <v>0.50000608611261654</v>
      </c>
      <c r="G888" s="128">
        <v>0.45648467649488222</v>
      </c>
      <c r="H888" s="128">
        <v>0.76839343610219779</v>
      </c>
      <c r="I888" s="128">
        <v>0.40888788134158993</v>
      </c>
      <c r="J888" s="128">
        <v>0.89698076213690969</v>
      </c>
      <c r="K888" s="104">
        <v>0.85515489249157972</v>
      </c>
      <c r="L888" s="105"/>
      <c r="M888" s="106">
        <v>887</v>
      </c>
      <c r="N888" s="140">
        <v>-1.2729332944798031</v>
      </c>
      <c r="O888" s="140">
        <v>0.40765308826194691</v>
      </c>
      <c r="P888" s="140">
        <v>4.6988091947353254E-2</v>
      </c>
      <c r="Q888" s="140">
        <v>-4.3457147530749276E-3</v>
      </c>
      <c r="R888" s="140">
        <v>1.5255621967808047E-5</v>
      </c>
      <c r="S888" s="140">
        <v>-0.10929393999112803</v>
      </c>
      <c r="T888" s="140">
        <v>0.73356626471921393</v>
      </c>
      <c r="U888" s="128">
        <v>-0.23040669056686955</v>
      </c>
      <c r="V888" s="128">
        <v>1.264533859154455</v>
      </c>
      <c r="W888" s="98">
        <v>1.0588014459476052</v>
      </c>
      <c r="X888" s="60"/>
      <c r="Y888" s="99">
        <v>887</v>
      </c>
      <c r="Z888" s="128">
        <f>(幕後結果!$AB$2+幕後結果!$AB$4*幕後結果_最佳化!$N1889)*12/3</f>
        <v>-1.3464352145031053</v>
      </c>
      <c r="AA888" s="128">
        <f>(幕後結果!$AC$2+幕後結果!$AC$4*幕後結果_最佳化!$O1889)*12/3</f>
        <v>-0.14056146715362788</v>
      </c>
      <c r="AB888" s="128">
        <f>(幕後結果!$AD$2+幕後結果!$AD$4*幕後結果_最佳化!$P1889)*12/3</f>
        <v>0.11087470417075845</v>
      </c>
      <c r="AC888" s="128">
        <f>(幕後結果!$AE$2+幕後結果!$AE$4*幕後結果_最佳化!$Q1889)*12/3</f>
        <v>1.2323051063068766</v>
      </c>
      <c r="AD888" s="128">
        <f>(幕後結果!$AF$2+幕後結果!$AF$4*幕後結果_最佳化!$R1889)*12/3</f>
        <v>-0.23182072378205212</v>
      </c>
      <c r="AE888" s="128">
        <f>(幕後結果!$AG$2+幕後結果!$AG$4*幕後結果_最佳化!$S1889)*12/3</f>
        <v>-0.20985483551502426</v>
      </c>
      <c r="AF888" s="128">
        <f>(幕後結果!$AH$2+幕後結果!$AH$4*幕後結果_最佳化!$T1889)*12/3</f>
        <v>-0.28364054302894554</v>
      </c>
      <c r="AG888" s="128">
        <f>(幕後結果!$AI$2+幕後結果!$AI$4*幕後結果_最佳化!$U1889)*12/3</f>
        <v>0.66712538636730523</v>
      </c>
      <c r="AH888" s="128">
        <f>(幕後結果!$AJ$2+幕後結果!$AJ$4*幕後結果_最佳化!$V1889)*12/3</f>
        <v>-8.2531177023209779E-2</v>
      </c>
      <c r="AI888" s="100">
        <f>(幕後結果!$AK$2+幕後結果!$AK$4*幕後結果_最佳化!$W1889)*12/3</f>
        <v>-0.91339488266180735</v>
      </c>
      <c r="AJ888" s="60"/>
      <c r="AK888" s="60"/>
      <c r="AL888" s="60"/>
      <c r="AM888" s="108">
        <v>887</v>
      </c>
      <c r="AN888" s="128">
        <f t="shared" si="170"/>
        <v>0.11082386748190248</v>
      </c>
      <c r="AO888" s="128">
        <f t="shared" si="171"/>
        <v>0.12823847096287816</v>
      </c>
      <c r="AP888" s="128">
        <f t="shared" si="172"/>
        <v>5.8652379597323591E-2</v>
      </c>
      <c r="AQ888" s="128">
        <f t="shared" si="173"/>
        <v>1.1583679287345066E-2</v>
      </c>
      <c r="AR888" s="128">
        <f t="shared" si="174"/>
        <v>2.5380573648519651E-2</v>
      </c>
      <c r="AS888" s="128">
        <f t="shared" si="175"/>
        <v>0.13740853052108062</v>
      </c>
      <c r="AT888" s="128">
        <f t="shared" si="176"/>
        <v>0.14074572931331003</v>
      </c>
      <c r="AU888" s="128">
        <f t="shared" si="177"/>
        <v>0.16030666073447447</v>
      </c>
      <c r="AV888" s="128">
        <f t="shared" si="178"/>
        <v>0.1176040764819188</v>
      </c>
      <c r="AW888" s="128">
        <f t="shared" si="179"/>
        <v>0.10925603197124722</v>
      </c>
      <c r="AX888" s="128">
        <f t="shared" si="180"/>
        <v>1.0000000000000002</v>
      </c>
      <c r="AY888" s="128">
        <f>SUMPRODUCT(AN888:AW888,幕後結果_最佳化!$Z$1005:$AI$1005)</f>
        <v>-0.13022762017617506</v>
      </c>
      <c r="AZ888" s="128">
        <f>(SUMPRODUCT(AN888:AW888,MMULT(AN888:AW888,幕後結果!$AB$9:$AK$18)))*252</f>
        <v>6.4177740029834465E-2</v>
      </c>
      <c r="BA888" s="128">
        <f t="shared" si="181"/>
        <v>0.25333325883080271</v>
      </c>
      <c r="BB888" s="102">
        <f t="shared" si="182"/>
        <v>-0.68339870167542538</v>
      </c>
      <c r="BC888" s="60"/>
      <c r="BD888" s="60"/>
    </row>
    <row r="889" spans="1:56">
      <c r="A889" s="95">
        <v>888</v>
      </c>
      <c r="B889" s="128">
        <v>0.56726302008049423</v>
      </c>
      <c r="C889" s="128">
        <v>0.74416976277584013</v>
      </c>
      <c r="D889" s="128">
        <v>0.12100006287521947</v>
      </c>
      <c r="E889" s="128">
        <v>0.24959581142584009</v>
      </c>
      <c r="F889" s="128">
        <v>0.9424951773062773</v>
      </c>
      <c r="G889" s="128">
        <v>0.80955173087445997</v>
      </c>
      <c r="H889" s="128">
        <v>5.332821320163017E-2</v>
      </c>
      <c r="I889" s="128">
        <v>0.17580750144363644</v>
      </c>
      <c r="J889" s="128">
        <v>0.88558528012429116</v>
      </c>
      <c r="K889" s="104">
        <v>0.92500449198173862</v>
      </c>
      <c r="L889" s="105"/>
      <c r="M889" s="106">
        <v>888</v>
      </c>
      <c r="N889" s="140">
        <v>0.16941025236786281</v>
      </c>
      <c r="O889" s="140">
        <v>0.65625436529363212</v>
      </c>
      <c r="P889" s="140">
        <v>-1.1700020950195973</v>
      </c>
      <c r="Q889" s="140">
        <v>-0.67576222335588765</v>
      </c>
      <c r="R889" s="140">
        <v>1.5760701151611471</v>
      </c>
      <c r="S889" s="140">
        <v>0.87624558789222917</v>
      </c>
      <c r="T889" s="140">
        <v>-1.6134055581102114</v>
      </c>
      <c r="U889" s="128">
        <v>-0.93146128350196034</v>
      </c>
      <c r="V889" s="128">
        <v>1.2033796484148751</v>
      </c>
      <c r="W889" s="98">
        <v>1.4395632046881488</v>
      </c>
      <c r="X889" s="60"/>
      <c r="Y889" s="99">
        <v>888</v>
      </c>
      <c r="Z889" s="128">
        <f>(幕後結果!$AB$2+幕後結果!$AB$4*幕後結果_最佳化!$N1890)*12/3</f>
        <v>0.17919236654043447</v>
      </c>
      <c r="AA889" s="128">
        <f>(幕後結果!$AC$2+幕後結果!$AC$4*幕後結果_最佳化!$O1890)*12/3</f>
        <v>0.78783319401307361</v>
      </c>
      <c r="AB889" s="128">
        <f>(幕後結果!$AD$2+幕後結果!$AD$4*幕後結果_最佳化!$P1890)*12/3</f>
        <v>-0.55286449469247123</v>
      </c>
      <c r="AC889" s="128">
        <f>(幕後結果!$AE$2+幕後結果!$AE$4*幕後結果_最佳化!$Q1890)*12/3</f>
        <v>-0.12508674437135947</v>
      </c>
      <c r="AD889" s="128">
        <f>(幕後結果!$AF$2+幕後結果!$AF$4*幕後結果_最佳化!$R1890)*12/3</f>
        <v>0.73690770006607009</v>
      </c>
      <c r="AE889" s="128">
        <f>(幕後結果!$AG$2+幕後結果!$AG$4*幕後結果_最佳化!$S1890)*12/3</f>
        <v>0.85708844803489181</v>
      </c>
      <c r="AF889" s="128">
        <f>(幕後結果!$AH$2+幕後結果!$AH$4*幕後結果_最佳化!$T1890)*12/3</f>
        <v>-1.9034980092207097</v>
      </c>
      <c r="AG889" s="128">
        <f>(幕後結果!$AI$2+幕後結果!$AI$4*幕後結果_最佳化!$U1890)*12/3</f>
        <v>0.80898798075002321</v>
      </c>
      <c r="AH889" s="128">
        <f>(幕後結果!$AJ$2+幕後結果!$AJ$4*幕後結果_最佳化!$V1890)*12/3</f>
        <v>0.20914833038493053</v>
      </c>
      <c r="AI889" s="100">
        <f>(幕後結果!$AK$2+幕後結果!$AK$4*幕後結果_最佳化!$W1890)*12/3</f>
        <v>-1.0656068581306002</v>
      </c>
      <c r="AJ889" s="60"/>
      <c r="AK889" s="60"/>
      <c r="AL889" s="60"/>
      <c r="AM889" s="108">
        <v>888</v>
      </c>
      <c r="AN889" s="128">
        <f t="shared" si="170"/>
        <v>0.13350463033012877</v>
      </c>
      <c r="AO889" s="128">
        <f t="shared" si="171"/>
        <v>0.14022481826897823</v>
      </c>
      <c r="AP889" s="128">
        <f t="shared" si="172"/>
        <v>0.12350765031881326</v>
      </c>
      <c r="AQ889" s="128">
        <f t="shared" si="173"/>
        <v>0.13354923192167856</v>
      </c>
      <c r="AR889" s="128">
        <f t="shared" si="174"/>
        <v>3.5324102079018101E-2</v>
      </c>
      <c r="AS889" s="128">
        <f t="shared" si="175"/>
        <v>2.8542476690054854E-2</v>
      </c>
      <c r="AT889" s="128">
        <f t="shared" si="176"/>
        <v>0.10852686733329998</v>
      </c>
      <c r="AU889" s="128">
        <f t="shared" si="177"/>
        <v>5.0735863725544027E-2</v>
      </c>
      <c r="AV889" s="128">
        <f t="shared" si="178"/>
        <v>0.17114165118129288</v>
      </c>
      <c r="AW889" s="128">
        <f t="shared" si="179"/>
        <v>7.4942708151191334E-2</v>
      </c>
      <c r="AX889" s="128">
        <f t="shared" si="180"/>
        <v>1</v>
      </c>
      <c r="AY889" s="128">
        <f>SUMPRODUCT(AN889:AW889,幕後結果_最佳化!$Z$1005:$AI$1005)</f>
        <v>-9.6647497271016347E-2</v>
      </c>
      <c r="AZ889" s="128">
        <f>(SUMPRODUCT(AN889:AW889,MMULT(AN889:AW889,幕後結果!$AB$9:$AK$18)))*252</f>
        <v>9.025952227415282E-2</v>
      </c>
      <c r="BA889" s="128">
        <f t="shared" si="181"/>
        <v>0.300432225758411</v>
      </c>
      <c r="BB889" s="102">
        <f t="shared" si="182"/>
        <v>-0.46448911037670043</v>
      </c>
      <c r="BC889" s="60"/>
      <c r="BD889" s="60"/>
    </row>
    <row r="890" spans="1:56">
      <c r="A890" s="95">
        <v>889</v>
      </c>
      <c r="B890" s="128">
        <v>0.60157118164654899</v>
      </c>
      <c r="C890" s="128">
        <v>0.73778312645325239</v>
      </c>
      <c r="D890" s="128">
        <v>3.5205748050157526E-2</v>
      </c>
      <c r="E890" s="128">
        <v>0.91272428143051276</v>
      </c>
      <c r="F890" s="128">
        <v>0.48753304281732346</v>
      </c>
      <c r="G890" s="128">
        <v>0.36928009436293885</v>
      </c>
      <c r="H890" s="128">
        <v>0.72337458513259723</v>
      </c>
      <c r="I890" s="128">
        <v>4.1661376628387758E-2</v>
      </c>
      <c r="J890" s="128">
        <v>0.73266002951485598</v>
      </c>
      <c r="K890" s="104">
        <v>0.76765216163714389</v>
      </c>
      <c r="L890" s="105"/>
      <c r="M890" s="106">
        <v>889</v>
      </c>
      <c r="N890" s="140">
        <v>0.25741602076992437</v>
      </c>
      <c r="O890" s="140">
        <v>0.63652583574989996</v>
      </c>
      <c r="P890" s="140">
        <v>-1.8092543588911076</v>
      </c>
      <c r="Q890" s="140">
        <v>1.3577234998221421</v>
      </c>
      <c r="R890" s="140">
        <v>-3.1255115388307629E-2</v>
      </c>
      <c r="S890" s="140">
        <v>-0.33376063718698795</v>
      </c>
      <c r="T890" s="140">
        <v>0.59289588853074271</v>
      </c>
      <c r="U890" s="128">
        <v>-1.7317237873318223</v>
      </c>
      <c r="V890" s="128">
        <v>0.62087793360444232</v>
      </c>
      <c r="W890" s="98">
        <v>0.73113667194727094</v>
      </c>
      <c r="X890" s="60"/>
      <c r="Y890" s="99">
        <v>889</v>
      </c>
      <c r="Z890" s="128">
        <f>(幕後結果!$AB$2+幕後結果!$AB$4*幕後結果_最佳化!$N1891)*12/3</f>
        <v>0.27227977824519634</v>
      </c>
      <c r="AA890" s="128">
        <f>(幕後結果!$AC$2+幕後結果!$AC$4*幕後結果_最佳化!$O1891)*12/3</f>
        <v>0.80401622582166388</v>
      </c>
      <c r="AB890" s="128">
        <f>(幕後結果!$AD$2+幕後結果!$AD$4*幕後結果_最佳化!$P1891)*12/3</f>
        <v>-1.2183068178581251</v>
      </c>
      <c r="AC890" s="128">
        <f>(幕後結果!$AE$2+幕後結果!$AE$4*幕後結果_最佳化!$Q1891)*12/3</f>
        <v>3.382711717168537</v>
      </c>
      <c r="AD890" s="128">
        <f>(幕後結果!$AF$2+幕後結果!$AF$4*幕後結果_最佳化!$R1891)*12/3</f>
        <v>-0.53409518134744072</v>
      </c>
      <c r="AE890" s="128">
        <f>(幕後結果!$AG$2+幕後結果!$AG$4*幕後結果_最佳化!$S1891)*12/3</f>
        <v>-9.6311669086574347E-2</v>
      </c>
      <c r="AF890" s="128">
        <f>(幕後結果!$AH$2+幕後結果!$AH$4*幕後結果_最佳化!$T1891)*12/3</f>
        <v>0.90667871095598562</v>
      </c>
      <c r="AG890" s="128">
        <f>(幕後結果!$AI$2+幕後結果!$AI$4*幕後結果_最佳化!$U1891)*12/3</f>
        <v>-0.85854732250444632</v>
      </c>
      <c r="AH890" s="128">
        <f>(幕後結果!$AJ$2+幕後結果!$AJ$4*幕後結果_最佳化!$V1891)*12/3</f>
        <v>4.0477230617433024E-2</v>
      </c>
      <c r="AI890" s="100">
        <f>(幕後結果!$AK$2+幕後結果!$AK$4*幕後結果_最佳化!$W1891)*12/3</f>
        <v>0.95893676643139614</v>
      </c>
      <c r="AJ890" s="60"/>
      <c r="AK890" s="60"/>
      <c r="AL890" s="60"/>
      <c r="AM890" s="108">
        <v>889</v>
      </c>
      <c r="AN890" s="128">
        <f t="shared" si="170"/>
        <v>0.11942865627064045</v>
      </c>
      <c r="AO890" s="128">
        <f t="shared" si="171"/>
        <v>0.12165087360619309</v>
      </c>
      <c r="AP890" s="128">
        <f t="shared" si="172"/>
        <v>0.14717028508570484</v>
      </c>
      <c r="AQ890" s="128">
        <f t="shared" si="173"/>
        <v>0.12361959704809386</v>
      </c>
      <c r="AR890" s="128">
        <f t="shared" si="174"/>
        <v>5.5743050440963296E-2</v>
      </c>
      <c r="AS890" s="128">
        <f t="shared" si="175"/>
        <v>2.8827510968828301E-3</v>
      </c>
      <c r="AT890" s="128">
        <f t="shared" si="176"/>
        <v>0.15904651654179019</v>
      </c>
      <c r="AU890" s="128">
        <f t="shared" si="177"/>
        <v>6.7214813284892164E-2</v>
      </c>
      <c r="AV890" s="128">
        <f t="shared" si="178"/>
        <v>4.4842552190090638E-2</v>
      </c>
      <c r="AW890" s="128">
        <f t="shared" si="179"/>
        <v>0.15840090443474861</v>
      </c>
      <c r="AX890" s="128">
        <f t="shared" si="180"/>
        <v>1</v>
      </c>
      <c r="AY890" s="128">
        <f>SUMPRODUCT(AN890:AW890,幕後結果_最佳化!$Z$1005:$AI$1005)</f>
        <v>-0.13563881638956421</v>
      </c>
      <c r="AZ890" s="128">
        <f>(SUMPRODUCT(AN890:AW890,MMULT(AN890:AW890,幕後結果!$AB$9:$AK$18)))*252</f>
        <v>9.729790053763622E-2</v>
      </c>
      <c r="BA890" s="128">
        <f t="shared" si="181"/>
        <v>0.3119261139078231</v>
      </c>
      <c r="BB890" s="102">
        <f t="shared" si="182"/>
        <v>-0.57237534284264502</v>
      </c>
      <c r="BC890" s="60"/>
      <c r="BD890" s="60"/>
    </row>
    <row r="891" spans="1:56">
      <c r="A891" s="95">
        <v>890</v>
      </c>
      <c r="B891" s="128">
        <v>0.147046513347876</v>
      </c>
      <c r="C891" s="128">
        <v>0.53459427590809772</v>
      </c>
      <c r="D891" s="128">
        <v>0.99660080998174516</v>
      </c>
      <c r="E891" s="128">
        <v>0.42300181078944576</v>
      </c>
      <c r="F891" s="128">
        <v>0.98838792561696409</v>
      </c>
      <c r="G891" s="128">
        <v>0.52849554845259616</v>
      </c>
      <c r="H891" s="128">
        <v>0.28290689904445498</v>
      </c>
      <c r="I891" s="128">
        <v>0.17300324012385171</v>
      </c>
      <c r="J891" s="128">
        <v>0.14507991676921805</v>
      </c>
      <c r="K891" s="104">
        <v>0.86909347370342838</v>
      </c>
      <c r="L891" s="105"/>
      <c r="M891" s="106">
        <v>890</v>
      </c>
      <c r="N891" s="140">
        <v>-1.0491849006378311</v>
      </c>
      <c r="O891" s="140">
        <v>8.6823952488098516E-2</v>
      </c>
      <c r="P891" s="140">
        <v>2.7065624210093242</v>
      </c>
      <c r="Q891" s="140">
        <v>-0.19422000220007965</v>
      </c>
      <c r="R891" s="140">
        <v>2.2697270558503773</v>
      </c>
      <c r="S891" s="140">
        <v>7.1488592626690842E-2</v>
      </c>
      <c r="T891" s="140">
        <v>-0.57422759505238741</v>
      </c>
      <c r="U891" s="128">
        <v>-0.94236367091049478</v>
      </c>
      <c r="V891" s="128">
        <v>-1.0577710515188918</v>
      </c>
      <c r="W891" s="98">
        <v>1.1221161627270984</v>
      </c>
      <c r="X891" s="60"/>
      <c r="Y891" s="99">
        <v>890</v>
      </c>
      <c r="Z891" s="128">
        <f>(幕後結果!$AB$2+幕後結果!$AB$4*幕後結果_最佳化!$N1892)*12/3</f>
        <v>-1.1097671047413484</v>
      </c>
      <c r="AA891" s="128">
        <f>(幕後結果!$AC$2+幕後結果!$AC$4*幕後結果_最佳化!$O1892)*12/3</f>
        <v>-0.41326382655741151</v>
      </c>
      <c r="AB891" s="128">
        <f>(幕後結果!$AD$2+幕後結果!$AD$4*幕後結果_最佳化!$P1892)*12/3</f>
        <v>2.8727536378609813</v>
      </c>
      <c r="AC891" s="128">
        <f>(幕後結果!$AE$2+幕後結果!$AE$4*幕後結果_最佳化!$Q1892)*12/3</f>
        <v>1.4886443828385214</v>
      </c>
      <c r="AD891" s="128">
        <f>(幕後結果!$AF$2+幕後結果!$AF$4*幕後結果_最佳化!$R1892)*12/3</f>
        <v>1.8046327264695883</v>
      </c>
      <c r="AE891" s="128">
        <f>(幕後結果!$AG$2+幕後結果!$AG$4*幕後結果_最佳化!$S1892)*12/3</f>
        <v>1.1812590302102244E-2</v>
      </c>
      <c r="AF891" s="128">
        <f>(幕後結果!$AH$2+幕後結果!$AH$4*幕後結果_最佳化!$T1892)*12/3</f>
        <v>-1.6223021415615912</v>
      </c>
      <c r="AG891" s="128">
        <f>(幕後結果!$AI$2+幕後結果!$AI$4*幕後結果_最佳化!$U1892)*12/3</f>
        <v>0.76954284160978936</v>
      </c>
      <c r="AH891" s="128">
        <f>(幕後結果!$AJ$2+幕後結果!$AJ$4*幕後結果_最佳化!$V1892)*12/3</f>
        <v>-1.6327087746107221</v>
      </c>
      <c r="AI891" s="100">
        <f>(幕後結果!$AK$2+幕後結果!$AK$4*幕後結果_最佳化!$W1892)*12/3</f>
        <v>-0.99348416932397765</v>
      </c>
      <c r="AJ891" s="60"/>
      <c r="AK891" s="60"/>
      <c r="AL891" s="60"/>
      <c r="AM891" s="108">
        <v>890</v>
      </c>
      <c r="AN891" s="128">
        <f t="shared" si="170"/>
        <v>6.1458016983560876E-2</v>
      </c>
      <c r="AO891" s="128">
        <f t="shared" si="171"/>
        <v>9.7682822650912299E-3</v>
      </c>
      <c r="AP891" s="128">
        <f t="shared" si="172"/>
        <v>5.265038901114151E-2</v>
      </c>
      <c r="AQ891" s="128">
        <f t="shared" si="173"/>
        <v>3.5111028448971709E-2</v>
      </c>
      <c r="AR891" s="128">
        <f t="shared" si="174"/>
        <v>0.24530849204979152</v>
      </c>
      <c r="AS891" s="128">
        <f t="shared" si="175"/>
        <v>2.4430018691291694E-3</v>
      </c>
      <c r="AT891" s="128">
        <f t="shared" si="176"/>
        <v>0.24189815606331944</v>
      </c>
      <c r="AU891" s="128">
        <f t="shared" si="177"/>
        <v>8.5832853462658426E-2</v>
      </c>
      <c r="AV891" s="128">
        <f t="shared" si="178"/>
        <v>3.7572434875191338E-2</v>
      </c>
      <c r="AW891" s="128">
        <f t="shared" si="179"/>
        <v>0.22795734497114484</v>
      </c>
      <c r="AX891" s="128">
        <f t="shared" si="180"/>
        <v>1</v>
      </c>
      <c r="AY891" s="128">
        <f>SUMPRODUCT(AN891:AW891,幕後結果_最佳化!$Z$1005:$AI$1005)</f>
        <v>-0.36446494611637487</v>
      </c>
      <c r="AZ891" s="128">
        <f>(SUMPRODUCT(AN891:AW891,MMULT(AN891:AW891,幕後結果!$AB$9:$AK$18)))*252</f>
        <v>8.5432432414092097E-2</v>
      </c>
      <c r="BA891" s="128">
        <f t="shared" si="181"/>
        <v>0.29228826937475971</v>
      </c>
      <c r="BB891" s="102">
        <f t="shared" si="182"/>
        <v>-1.3937095285684171</v>
      </c>
      <c r="BC891" s="60"/>
      <c r="BD891" s="60"/>
    </row>
    <row r="892" spans="1:56">
      <c r="A892" s="95">
        <v>891</v>
      </c>
      <c r="B892" s="128">
        <v>0.68053614956859398</v>
      </c>
      <c r="C892" s="128">
        <v>0.85010623408518016</v>
      </c>
      <c r="D892" s="128">
        <v>0.95048766661332373</v>
      </c>
      <c r="E892" s="128">
        <v>0.99968541050292359</v>
      </c>
      <c r="F892" s="128">
        <v>0.87516412905219365</v>
      </c>
      <c r="G892" s="128">
        <v>8.6444655550641292E-2</v>
      </c>
      <c r="H892" s="128">
        <v>0.76230097183924306</v>
      </c>
      <c r="I892" s="128">
        <v>0.31208443995077118</v>
      </c>
      <c r="J892" s="128">
        <v>0.25383315272469842</v>
      </c>
      <c r="K892" s="104">
        <v>0.84677000949486581</v>
      </c>
      <c r="L892" s="105"/>
      <c r="M892" s="106">
        <v>891</v>
      </c>
      <c r="N892" s="140">
        <v>0.46919857934238823</v>
      </c>
      <c r="O892" s="140">
        <v>1.036889126920356</v>
      </c>
      <c r="P892" s="140">
        <v>1.6496005288418158</v>
      </c>
      <c r="Q892" s="140">
        <v>3.4187136587994078</v>
      </c>
      <c r="R892" s="140">
        <v>1.1511470561985948</v>
      </c>
      <c r="S892" s="140">
        <v>-1.3629784224001964</v>
      </c>
      <c r="T892" s="140">
        <v>0.71372368709409728</v>
      </c>
      <c r="U892" s="128">
        <v>-0.48995056611070198</v>
      </c>
      <c r="V892" s="128">
        <v>-0.66247585253799113</v>
      </c>
      <c r="W892" s="98">
        <v>1.0226782866680966</v>
      </c>
      <c r="X892" s="60"/>
      <c r="Y892" s="99">
        <v>891</v>
      </c>
      <c r="Z892" s="128">
        <f>(幕後結果!$AB$2+幕後結果!$AB$4*幕後結果_最佳化!$N1893)*12/3</f>
        <v>0.49629111954337612</v>
      </c>
      <c r="AA892" s="128">
        <f>(幕後結果!$AC$2+幕後結果!$AC$4*幕後結果_最佳化!$O1893)*12/3</f>
        <v>1.3622360201570178</v>
      </c>
      <c r="AB892" s="128">
        <f>(幕後結果!$AD$2+幕後結果!$AD$4*幕後結果_最佳化!$P1893)*12/3</f>
        <v>2.7820261448186892</v>
      </c>
      <c r="AC892" s="128">
        <f>(幕後結果!$AE$2+幕後結果!$AE$4*幕後結果_最佳化!$Q1893)*12/3</f>
        <v>8.2348245948857084</v>
      </c>
      <c r="AD892" s="128">
        <f>(幕後結果!$AF$2+幕後結果!$AF$4*幕後結果_最佳化!$R1893)*12/3</f>
        <v>0.75701864470140812</v>
      </c>
      <c r="AE892" s="128">
        <f>(幕後結果!$AG$2+幕後結果!$AG$4*幕後結果_最佳化!$S1893)*12/3</f>
        <v>-0.74353675912196104</v>
      </c>
      <c r="AF892" s="128">
        <f>(幕後結果!$AH$2+幕後結果!$AH$4*幕後結果_最佳化!$T1893)*12/3</f>
        <v>1.6961674316554047</v>
      </c>
      <c r="AG892" s="128">
        <f>(幕後結果!$AI$2+幕後結果!$AI$4*幕後結果_最佳化!$U1893)*12/3</f>
        <v>0.22731024653819243</v>
      </c>
      <c r="AH892" s="128">
        <f>(幕後結果!$AJ$2+幕後結果!$AJ$4*幕後結果_最佳化!$V1893)*12/3</f>
        <v>-0.14457922158857317</v>
      </c>
      <c r="AI892" s="100">
        <f>(幕後結果!$AK$2+幕後結果!$AK$4*幕後結果_最佳化!$W1893)*12/3</f>
        <v>2.415465469927772</v>
      </c>
      <c r="AJ892" s="60"/>
      <c r="AK892" s="60"/>
      <c r="AL892" s="60"/>
      <c r="AM892" s="108">
        <v>891</v>
      </c>
      <c r="AN892" s="128">
        <f t="shared" si="170"/>
        <v>0.11993942551247287</v>
      </c>
      <c r="AO892" s="128">
        <f t="shared" si="171"/>
        <v>3.7748243888383722E-2</v>
      </c>
      <c r="AP892" s="128">
        <f t="shared" si="172"/>
        <v>0.10997109734371359</v>
      </c>
      <c r="AQ892" s="128">
        <f t="shared" si="173"/>
        <v>6.6377159707027428E-2</v>
      </c>
      <c r="AR892" s="128">
        <f t="shared" si="174"/>
        <v>8.2803858506291753E-2</v>
      </c>
      <c r="AS892" s="128">
        <f t="shared" si="175"/>
        <v>0.15077645183074134</v>
      </c>
      <c r="AT892" s="128">
        <f t="shared" si="176"/>
        <v>3.1908454533210583E-2</v>
      </c>
      <c r="AU892" s="128">
        <f t="shared" si="177"/>
        <v>0.13332220541107098</v>
      </c>
      <c r="AV892" s="128">
        <f t="shared" si="178"/>
        <v>0.12530767135942233</v>
      </c>
      <c r="AW892" s="128">
        <f t="shared" si="179"/>
        <v>0.14184543190766527</v>
      </c>
      <c r="AX892" s="128">
        <f t="shared" si="180"/>
        <v>0.99999999999999989</v>
      </c>
      <c r="AY892" s="128">
        <f>SUMPRODUCT(AN892:AW892,幕後結果_最佳化!$Z$1005:$AI$1005)</f>
        <v>-0.11499379966556814</v>
      </c>
      <c r="AZ892" s="128">
        <f>(SUMPRODUCT(AN892:AW892,MMULT(AN892:AW892,幕後結果!$AB$9:$AK$18)))*252</f>
        <v>5.7936146863516572E-2</v>
      </c>
      <c r="BA892" s="128">
        <f t="shared" si="181"/>
        <v>0.24069928721023787</v>
      </c>
      <c r="BB892" s="102">
        <f t="shared" si="182"/>
        <v>-0.6559795066100732</v>
      </c>
      <c r="BC892" s="60"/>
      <c r="BD892" s="60"/>
    </row>
    <row r="893" spans="1:56">
      <c r="A893" s="95">
        <v>892</v>
      </c>
      <c r="B893" s="128">
        <v>0.44689119655030773</v>
      </c>
      <c r="C893" s="128">
        <v>0.87148188751306499</v>
      </c>
      <c r="D893" s="128">
        <v>0.50433459536243008</v>
      </c>
      <c r="E893" s="128">
        <v>0.94265547198912047</v>
      </c>
      <c r="F893" s="128">
        <v>0.11498986174393355</v>
      </c>
      <c r="G893" s="128">
        <v>7.908184823089548E-2</v>
      </c>
      <c r="H893" s="128">
        <v>9.001015038129756E-2</v>
      </c>
      <c r="I893" s="128">
        <v>0.5917354332817879</v>
      </c>
      <c r="J893" s="128">
        <v>0.67045423396961357</v>
      </c>
      <c r="K893" s="104">
        <v>0.34692912025386002</v>
      </c>
      <c r="L893" s="105"/>
      <c r="M893" s="106">
        <v>892</v>
      </c>
      <c r="N893" s="140">
        <v>-0.13351969027654881</v>
      </c>
      <c r="O893" s="140">
        <v>1.133424036204931</v>
      </c>
      <c r="P893" s="140">
        <v>1.0865433081989825E-2</v>
      </c>
      <c r="Q893" s="140">
        <v>1.5774628834200157</v>
      </c>
      <c r="R893" s="140">
        <v>-1.2004110911403145</v>
      </c>
      <c r="S893" s="140">
        <v>-1.4112744794361918</v>
      </c>
      <c r="T893" s="140">
        <v>-1.3406925303540513</v>
      </c>
      <c r="U893" s="128">
        <v>0.23201143349718836</v>
      </c>
      <c r="V893" s="128">
        <v>0.44116778685467162</v>
      </c>
      <c r="W893" s="98">
        <v>-0.39362456728259415</v>
      </c>
      <c r="X893" s="60"/>
      <c r="Y893" s="99">
        <v>892</v>
      </c>
      <c r="Z893" s="128">
        <f>(幕後結果!$AB$2+幕後結果!$AB$4*幕後結果_最佳化!$N1894)*12/3</f>
        <v>-0.14122940581215679</v>
      </c>
      <c r="AA893" s="128">
        <f>(幕後結果!$AC$2+幕後結果!$AC$4*幕後結果_最佳化!$O1894)*12/3</f>
        <v>1.206672418952242</v>
      </c>
      <c r="AB893" s="128">
        <f>(幕後結果!$AD$2+幕後結果!$AD$4*幕後結果_最佳化!$P1894)*12/3</f>
        <v>0.86203931931670086</v>
      </c>
      <c r="AC893" s="128">
        <f>(幕後結果!$AE$2+幕後結果!$AE$4*幕後結果_最佳化!$Q1894)*12/3</f>
        <v>4.4592176369392487</v>
      </c>
      <c r="AD893" s="128">
        <f>(幕後結果!$AF$2+幕後結果!$AF$4*幕後結果_最佳化!$R1894)*12/3</f>
        <v>-1.0535518400306387</v>
      </c>
      <c r="AE893" s="128">
        <f>(幕後結果!$AG$2+幕後結果!$AG$4*幕後結果_最佳化!$S1894)*12/3</f>
        <v>-0.96919063100619185</v>
      </c>
      <c r="AF893" s="128">
        <f>(幕後結果!$AH$2+幕後結果!$AH$4*幕後結果_最佳化!$T1894)*12/3</f>
        <v>-1.0180316525986859</v>
      </c>
      <c r="AG893" s="128">
        <f>(幕後結果!$AI$2+幕後結果!$AI$4*幕後結果_最佳化!$U1894)*12/3</f>
        <v>0.69446191942098656</v>
      </c>
      <c r="AH893" s="128">
        <f>(幕後結果!$AJ$2+幕後結果!$AJ$4*幕後結果_最佳化!$V1894)*12/3</f>
        <v>-0.81146514830882532</v>
      </c>
      <c r="AI893" s="100">
        <f>(幕後結果!$AK$2+幕後結果!$AK$4*幕後結果_最佳化!$W1894)*12/3</f>
        <v>-2.243509339058563</v>
      </c>
      <c r="AJ893" s="60"/>
      <c r="AK893" s="60"/>
      <c r="AL893" s="60"/>
      <c r="AM893" s="108">
        <v>892</v>
      </c>
      <c r="AN893" s="128">
        <f t="shared" si="170"/>
        <v>0.1477206593619694</v>
      </c>
      <c r="AO893" s="128">
        <f t="shared" si="171"/>
        <v>0.13644967117695728</v>
      </c>
      <c r="AP893" s="128">
        <f t="shared" si="172"/>
        <v>0.14273860071841876</v>
      </c>
      <c r="AQ893" s="128">
        <f t="shared" si="173"/>
        <v>1.5070645550943144E-2</v>
      </c>
      <c r="AR893" s="128">
        <f t="shared" si="174"/>
        <v>0.14708652982559042</v>
      </c>
      <c r="AS893" s="128">
        <f t="shared" si="175"/>
        <v>5.9766952279743851E-2</v>
      </c>
      <c r="AT893" s="128">
        <f t="shared" si="176"/>
        <v>1.9238004350306478E-2</v>
      </c>
      <c r="AU893" s="128">
        <f t="shared" si="177"/>
        <v>0.15378727983795595</v>
      </c>
      <c r="AV893" s="128">
        <f t="shared" si="178"/>
        <v>0.12688553133200628</v>
      </c>
      <c r="AW893" s="128">
        <f t="shared" si="179"/>
        <v>5.1256125566108486E-2</v>
      </c>
      <c r="AX893" s="128">
        <f t="shared" si="180"/>
        <v>1</v>
      </c>
      <c r="AY893" s="128">
        <f>SUMPRODUCT(AN893:AW893,幕後結果_最佳化!$Z$1005:$AI$1005)</f>
        <v>-9.4362918664968737E-3</v>
      </c>
      <c r="AZ893" s="128">
        <f>(SUMPRODUCT(AN893:AW893,MMULT(AN893:AW893,幕後結果!$AB$9:$AK$18)))*252</f>
        <v>5.6753372318858457E-2</v>
      </c>
      <c r="BA893" s="128">
        <f t="shared" si="181"/>
        <v>0.23822966297012313</v>
      </c>
      <c r="BB893" s="102">
        <f t="shared" si="182"/>
        <v>-0.219688393183264</v>
      </c>
      <c r="BC893" s="60"/>
      <c r="BD893" s="60"/>
    </row>
    <row r="894" spans="1:56">
      <c r="A894" s="95">
        <v>893</v>
      </c>
      <c r="B894" s="128">
        <v>0.50685498754612146</v>
      </c>
      <c r="C894" s="128">
        <v>4.4694840390507862E-2</v>
      </c>
      <c r="D894" s="128">
        <v>0.94947568182591402</v>
      </c>
      <c r="E894" s="128">
        <v>0.63075103889820006</v>
      </c>
      <c r="F894" s="128">
        <v>0.91472296530062058</v>
      </c>
      <c r="G894" s="128">
        <v>0.61302612141444035</v>
      </c>
      <c r="H894" s="128">
        <v>0.28194331849414911</v>
      </c>
      <c r="I894" s="128">
        <v>3.6486693721174523E-2</v>
      </c>
      <c r="J894" s="128">
        <v>0.25541692521076498</v>
      </c>
      <c r="K894" s="104">
        <v>0.88929906262225811</v>
      </c>
      <c r="L894" s="105"/>
      <c r="M894" s="106">
        <v>893</v>
      </c>
      <c r="N894" s="140">
        <v>1.7183751241316176E-2</v>
      </c>
      <c r="O894" s="140">
        <v>-1.6986259660253025</v>
      </c>
      <c r="P894" s="140">
        <v>1.6397909701233975</v>
      </c>
      <c r="Q894" s="140">
        <v>0.33384314781610791</v>
      </c>
      <c r="R894" s="140">
        <v>1.3704256510832606</v>
      </c>
      <c r="S894" s="140">
        <v>0.28721492745654931</v>
      </c>
      <c r="T894" s="140">
        <v>-0.57707818990593562</v>
      </c>
      <c r="U894" s="128">
        <v>-1.7929971021074127</v>
      </c>
      <c r="V894" s="128">
        <v>-0.65753985917695101</v>
      </c>
      <c r="W894" s="98">
        <v>1.2228089221998335</v>
      </c>
      <c r="X894" s="60"/>
      <c r="Y894" s="99">
        <v>893</v>
      </c>
      <c r="Z894" s="128">
        <f>(幕後結果!$AB$2+幕後結果!$AB$4*幕後結果_最佳化!$N1895)*12/3</f>
        <v>1.8175978182756135E-2</v>
      </c>
      <c r="AA894" s="128">
        <f>(幕後結果!$AC$2+幕後結果!$AC$4*幕後結果_最佳化!$O1895)*12/3</f>
        <v>-2.0102446692679741</v>
      </c>
      <c r="AB894" s="128">
        <f>(幕後結果!$AD$2+幕後結果!$AD$4*幕後結果_最佳化!$P1895)*12/3</f>
        <v>1.151689475061249</v>
      </c>
      <c r="AC894" s="128">
        <f>(幕後結果!$AE$2+幕後結果!$AE$4*幕後結果_最佳化!$Q1895)*12/3</f>
        <v>1.4722727822800199</v>
      </c>
      <c r="AD894" s="128">
        <f>(幕後結果!$AF$2+幕後結果!$AF$4*幕後結果_最佳化!$R1895)*12/3</f>
        <v>1.2394858795824728</v>
      </c>
      <c r="AE894" s="128">
        <f>(幕後結果!$AG$2+幕後結果!$AG$4*幕後結果_最佳化!$S1895)*12/3</f>
        <v>0.38374075527050761</v>
      </c>
      <c r="AF894" s="128">
        <f>(幕後結果!$AH$2+幕後結果!$AH$4*幕後結果_最佳化!$T1895)*12/3</f>
        <v>-1.2339845054643712</v>
      </c>
      <c r="AG894" s="128">
        <f>(幕後結果!$AI$2+幕後結果!$AI$4*幕後結果_最佳化!$U1895)*12/3</f>
        <v>-0.21973746620534496</v>
      </c>
      <c r="AH894" s="128">
        <f>(幕後結果!$AJ$2+幕後結果!$AJ$4*幕後結果_最佳化!$V1895)*12/3</f>
        <v>-1.5587325104566856</v>
      </c>
      <c r="AI894" s="100">
        <f>(幕後結果!$AK$2+幕後結果!$AK$4*幕後結果_最佳化!$W1895)*12/3</f>
        <v>-0.41140059561158138</v>
      </c>
      <c r="AJ894" s="60"/>
      <c r="AK894" s="60"/>
      <c r="AL894" s="60"/>
      <c r="AM894" s="108">
        <v>893</v>
      </c>
      <c r="AN894" s="128">
        <f t="shared" si="170"/>
        <v>0.17494693056482538</v>
      </c>
      <c r="AO894" s="128">
        <f t="shared" si="171"/>
        <v>3.2692573595192946E-2</v>
      </c>
      <c r="AP894" s="128">
        <f t="shared" si="172"/>
        <v>0.18206433172393813</v>
      </c>
      <c r="AQ894" s="128">
        <f t="shared" si="173"/>
        <v>9.9107605795126175E-2</v>
      </c>
      <c r="AR894" s="128">
        <f t="shared" si="174"/>
        <v>0.16394238937539077</v>
      </c>
      <c r="AS894" s="128">
        <f t="shared" si="175"/>
        <v>2.4697598521848087E-2</v>
      </c>
      <c r="AT894" s="128">
        <f t="shared" si="176"/>
        <v>0.17026999878162516</v>
      </c>
      <c r="AU894" s="128">
        <f t="shared" si="177"/>
        <v>1.3955233806972082E-3</v>
      </c>
      <c r="AV894" s="128">
        <f t="shared" si="178"/>
        <v>9.6676524390180332E-2</v>
      </c>
      <c r="AW894" s="128">
        <f t="shared" si="179"/>
        <v>5.4206523871175957E-2</v>
      </c>
      <c r="AX894" s="128">
        <f t="shared" si="180"/>
        <v>1.0000000000000002</v>
      </c>
      <c r="AY894" s="128">
        <f>SUMPRODUCT(AN894:AW894,幕後結果_最佳化!$Z$1005:$AI$1005)</f>
        <v>-8.8138918229214491E-2</v>
      </c>
      <c r="AZ894" s="128">
        <f>(SUMPRODUCT(AN894:AW894,MMULT(AN894:AW894,幕後結果!$AB$9:$AK$18)))*252</f>
        <v>8.0799530362290942E-2</v>
      </c>
      <c r="BA894" s="128">
        <f t="shared" si="181"/>
        <v>0.28425258197999004</v>
      </c>
      <c r="BB894" s="102">
        <f t="shared" si="182"/>
        <v>-0.46099464538351659</v>
      </c>
      <c r="BC894" s="60"/>
      <c r="BD894" s="60"/>
    </row>
    <row r="895" spans="1:56">
      <c r="A895" s="95">
        <v>894</v>
      </c>
      <c r="B895" s="128">
        <v>0.70971644988659555</v>
      </c>
      <c r="C895" s="128">
        <v>0.62892060807493255</v>
      </c>
      <c r="D895" s="128">
        <v>0.10986417793229508</v>
      </c>
      <c r="E895" s="128">
        <v>0.41884865357936363</v>
      </c>
      <c r="F895" s="128">
        <v>0.1444530429640658</v>
      </c>
      <c r="G895" s="128">
        <v>0.69322324869182705</v>
      </c>
      <c r="H895" s="128">
        <v>0.54857983633261465</v>
      </c>
      <c r="I895" s="128">
        <v>0.52544573602489586</v>
      </c>
      <c r="J895" s="128">
        <v>0.71269316987124953</v>
      </c>
      <c r="K895" s="104">
        <v>0.82747360826349126</v>
      </c>
      <c r="L895" s="105"/>
      <c r="M895" s="106">
        <v>894</v>
      </c>
      <c r="N895" s="140">
        <v>0.55255655183967967</v>
      </c>
      <c r="O895" s="140">
        <v>0.32899590419682923</v>
      </c>
      <c r="P895" s="140">
        <v>-1.2272507614115653</v>
      </c>
      <c r="Q895" s="140">
        <v>-0.2048397785084756</v>
      </c>
      <c r="R895" s="140">
        <v>-1.0605244210124851</v>
      </c>
      <c r="S895" s="140">
        <v>0.50500759346083379</v>
      </c>
      <c r="T895" s="140">
        <v>0.12207410797714242</v>
      </c>
      <c r="U895" s="128">
        <v>6.3826310836132924E-2</v>
      </c>
      <c r="V895" s="128">
        <v>0.56126974961772091</v>
      </c>
      <c r="W895" s="98">
        <v>0.94422871691304733</v>
      </c>
      <c r="X895" s="60"/>
      <c r="Y895" s="99">
        <v>894</v>
      </c>
      <c r="Z895" s="128">
        <f>(幕後結果!$AB$2+幕後結果!$AB$4*幕後結果_最佳化!$N1896)*12/3</f>
        <v>0.58446236156105069</v>
      </c>
      <c r="AA895" s="128">
        <f>(幕後結果!$AC$2+幕後結果!$AC$4*幕後結果_最佳化!$O1896)*12/3</f>
        <v>0.57841959418774458</v>
      </c>
      <c r="AB895" s="128">
        <f>(幕後結果!$AD$2+幕後結果!$AD$4*幕後結果_最佳化!$P1896)*12/3</f>
        <v>-0.6536185569248727</v>
      </c>
      <c r="AC895" s="128">
        <f>(幕後結果!$AE$2+幕後結果!$AE$4*幕後結果_最佳化!$Q1896)*12/3</f>
        <v>0.59834515014721279</v>
      </c>
      <c r="AD895" s="128">
        <f>(幕後結果!$AF$2+幕後結果!$AF$4*幕後結果_最佳化!$R1896)*12/3</f>
        <v>-0.96056764766649361</v>
      </c>
      <c r="AE895" s="128">
        <f>(幕後結果!$AG$2+幕後結果!$AG$4*幕後結果_最佳化!$S1896)*12/3</f>
        <v>0.76728333247912917</v>
      </c>
      <c r="AF895" s="128">
        <f>(幕後結果!$AH$2+幕後結果!$AH$4*幕後結果_最佳化!$T1896)*12/3</f>
        <v>0.10076864608120267</v>
      </c>
      <c r="AG895" s="128">
        <f>(幕後結果!$AI$2+幕後結果!$AI$4*幕後結果_最佳化!$U1896)*12/3</f>
        <v>0.79554959863970776</v>
      </c>
      <c r="AH895" s="128">
        <f>(幕後結果!$AJ$2+幕後結果!$AJ$4*幕後結果_最佳化!$V1896)*12/3</f>
        <v>-0.33015927432958181</v>
      </c>
      <c r="AI895" s="100">
        <f>(幕後結果!$AK$2+幕後結果!$AK$4*幕後結果_最佳化!$W1896)*12/3</f>
        <v>-0.52300645764864395</v>
      </c>
      <c r="AJ895" s="60"/>
      <c r="AK895" s="60"/>
      <c r="AL895" s="60"/>
      <c r="AM895" s="108">
        <v>894</v>
      </c>
      <c r="AN895" s="128">
        <f t="shared" si="170"/>
        <v>2.3836138678397591E-2</v>
      </c>
      <c r="AO895" s="128">
        <f t="shared" si="171"/>
        <v>0.10328150405042008</v>
      </c>
      <c r="AP895" s="128">
        <f t="shared" si="172"/>
        <v>0.15819675480828432</v>
      </c>
      <c r="AQ895" s="128">
        <f t="shared" si="173"/>
        <v>3.8115800028722474E-2</v>
      </c>
      <c r="AR895" s="128">
        <f t="shared" si="174"/>
        <v>3.7989379830512163E-2</v>
      </c>
      <c r="AS895" s="128">
        <f t="shared" si="175"/>
        <v>8.4388177991177024E-2</v>
      </c>
      <c r="AT895" s="128">
        <f t="shared" si="176"/>
        <v>0.14307890023133346</v>
      </c>
      <c r="AU895" s="128">
        <f t="shared" si="177"/>
        <v>5.9338379087872747E-2</v>
      </c>
      <c r="AV895" s="128">
        <f t="shared" si="178"/>
        <v>0.17938840554890539</v>
      </c>
      <c r="AW895" s="128">
        <f t="shared" si="179"/>
        <v>0.17238655974437486</v>
      </c>
      <c r="AX895" s="128">
        <f t="shared" si="180"/>
        <v>1</v>
      </c>
      <c r="AY895" s="128">
        <f>SUMPRODUCT(AN895:AW895,幕後結果_最佳化!$Z$1005:$AI$1005)</f>
        <v>-0.34736606251892055</v>
      </c>
      <c r="AZ895" s="128">
        <f>(SUMPRODUCT(AN895:AW895,MMULT(AN895:AW895,幕後結果!$AB$9:$AK$18)))*252</f>
        <v>8.4689367058863319E-2</v>
      </c>
      <c r="BA895" s="128">
        <f t="shared" si="181"/>
        <v>0.29101437603469577</v>
      </c>
      <c r="BB895" s="102">
        <f t="shared" si="182"/>
        <v>-1.3410542387513928</v>
      </c>
      <c r="BC895" s="60"/>
      <c r="BD895" s="60"/>
    </row>
    <row r="896" spans="1:56">
      <c r="A896" s="95">
        <v>895</v>
      </c>
      <c r="B896" s="128">
        <v>0.94086379861332281</v>
      </c>
      <c r="C896" s="128">
        <v>0.74107346099651616</v>
      </c>
      <c r="D896" s="128">
        <v>0.61389398485242075</v>
      </c>
      <c r="E896" s="128">
        <v>0.17629061519974121</v>
      </c>
      <c r="F896" s="128">
        <v>0.63221727973584296</v>
      </c>
      <c r="G896" s="128">
        <v>0.30045424602366122</v>
      </c>
      <c r="H896" s="128">
        <v>0.59709145694266108</v>
      </c>
      <c r="I896" s="128">
        <v>0.78276135581689243</v>
      </c>
      <c r="J896" s="128">
        <v>0.22409627523425901</v>
      </c>
      <c r="K896" s="104">
        <v>0.13842426047249345</v>
      </c>
      <c r="L896" s="105"/>
      <c r="M896" s="106">
        <v>895</v>
      </c>
      <c r="N896" s="140">
        <v>1.5620661644691634</v>
      </c>
      <c r="O896" s="140">
        <v>0.64665836032338087</v>
      </c>
      <c r="P896" s="140">
        <v>0.28948268242200892</v>
      </c>
      <c r="Q896" s="140">
        <v>-0.92959420229483758</v>
      </c>
      <c r="R896" s="140">
        <v>0.33773162475562163</v>
      </c>
      <c r="S896" s="140">
        <v>-0.52309450101404242</v>
      </c>
      <c r="T896" s="140">
        <v>0.24582579761195328</v>
      </c>
      <c r="U896" s="128">
        <v>0.78155304962813277</v>
      </c>
      <c r="V896" s="128">
        <v>-0.75843176033024884</v>
      </c>
      <c r="W896" s="98">
        <v>-1.0874261469198019</v>
      </c>
      <c r="X896" s="60"/>
      <c r="Y896" s="99">
        <v>895</v>
      </c>
      <c r="Z896" s="128">
        <f>(幕後結果!$AB$2+幕後結果!$AB$4*幕後結果_最佳化!$N1897)*12/3</f>
        <v>1.6522632414014915</v>
      </c>
      <c r="AA896" s="128">
        <f>(幕後結果!$AC$2+幕後結果!$AC$4*幕後結果_最佳化!$O1897)*12/3</f>
        <v>1.3947921948758009</v>
      </c>
      <c r="AB896" s="128">
        <f>(幕後結果!$AD$2+幕後結果!$AD$4*幕後結果_最佳化!$P1897)*12/3</f>
        <v>1.500241423197801</v>
      </c>
      <c r="AC896" s="128">
        <f>(幕後結果!$AE$2+幕後結果!$AE$4*幕後結果_最佳化!$Q1897)*12/3</f>
        <v>-0.11092332484361211</v>
      </c>
      <c r="AD896" s="128">
        <f>(幕後結果!$AF$2+幕後結果!$AF$4*幕後結果_最佳化!$R1897)*12/3</f>
        <v>0.35149280978568581</v>
      </c>
      <c r="AE896" s="128">
        <f>(幕後結果!$AG$2+幕後結果!$AG$4*幕後結果_最佳化!$S1897)*12/3</f>
        <v>3.8028670746688142E-2</v>
      </c>
      <c r="AF896" s="128">
        <f>(幕後結果!$AH$2+幕後結果!$AH$4*幕後結果_最佳化!$T1897)*12/3</f>
        <v>0.88495776101190049</v>
      </c>
      <c r="AG896" s="128">
        <f>(幕後結果!$AI$2+幕後結果!$AI$4*幕後結果_最佳化!$U1897)*12/3</f>
        <v>1.7496919782424587</v>
      </c>
      <c r="AH896" s="128">
        <f>(幕後結果!$AJ$2+幕後結果!$AJ$4*幕後結果_最佳化!$V1897)*12/3</f>
        <v>-0.7620266942876186</v>
      </c>
      <c r="AI896" s="100">
        <f>(幕後結果!$AK$2+幕後結果!$AK$4*幕後結果_最佳化!$W1897)*12/3</f>
        <v>-1.973273515689705</v>
      </c>
      <c r="AJ896" s="60"/>
      <c r="AK896" s="60"/>
      <c r="AL896" s="60"/>
      <c r="AM896" s="108">
        <v>895</v>
      </c>
      <c r="AN896" s="128">
        <f t="shared" si="170"/>
        <v>8.0965899762808852E-2</v>
      </c>
      <c r="AO896" s="128">
        <f t="shared" si="171"/>
        <v>8.7915258811310973E-2</v>
      </c>
      <c r="AP896" s="128">
        <f t="shared" si="172"/>
        <v>8.365918507506339E-3</v>
      </c>
      <c r="AQ896" s="128">
        <f t="shared" si="173"/>
        <v>0.19075148168447584</v>
      </c>
      <c r="AR896" s="128">
        <f t="shared" si="174"/>
        <v>0.10114506428788489</v>
      </c>
      <c r="AS896" s="128">
        <f t="shared" si="175"/>
        <v>0.18765933113660099</v>
      </c>
      <c r="AT896" s="128">
        <f t="shared" si="176"/>
        <v>0.14415655091828755</v>
      </c>
      <c r="AU896" s="128">
        <f t="shared" si="177"/>
        <v>5.5873262806962892E-2</v>
      </c>
      <c r="AV896" s="128">
        <f t="shared" si="178"/>
        <v>1.3272148056582478E-2</v>
      </c>
      <c r="AW896" s="128">
        <f t="shared" si="179"/>
        <v>0.12989508402757924</v>
      </c>
      <c r="AX896" s="128">
        <f t="shared" si="180"/>
        <v>1</v>
      </c>
      <c r="AY896" s="128">
        <f>SUMPRODUCT(AN896:AW896,幕後結果_最佳化!$Z$1005:$AI$1005)</f>
        <v>-6.886841514808173E-3</v>
      </c>
      <c r="AZ896" s="128">
        <f>(SUMPRODUCT(AN896:AW896,MMULT(AN896:AW896,幕後結果!$AB$9:$AK$18)))*252</f>
        <v>8.31721877077755E-2</v>
      </c>
      <c r="BA896" s="128">
        <f t="shared" si="181"/>
        <v>0.2883958871200758</v>
      </c>
      <c r="BB896" s="102">
        <f t="shared" si="182"/>
        <v>-0.17263367384320238</v>
      </c>
      <c r="BC896" s="60"/>
      <c r="BD896" s="60"/>
    </row>
    <row r="897" spans="1:56">
      <c r="A897" s="95">
        <v>896</v>
      </c>
      <c r="B897" s="128">
        <v>0.72605682664511617</v>
      </c>
      <c r="C897" s="128">
        <v>0.39252807249536392</v>
      </c>
      <c r="D897" s="128">
        <v>0.54958482849236834</v>
      </c>
      <c r="E897" s="128">
        <v>0.65836492211494013</v>
      </c>
      <c r="F897" s="128">
        <v>0.73535962273483091</v>
      </c>
      <c r="G897" s="128">
        <v>0.16890257777334439</v>
      </c>
      <c r="H897" s="128">
        <v>0.9095628161424556</v>
      </c>
      <c r="I897" s="128">
        <v>3.6066887739118147E-2</v>
      </c>
      <c r="J897" s="128">
        <v>0.91182902554335654</v>
      </c>
      <c r="K897" s="104">
        <v>0.55290092867195728</v>
      </c>
      <c r="L897" s="105"/>
      <c r="M897" s="106">
        <v>896</v>
      </c>
      <c r="N897" s="140">
        <v>0.60093039636513246</v>
      </c>
      <c r="O897" s="140">
        <v>-0.27273601875770781</v>
      </c>
      <c r="P897" s="140">
        <v>0.12461248604801553</v>
      </c>
      <c r="Q897" s="140">
        <v>0.40800479339385126</v>
      </c>
      <c r="R897" s="140">
        <v>0.6291043320993539</v>
      </c>
      <c r="S897" s="140">
        <v>-0.95851098377362443</v>
      </c>
      <c r="T897" s="140">
        <v>1.3380677033677615</v>
      </c>
      <c r="U897" s="128">
        <v>-1.7982728784412159</v>
      </c>
      <c r="V897" s="128">
        <v>1.3521043094929248</v>
      </c>
      <c r="W897" s="98">
        <v>0.13299397850234865</v>
      </c>
      <c r="X897" s="60"/>
      <c r="Y897" s="99">
        <v>896</v>
      </c>
      <c r="Z897" s="128">
        <f>(幕後結果!$AB$2+幕後結果!$AB$4*幕後結果_最佳化!$N1898)*12/3</f>
        <v>0.63562941643534776</v>
      </c>
      <c r="AA897" s="128">
        <f>(幕後結果!$AC$2+幕後結果!$AC$4*幕後結果_最佳化!$O1898)*12/3</f>
        <v>-9.7827889372228152E-2</v>
      </c>
      <c r="AB897" s="128">
        <f>(幕後結果!$AD$2+幕後結果!$AD$4*幕後結果_最佳化!$P1898)*12/3</f>
        <v>0.49301844091921948</v>
      </c>
      <c r="AC897" s="128">
        <f>(幕後結果!$AE$2+幕後結果!$AE$4*幕後結果_最佳化!$Q1898)*12/3</f>
        <v>1.8265224792272088</v>
      </c>
      <c r="AD897" s="128">
        <f>(幕後結果!$AF$2+幕後結果!$AF$4*幕後結果_最佳化!$R1898)*12/3</f>
        <v>0.41501487417043736</v>
      </c>
      <c r="AE897" s="128">
        <f>(幕後結果!$AG$2+幕後結果!$AG$4*幕後結果_最佳化!$S1898)*12/3</f>
        <v>-0.61031462984709017</v>
      </c>
      <c r="AF897" s="128">
        <f>(幕後結果!$AH$2+幕後結果!$AH$4*幕後結果_最佳化!$T1898)*12/3</f>
        <v>1.5356732250948066</v>
      </c>
      <c r="AG897" s="128">
        <f>(幕後結果!$AI$2+幕後結果!$AI$4*幕後結果_最佳化!$U1898)*12/3</f>
        <v>-0.7639507905404338</v>
      </c>
      <c r="AH897" s="128">
        <f>(幕後結果!$AJ$2+幕後結果!$AJ$4*幕後結果_最佳化!$V1898)*12/3</f>
        <v>0.6856188534105111</v>
      </c>
      <c r="AI897" s="100">
        <f>(幕後結果!$AK$2+幕後結果!$AK$4*幕後結果_最佳化!$W1898)*12/3</f>
        <v>0.10946128128365906</v>
      </c>
      <c r="AJ897" s="60"/>
      <c r="AK897" s="60"/>
      <c r="AL897" s="60"/>
      <c r="AM897" s="108">
        <v>896</v>
      </c>
      <c r="AN897" s="128">
        <f t="shared" si="170"/>
        <v>8.8738030931077211E-2</v>
      </c>
      <c r="AO897" s="128">
        <f t="shared" si="171"/>
        <v>0.1715129097464895</v>
      </c>
      <c r="AP897" s="128">
        <f t="shared" si="172"/>
        <v>0.13274342779083512</v>
      </c>
      <c r="AQ897" s="128">
        <f t="shared" si="173"/>
        <v>0.13311872630805269</v>
      </c>
      <c r="AR897" s="128">
        <f t="shared" si="174"/>
        <v>0.17321540148528386</v>
      </c>
      <c r="AS897" s="128">
        <f t="shared" si="175"/>
        <v>6.3991993566238333E-3</v>
      </c>
      <c r="AT897" s="128">
        <f t="shared" si="176"/>
        <v>0.15784204339649691</v>
      </c>
      <c r="AU897" s="128">
        <f t="shared" si="177"/>
        <v>2.8630224056866504E-2</v>
      </c>
      <c r="AV897" s="128">
        <f t="shared" si="178"/>
        <v>7.2699268545242557E-2</v>
      </c>
      <c r="AW897" s="128">
        <f t="shared" si="179"/>
        <v>3.5100768383031743E-2</v>
      </c>
      <c r="AX897" s="128">
        <f t="shared" si="180"/>
        <v>0.99999999999999989</v>
      </c>
      <c r="AY897" s="128">
        <f>SUMPRODUCT(AN897:AW897,幕後結果_最佳化!$Z$1005:$AI$1005)</f>
        <v>3.429228294000379E-3</v>
      </c>
      <c r="AZ897" s="128">
        <f>(SUMPRODUCT(AN897:AW897,MMULT(AN897:AW897,幕後結果!$AB$9:$AK$18)))*252</f>
        <v>8.1565374121605264E-2</v>
      </c>
      <c r="BA897" s="128">
        <f t="shared" si="181"/>
        <v>0.28559652330097657</v>
      </c>
      <c r="BB897" s="102">
        <f t="shared" si="182"/>
        <v>-0.13820466457290609</v>
      </c>
      <c r="BC897" s="60"/>
      <c r="BD897" s="60"/>
    </row>
    <row r="898" spans="1:56">
      <c r="A898" s="95">
        <v>897</v>
      </c>
      <c r="B898" s="128">
        <v>1.91878795181879E-2</v>
      </c>
      <c r="C898" s="128">
        <v>0.12517196092976035</v>
      </c>
      <c r="D898" s="128">
        <v>0.19589190401213341</v>
      </c>
      <c r="E898" s="128">
        <v>0.92052499587233449</v>
      </c>
      <c r="F898" s="128">
        <v>0.3406251912730438</v>
      </c>
      <c r="G898" s="128">
        <v>0.68185518339096318</v>
      </c>
      <c r="H898" s="128">
        <v>0.17542056111219129</v>
      </c>
      <c r="I898" s="128">
        <v>0.69846451734126269</v>
      </c>
      <c r="J898" s="128">
        <v>7.1402736077131213E-2</v>
      </c>
      <c r="K898" s="104">
        <v>0.95757314514776604</v>
      </c>
      <c r="L898" s="105"/>
      <c r="M898" s="106">
        <v>897</v>
      </c>
      <c r="N898" s="140">
        <v>-2.0708185178561864</v>
      </c>
      <c r="O898" s="140">
        <v>-1.1495144256416143</v>
      </c>
      <c r="P898" s="140">
        <v>-0.85638690045058119</v>
      </c>
      <c r="Q898" s="140">
        <v>1.4086117306720591</v>
      </c>
      <c r="R898" s="140">
        <v>-0.41075746879111508</v>
      </c>
      <c r="S898" s="140">
        <v>0.47289284029617545</v>
      </c>
      <c r="T898" s="140">
        <v>-0.93295903001444669</v>
      </c>
      <c r="U898" s="128">
        <v>0.51998939689821411</v>
      </c>
      <c r="V898" s="128">
        <v>-1.4654232712969559</v>
      </c>
      <c r="W898" s="98">
        <v>1.7231925545750337</v>
      </c>
      <c r="X898" s="60"/>
      <c r="Y898" s="99">
        <v>897</v>
      </c>
      <c r="Z898" s="128">
        <f>(幕後結果!$AB$2+幕後結果!$AB$4*幕後結果_最佳化!$N1899)*12/3</f>
        <v>-2.1903920554031315</v>
      </c>
      <c r="AA898" s="128">
        <f>(幕後結果!$AC$2+幕後結果!$AC$4*幕後結果_最佳化!$O1899)*12/3</f>
        <v>-2.300234986632776</v>
      </c>
      <c r="AB898" s="128">
        <f>(幕後結果!$AD$2+幕後結果!$AD$4*幕後結果_最佳化!$P1899)*12/3</f>
        <v>-1.9716088322669361</v>
      </c>
      <c r="AC898" s="128">
        <f>(幕後結果!$AE$2+幕後結果!$AE$4*幕後結果_最佳化!$Q1899)*12/3</f>
        <v>2.8488871946338006</v>
      </c>
      <c r="AD898" s="128">
        <f>(幕後結果!$AF$2+幕後結果!$AF$4*幕後結果_最佳化!$R1899)*12/3</f>
        <v>-0.70143633582929465</v>
      </c>
      <c r="AE898" s="128">
        <f>(幕後結果!$AG$2+幕後結果!$AG$4*幕後結果_最佳化!$S1899)*12/3</f>
        <v>9.6653128515487907E-2</v>
      </c>
      <c r="AF898" s="128">
        <f>(幕後結果!$AH$2+幕後結果!$AH$4*幕後結果_最佳化!$T1899)*12/3</f>
        <v>-2.5169146009713304</v>
      </c>
      <c r="AG898" s="128">
        <f>(幕後結果!$AI$2+幕後結果!$AI$4*幕後結果_最佳化!$U1899)*12/3</f>
        <v>1.358707941838136</v>
      </c>
      <c r="AH898" s="128">
        <f>(幕後結果!$AJ$2+幕後結果!$AJ$4*幕後結果_最佳化!$V1899)*12/3</f>
        <v>-3.2179305083093666</v>
      </c>
      <c r="AI898" s="100">
        <f>(幕後結果!$AK$2+幕後結果!$AK$4*幕後結果_最佳化!$W1899)*12/3</f>
        <v>-0.94021222917605352</v>
      </c>
      <c r="AJ898" s="60"/>
      <c r="AK898" s="60"/>
      <c r="AL898" s="60"/>
      <c r="AM898" s="108">
        <v>897</v>
      </c>
      <c r="AN898" s="128">
        <f t="shared" si="170"/>
        <v>2.4301075188023238E-2</v>
      </c>
      <c r="AO898" s="128">
        <f t="shared" si="171"/>
        <v>1.6814174851751486E-2</v>
      </c>
      <c r="AP898" s="128">
        <f t="shared" si="172"/>
        <v>0.12902357790832741</v>
      </c>
      <c r="AQ898" s="128">
        <f t="shared" si="173"/>
        <v>0.13482966656313095</v>
      </c>
      <c r="AR898" s="128">
        <f t="shared" si="174"/>
        <v>0.12037078106320659</v>
      </c>
      <c r="AS898" s="128">
        <f t="shared" si="175"/>
        <v>1.6798332194362969E-2</v>
      </c>
      <c r="AT898" s="128">
        <f t="shared" si="176"/>
        <v>0.19168459940212568</v>
      </c>
      <c r="AU898" s="128">
        <f t="shared" si="177"/>
        <v>0.15214634543025057</v>
      </c>
      <c r="AV898" s="128">
        <f t="shared" si="178"/>
        <v>4.8718940257673364E-2</v>
      </c>
      <c r="AW898" s="128">
        <f t="shared" si="179"/>
        <v>0.16531250714114767</v>
      </c>
      <c r="AX898" s="128">
        <f t="shared" si="180"/>
        <v>0.99999999999999978</v>
      </c>
      <c r="AY898" s="128">
        <f>SUMPRODUCT(AN898:AW898,幕後結果_最佳化!$Z$1005:$AI$1005)</f>
        <v>-6.4466997254526981E-2</v>
      </c>
      <c r="AZ898" s="128">
        <f>(SUMPRODUCT(AN898:AW898,MMULT(AN898:AW898,幕後結果!$AB$9:$AK$18)))*252</f>
        <v>7.8728297371095601E-2</v>
      </c>
      <c r="BA898" s="128">
        <f t="shared" si="181"/>
        <v>0.28058563286650229</v>
      </c>
      <c r="BB898" s="102">
        <f t="shared" si="182"/>
        <v>-0.38265322481999747</v>
      </c>
      <c r="BC898" s="60"/>
      <c r="BD898" s="60"/>
    </row>
    <row r="899" spans="1:56">
      <c r="A899" s="95">
        <v>898</v>
      </c>
      <c r="B899" s="128">
        <v>0.28750352706030591</v>
      </c>
      <c r="C899" s="128">
        <v>0.63639427432918794</v>
      </c>
      <c r="D899" s="128">
        <v>0.65557932935833252</v>
      </c>
      <c r="E899" s="128">
        <v>0.37383707688020351</v>
      </c>
      <c r="F899" s="128">
        <v>0.11620833367238736</v>
      </c>
      <c r="G899" s="128">
        <v>0.27781090695460664</v>
      </c>
      <c r="H899" s="128">
        <v>0.59221481477414462</v>
      </c>
      <c r="I899" s="128">
        <v>0.90513510915009299</v>
      </c>
      <c r="J899" s="128">
        <v>0.24405253532373283</v>
      </c>
      <c r="K899" s="104">
        <v>0.37250876684147349</v>
      </c>
      <c r="L899" s="105"/>
      <c r="M899" s="106">
        <v>898</v>
      </c>
      <c r="N899" s="140">
        <v>-0.56069268593348021</v>
      </c>
      <c r="O899" s="140">
        <v>0.34883731010156416</v>
      </c>
      <c r="P899" s="140">
        <v>0.40042795009395021</v>
      </c>
      <c r="Q899" s="140">
        <v>-0.32170768707633363</v>
      </c>
      <c r="R899" s="140">
        <v>-1.1941567252575884</v>
      </c>
      <c r="S899" s="140">
        <v>-0.58935700227095611</v>
      </c>
      <c r="T899" s="140">
        <v>0.23324602246147544</v>
      </c>
      <c r="U899" s="128">
        <v>1.3113789063855887</v>
      </c>
      <c r="V899" s="128">
        <v>-0.6933258715065963</v>
      </c>
      <c r="W899" s="98">
        <v>-0.32521608771599575</v>
      </c>
      <c r="X899" s="60"/>
      <c r="Y899" s="99">
        <v>898</v>
      </c>
      <c r="Z899" s="128">
        <f>(幕後結果!$AB$2+幕後結果!$AB$4*幕後結果_最佳化!$N1900)*12/3</f>
        <v>-0.59306829362467117</v>
      </c>
      <c r="AA899" s="128">
        <f>(幕後結果!$AC$2+幕後結果!$AC$4*幕後結果_最佳化!$O1900)*12/3</f>
        <v>0.10734598029756898</v>
      </c>
      <c r="AB899" s="128">
        <f>(幕後結果!$AD$2+幕後結果!$AD$4*幕後結果_最佳化!$P1900)*12/3</f>
        <v>0.71039371626419667</v>
      </c>
      <c r="AC899" s="128">
        <f>(幕後結果!$AE$2+幕後結果!$AE$4*幕後結果_最佳化!$Q1900)*12/3</f>
        <v>0.77062819196305343</v>
      </c>
      <c r="AD899" s="128">
        <f>(幕後結果!$AF$2+幕後結果!$AF$4*幕後結果_最佳化!$R1900)*12/3</f>
        <v>-0.85426098682597118</v>
      </c>
      <c r="AE899" s="128">
        <f>(幕後結果!$AG$2+幕後結果!$AG$4*幕後結果_最佳化!$S1900)*12/3</f>
        <v>-0.41038499892667368</v>
      </c>
      <c r="AF899" s="128">
        <f>(幕後結果!$AH$2+幕後結果!$AH$4*幕後結果_最佳化!$T1900)*12/3</f>
        <v>-0.37340102185909035</v>
      </c>
      <c r="AG899" s="128">
        <f>(幕後結果!$AI$2+幕後結果!$AI$4*幕後結果_最佳化!$U1900)*12/3</f>
        <v>1.7996048877919708</v>
      </c>
      <c r="AH899" s="128">
        <f>(幕後結果!$AJ$2+幕後結果!$AJ$4*幕後結果_最佳化!$V1900)*12/3</f>
        <v>-1.8183500636396877</v>
      </c>
      <c r="AI899" s="100">
        <f>(幕後結果!$AK$2+幕後結果!$AK$4*幕後結果_最佳化!$W1900)*12/3</f>
        <v>-2.5199143093326963</v>
      </c>
      <c r="AJ899" s="60"/>
      <c r="AK899" s="60"/>
      <c r="AL899" s="60"/>
      <c r="AM899" s="108">
        <v>898</v>
      </c>
      <c r="AN899" s="128">
        <f t="shared" si="170"/>
        <v>5.493786842606244E-3</v>
      </c>
      <c r="AO899" s="128">
        <f t="shared" si="171"/>
        <v>7.2893316877887901E-2</v>
      </c>
      <c r="AP899" s="128">
        <f t="shared" si="172"/>
        <v>0.29441416990495722</v>
      </c>
      <c r="AQ899" s="128">
        <f t="shared" si="173"/>
        <v>0.24337892641535003</v>
      </c>
      <c r="AR899" s="128">
        <f t="shared" si="174"/>
        <v>0.12763089192301857</v>
      </c>
      <c r="AS899" s="128">
        <f t="shared" si="175"/>
        <v>7.1904009396082103E-3</v>
      </c>
      <c r="AT899" s="128">
        <f t="shared" si="176"/>
        <v>0.12248284670531956</v>
      </c>
      <c r="AU899" s="128">
        <f t="shared" si="177"/>
        <v>1.6519292896158357E-2</v>
      </c>
      <c r="AV899" s="128">
        <f t="shared" si="178"/>
        <v>2.0492970268927491E-2</v>
      </c>
      <c r="AW899" s="128">
        <f t="shared" si="179"/>
        <v>8.9503397226166362E-2</v>
      </c>
      <c r="AX899" s="128">
        <f t="shared" si="180"/>
        <v>1</v>
      </c>
      <c r="AY899" s="128">
        <f>SUMPRODUCT(AN899:AW899,幕後結果_最佳化!$Z$1005:$AI$1005)</f>
        <v>0.1095288193944654</v>
      </c>
      <c r="AZ899" s="128">
        <f>(SUMPRODUCT(AN899:AW899,MMULT(AN899:AW899,幕後結果!$AB$9:$AK$18)))*252</f>
        <v>0.12012804504660386</v>
      </c>
      <c r="BA899" s="128">
        <f t="shared" si="181"/>
        <v>0.34659492934346842</v>
      </c>
      <c r="BB899" s="102">
        <f t="shared" si="182"/>
        <v>0.19223829823672239</v>
      </c>
      <c r="BC899" s="60"/>
      <c r="BD899" s="60"/>
    </row>
    <row r="900" spans="1:56">
      <c r="A900" s="95">
        <v>899</v>
      </c>
      <c r="B900" s="128">
        <v>0.63021843060485883</v>
      </c>
      <c r="C900" s="128">
        <v>0.77806319655617484</v>
      </c>
      <c r="D900" s="128">
        <v>8.6780834219930769E-2</v>
      </c>
      <c r="E900" s="128">
        <v>0.64583137202064655</v>
      </c>
      <c r="F900" s="128">
        <v>0.38607927846907586</v>
      </c>
      <c r="G900" s="128">
        <v>0.49902084356634369</v>
      </c>
      <c r="H900" s="128">
        <v>0.39579974020073516</v>
      </c>
      <c r="I900" s="128">
        <v>5.7124890453616572E-2</v>
      </c>
      <c r="J900" s="128">
        <v>0.21646539497707229</v>
      </c>
      <c r="K900" s="104">
        <v>0.451772230199595</v>
      </c>
      <c r="L900" s="105"/>
      <c r="M900" s="106">
        <v>899</v>
      </c>
      <c r="N900" s="140">
        <v>0.33243192033312491</v>
      </c>
      <c r="O900" s="140">
        <v>0.76566844568891168</v>
      </c>
      <c r="P900" s="140">
        <v>-1.3608481927439615</v>
      </c>
      <c r="Q900" s="140">
        <v>0.37409013758916798</v>
      </c>
      <c r="R900" s="140">
        <v>-0.2895525698035063</v>
      </c>
      <c r="S900" s="140">
        <v>-2.4543836660884093E-3</v>
      </c>
      <c r="T900" s="140">
        <v>-0.26423417283152417</v>
      </c>
      <c r="U900" s="128">
        <v>-1.579376253092841</v>
      </c>
      <c r="V900" s="128">
        <v>-0.78418632174355607</v>
      </c>
      <c r="W900" s="98">
        <v>-0.12118505607807774</v>
      </c>
      <c r="X900" s="60"/>
      <c r="Y900" s="99">
        <v>899</v>
      </c>
      <c r="Z900" s="128">
        <f>(幕後結果!$AB$2+幕後結果!$AB$4*幕後結果_最佳化!$N1901)*12/3</f>
        <v>0.35162725800516093</v>
      </c>
      <c r="AA900" s="128">
        <f>(幕後結果!$AC$2+幕後結果!$AC$4*幕後結果_最佳化!$O1901)*12/3</f>
        <v>0.98705230968311986</v>
      </c>
      <c r="AB900" s="128">
        <f>(幕後結果!$AD$2+幕後結果!$AD$4*幕後結果_最佳化!$P1901)*12/3</f>
        <v>-0.64167333327312281</v>
      </c>
      <c r="AC900" s="128">
        <f>(幕後結果!$AE$2+幕後結果!$AE$4*幕後結果_最佳化!$Q1901)*12/3</f>
        <v>1.780640938181113</v>
      </c>
      <c r="AD900" s="128">
        <f>(幕後結果!$AF$2+幕後結果!$AF$4*幕後結果_最佳化!$R1901)*12/3</f>
        <v>-0.5692143244306368</v>
      </c>
      <c r="AE900" s="128">
        <f>(幕後結果!$AG$2+幕後結果!$AG$4*幕後結果_最佳化!$S1901)*12/3</f>
        <v>0.23563087265091207</v>
      </c>
      <c r="AF900" s="128">
        <f>(幕後結果!$AH$2+幕後結果!$AH$4*幕後結果_最佳化!$T1901)*12/3</f>
        <v>-0.12901431181637085</v>
      </c>
      <c r="AG900" s="128">
        <f>(幕後結果!$AI$2+幕後結果!$AI$4*幕後結果_最佳化!$U1901)*12/3</f>
        <v>-0.56799378832527736</v>
      </c>
      <c r="AH900" s="128">
        <f>(幕後結果!$AJ$2+幕後結果!$AJ$4*幕後結果_最佳化!$V1901)*12/3</f>
        <v>-1.3269348855479659</v>
      </c>
      <c r="AI900" s="100">
        <f>(幕後結果!$AK$2+幕後結果!$AK$4*幕後結果_最佳化!$W1901)*12/3</f>
        <v>-0.71661055490175529</v>
      </c>
      <c r="AJ900" s="60"/>
      <c r="AK900" s="60"/>
      <c r="AL900" s="60"/>
      <c r="AM900" s="108">
        <v>899</v>
      </c>
      <c r="AN900" s="128">
        <f t="shared" ref="AN900:AN963" si="183">B1901/SUM($B1901:$K1901)</f>
        <v>0.11875270056617925</v>
      </c>
      <c r="AO900" s="128">
        <f t="shared" ref="AO900:AO963" si="184">C1901/SUM($B1901:$K1901)</f>
        <v>3.8037428707884048E-2</v>
      </c>
      <c r="AP900" s="128">
        <f t="shared" ref="AP900:AP963" si="185">D1901/SUM($B1901:$K1901)</f>
        <v>2.9956631810223611E-2</v>
      </c>
      <c r="AQ900" s="128">
        <f t="shared" ref="AQ900:AQ963" si="186">E1901/SUM($B1901:$K1901)</f>
        <v>0.17790112599042521</v>
      </c>
      <c r="AR900" s="128">
        <f t="shared" ref="AR900:AR963" si="187">F1901/SUM($B1901:$K1901)</f>
        <v>0.16036007972665883</v>
      </c>
      <c r="AS900" s="128">
        <f t="shared" ref="AS900:AS963" si="188">G1901/SUM($B1901:$K1901)</f>
        <v>0.12113969944444297</v>
      </c>
      <c r="AT900" s="128">
        <f t="shared" ref="AT900:AT963" si="189">H1901/SUM($B1901:$K1901)</f>
        <v>0.15768232512944066</v>
      </c>
      <c r="AU900" s="128">
        <f t="shared" ref="AU900:AU963" si="190">I1901/SUM($B1901:$K1901)</f>
        <v>0.10801891529460145</v>
      </c>
      <c r="AV900" s="128">
        <f t="shared" ref="AV900:AV963" si="191">J1901/SUM($B1901:$K1901)</f>
        <v>2.071797128757696E-2</v>
      </c>
      <c r="AW900" s="128">
        <f t="shared" ref="AW900:AW963" si="192">K1901/SUM($B1901:$K1901)</f>
        <v>6.7433122042567045E-2</v>
      </c>
      <c r="AX900" s="128">
        <f t="shared" ref="AX900:AX963" si="193">SUM(AN900:AW900)</f>
        <v>1</v>
      </c>
      <c r="AY900" s="128">
        <f>SUMPRODUCT(AN900:AW900,幕後結果_最佳化!$Z$1005:$AI$1005)</f>
        <v>0.12166299481804807</v>
      </c>
      <c r="AZ900" s="128">
        <f>(SUMPRODUCT(AN900:AW900,MMULT(AN900:AW900,幕後結果!$AB$9:$AK$18)))*252</f>
        <v>6.5744279439449285E-2</v>
      </c>
      <c r="BA900" s="128">
        <f t="shared" ref="BA900:BA963" si="194">AZ900^0.5</f>
        <v>0.25640647308414288</v>
      </c>
      <c r="BB900" s="102">
        <f t="shared" ref="BB900:BB963" si="195">(AY900-$BC$2)/$BA900</f>
        <v>0.30718021222576952</v>
      </c>
      <c r="BC900" s="60"/>
      <c r="BD900" s="60"/>
    </row>
    <row r="901" spans="1:56">
      <c r="A901" s="95">
        <v>900</v>
      </c>
      <c r="B901" s="128">
        <v>0.75965257369902206</v>
      </c>
      <c r="C901" s="128">
        <v>0.30122627509591515</v>
      </c>
      <c r="D901" s="128">
        <v>5.6428265430280344E-2</v>
      </c>
      <c r="E901" s="128">
        <v>4.1780319553686107E-2</v>
      </c>
      <c r="F901" s="128">
        <v>0.70307887321069074</v>
      </c>
      <c r="G901" s="128">
        <v>0.81926042309822078</v>
      </c>
      <c r="H901" s="128">
        <v>6.6859415668432121E-2</v>
      </c>
      <c r="I901" s="128">
        <v>0.63375299146969422</v>
      </c>
      <c r="J901" s="128">
        <v>0.80687838616220753</v>
      </c>
      <c r="K901" s="104">
        <v>0.95549137825875508</v>
      </c>
      <c r="L901" s="105"/>
      <c r="M901" s="106">
        <v>900</v>
      </c>
      <c r="N901" s="140">
        <v>0.70518542140727247</v>
      </c>
      <c r="O901" s="140">
        <v>-0.52087686861790472</v>
      </c>
      <c r="P901" s="140">
        <v>-1.5854834648333567</v>
      </c>
      <c r="Q901" s="140">
        <v>-1.7303898889709044</v>
      </c>
      <c r="R901" s="140">
        <v>0.5332764118917348</v>
      </c>
      <c r="S901" s="140">
        <v>0.91255020436797585</v>
      </c>
      <c r="T901" s="140">
        <v>-1.4995969766147126</v>
      </c>
      <c r="U901" s="128">
        <v>0.34180982250343073</v>
      </c>
      <c r="V901" s="128">
        <v>0.86645037742109487</v>
      </c>
      <c r="W901" s="98">
        <v>1.7006046868583746</v>
      </c>
      <c r="X901" s="60"/>
      <c r="Y901" s="99">
        <v>900</v>
      </c>
      <c r="Z901" s="128">
        <f>(幕後結果!$AB$2+幕後結果!$AB$4*幕後結果_最佳化!$N1902)*12/3</f>
        <v>0.74590435198332949</v>
      </c>
      <c r="AA901" s="128">
        <f>(幕後結果!$AC$2+幕後結果!$AC$4*幕後結果_最佳化!$O1902)*12/3</f>
        <v>-0.33928045751996927</v>
      </c>
      <c r="AB901" s="128">
        <f>(幕後結果!$AD$2+幕後結果!$AD$4*幕後結果_最佳化!$P1902)*12/3</f>
        <v>-1.4377599395945027</v>
      </c>
      <c r="AC901" s="128">
        <f>(幕後結果!$AE$2+幕後結果!$AE$4*幕後結果_最佳化!$Q1902)*12/3</f>
        <v>-2.60921219104074</v>
      </c>
      <c r="AD901" s="128">
        <f>(幕後結果!$AF$2+幕後結果!$AF$4*幕後結果_最佳化!$R1902)*12/3</f>
        <v>0.18279089438770671</v>
      </c>
      <c r="AE901" s="128">
        <f>(幕後結果!$AG$2+幕後結果!$AG$4*幕後結果_最佳化!$S1902)*12/3</f>
        <v>0.94418375276569755</v>
      </c>
      <c r="AF901" s="128">
        <f>(幕後結果!$AH$2+幕後結果!$AH$4*幕後結果_最佳化!$T1902)*12/3</f>
        <v>-1.904980938102744</v>
      </c>
      <c r="AG901" s="128">
        <f>(幕後結果!$AI$2+幕後結果!$AI$4*幕後結果_最佳化!$U1902)*12/3</f>
        <v>1.8244179827076907</v>
      </c>
      <c r="AH901" s="128">
        <f>(幕後結果!$AJ$2+幕後結果!$AJ$4*幕後結果_最佳化!$V1902)*12/3</f>
        <v>-0.52360776853137114</v>
      </c>
      <c r="AI901" s="100">
        <f>(幕後結果!$AK$2+幕後結果!$AK$4*幕後結果_最佳化!$W1902)*12/3</f>
        <v>-1.5097188041220597</v>
      </c>
      <c r="AJ901" s="60"/>
      <c r="AK901" s="60"/>
      <c r="AL901" s="60"/>
      <c r="AM901" s="108">
        <v>900</v>
      </c>
      <c r="AN901" s="128">
        <f t="shared" si="183"/>
        <v>0.13354701553546997</v>
      </c>
      <c r="AO901" s="128">
        <f t="shared" si="184"/>
        <v>8.8968563639171841E-2</v>
      </c>
      <c r="AP901" s="128">
        <f t="shared" si="185"/>
        <v>4.8865859991407759E-2</v>
      </c>
      <c r="AQ901" s="128">
        <f t="shared" si="186"/>
        <v>0.14005857940996505</v>
      </c>
      <c r="AR901" s="128">
        <f t="shared" si="187"/>
        <v>3.7913343609047634E-2</v>
      </c>
      <c r="AS901" s="128">
        <f t="shared" si="188"/>
        <v>6.4768883874772559E-2</v>
      </c>
      <c r="AT901" s="128">
        <f t="shared" si="189"/>
        <v>9.4660091027706894E-2</v>
      </c>
      <c r="AU901" s="128">
        <f t="shared" si="190"/>
        <v>0.14000451585404222</v>
      </c>
      <c r="AV901" s="128">
        <f t="shared" si="191"/>
        <v>0.16354022433526078</v>
      </c>
      <c r="AW901" s="128">
        <f t="shared" si="192"/>
        <v>8.7672922723155189E-2</v>
      </c>
      <c r="AX901" s="128">
        <f t="shared" si="193"/>
        <v>1</v>
      </c>
      <c r="AY901" s="128">
        <f>SUMPRODUCT(AN901:AW901,幕後結果_最佳化!$Z$1005:$AI$1005)</f>
        <v>-2.0012973874419582E-2</v>
      </c>
      <c r="AZ901" s="128">
        <f>(SUMPRODUCT(AN901:AW901,MMULT(AN901:AW901,幕後結果!$AB$9:$AK$18)))*252</f>
        <v>7.2341246198782627E-2</v>
      </c>
      <c r="BA901" s="128">
        <f t="shared" si="194"/>
        <v>0.26896328039117651</v>
      </c>
      <c r="BB901" s="102">
        <f t="shared" si="195"/>
        <v>-0.23390915586291114</v>
      </c>
      <c r="BC901" s="60"/>
      <c r="BD901" s="60"/>
    </row>
    <row r="902" spans="1:56">
      <c r="A902" s="95">
        <v>901</v>
      </c>
      <c r="B902" s="128">
        <v>0.36824298103869424</v>
      </c>
      <c r="C902" s="128">
        <v>0.3257489748374478</v>
      </c>
      <c r="D902" s="128">
        <v>0.15989861703003583</v>
      </c>
      <c r="E902" s="128">
        <v>3.4729924321879047E-3</v>
      </c>
      <c r="F902" s="128">
        <v>0.51769112225609515</v>
      </c>
      <c r="G902" s="128">
        <v>0.73165367391558944</v>
      </c>
      <c r="H902" s="128">
        <v>0.52112692086426016</v>
      </c>
      <c r="I902" s="128">
        <v>7.4895700018272171E-2</v>
      </c>
      <c r="J902" s="128">
        <v>0.95309788912124227</v>
      </c>
      <c r="K902" s="104">
        <v>8.5036932914512864E-2</v>
      </c>
      <c r="L902" s="105"/>
      <c r="M902" s="106">
        <v>901</v>
      </c>
      <c r="N902" s="140">
        <v>-0.33651046400836082</v>
      </c>
      <c r="O902" s="140">
        <v>-0.45168219103754809</v>
      </c>
      <c r="P902" s="140">
        <v>-0.99487464889236787</v>
      </c>
      <c r="Q902" s="140">
        <v>-2.699422898063697</v>
      </c>
      <c r="R902" s="140">
        <v>4.4359611253746621E-2</v>
      </c>
      <c r="S902" s="140">
        <v>0.61782204180633082</v>
      </c>
      <c r="T902" s="140">
        <v>5.2982114482074114E-2</v>
      </c>
      <c r="U902" s="128">
        <v>-1.4402686757896597</v>
      </c>
      <c r="V902" s="128">
        <v>1.6756629965364294</v>
      </c>
      <c r="W902" s="98">
        <v>-1.3719665029828538</v>
      </c>
      <c r="X902" s="60"/>
      <c r="Y902" s="99">
        <v>901</v>
      </c>
      <c r="Z902" s="128">
        <f>(幕後結果!$AB$2+幕後結果!$AB$4*幕後結果_最佳化!$N1903)*12/3</f>
        <v>-0.35594130560847398</v>
      </c>
      <c r="AA902" s="128">
        <f>(幕後結果!$AC$2+幕後結果!$AC$4*幕後結果_最佳化!$O1903)*12/3</f>
        <v>-0.72137159297096165</v>
      </c>
      <c r="AB902" s="128">
        <f>(幕後結果!$AD$2+幕後結果!$AD$4*幕後結果_最佳化!$P1903)*12/3</f>
        <v>-1.1350405246540261</v>
      </c>
      <c r="AC902" s="128">
        <f>(幕後結果!$AE$2+幕後結果!$AE$4*幕後結果_最佳化!$Q1903)*12/3</f>
        <v>-4.237269901936302</v>
      </c>
      <c r="AD902" s="128">
        <f>(幕後結果!$AF$2+幕後結果!$AF$4*幕後結果_最佳化!$R1903)*12/3</f>
        <v>-8.5609145826472333E-2</v>
      </c>
      <c r="AE902" s="128">
        <f>(幕後結果!$AG$2+幕後結果!$AG$4*幕後結果_最佳化!$S1903)*12/3</f>
        <v>0.44875257459037959</v>
      </c>
      <c r="AF902" s="128">
        <f>(幕後結果!$AH$2+幕後結果!$AH$4*幕後結果_最佳化!$T1903)*12/3</f>
        <v>-1.1543735012674092</v>
      </c>
      <c r="AG902" s="128">
        <f>(幕後結果!$AI$2+幕後結果!$AI$4*幕後結果_最佳化!$U1903)*12/3</f>
        <v>1.9128694441462479E-2</v>
      </c>
      <c r="AH902" s="128">
        <f>(幕後結果!$AJ$2+幕後結果!$AJ$4*幕後結果_最佳化!$V1903)*12/3</f>
        <v>-0.16051362718159168</v>
      </c>
      <c r="AI902" s="100">
        <f>(幕後結果!$AK$2+幕後結果!$AK$4*幕後結果_最佳化!$W1903)*12/3</f>
        <v>-4.6533138076877343</v>
      </c>
      <c r="AJ902" s="60"/>
      <c r="AK902" s="60"/>
      <c r="AL902" s="60"/>
      <c r="AM902" s="108">
        <v>901</v>
      </c>
      <c r="AN902" s="128">
        <f t="shared" si="183"/>
        <v>1.831537511623588E-2</v>
      </c>
      <c r="AO902" s="128">
        <f t="shared" si="184"/>
        <v>8.578012864388225E-2</v>
      </c>
      <c r="AP902" s="128">
        <f t="shared" si="185"/>
        <v>8.284336796136306E-2</v>
      </c>
      <c r="AQ902" s="128">
        <f t="shared" si="186"/>
        <v>8.3685485217709618E-2</v>
      </c>
      <c r="AR902" s="128">
        <f t="shared" si="187"/>
        <v>0.26757251217567296</v>
      </c>
      <c r="AS902" s="128">
        <f t="shared" si="188"/>
        <v>0.13589702584312291</v>
      </c>
      <c r="AT902" s="128">
        <f t="shared" si="189"/>
        <v>0.13219053691463512</v>
      </c>
      <c r="AU902" s="128">
        <f t="shared" si="190"/>
        <v>1.723353730421583E-3</v>
      </c>
      <c r="AV902" s="128">
        <f t="shared" si="191"/>
        <v>0.10612962109196328</v>
      </c>
      <c r="AW902" s="128">
        <f t="shared" si="192"/>
        <v>8.5862593304993406E-2</v>
      </c>
      <c r="AX902" s="128">
        <f t="shared" si="193"/>
        <v>1</v>
      </c>
      <c r="AY902" s="128">
        <f>SUMPRODUCT(AN902:AW902,幕後結果_最佳化!$Z$1005:$AI$1005)</f>
        <v>-0.17206173950820963</v>
      </c>
      <c r="AZ902" s="128">
        <f>(SUMPRODUCT(AN902:AW902,MMULT(AN902:AW902,幕後結果!$AB$9:$AK$18)))*252</f>
        <v>5.9947447132400584E-2</v>
      </c>
      <c r="BA902" s="128">
        <f t="shared" si="194"/>
        <v>0.24484167768662382</v>
      </c>
      <c r="BB902" s="102">
        <f t="shared" si="195"/>
        <v>-0.8779622061867346</v>
      </c>
      <c r="BC902" s="60"/>
      <c r="BD902" s="60"/>
    </row>
    <row r="903" spans="1:56">
      <c r="A903" s="95">
        <v>902</v>
      </c>
      <c r="B903" s="128">
        <v>1.471663507803278E-2</v>
      </c>
      <c r="C903" s="128">
        <v>0.8151590641079165</v>
      </c>
      <c r="D903" s="128">
        <v>0.25653983105170663</v>
      </c>
      <c r="E903" s="128">
        <v>1.5070386232601818E-2</v>
      </c>
      <c r="F903" s="128">
        <v>0.57099010626845992</v>
      </c>
      <c r="G903" s="128">
        <v>0.42556055076116195</v>
      </c>
      <c r="H903" s="128">
        <v>0.87187604868714308</v>
      </c>
      <c r="I903" s="128">
        <v>0.37278975253205626</v>
      </c>
      <c r="J903" s="128">
        <v>0.19526919064149051</v>
      </c>
      <c r="K903" s="104">
        <v>0.42197566258484542</v>
      </c>
      <c r="L903" s="105"/>
      <c r="M903" s="106">
        <v>902</v>
      </c>
      <c r="N903" s="140">
        <v>-2.1776343489574739</v>
      </c>
      <c r="O903" s="140">
        <v>0.89706942637780518</v>
      </c>
      <c r="P903" s="140">
        <v>-0.65404989277799297</v>
      </c>
      <c r="Q903" s="140">
        <v>-2.1682355080835234</v>
      </c>
      <c r="R903" s="140">
        <v>0.17889546027220524</v>
      </c>
      <c r="S903" s="140">
        <v>-0.18768817371768837</v>
      </c>
      <c r="T903" s="140">
        <v>1.135304153298339</v>
      </c>
      <c r="U903" s="128">
        <v>-0.32447360144139503</v>
      </c>
      <c r="V903" s="128">
        <v>-0.85864141553474604</v>
      </c>
      <c r="W903" s="98">
        <v>-0.19684181808178985</v>
      </c>
      <c r="X903" s="60"/>
      <c r="Y903" s="99">
        <v>902</v>
      </c>
      <c r="Z903" s="128">
        <f>(幕後結果!$AB$2+幕後結果!$AB$4*幕後結果_最佳化!$N1904)*12/3</f>
        <v>-2.3033756634876097</v>
      </c>
      <c r="AA903" s="128">
        <f>(幕後結果!$AC$2+幕後結果!$AC$4*幕後結果_最佳化!$O1904)*12/3</f>
        <v>2.5401114901394656E-2</v>
      </c>
      <c r="AB903" s="128">
        <f>(幕後結果!$AD$2+幕後結果!$AD$4*幕後結果_最佳化!$P1904)*12/3</f>
        <v>-0.69981807866090795</v>
      </c>
      <c r="AC903" s="128">
        <f>(幕後結果!$AE$2+幕後結果!$AE$4*幕後結果_最佳化!$Q1904)*12/3</f>
        <v>-2.7270460375990329</v>
      </c>
      <c r="AD903" s="128">
        <f>(幕後結果!$AF$2+幕後結果!$AF$4*幕後結果_最佳化!$R1904)*12/3</f>
        <v>-0.25658814011574027</v>
      </c>
      <c r="AE903" s="128">
        <f>(幕後結果!$AG$2+幕後結果!$AG$4*幕後結果_最佳化!$S1904)*12/3</f>
        <v>-0.6282230884240424</v>
      </c>
      <c r="AF903" s="128">
        <f>(幕後結果!$AH$2+幕後結果!$AH$4*幕後結果_最佳化!$T1904)*12/3</f>
        <v>-0.72410955581464143</v>
      </c>
      <c r="AG903" s="128">
        <f>(幕後結果!$AI$2+幕後結果!$AI$4*幕後結果_最佳化!$U1904)*12/3</f>
        <v>0.79830375012524735</v>
      </c>
      <c r="AH903" s="128">
        <f>(幕後結果!$AJ$2+幕後結果!$AJ$4*幕後結果_最佳化!$V1904)*12/3</f>
        <v>-2.2178453500051445</v>
      </c>
      <c r="AI903" s="100">
        <f>(幕後結果!$AK$2+幕後結果!$AK$4*幕後結果_最佳化!$W1904)*12/3</f>
        <v>-2.645895294516182</v>
      </c>
      <c r="AJ903" s="60"/>
      <c r="AK903" s="60"/>
      <c r="AL903" s="60"/>
      <c r="AM903" s="108">
        <v>902</v>
      </c>
      <c r="AN903" s="128">
        <f t="shared" si="183"/>
        <v>0.1315473125141447</v>
      </c>
      <c r="AO903" s="128">
        <f t="shared" si="184"/>
        <v>5.2411507770060303E-2</v>
      </c>
      <c r="AP903" s="128">
        <f t="shared" si="185"/>
        <v>4.5493219396418969E-2</v>
      </c>
      <c r="AQ903" s="128">
        <f t="shared" si="186"/>
        <v>6.5327361176716559E-2</v>
      </c>
      <c r="AR903" s="128">
        <f t="shared" si="187"/>
        <v>9.8669036495648885E-2</v>
      </c>
      <c r="AS903" s="128">
        <f t="shared" si="188"/>
        <v>1.3105156006243544E-2</v>
      </c>
      <c r="AT903" s="128">
        <f t="shared" si="189"/>
        <v>0.16336681697135905</v>
      </c>
      <c r="AU903" s="128">
        <f t="shared" si="190"/>
        <v>0.15741218124268447</v>
      </c>
      <c r="AV903" s="128">
        <f t="shared" si="191"/>
        <v>0.19043062539625391</v>
      </c>
      <c r="AW903" s="128">
        <f t="shared" si="192"/>
        <v>8.2236783030469482E-2</v>
      </c>
      <c r="AX903" s="128">
        <f t="shared" si="193"/>
        <v>0.99999999999999978</v>
      </c>
      <c r="AY903" s="128">
        <f>SUMPRODUCT(AN903:AW903,幕後結果_最佳化!$Z$1005:$AI$1005)</f>
        <v>-0.1202701517574967</v>
      </c>
      <c r="AZ903" s="128">
        <f>(SUMPRODUCT(AN903:AW903,MMULT(AN903:AW903,幕後結果!$AB$9:$AK$18)))*252</f>
        <v>6.5824461692569419E-2</v>
      </c>
      <c r="BA903" s="128">
        <f t="shared" si="194"/>
        <v>0.25656278314005215</v>
      </c>
      <c r="BB903" s="102">
        <f t="shared" si="195"/>
        <v>-0.63598527331388355</v>
      </c>
      <c r="BC903" s="60"/>
      <c r="BD903" s="60"/>
    </row>
    <row r="904" spans="1:56">
      <c r="A904" s="95">
        <v>903</v>
      </c>
      <c r="B904" s="128">
        <v>0.98780987924432417</v>
      </c>
      <c r="C904" s="128">
        <v>0.90369853401009004</v>
      </c>
      <c r="D904" s="128">
        <v>0.7644943479581523</v>
      </c>
      <c r="E904" s="128">
        <v>0.65386917374655718</v>
      </c>
      <c r="F904" s="128">
        <v>0.15423048227343927</v>
      </c>
      <c r="G904" s="128">
        <v>0.25659366647133797</v>
      </c>
      <c r="H904" s="128">
        <v>0.87238803908369555</v>
      </c>
      <c r="I904" s="128">
        <v>9.8907549360616187E-2</v>
      </c>
      <c r="J904" s="128">
        <v>0.34521335006145182</v>
      </c>
      <c r="K904" s="104">
        <v>0.37191211257699841</v>
      </c>
      <c r="L904" s="105"/>
      <c r="M904" s="106">
        <v>903</v>
      </c>
      <c r="N904" s="140">
        <v>2.2510836224935118</v>
      </c>
      <c r="O904" s="140">
        <v>1.3029174904210403</v>
      </c>
      <c r="P904" s="140">
        <v>0.72083456842919369</v>
      </c>
      <c r="Q904" s="140">
        <v>0.39578769855623225</v>
      </c>
      <c r="R904" s="140">
        <v>-1.018456707966215</v>
      </c>
      <c r="S904" s="140">
        <v>-0.6538827737795132</v>
      </c>
      <c r="T904" s="140">
        <v>1.1377523146223312</v>
      </c>
      <c r="U904" s="128">
        <v>-1.287801417549594</v>
      </c>
      <c r="V904" s="128">
        <v>-0.39827606702013496</v>
      </c>
      <c r="W904" s="98">
        <v>-0.32679330282352964</v>
      </c>
      <c r="X904" s="60"/>
      <c r="Y904" s="99">
        <v>903</v>
      </c>
      <c r="Z904" s="128">
        <f>(幕後結果!$AB$2+幕後結果!$AB$4*幕後結果_最佳化!$N1905)*12/3</f>
        <v>2.3810660568471498</v>
      </c>
      <c r="AA904" s="128">
        <f>(幕後結果!$AC$2+幕後結果!$AC$4*幕後結果_最佳化!$O1905)*12/3</f>
        <v>2.4615322480591857</v>
      </c>
      <c r="AB904" s="128">
        <f>(幕後結果!$AD$2+幕後結果!$AD$4*幕後結果_最佳化!$P1905)*12/3</f>
        <v>2.5568472316426041</v>
      </c>
      <c r="AC904" s="128">
        <f>(幕後結果!$AE$2+幕後結果!$AE$4*幕後結果_最佳化!$Q1905)*12/3</f>
        <v>2.7225218350324369</v>
      </c>
      <c r="AD904" s="128">
        <f>(幕後結果!$AF$2+幕後結果!$AF$4*幕後結果_最佳化!$R1905)*12/3</f>
        <v>-0.5115643471952811</v>
      </c>
      <c r="AE904" s="128">
        <f>(幕後結果!$AG$2+幕後結果!$AG$4*幕後結果_最佳化!$S1905)*12/3</f>
        <v>0.28844259847036102</v>
      </c>
      <c r="AF904" s="128">
        <f>(幕後結果!$AH$2+幕後結果!$AH$4*幕後結果_最佳化!$T1905)*12/3</f>
        <v>2.562538081994755</v>
      </c>
      <c r="AG904" s="128">
        <f>(幕後結果!$AI$2+幕後結果!$AI$4*幕後結果_最佳化!$U1905)*12/3</f>
        <v>-0.71370606923725732</v>
      </c>
      <c r="AH904" s="128">
        <f>(幕後結果!$AJ$2+幕後結果!$AJ$4*幕後結果_最佳化!$V1905)*12/3</f>
        <v>9.0779525518286497E-2</v>
      </c>
      <c r="AI904" s="100">
        <f>(幕後結果!$AK$2+幕後結果!$AK$4*幕後結果_最佳化!$W1905)*12/3</f>
        <v>0.69397807433941772</v>
      </c>
      <c r="AJ904" s="60"/>
      <c r="AK904" s="60"/>
      <c r="AL904" s="60"/>
      <c r="AM904" s="108">
        <v>903</v>
      </c>
      <c r="AN904" s="128">
        <f t="shared" si="183"/>
        <v>0.12582994711706094</v>
      </c>
      <c r="AO904" s="128">
        <f t="shared" si="184"/>
        <v>0.15983770182107107</v>
      </c>
      <c r="AP904" s="128">
        <f t="shared" si="185"/>
        <v>2.1613028995547508E-2</v>
      </c>
      <c r="AQ904" s="128">
        <f t="shared" si="186"/>
        <v>0.10947231794003059</v>
      </c>
      <c r="AR904" s="128">
        <f t="shared" si="187"/>
        <v>0.14650060632877296</v>
      </c>
      <c r="AS904" s="128">
        <f t="shared" si="188"/>
        <v>8.9288758112695071E-2</v>
      </c>
      <c r="AT904" s="128">
        <f t="shared" si="189"/>
        <v>7.9237037057025408E-2</v>
      </c>
      <c r="AU904" s="128">
        <f t="shared" si="190"/>
        <v>0.16804274684747889</v>
      </c>
      <c r="AV904" s="128">
        <f t="shared" si="191"/>
        <v>8.0310181356842536E-2</v>
      </c>
      <c r="AW904" s="128">
        <f t="shared" si="192"/>
        <v>1.9867674423475142E-2</v>
      </c>
      <c r="AX904" s="128">
        <f t="shared" si="193"/>
        <v>1.0000000000000002</v>
      </c>
      <c r="AY904" s="128">
        <f>SUMPRODUCT(AN904:AW904,幕後結果_最佳化!$Z$1005:$AI$1005)</f>
        <v>0.14972222165232507</v>
      </c>
      <c r="AZ904" s="128">
        <f>(SUMPRODUCT(AN904:AW904,MMULT(AN904:AW904,幕後結果!$AB$9:$AK$18)))*252</f>
        <v>5.3835270086177917E-2</v>
      </c>
      <c r="BA904" s="128">
        <f t="shared" si="194"/>
        <v>0.23202428770751116</v>
      </c>
      <c r="BB904" s="102">
        <f t="shared" si="195"/>
        <v>0.46039241282785326</v>
      </c>
      <c r="BC904" s="60"/>
      <c r="BD904" s="60"/>
    </row>
    <row r="905" spans="1:56">
      <c r="A905" s="95">
        <v>904</v>
      </c>
      <c r="B905" s="128">
        <v>0.94917649590889974</v>
      </c>
      <c r="C905" s="128">
        <v>0.85019879683709676</v>
      </c>
      <c r="D905" s="128">
        <v>0.73786379146128911</v>
      </c>
      <c r="E905" s="128">
        <v>0.40426449492275118</v>
      </c>
      <c r="F905" s="128">
        <v>0.61189640364761755</v>
      </c>
      <c r="G905" s="128">
        <v>0.23866451215782725</v>
      </c>
      <c r="H905" s="128">
        <v>0.17633429077372642</v>
      </c>
      <c r="I905" s="128">
        <v>0.89519113441260711</v>
      </c>
      <c r="J905" s="128">
        <v>0.87352624973061554</v>
      </c>
      <c r="K905" s="104">
        <v>2.0819770411729444E-2</v>
      </c>
      <c r="L905" s="105"/>
      <c r="M905" s="106">
        <v>904</v>
      </c>
      <c r="N905" s="140">
        <v>1.636920852827259</v>
      </c>
      <c r="O905" s="140">
        <v>1.0372863908444963</v>
      </c>
      <c r="P905" s="140">
        <v>0.63677345809832531</v>
      </c>
      <c r="Q905" s="140">
        <v>-0.24232416610946692</v>
      </c>
      <c r="R905" s="140">
        <v>0.28426514805506986</v>
      </c>
      <c r="S905" s="140">
        <v>-0.71060503147318421</v>
      </c>
      <c r="T905" s="140">
        <v>-0.92942556978561675</v>
      </c>
      <c r="U905" s="128">
        <v>1.2546172697297091</v>
      </c>
      <c r="V905" s="128">
        <v>1.1432194216005025</v>
      </c>
      <c r="W905" s="98">
        <v>-2.0371048017495426</v>
      </c>
      <c r="X905" s="60"/>
      <c r="Y905" s="99">
        <v>904</v>
      </c>
      <c r="Z905" s="128">
        <f>(幕後結果!$AB$2+幕後結果!$AB$4*幕後結果_最佳化!$N1906)*12/3</f>
        <v>1.7314402012728909</v>
      </c>
      <c r="AA905" s="128">
        <f>(幕後結果!$AC$2+幕後結果!$AC$4*幕後結果_最佳化!$O1906)*12/3</f>
        <v>1.8809527691147638</v>
      </c>
      <c r="AB905" s="128">
        <f>(幕後結果!$AD$2+幕後結果!$AD$4*幕後結果_最佳化!$P1906)*12/3</f>
        <v>2.1078791050732661</v>
      </c>
      <c r="AC905" s="128">
        <f>(幕後結果!$AE$2+幕後結果!$AE$4*幕後結果_最佳化!$Q1906)*12/3</f>
        <v>1.3962451404857541</v>
      </c>
      <c r="AD905" s="128">
        <f>(幕後結果!$AF$2+幕後結果!$AF$4*幕後結果_最佳化!$R1906)*12/3</f>
        <v>0.3196831543601456</v>
      </c>
      <c r="AE905" s="128">
        <f>(幕後結果!$AG$2+幕後結果!$AG$4*幕後結果_最佳化!$S1906)*12/3</f>
        <v>-4.0738113143775484E-2</v>
      </c>
      <c r="AF905" s="128">
        <f>(幕後結果!$AH$2+幕後結果!$AH$4*幕後結果_最佳化!$T1906)*12/3</f>
        <v>-8.3688253464953011E-3</v>
      </c>
      <c r="AG905" s="128">
        <f>(幕後結果!$AI$2+幕後結果!$AI$4*幕後結果_最佳化!$U1906)*12/3</f>
        <v>2.1855254891548372</v>
      </c>
      <c r="AH905" s="128">
        <f>(幕後結果!$AJ$2+幕後結果!$AJ$4*幕後結果_最佳化!$V1906)*12/3</f>
        <v>0.68822827752203264</v>
      </c>
      <c r="AI905" s="100">
        <f>(幕後結果!$AK$2+幕後結果!$AK$4*幕後結果_最佳化!$W1906)*12/3</f>
        <v>-3.961456919986265</v>
      </c>
      <c r="AJ905" s="60"/>
      <c r="AK905" s="60"/>
      <c r="AL905" s="60"/>
      <c r="AM905" s="108">
        <v>904</v>
      </c>
      <c r="AN905" s="128">
        <f t="shared" si="183"/>
        <v>3.5422108191456199E-2</v>
      </c>
      <c r="AO905" s="128">
        <f t="shared" si="184"/>
        <v>2.1281053681816035E-2</v>
      </c>
      <c r="AP905" s="128">
        <f t="shared" si="185"/>
        <v>5.5278645892514938E-2</v>
      </c>
      <c r="AQ905" s="128">
        <f t="shared" si="186"/>
        <v>0.18364036166955794</v>
      </c>
      <c r="AR905" s="128">
        <f t="shared" si="187"/>
        <v>0.17159807367918831</v>
      </c>
      <c r="AS905" s="128">
        <f t="shared" si="188"/>
        <v>0.15923966800744127</v>
      </c>
      <c r="AT905" s="128">
        <f t="shared" si="189"/>
        <v>9.4235067011763582E-2</v>
      </c>
      <c r="AU905" s="128">
        <f t="shared" si="190"/>
        <v>0.11719900959288881</v>
      </c>
      <c r="AV905" s="128">
        <f t="shared" si="191"/>
        <v>6.8315632596918793E-2</v>
      </c>
      <c r="AW905" s="128">
        <f t="shared" si="192"/>
        <v>9.3790379676454247E-2</v>
      </c>
      <c r="AX905" s="128">
        <f t="shared" si="193"/>
        <v>1.0000000000000002</v>
      </c>
      <c r="AY905" s="128">
        <f>SUMPRODUCT(AN905:AW905,幕後結果_最佳化!$Z$1005:$AI$1005)</f>
        <v>8.0614873261216219E-2</v>
      </c>
      <c r="AZ905" s="128">
        <f>(SUMPRODUCT(AN905:AW905,MMULT(AN905:AW905,幕後結果!$AB$9:$AK$18)))*252</f>
        <v>6.3136103133207486E-2</v>
      </c>
      <c r="BA905" s="128">
        <f t="shared" si="194"/>
        <v>0.2512689856174205</v>
      </c>
      <c r="BB905" s="102">
        <f t="shared" si="195"/>
        <v>0.15009760623080035</v>
      </c>
      <c r="BC905" s="60"/>
      <c r="BD905" s="60"/>
    </row>
    <row r="906" spans="1:56">
      <c r="A906" s="95">
        <v>905</v>
      </c>
      <c r="B906" s="128">
        <v>0.83622584553013635</v>
      </c>
      <c r="C906" s="128">
        <v>0.52852438050961803</v>
      </c>
      <c r="D906" s="128">
        <v>0.85402773074994021</v>
      </c>
      <c r="E906" s="128">
        <v>0.25562622943635538</v>
      </c>
      <c r="F906" s="128">
        <v>0.21822834671987357</v>
      </c>
      <c r="G906" s="128">
        <v>0.20889162549989315</v>
      </c>
      <c r="H906" s="128">
        <v>0.69603479899881782</v>
      </c>
      <c r="I906" s="128">
        <v>0.84021423290679031</v>
      </c>
      <c r="J906" s="128">
        <v>0.65728434763770105</v>
      </c>
      <c r="K906" s="104">
        <v>0.10382291580879377</v>
      </c>
      <c r="L906" s="105"/>
      <c r="M906" s="106">
        <v>905</v>
      </c>
      <c r="N906" s="140">
        <v>0.97906409914254033</v>
      </c>
      <c r="O906" s="140">
        <v>7.156104897531354E-2</v>
      </c>
      <c r="P906" s="140">
        <v>1.053865416194439</v>
      </c>
      <c r="Q906" s="140">
        <v>-0.6568887400088087</v>
      </c>
      <c r="R906" s="140">
        <v>-0.77819053909757308</v>
      </c>
      <c r="S906" s="140">
        <v>-0.81027306730531767</v>
      </c>
      <c r="T906" s="140">
        <v>0.51302990502569834</v>
      </c>
      <c r="U906" s="128">
        <v>0.99533875636690428</v>
      </c>
      <c r="V906" s="128">
        <v>0.4050628613193577</v>
      </c>
      <c r="W906" s="98">
        <v>-1.2600652310259195</v>
      </c>
      <c r="X906" s="60"/>
      <c r="Y906" s="99">
        <v>905</v>
      </c>
      <c r="Z906" s="128">
        <f>(幕後結果!$AB$2+幕後結果!$AB$4*幕後結果_最佳化!$N1907)*12/3</f>
        <v>1.0355973765930828</v>
      </c>
      <c r="AA906" s="128">
        <f>(幕後結果!$AC$2+幕後結果!$AC$4*幕後結果_最佳化!$O1907)*12/3</f>
        <v>0.46921195217770578</v>
      </c>
      <c r="AB906" s="128">
        <f>(幕後結果!$AD$2+幕後結果!$AD$4*幕後結果_最佳化!$P1907)*12/3</f>
        <v>1.8075937060439617</v>
      </c>
      <c r="AC906" s="128">
        <f>(幕後結果!$AE$2+幕後結果!$AE$4*幕後結果_最佳化!$Q1907)*12/3</f>
        <v>0.31552276348473396</v>
      </c>
      <c r="AD906" s="128">
        <f>(幕後結果!$AF$2+幕後結果!$AF$4*幕後結果_最佳化!$R1907)*12/3</f>
        <v>-0.26536757251971349</v>
      </c>
      <c r="AE906" s="128">
        <f>(幕後結果!$AG$2+幕後結果!$AG$4*幕後結果_最佳化!$S1907)*12/3</f>
        <v>-0.26760184325948366</v>
      </c>
      <c r="AF906" s="128">
        <f>(幕後結果!$AH$2+幕後結果!$AH$4*幕後結果_最佳化!$T1907)*12/3</f>
        <v>0.74059738248615103</v>
      </c>
      <c r="AG906" s="128">
        <f>(幕後結果!$AI$2+幕後結果!$AI$4*幕後結果_最佳化!$U1907)*12/3</f>
        <v>1.6028529705652901</v>
      </c>
      <c r="AH906" s="128">
        <f>(幕後結果!$AJ$2+幕後結果!$AJ$4*幕後結果_最佳化!$V1907)*12/3</f>
        <v>-0.33679908186906377</v>
      </c>
      <c r="AI906" s="100">
        <f>(幕後結果!$AK$2+幕後結果!$AK$4*幕後結果_最佳化!$W1907)*12/3</f>
        <v>-2.9104688224486193</v>
      </c>
      <c r="AJ906" s="60"/>
      <c r="AK906" s="60"/>
      <c r="AL906" s="60"/>
      <c r="AM906" s="108">
        <v>905</v>
      </c>
      <c r="AN906" s="128">
        <f t="shared" si="183"/>
        <v>7.9556851774994608E-2</v>
      </c>
      <c r="AO906" s="128">
        <f t="shared" si="184"/>
        <v>0.13165729974636262</v>
      </c>
      <c r="AP906" s="128">
        <f t="shared" si="185"/>
        <v>0.13041879528345976</v>
      </c>
      <c r="AQ906" s="128">
        <f t="shared" si="186"/>
        <v>6.2573713511149279E-2</v>
      </c>
      <c r="AR906" s="128">
        <f t="shared" si="187"/>
        <v>0.10788559646082765</v>
      </c>
      <c r="AS906" s="128">
        <f t="shared" si="188"/>
        <v>0.10309829377854803</v>
      </c>
      <c r="AT906" s="128">
        <f t="shared" si="189"/>
        <v>0.11251917899747388</v>
      </c>
      <c r="AU906" s="128">
        <f t="shared" si="190"/>
        <v>0.12918457639074482</v>
      </c>
      <c r="AV906" s="128">
        <f t="shared" si="191"/>
        <v>3.1879324057243134E-2</v>
      </c>
      <c r="AW906" s="128">
        <f t="shared" si="192"/>
        <v>0.1112263699991963</v>
      </c>
      <c r="AX906" s="128">
        <f t="shared" si="193"/>
        <v>1.0000000000000002</v>
      </c>
      <c r="AY906" s="128">
        <f>SUMPRODUCT(AN906:AW906,幕後結果_最佳化!$Z$1005:$AI$1005)</f>
        <v>-2.7687289700894929E-2</v>
      </c>
      <c r="AZ906" s="128">
        <f>(SUMPRODUCT(AN906:AW906,MMULT(AN906:AW906,幕後結果!$AB$9:$AK$18)))*252</f>
        <v>6.2061425118292241E-2</v>
      </c>
      <c r="BA906" s="128">
        <f t="shared" si="194"/>
        <v>0.24912130603040006</v>
      </c>
      <c r="BB906" s="102">
        <f t="shared" si="195"/>
        <v>-0.28334505316169634</v>
      </c>
      <c r="BC906" s="60"/>
      <c r="BD906" s="60"/>
    </row>
    <row r="907" spans="1:56">
      <c r="A907" s="95">
        <v>906</v>
      </c>
      <c r="B907" s="128">
        <v>0.99804891054893496</v>
      </c>
      <c r="C907" s="128">
        <v>0.38514845395890651</v>
      </c>
      <c r="D907" s="128">
        <v>0.17638884941830324</v>
      </c>
      <c r="E907" s="128">
        <v>0.62154429776556319</v>
      </c>
      <c r="F907" s="128">
        <v>0.50238538674487443</v>
      </c>
      <c r="G907" s="128">
        <v>0.59235008583140414</v>
      </c>
      <c r="H907" s="128">
        <v>0.22273823772051804</v>
      </c>
      <c r="I907" s="128">
        <v>6.2608652125437203E-2</v>
      </c>
      <c r="J907" s="128">
        <v>0.91981848312410741</v>
      </c>
      <c r="K907" s="104">
        <v>0.74431676995335683</v>
      </c>
      <c r="L907" s="105"/>
      <c r="M907" s="106">
        <v>906</v>
      </c>
      <c r="N907" s="140">
        <v>2.8859631120396756</v>
      </c>
      <c r="O907" s="140">
        <v>-0.29198654964401655</v>
      </c>
      <c r="P907" s="140">
        <v>-0.92921495458416148</v>
      </c>
      <c r="Q907" s="140">
        <v>0.30953919147020975</v>
      </c>
      <c r="R907" s="140">
        <v>5.979313489366307E-3</v>
      </c>
      <c r="S907" s="140">
        <v>0.23359446092508279</v>
      </c>
      <c r="T907" s="140">
        <v>-0.76297806859167983</v>
      </c>
      <c r="U907" s="128">
        <v>-1.5332376764709914</v>
      </c>
      <c r="V907" s="128">
        <v>1.4038516369772538</v>
      </c>
      <c r="W907" s="98">
        <v>0.65671146651614276</v>
      </c>
      <c r="X907" s="60"/>
      <c r="Y907" s="99">
        <v>906</v>
      </c>
      <c r="Z907" s="128">
        <f>(幕後結果!$AB$2+幕後結果!$AB$4*幕後結果_最佳化!$N1908)*12/3</f>
        <v>3.0526048604888936</v>
      </c>
      <c r="AA907" s="128">
        <f>(幕後結果!$AC$2+幕後結果!$AC$4*幕後結果_最佳化!$O1908)*12/3</f>
        <v>0.89398940372866897</v>
      </c>
      <c r="AB907" s="128">
        <f>(幕後結果!$AD$2+幕後結果!$AD$4*幕後結果_最佳化!$P1908)*12/3</f>
        <v>0.15911521652824839</v>
      </c>
      <c r="AC907" s="128">
        <f>(幕後結果!$AE$2+幕後結果!$AE$4*幕後結果_最佳化!$Q1908)*12/3</f>
        <v>1.4891742193455029</v>
      </c>
      <c r="AD907" s="128">
        <f>(幕後結果!$AF$2+幕後結果!$AF$4*幕後結果_最佳化!$R1908)*12/3</f>
        <v>4.9430361510160503E-2</v>
      </c>
      <c r="AE907" s="128">
        <f>(幕後結果!$AG$2+幕後結果!$AG$4*幕後結果_最佳化!$S1908)*12/3</f>
        <v>1.0091938114886325</v>
      </c>
      <c r="AF907" s="128">
        <f>(幕後結果!$AH$2+幕後結果!$AH$4*幕後結果_最佳化!$T1908)*12/3</f>
        <v>0.66718801381127368</v>
      </c>
      <c r="AG907" s="128">
        <f>(幕後結果!$AI$2+幕後結果!$AI$4*幕後結果_最佳化!$U1908)*12/3</f>
        <v>-0.36381407280154915</v>
      </c>
      <c r="AH907" s="128">
        <f>(幕後結果!$AJ$2+幕後結果!$AJ$4*幕後結果_最佳化!$V1908)*12/3</f>
        <v>1.0780731970568307</v>
      </c>
      <c r="AI907" s="100">
        <f>(幕後結果!$AK$2+幕後結果!$AK$4*幕後結果_最佳化!$W1908)*12/3</f>
        <v>0.26947929037283602</v>
      </c>
      <c r="AJ907" s="60"/>
      <c r="AK907" s="60"/>
      <c r="AL907" s="60"/>
      <c r="AM907" s="108">
        <v>906</v>
      </c>
      <c r="AN907" s="128">
        <f t="shared" si="183"/>
        <v>2.9321371875788364E-2</v>
      </c>
      <c r="AO907" s="128">
        <f t="shared" si="184"/>
        <v>0.15836319673286714</v>
      </c>
      <c r="AP907" s="128">
        <f t="shared" si="185"/>
        <v>0.17738231435992691</v>
      </c>
      <c r="AQ907" s="128">
        <f t="shared" si="186"/>
        <v>0.1559359709566813</v>
      </c>
      <c r="AR907" s="128">
        <f t="shared" si="187"/>
        <v>0.14909679343998924</v>
      </c>
      <c r="AS907" s="128">
        <f t="shared" si="188"/>
        <v>2.1033489982291129E-2</v>
      </c>
      <c r="AT907" s="128">
        <f t="shared" si="189"/>
        <v>7.1584728732526359E-2</v>
      </c>
      <c r="AU907" s="128">
        <f t="shared" si="190"/>
        <v>5.3370168121600253E-2</v>
      </c>
      <c r="AV907" s="128">
        <f t="shared" si="191"/>
        <v>7.1506631834510087E-2</v>
      </c>
      <c r="AW907" s="128">
        <f t="shared" si="192"/>
        <v>0.11240533396381919</v>
      </c>
      <c r="AX907" s="128">
        <f t="shared" si="193"/>
        <v>1</v>
      </c>
      <c r="AY907" s="128">
        <f>SUMPRODUCT(AN907:AW907,幕後結果_最佳化!$Z$1005:$AI$1005)</f>
        <v>-3.8648992026024315E-2</v>
      </c>
      <c r="AZ907" s="128">
        <f>(SUMPRODUCT(AN907:AW907,MMULT(AN907:AW907,幕後結果!$AB$9:$AK$18)))*252</f>
        <v>8.64133169849612E-2</v>
      </c>
      <c r="BA907" s="128">
        <f t="shared" si="194"/>
        <v>0.2939614209126109</v>
      </c>
      <c r="BB907" s="102">
        <f t="shared" si="195"/>
        <v>-0.27741392653788832</v>
      </c>
      <c r="BC907" s="60"/>
      <c r="BD907" s="60"/>
    </row>
    <row r="908" spans="1:56">
      <c r="A908" s="95">
        <v>907</v>
      </c>
      <c r="B908" s="128">
        <v>0.75398384001361651</v>
      </c>
      <c r="C908" s="128">
        <v>4.1777191279211978E-2</v>
      </c>
      <c r="D908" s="128">
        <v>0.23963680040573321</v>
      </c>
      <c r="E908" s="128">
        <v>0.10565116329933821</v>
      </c>
      <c r="F908" s="128">
        <v>5.3403250965416094E-2</v>
      </c>
      <c r="G908" s="128">
        <v>0.48099845928510176</v>
      </c>
      <c r="H908" s="128">
        <v>4.9013875198577139E-2</v>
      </c>
      <c r="I908" s="128">
        <v>0.42727885121464326</v>
      </c>
      <c r="J908" s="128">
        <v>0.46698362966340889</v>
      </c>
      <c r="K908" s="104">
        <v>0.59517813181740808</v>
      </c>
      <c r="L908" s="105"/>
      <c r="M908" s="106">
        <v>907</v>
      </c>
      <c r="N908" s="140">
        <v>0.68707999484522408</v>
      </c>
      <c r="O908" s="140">
        <v>-1.7304249319401943</v>
      </c>
      <c r="P908" s="140">
        <v>-0.70747136613744999</v>
      </c>
      <c r="Q908" s="140">
        <v>-1.2499923918268085</v>
      </c>
      <c r="R908" s="140">
        <v>-1.6127147158583495</v>
      </c>
      <c r="S908" s="140">
        <v>-4.7647822340114318E-2</v>
      </c>
      <c r="T908" s="140">
        <v>-1.6544911973735299</v>
      </c>
      <c r="U908" s="128">
        <v>-0.1833062860287924</v>
      </c>
      <c r="V908" s="128">
        <v>-8.2854467299808263E-2</v>
      </c>
      <c r="W908" s="98">
        <v>0.24088566029888772</v>
      </c>
      <c r="X908" s="60"/>
      <c r="Y908" s="99">
        <v>907</v>
      </c>
      <c r="Z908" s="128">
        <f>(幕後結果!$AB$2+幕後結果!$AB$4*幕後結果_最佳化!$N1909)*12/3</f>
        <v>0.72675347895450815</v>
      </c>
      <c r="AA908" s="128">
        <f>(幕後結果!$AC$2+幕後結果!$AC$4*幕後結果_最佳化!$O1909)*12/3</f>
        <v>-1.7498040360033069</v>
      </c>
      <c r="AB908" s="128">
        <f>(幕後結果!$AD$2+幕後結果!$AD$4*幕後結果_最佳化!$P1909)*12/3</f>
        <v>-1.1475450836509538</v>
      </c>
      <c r="AC908" s="128">
        <f>(幕後結果!$AE$2+幕後結果!$AE$4*幕後結果_最佳化!$Q1909)*12/3</f>
        <v>-2.0076529733465263</v>
      </c>
      <c r="AD908" s="128">
        <f>(幕後結果!$AF$2+幕後結果!$AF$4*幕後結果_最佳化!$R1909)*12/3</f>
        <v>-0.9911322493231195</v>
      </c>
      <c r="AE908" s="128">
        <f>(幕後結果!$AG$2+幕後結果!$AG$4*幕後結果_最佳化!$S1909)*12/3</f>
        <v>0.19171669263011962</v>
      </c>
      <c r="AF908" s="128">
        <f>(幕後結果!$AH$2+幕後結果!$AH$4*幕後結果_最佳化!$T1909)*12/3</f>
        <v>-2.1238992953595024</v>
      </c>
      <c r="AG908" s="128">
        <f>(幕後結果!$AI$2+幕後結果!$AI$4*幕後結果_最佳化!$U1909)*12/3</f>
        <v>0.7314965913996988</v>
      </c>
      <c r="AH908" s="128">
        <f>(幕後結果!$AJ$2+幕後結果!$AJ$4*幕後結果_最佳化!$V1909)*12/3</f>
        <v>-2.125845442489847</v>
      </c>
      <c r="AI908" s="100">
        <f>(幕後結果!$AK$2+幕後結果!$AK$4*幕後結果_最佳化!$W1909)*12/3</f>
        <v>-3.2110841866959241</v>
      </c>
      <c r="AJ908" s="60"/>
      <c r="AK908" s="60"/>
      <c r="AL908" s="60"/>
      <c r="AM908" s="108">
        <v>907</v>
      </c>
      <c r="AN908" s="128">
        <f t="shared" si="183"/>
        <v>0.14561229667397171</v>
      </c>
      <c r="AO908" s="128">
        <f t="shared" si="184"/>
        <v>0.10665483452902134</v>
      </c>
      <c r="AP908" s="128">
        <f t="shared" si="185"/>
        <v>0.11359670284343475</v>
      </c>
      <c r="AQ908" s="128">
        <f t="shared" si="186"/>
        <v>0.11018237127780359</v>
      </c>
      <c r="AR908" s="128">
        <f t="shared" si="187"/>
        <v>1.2323949392115856E-2</v>
      </c>
      <c r="AS908" s="128">
        <f t="shared" si="188"/>
        <v>0.11717687868016972</v>
      </c>
      <c r="AT908" s="128">
        <f t="shared" si="189"/>
        <v>0.16183587275138159</v>
      </c>
      <c r="AU908" s="128">
        <f t="shared" si="190"/>
        <v>8.396010318424052E-2</v>
      </c>
      <c r="AV908" s="128">
        <f t="shared" si="191"/>
        <v>3.0026844877043813E-2</v>
      </c>
      <c r="AW908" s="128">
        <f t="shared" si="192"/>
        <v>0.11863014579081692</v>
      </c>
      <c r="AX908" s="128">
        <f t="shared" si="193"/>
        <v>0.99999999999999967</v>
      </c>
      <c r="AY908" s="128">
        <f>SUMPRODUCT(AN908:AW908,幕後結果_最佳化!$Z$1005:$AI$1005)</f>
        <v>-4.2421098093069348E-2</v>
      </c>
      <c r="AZ908" s="128">
        <f>(SUMPRODUCT(AN908:AW908,MMULT(AN908:AW908,幕後結果!$AB$9:$AK$18)))*252</f>
        <v>8.2788998796543736E-2</v>
      </c>
      <c r="BA908" s="128">
        <f t="shared" si="194"/>
        <v>0.28773077485132476</v>
      </c>
      <c r="BB908" s="102">
        <f t="shared" si="195"/>
        <v>-0.29653101284405942</v>
      </c>
      <c r="BC908" s="60"/>
      <c r="BD908" s="60"/>
    </row>
    <row r="909" spans="1:56">
      <c r="A909" s="95">
        <v>908</v>
      </c>
      <c r="B909" s="128">
        <v>0.65449095232736942</v>
      </c>
      <c r="C909" s="128">
        <v>0.17231258408714401</v>
      </c>
      <c r="D909" s="128">
        <v>8.6609336426196615E-2</v>
      </c>
      <c r="E909" s="128">
        <v>0.49018924391111351</v>
      </c>
      <c r="F909" s="128">
        <v>0.3194188988094524</v>
      </c>
      <c r="G909" s="128">
        <v>0.98724251149191011</v>
      </c>
      <c r="H909" s="128">
        <v>0.27851108703118022</v>
      </c>
      <c r="I909" s="128">
        <v>0.48438447381288752</v>
      </c>
      <c r="J909" s="128">
        <v>0.3278560302436262</v>
      </c>
      <c r="K909" s="104">
        <v>0.14672022540159979</v>
      </c>
      <c r="L909" s="105"/>
      <c r="M909" s="106">
        <v>908</v>
      </c>
      <c r="N909" s="140">
        <v>0.39747381071637267</v>
      </c>
      <c r="O909" s="140">
        <v>-0.94506602713818499</v>
      </c>
      <c r="P909" s="140">
        <v>-1.3619341333872281</v>
      </c>
      <c r="Q909" s="140">
        <v>-2.45943978442449E-2</v>
      </c>
      <c r="R909" s="140">
        <v>-0.46932437119072573</v>
      </c>
      <c r="S909" s="140">
        <v>2.2335153834225685</v>
      </c>
      <c r="T909" s="140">
        <v>-0.58727031575726008</v>
      </c>
      <c r="U909" s="128">
        <v>-3.9152319956621051E-2</v>
      </c>
      <c r="V909" s="128">
        <v>-0.44584105913308064</v>
      </c>
      <c r="W909" s="98">
        <v>-1.0506041139976996</v>
      </c>
      <c r="X909" s="60"/>
      <c r="Y909" s="99">
        <v>908</v>
      </c>
      <c r="Z909" s="128">
        <f>(幕後結果!$AB$2+幕後結果!$AB$4*幕後結果_最佳化!$N1910)*12/3</f>
        <v>0.42042480773508917</v>
      </c>
      <c r="AA909" s="128">
        <f>(幕後結果!$AC$2+幕後結果!$AC$4*幕後結果_最佳化!$O1910)*12/3</f>
        <v>-0.96770171770006952</v>
      </c>
      <c r="AB909" s="128">
        <f>(幕後結果!$AD$2+幕後結果!$AD$4*幕後結果_最佳化!$P1910)*12/3</f>
        <v>-1.5329886488918454</v>
      </c>
      <c r="AC909" s="128">
        <f>(幕後結果!$AE$2+幕後結果!$AE$4*幕後結果_最佳化!$Q1910)*12/3</f>
        <v>0.34636472631329029</v>
      </c>
      <c r="AD909" s="128">
        <f>(幕後結果!$AF$2+幕後結果!$AF$4*幕後結果_最佳化!$R1910)*12/3</f>
        <v>-0.52247466601789938</v>
      </c>
      <c r="AE909" s="128">
        <f>(幕後結果!$AG$2+幕後結果!$AG$4*幕後結果_最佳化!$S1910)*12/3</f>
        <v>2.2384139772274745</v>
      </c>
      <c r="AF909" s="128">
        <f>(幕後結果!$AH$2+幕後結果!$AH$4*幕後結果_最佳化!$T1910)*12/3</f>
        <v>-1.1573708433457994</v>
      </c>
      <c r="AG909" s="128">
        <f>(幕後結果!$AI$2+幕後結果!$AI$4*幕後結果_最佳化!$U1910)*12/3</f>
        <v>1.0876876579622288</v>
      </c>
      <c r="AH909" s="128">
        <f>(幕後結果!$AJ$2+幕後結果!$AJ$4*幕後結果_最佳化!$V1910)*12/3</f>
        <v>-1.3015384804199535</v>
      </c>
      <c r="AI909" s="100">
        <f>(幕後結果!$AK$2+幕後結果!$AK$4*幕後結果_最佳化!$W1910)*12/3</f>
        <v>-3.2220605641042277</v>
      </c>
      <c r="AJ909" s="60"/>
      <c r="AK909" s="60"/>
      <c r="AL909" s="60"/>
      <c r="AM909" s="108">
        <v>908</v>
      </c>
      <c r="AN909" s="128">
        <f t="shared" si="183"/>
        <v>6.3014567852877318E-2</v>
      </c>
      <c r="AO909" s="128">
        <f t="shared" si="184"/>
        <v>6.0400150282297595E-2</v>
      </c>
      <c r="AP909" s="128">
        <f t="shared" si="185"/>
        <v>0.16159164459159386</v>
      </c>
      <c r="AQ909" s="128">
        <f t="shared" si="186"/>
        <v>6.784572183243999E-2</v>
      </c>
      <c r="AR909" s="128">
        <f t="shared" si="187"/>
        <v>0.19932105121269075</v>
      </c>
      <c r="AS909" s="128">
        <f t="shared" si="188"/>
        <v>1.607202042072348E-2</v>
      </c>
      <c r="AT909" s="128">
        <f t="shared" si="189"/>
        <v>0.1591669909930491</v>
      </c>
      <c r="AU909" s="128">
        <f t="shared" si="190"/>
        <v>7.007897813126461E-2</v>
      </c>
      <c r="AV909" s="128">
        <f t="shared" si="191"/>
        <v>0.17684588643917828</v>
      </c>
      <c r="AW909" s="128">
        <f t="shared" si="192"/>
        <v>2.5662988243885174E-2</v>
      </c>
      <c r="AX909" s="128">
        <f t="shared" si="193"/>
        <v>1.0000000000000002</v>
      </c>
      <c r="AY909" s="128">
        <f>SUMPRODUCT(AN909:AW909,幕後結果_最佳化!$Z$1005:$AI$1005)</f>
        <v>-8.0208595588848686E-2</v>
      </c>
      <c r="AZ909" s="128">
        <f>(SUMPRODUCT(AN909:AW909,MMULT(AN909:AW909,幕後結果!$AB$9:$AK$18)))*252</f>
        <v>6.5242650108944006E-2</v>
      </c>
      <c r="BA909" s="128">
        <f t="shared" si="194"/>
        <v>0.25542640840160596</v>
      </c>
      <c r="BB909" s="102">
        <f t="shared" si="195"/>
        <v>-0.4819728561319529</v>
      </c>
      <c r="BC909" s="60"/>
      <c r="BD909" s="60"/>
    </row>
    <row r="910" spans="1:56">
      <c r="A910" s="95">
        <v>909</v>
      </c>
      <c r="B910" s="128">
        <v>0.13900006629588946</v>
      </c>
      <c r="C910" s="128">
        <v>0.38460220669134682</v>
      </c>
      <c r="D910" s="128">
        <v>0.13691466157820886</v>
      </c>
      <c r="E910" s="128">
        <v>0.51446989415269884</v>
      </c>
      <c r="F910" s="128">
        <v>0.14759217163981275</v>
      </c>
      <c r="G910" s="128">
        <v>0.23583746853464249</v>
      </c>
      <c r="H910" s="128">
        <v>0.99608422921914186</v>
      </c>
      <c r="I910" s="128">
        <v>0.31398272277445649</v>
      </c>
      <c r="J910" s="128">
        <v>0.92382720325169454</v>
      </c>
      <c r="K910" s="104">
        <v>0.66885727120128302</v>
      </c>
      <c r="L910" s="105"/>
      <c r="M910" s="106">
        <v>909</v>
      </c>
      <c r="N910" s="140">
        <v>-1.0848228286298465</v>
      </c>
      <c r="O910" s="140">
        <v>-0.29341571706694747</v>
      </c>
      <c r="P910" s="140">
        <v>-1.0942865481525674</v>
      </c>
      <c r="Q910" s="140">
        <v>3.627860217821971E-2</v>
      </c>
      <c r="R910" s="140">
        <v>-1.0468162302859969</v>
      </c>
      <c r="S910" s="140">
        <v>-0.71975649219670923</v>
      </c>
      <c r="T910" s="140">
        <v>2.6592474687679131</v>
      </c>
      <c r="U910" s="128">
        <v>-0.48459248496540941</v>
      </c>
      <c r="V910" s="128">
        <v>1.4312953240293145</v>
      </c>
      <c r="W910" s="98">
        <v>0.43675993537510943</v>
      </c>
      <c r="X910" s="60"/>
      <c r="Y910" s="99">
        <v>909</v>
      </c>
      <c r="Z910" s="128">
        <f>(幕後結果!$AB$2+幕後結果!$AB$4*幕後結果_最佳化!$N1911)*12/3</f>
        <v>-1.1474628437313357</v>
      </c>
      <c r="AA910" s="128">
        <f>(幕後結果!$AC$2+幕後結果!$AC$4*幕後結果_最佳化!$O1911)*12/3</f>
        <v>-0.86997384697913072</v>
      </c>
      <c r="AB910" s="128">
        <f>(幕後結果!$AD$2+幕後結果!$AD$4*幕後結果_最佳化!$P1911)*12/3</f>
        <v>-1.4216140246156801</v>
      </c>
      <c r="AC910" s="128">
        <f>(幕後結果!$AE$2+幕後結果!$AE$4*幕後結果_最佳化!$Q1911)*12/3</f>
        <v>0.71426797378721663</v>
      </c>
      <c r="AD910" s="128">
        <f>(幕後結果!$AF$2+幕後結果!$AF$4*幕後結果_最佳化!$R1911)*12/3</f>
        <v>-1.0556850866703906</v>
      </c>
      <c r="AE910" s="128">
        <f>(幕後結果!$AG$2+幕後結果!$AG$4*幕後結果_最佳化!$S1911)*12/3</f>
        <v>-0.7771086565445362</v>
      </c>
      <c r="AF910" s="128">
        <f>(幕後結果!$AH$2+幕後結果!$AH$4*幕後結果_最佳化!$T1911)*12/3</f>
        <v>1.7231712584464436</v>
      </c>
      <c r="AG910" s="128">
        <f>(幕後結果!$AI$2+幕後結果!$AI$4*幕後結果_最佳化!$U1911)*12/3</f>
        <v>-6.3198678894861415E-2</v>
      </c>
      <c r="AH910" s="128">
        <f>(幕後結果!$AJ$2+幕後結果!$AJ$4*幕後結果_最佳化!$V1911)*12/3</f>
        <v>1.1348243598469754E-2</v>
      </c>
      <c r="AI910" s="100">
        <f>(幕後結果!$AK$2+幕後結果!$AK$4*幕後結果_最佳化!$W1911)*12/3</f>
        <v>-0.24991279306988812</v>
      </c>
      <c r="AJ910" s="60"/>
      <c r="AK910" s="60"/>
      <c r="AL910" s="60"/>
      <c r="AM910" s="108">
        <v>909</v>
      </c>
      <c r="AN910" s="128">
        <f t="shared" si="183"/>
        <v>6.6777658176574911E-2</v>
      </c>
      <c r="AO910" s="128">
        <f t="shared" si="184"/>
        <v>8.0144463149128389E-2</v>
      </c>
      <c r="AP910" s="128">
        <f t="shared" si="185"/>
        <v>0.21476071802096913</v>
      </c>
      <c r="AQ910" s="128">
        <f t="shared" si="186"/>
        <v>0.19536595912578444</v>
      </c>
      <c r="AR910" s="128">
        <f t="shared" si="187"/>
        <v>1.3813052245170364E-2</v>
      </c>
      <c r="AS910" s="128">
        <f t="shared" si="188"/>
        <v>4.6638545249651289E-2</v>
      </c>
      <c r="AT910" s="128">
        <f t="shared" si="189"/>
        <v>0.13507588732952594</v>
      </c>
      <c r="AU910" s="128">
        <f t="shared" si="190"/>
        <v>3.9410509792666719E-3</v>
      </c>
      <c r="AV910" s="128">
        <f t="shared" si="191"/>
        <v>5.1258880606594524E-2</v>
      </c>
      <c r="AW910" s="128">
        <f t="shared" si="192"/>
        <v>0.1922237851173344</v>
      </c>
      <c r="AX910" s="128">
        <f t="shared" si="193"/>
        <v>1</v>
      </c>
      <c r="AY910" s="128">
        <f>SUMPRODUCT(AN910:AW910,幕後結果_最佳化!$Z$1005:$AI$1005)</f>
        <v>-0.15567381564972513</v>
      </c>
      <c r="AZ910" s="128">
        <f>(SUMPRODUCT(AN910:AW910,MMULT(AN910:AW910,幕後結果!$AB$9:$AK$18)))*252</f>
        <v>0.12567633395736105</v>
      </c>
      <c r="BA910" s="128">
        <f t="shared" si="194"/>
        <v>0.35450858093614751</v>
      </c>
      <c r="BB910" s="102">
        <f t="shared" si="195"/>
        <v>-0.5601382486295623</v>
      </c>
      <c r="BC910" s="60"/>
      <c r="BD910" s="60"/>
    </row>
    <row r="911" spans="1:56">
      <c r="A911" s="95">
        <v>910</v>
      </c>
      <c r="B911" s="128">
        <v>0.62530726882748744</v>
      </c>
      <c r="C911" s="128">
        <v>0.73373501324712609</v>
      </c>
      <c r="D911" s="128">
        <v>0.51659361773924628</v>
      </c>
      <c r="E911" s="128">
        <v>0.61570069163452357</v>
      </c>
      <c r="F911" s="128">
        <v>4.3850796176360785E-2</v>
      </c>
      <c r="G911" s="128">
        <v>9.84618908678494E-2</v>
      </c>
      <c r="H911" s="128">
        <v>0.39018496618334542</v>
      </c>
      <c r="I911" s="128">
        <v>0.14630128234415141</v>
      </c>
      <c r="J911" s="128">
        <v>0.21495556312718334</v>
      </c>
      <c r="K911" s="104">
        <v>4.4960131968195149E-2</v>
      </c>
      <c r="L911" s="105"/>
      <c r="M911" s="106">
        <v>910</v>
      </c>
      <c r="N911" s="140">
        <v>0.31944978693905668</v>
      </c>
      <c r="O911" s="140">
        <v>0.62414863916948726</v>
      </c>
      <c r="P911" s="140">
        <v>4.1606032056873639E-2</v>
      </c>
      <c r="Q911" s="140">
        <v>0.29420845962016862</v>
      </c>
      <c r="R911" s="140">
        <v>-1.707648451639495</v>
      </c>
      <c r="S911" s="140">
        <v>-1.2903655087496184</v>
      </c>
      <c r="T911" s="140">
        <v>-0.27883698156385101</v>
      </c>
      <c r="U911" s="128">
        <v>-1.0524294462355284</v>
      </c>
      <c r="V911" s="128">
        <v>-0.78934374378765426</v>
      </c>
      <c r="W911" s="98">
        <v>-1.6958184677939334</v>
      </c>
      <c r="X911" s="60"/>
      <c r="Y911" s="99">
        <v>910</v>
      </c>
      <c r="Z911" s="128">
        <f>(幕後結果!$AB$2+幕後結果!$AB$4*幕後結果_最佳化!$N1912)*12/3</f>
        <v>0.33789550816645991</v>
      </c>
      <c r="AA911" s="128">
        <f>(幕後結果!$AC$2+幕後結果!$AC$4*幕後結果_最佳化!$O1912)*12/3</f>
        <v>0.81719639102713126</v>
      </c>
      <c r="AB911" s="128">
        <f>(幕後結果!$AD$2+幕後結果!$AD$4*幕後結果_最佳化!$P1912)*12/3</f>
        <v>0.78322297010589004</v>
      </c>
      <c r="AC911" s="128">
        <f>(幕後結果!$AE$2+幕後結果!$AE$4*幕後結果_最佳化!$Q1912)*12/3</f>
        <v>1.9563268201726227</v>
      </c>
      <c r="AD911" s="128">
        <f>(幕後結果!$AF$2+幕後結果!$AF$4*幕後結果_最佳化!$R1912)*12/3</f>
        <v>-1.2235919744339203</v>
      </c>
      <c r="AE911" s="128">
        <f>(幕後結果!$AG$2+幕後結果!$AG$4*幕後結果_最佳化!$S1912)*12/3</f>
        <v>-0.80315799861131543</v>
      </c>
      <c r="AF911" s="128">
        <f>(幕後結果!$AH$2+幕後結果!$AH$4*幕後結果_最佳化!$T1912)*12/3</f>
        <v>-6.3162029156863975E-2</v>
      </c>
      <c r="AG911" s="128">
        <f>(幕後結果!$AI$2+幕後結果!$AI$4*幕後結果_最佳化!$U1912)*12/3</f>
        <v>-0.54302133061925384</v>
      </c>
      <c r="AH911" s="128">
        <f>(幕後結果!$AJ$2+幕後結果!$AJ$4*幕後結果_最佳化!$V1912)*12/3</f>
        <v>-1.7870991180016453</v>
      </c>
      <c r="AI911" s="100">
        <f>(幕後結果!$AK$2+幕後結果!$AK$4*幕後結果_最佳化!$W1912)*12/3</f>
        <v>-2.859564114065174</v>
      </c>
      <c r="AJ911" s="60"/>
      <c r="AK911" s="60"/>
      <c r="AL911" s="60"/>
      <c r="AM911" s="108">
        <v>910</v>
      </c>
      <c r="AN911" s="128">
        <f t="shared" si="183"/>
        <v>4.6966746636294653E-2</v>
      </c>
      <c r="AO911" s="128">
        <f t="shared" si="184"/>
        <v>3.7388247936427962E-2</v>
      </c>
      <c r="AP911" s="128">
        <f t="shared" si="185"/>
        <v>0.13350498350389567</v>
      </c>
      <c r="AQ911" s="128">
        <f t="shared" si="186"/>
        <v>0.11045459870556003</v>
      </c>
      <c r="AR911" s="128">
        <f t="shared" si="187"/>
        <v>0.11224704509674377</v>
      </c>
      <c r="AS911" s="128">
        <f t="shared" si="188"/>
        <v>8.9838609187463628E-2</v>
      </c>
      <c r="AT911" s="128">
        <f t="shared" si="189"/>
        <v>1.7827560748247765E-2</v>
      </c>
      <c r="AU911" s="128">
        <f t="shared" si="190"/>
        <v>8.2427497172669843E-3</v>
      </c>
      <c r="AV911" s="128">
        <f t="shared" si="191"/>
        <v>0.21879211004158278</v>
      </c>
      <c r="AW911" s="128">
        <f t="shared" si="192"/>
        <v>0.22473734842651677</v>
      </c>
      <c r="AX911" s="128">
        <f t="shared" si="193"/>
        <v>1</v>
      </c>
      <c r="AY911" s="128">
        <f>SUMPRODUCT(AN911:AW911,幕後結果_最佳化!$Z$1005:$AI$1005)</f>
        <v>-0.41308351945986799</v>
      </c>
      <c r="AZ911" s="128">
        <f>(SUMPRODUCT(AN911:AW911,MMULT(AN911:AW911,幕後結果!$AB$9:$AK$18)))*252</f>
        <v>8.7715042440963925E-2</v>
      </c>
      <c r="BA911" s="128">
        <f t="shared" si="194"/>
        <v>0.29616725416724232</v>
      </c>
      <c r="BB911" s="102">
        <f t="shared" si="195"/>
        <v>-1.5396149069281617</v>
      </c>
      <c r="BC911" s="60"/>
      <c r="BD911" s="60"/>
    </row>
    <row r="912" spans="1:56">
      <c r="A912" s="95">
        <v>911</v>
      </c>
      <c r="B912" s="128">
        <v>0.24818991303068083</v>
      </c>
      <c r="C912" s="128">
        <v>0.79622055007364589</v>
      </c>
      <c r="D912" s="128">
        <v>0.71734440150103862</v>
      </c>
      <c r="E912" s="128">
        <v>0.65683212566472027</v>
      </c>
      <c r="F912" s="128">
        <v>9.2654225310690785E-2</v>
      </c>
      <c r="G912" s="128">
        <v>0.69242137766005163</v>
      </c>
      <c r="H912" s="128">
        <v>0.51260044822692841</v>
      </c>
      <c r="I912" s="128">
        <v>8.7519304997355052E-2</v>
      </c>
      <c r="J912" s="128">
        <v>0.99828154736474861</v>
      </c>
      <c r="K912" s="104">
        <v>0.94919677858923213</v>
      </c>
      <c r="L912" s="105"/>
      <c r="M912" s="106">
        <v>911</v>
      </c>
      <c r="N912" s="140">
        <v>-0.68019685088556603</v>
      </c>
      <c r="O912" s="140">
        <v>0.82819707539558773</v>
      </c>
      <c r="P912" s="140">
        <v>0.57497057586364408</v>
      </c>
      <c r="Q912" s="140">
        <v>0.40383269982066139</v>
      </c>
      <c r="R912" s="140">
        <v>-1.324586154395972</v>
      </c>
      <c r="S912" s="140">
        <v>0.50272554847754369</v>
      </c>
      <c r="T912" s="140">
        <v>3.158989305035137E-2</v>
      </c>
      <c r="U912" s="128">
        <v>-1.3561903550344363</v>
      </c>
      <c r="V912" s="128">
        <v>2.9256924469747627</v>
      </c>
      <c r="W912" s="98">
        <v>1.6371150006250057</v>
      </c>
      <c r="X912" s="60"/>
      <c r="Y912" s="99">
        <v>911</v>
      </c>
      <c r="Z912" s="128">
        <f>(幕後結果!$AB$2+幕後結果!$AB$4*幕後結果_最佳化!$N1913)*12/3</f>
        <v>-0.71947288738386839</v>
      </c>
      <c r="AA912" s="128">
        <f>(幕後結果!$AC$2+幕後結果!$AC$4*幕後結果_最佳化!$O1913)*12/3</f>
        <v>0.61013230485078251</v>
      </c>
      <c r="AB912" s="128">
        <f>(幕後結果!$AD$2+幕後結果!$AD$4*幕後結果_最佳化!$P1913)*12/3</f>
        <v>1.1113471033498517</v>
      </c>
      <c r="AC912" s="128">
        <f>(幕後結果!$AE$2+幕後結果!$AE$4*幕後結果_最佳化!$Q1913)*12/3</f>
        <v>2.3259171594852406</v>
      </c>
      <c r="AD912" s="128">
        <f>(幕後結果!$AF$2+幕後結果!$AF$4*幕後結果_最佳化!$R1913)*12/3</f>
        <v>-0.99718104917299921</v>
      </c>
      <c r="AE912" s="128">
        <f>(幕後結果!$AG$2+幕後結果!$AG$4*幕後結果_最佳化!$S1913)*12/3</f>
        <v>0.65924129337547044</v>
      </c>
      <c r="AF912" s="128">
        <f>(幕後結果!$AH$2+幕後結果!$AH$4*幕後結果_最佳化!$T1913)*12/3</f>
        <v>-0.58188377096527855</v>
      </c>
      <c r="AG912" s="128">
        <f>(幕後結果!$AI$2+幕後結果!$AI$4*幕後結果_最佳化!$U1913)*12/3</f>
        <v>-0.60619911130758719</v>
      </c>
      <c r="AH912" s="128">
        <f>(幕後結果!$AJ$2+幕後結果!$AJ$4*幕後結果_最佳化!$V1913)*12/3</f>
        <v>1.3240892073292985</v>
      </c>
      <c r="AI912" s="100">
        <f>(幕後結果!$AK$2+幕後結果!$AK$4*幕後結果_最佳化!$W1913)*12/3</f>
        <v>-0.70274970297436667</v>
      </c>
      <c r="AJ912" s="60"/>
      <c r="AK912" s="60"/>
      <c r="AL912" s="60"/>
      <c r="AM912" s="108">
        <v>911</v>
      </c>
      <c r="AN912" s="128">
        <f t="shared" si="183"/>
        <v>0.22164929623729221</v>
      </c>
      <c r="AO912" s="128">
        <f t="shared" si="184"/>
        <v>5.8910482283887206E-2</v>
      </c>
      <c r="AP912" s="128">
        <f t="shared" si="185"/>
        <v>3.1525583857870097E-2</v>
      </c>
      <c r="AQ912" s="128">
        <f t="shared" si="186"/>
        <v>7.8394961307887062E-2</v>
      </c>
      <c r="AR912" s="128">
        <f t="shared" si="187"/>
        <v>9.8576611913152416E-3</v>
      </c>
      <c r="AS912" s="128">
        <f t="shared" si="188"/>
        <v>3.288224655512384E-2</v>
      </c>
      <c r="AT912" s="128">
        <f t="shared" si="189"/>
        <v>5.1536223640220633E-2</v>
      </c>
      <c r="AU912" s="128">
        <f t="shared" si="190"/>
        <v>0.18519833442894504</v>
      </c>
      <c r="AV912" s="128">
        <f t="shared" si="191"/>
        <v>0.17508564591313344</v>
      </c>
      <c r="AW912" s="128">
        <f t="shared" si="192"/>
        <v>0.15495956458432522</v>
      </c>
      <c r="AX912" s="128">
        <f t="shared" si="193"/>
        <v>1</v>
      </c>
      <c r="AY912" s="128">
        <f>SUMPRODUCT(AN912:AW912,幕後結果_最佳化!$Z$1005:$AI$1005)</f>
        <v>-0.14897159312590241</v>
      </c>
      <c r="AZ912" s="128">
        <f>(SUMPRODUCT(AN912:AW912,MMULT(AN912:AW912,幕後結果!$AB$9:$AK$18)))*252</f>
        <v>7.203505973397116E-2</v>
      </c>
      <c r="BA912" s="128">
        <f t="shared" si="194"/>
        <v>0.26839347930598306</v>
      </c>
      <c r="BB912" s="102">
        <f t="shared" si="195"/>
        <v>-0.71488917548238351</v>
      </c>
      <c r="BC912" s="60"/>
      <c r="BD912" s="60"/>
    </row>
    <row r="913" spans="1:56">
      <c r="A913" s="95">
        <v>912</v>
      </c>
      <c r="B913" s="128">
        <v>0.99080851360923483</v>
      </c>
      <c r="C913" s="128">
        <v>0.21545349859503182</v>
      </c>
      <c r="D913" s="128">
        <v>0.49061783669989434</v>
      </c>
      <c r="E913" s="128">
        <v>0.26896825157298077</v>
      </c>
      <c r="F913" s="128">
        <v>0.90604357094418897</v>
      </c>
      <c r="G913" s="128">
        <v>0.96376705753140923</v>
      </c>
      <c r="H913" s="128">
        <v>0.39963731372122768</v>
      </c>
      <c r="I913" s="128">
        <v>3.2081443252849118E-2</v>
      </c>
      <c r="J913" s="128">
        <v>0.47525508566019292</v>
      </c>
      <c r="K913" s="104">
        <v>0.49492114396250875</v>
      </c>
      <c r="L913" s="105"/>
      <c r="M913" s="106">
        <v>912</v>
      </c>
      <c r="N913" s="140">
        <v>2.3578125532337086</v>
      </c>
      <c r="O913" s="140">
        <v>-0.78764053547861534</v>
      </c>
      <c r="P913" s="140">
        <v>-2.3519764066442059E-2</v>
      </c>
      <c r="Q913" s="140">
        <v>-0.61593638985905286</v>
      </c>
      <c r="R913" s="140">
        <v>1.3167785700621792</v>
      </c>
      <c r="S913" s="140">
        <v>1.7961800598459658</v>
      </c>
      <c r="T913" s="140">
        <v>-0.25428598362935334</v>
      </c>
      <c r="U913" s="128">
        <v>-1.851046341807798</v>
      </c>
      <c r="V913" s="128">
        <v>-6.2066127488288401E-2</v>
      </c>
      <c r="W913" s="98">
        <v>-1.273114805326196E-2</v>
      </c>
      <c r="X913" s="60"/>
      <c r="Y913" s="99">
        <v>912</v>
      </c>
      <c r="Z913" s="128">
        <f>(幕後結果!$AB$2+幕後結果!$AB$4*幕後結果_最佳化!$N1914)*12/3</f>
        <v>2.493957746755842</v>
      </c>
      <c r="AA913" s="128">
        <f>(幕後結果!$AC$2+幕後結果!$AC$4*幕後結果_最佳化!$O1914)*12/3</f>
        <v>8.4868902808064473E-2</v>
      </c>
      <c r="AB913" s="128">
        <f>(幕後結果!$AD$2+幕後結果!$AD$4*幕後結果_最佳化!$P1914)*12/3</f>
        <v>0.67989689944047216</v>
      </c>
      <c r="AC913" s="128">
        <f>(幕後結果!$AE$2+幕後結果!$AE$4*幕後結果_最佳化!$Q1914)*12/3</f>
        <v>-0.18042944529732008</v>
      </c>
      <c r="AD913" s="128">
        <f>(幕後結果!$AF$2+幕後結果!$AF$4*幕後結果_最佳化!$R1914)*12/3</f>
        <v>1.111835762822645</v>
      </c>
      <c r="AE913" s="128">
        <f>(幕後結果!$AG$2+幕後結果!$AG$4*幕後結果_最佳化!$S1914)*12/3</f>
        <v>2.2474934814815182</v>
      </c>
      <c r="AF913" s="128">
        <f>(幕後結果!$AH$2+幕後結果!$AH$4*幕後結果_最佳化!$T1914)*12/3</f>
        <v>0.32978271767470846</v>
      </c>
      <c r="AG913" s="128">
        <f>(幕後結果!$AI$2+幕後結果!$AI$4*幕後結果_最佳化!$U1914)*12/3</f>
        <v>-0.12661861869534452</v>
      </c>
      <c r="AH913" s="128">
        <f>(幕後結果!$AJ$2+幕後結果!$AJ$4*幕後結果_最佳化!$V1914)*12/3</f>
        <v>0.1311591747459443</v>
      </c>
      <c r="AI913" s="100">
        <f>(幕後結果!$AK$2+幕後結果!$AK$4*幕後結果_最佳化!$W1914)*12/3</f>
        <v>-0.57448600255125393</v>
      </c>
      <c r="AJ913" s="60"/>
      <c r="AK913" s="60"/>
      <c r="AL913" s="60"/>
      <c r="AM913" s="108">
        <v>912</v>
      </c>
      <c r="AN913" s="128">
        <f t="shared" si="183"/>
        <v>0.13535146681331228</v>
      </c>
      <c r="AO913" s="128">
        <f t="shared" si="184"/>
        <v>0.16108987079142198</v>
      </c>
      <c r="AP913" s="128">
        <f t="shared" si="185"/>
        <v>9.919355737979757E-2</v>
      </c>
      <c r="AQ913" s="128">
        <f t="shared" si="186"/>
        <v>0.16338809343526017</v>
      </c>
      <c r="AR913" s="128">
        <f t="shared" si="187"/>
        <v>0.16719520529822643</v>
      </c>
      <c r="AS913" s="128">
        <f t="shared" si="188"/>
        <v>0.11356287063386801</v>
      </c>
      <c r="AT913" s="128">
        <f t="shared" si="189"/>
        <v>2.0631877410411815E-2</v>
      </c>
      <c r="AU913" s="128">
        <f t="shared" si="190"/>
        <v>5.2009452199754017E-2</v>
      </c>
      <c r="AV913" s="128">
        <f t="shared" si="191"/>
        <v>7.267193550962521E-2</v>
      </c>
      <c r="AW913" s="128">
        <f t="shared" si="192"/>
        <v>1.4905670528322333E-2</v>
      </c>
      <c r="AX913" s="128">
        <f t="shared" si="193"/>
        <v>0.99999999999999989</v>
      </c>
      <c r="AY913" s="128">
        <f>SUMPRODUCT(AN913:AW913,幕後結果_最佳化!$Z$1005:$AI$1005)</f>
        <v>0.13942343523363968</v>
      </c>
      <c r="AZ913" s="128">
        <f>(SUMPRODUCT(AN913:AW913,MMULT(AN913:AW913,幕後結果!$AB$9:$AK$18)))*252</f>
        <v>6.894162738188285E-2</v>
      </c>
      <c r="BA913" s="128">
        <f t="shared" si="194"/>
        <v>0.26256737684236947</v>
      </c>
      <c r="BB913" s="102">
        <f t="shared" si="195"/>
        <v>0.36761396786770989</v>
      </c>
      <c r="BC913" s="60"/>
      <c r="BD913" s="60"/>
    </row>
    <row r="914" spans="1:56">
      <c r="A914" s="95">
        <v>913</v>
      </c>
      <c r="B914" s="128">
        <v>1.4938895912341099E-2</v>
      </c>
      <c r="C914" s="128">
        <v>0.98445109301603861</v>
      </c>
      <c r="D914" s="128">
        <v>0.47799971642705374</v>
      </c>
      <c r="E914" s="128">
        <v>0.28479265358130901</v>
      </c>
      <c r="F914" s="128">
        <v>0.33776576893947152</v>
      </c>
      <c r="G914" s="128">
        <v>0.97814938934578044</v>
      </c>
      <c r="H914" s="128">
        <v>0.70271586815408393</v>
      </c>
      <c r="I914" s="128">
        <v>0.25452850936083871</v>
      </c>
      <c r="J914" s="128">
        <v>0.49507393124275256</v>
      </c>
      <c r="K914" s="104">
        <v>0.40230716473715766</v>
      </c>
      <c r="L914" s="105"/>
      <c r="M914" s="106">
        <v>913</v>
      </c>
      <c r="N914" s="140">
        <v>-2.171706713590166</v>
      </c>
      <c r="O914" s="140">
        <v>2.1558188374435865</v>
      </c>
      <c r="P914" s="140">
        <v>-5.5174514033028102E-2</v>
      </c>
      <c r="Q914" s="140">
        <v>-0.56866234395524851</v>
      </c>
      <c r="R914" s="140">
        <v>-0.41856846842828127</v>
      </c>
      <c r="S914" s="140">
        <v>2.0169453063042999</v>
      </c>
      <c r="T914" s="140">
        <v>0.53222775264345223</v>
      </c>
      <c r="U914" s="128">
        <v>-0.66030671977194622</v>
      </c>
      <c r="V914" s="128">
        <v>-1.2348137022610161E-2</v>
      </c>
      <c r="W914" s="98">
        <v>-0.24737976930480865</v>
      </c>
      <c r="X914" s="60"/>
      <c r="Y914" s="99">
        <v>913</v>
      </c>
      <c r="Z914" s="128">
        <f>(幕後結果!$AB$2+幕後結果!$AB$4*幕後結果_最佳化!$N1915)*12/3</f>
        <v>-2.297105753640889</v>
      </c>
      <c r="AA914" s="128">
        <f>(幕後結果!$AC$2+幕後結果!$AC$4*幕後結果_最佳化!$O1915)*12/3</f>
        <v>1.487569628661906</v>
      </c>
      <c r="AB914" s="128">
        <f>(幕後結果!$AD$2+幕後結果!$AD$4*幕後結果_最佳化!$P1915)*12/3</f>
        <v>0.61682443307248991</v>
      </c>
      <c r="AC914" s="128">
        <f>(幕後結果!$AE$2+幕後結果!$AE$4*幕後結果_最佳化!$Q1915)*12/3</f>
        <v>0.86026047374204317</v>
      </c>
      <c r="AD914" s="128">
        <f>(幕後結果!$AF$2+幕後結果!$AF$4*幕後結果_最佳化!$R1915)*12/3</f>
        <v>-0.72384302347910123</v>
      </c>
      <c r="AE914" s="128">
        <f>(幕後結果!$AG$2+幕後結果!$AG$4*幕後結果_最佳化!$S1915)*12/3</f>
        <v>1.6478955816695684</v>
      </c>
      <c r="AF914" s="128">
        <f>(幕後結果!$AH$2+幕後結果!$AH$4*幕後結果_最佳化!$T1915)*12/3</f>
        <v>-1.1175751854899127</v>
      </c>
      <c r="AG914" s="128">
        <f>(幕後結果!$AI$2+幕後結果!$AI$4*幕後結果_最佳化!$U1915)*12/3</f>
        <v>0.40420812020063207</v>
      </c>
      <c r="AH914" s="128">
        <f>(幕後結果!$AJ$2+幕後結果!$AJ$4*幕後結果_最佳化!$V1915)*12/3</f>
        <v>-0.82310673851904914</v>
      </c>
      <c r="AI914" s="100">
        <f>(幕後結果!$AK$2+幕後結果!$AK$4*幕後結果_最佳化!$W1915)*12/3</f>
        <v>-2.6704435925277665</v>
      </c>
      <c r="AJ914" s="60"/>
      <c r="AK914" s="60"/>
      <c r="AL914" s="60"/>
      <c r="AM914" s="108">
        <v>913</v>
      </c>
      <c r="AN914" s="128">
        <f t="shared" si="183"/>
        <v>0.12369612713487736</v>
      </c>
      <c r="AO914" s="128">
        <f t="shared" si="184"/>
        <v>0.12539949266004535</v>
      </c>
      <c r="AP914" s="128">
        <f t="shared" si="185"/>
        <v>0.17539642359016916</v>
      </c>
      <c r="AQ914" s="128">
        <f t="shared" si="186"/>
        <v>6.078961265805017E-2</v>
      </c>
      <c r="AR914" s="128">
        <f t="shared" si="187"/>
        <v>0.1124577299579643</v>
      </c>
      <c r="AS914" s="128">
        <f t="shared" si="188"/>
        <v>0.13743991319447291</v>
      </c>
      <c r="AT914" s="128">
        <f t="shared" si="189"/>
        <v>4.504419311570089E-2</v>
      </c>
      <c r="AU914" s="128">
        <f t="shared" si="190"/>
        <v>8.8821445742833811E-3</v>
      </c>
      <c r="AV914" s="128">
        <f t="shared" si="191"/>
        <v>0.12577320948172876</v>
      </c>
      <c r="AW914" s="128">
        <f t="shared" si="192"/>
        <v>8.5121153632707669E-2</v>
      </c>
      <c r="AX914" s="128">
        <f t="shared" si="193"/>
        <v>0.99999999999999989</v>
      </c>
      <c r="AY914" s="128">
        <f>SUMPRODUCT(AN914:AW914,幕後結果_最佳化!$Z$1005:$AI$1005)</f>
        <v>-0.14965897817788271</v>
      </c>
      <c r="AZ914" s="128">
        <f>(SUMPRODUCT(AN914:AW914,MMULT(AN914:AW914,幕後結果!$AB$9:$AK$18)))*252</f>
        <v>7.319790329957919E-2</v>
      </c>
      <c r="BA914" s="128">
        <f t="shared" si="194"/>
        <v>0.27055111032775153</v>
      </c>
      <c r="BB914" s="102">
        <f t="shared" si="195"/>
        <v>-0.7117286561663434</v>
      </c>
      <c r="BC914" s="60"/>
      <c r="BD914" s="60"/>
    </row>
    <row r="915" spans="1:56">
      <c r="A915" s="95">
        <v>914</v>
      </c>
      <c r="B915" s="128">
        <v>0.17088816281853392</v>
      </c>
      <c r="C915" s="128">
        <v>0.44560534658371243</v>
      </c>
      <c r="D915" s="128">
        <v>0.41208669578613799</v>
      </c>
      <c r="E915" s="128">
        <v>0.56184261192783103</v>
      </c>
      <c r="F915" s="128">
        <v>0.7965937451971532</v>
      </c>
      <c r="G915" s="128">
        <v>0.93724225590703703</v>
      </c>
      <c r="H915" s="128">
        <v>0.60822199390700593</v>
      </c>
      <c r="I915" s="128">
        <v>0.98228063720326775</v>
      </c>
      <c r="J915" s="128">
        <v>0.4187147927246766</v>
      </c>
      <c r="K915" s="104">
        <v>0.39759589170889398</v>
      </c>
      <c r="L915" s="105"/>
      <c r="M915" s="106">
        <v>914</v>
      </c>
      <c r="N915" s="140">
        <v>-0.95066132761621525</v>
      </c>
      <c r="O915" s="140">
        <v>-0.13677240889819806</v>
      </c>
      <c r="P915" s="140">
        <v>-0.22218047679749112</v>
      </c>
      <c r="Q915" s="140">
        <v>0.15564255942686431</v>
      </c>
      <c r="R915" s="140">
        <v>0.8295159598150309</v>
      </c>
      <c r="S915" s="140">
        <v>1.532028150717927</v>
      </c>
      <c r="T915" s="140">
        <v>0.27468792071780485</v>
      </c>
      <c r="U915" s="128">
        <v>2.1033094766473246</v>
      </c>
      <c r="V915" s="128">
        <v>-0.20518244381166689</v>
      </c>
      <c r="W915" s="98">
        <v>-0.25957479149181295</v>
      </c>
      <c r="X915" s="60"/>
      <c r="Y915" s="99">
        <v>914</v>
      </c>
      <c r="Z915" s="128">
        <f>(幕後結果!$AB$2+幕後結果!$AB$4*幕後結果_最佳化!$N1916)*12/3</f>
        <v>-1.0055545676427862</v>
      </c>
      <c r="AA915" s="128">
        <f>(幕後結果!$AC$2+幕後結果!$AC$4*幕後結果_最佳化!$O1916)*12/3</f>
        <v>-0.62880043495036997</v>
      </c>
      <c r="AB915" s="128">
        <f>(幕後結果!$AD$2+幕後結果!$AD$4*幕後結果_最佳化!$P1916)*12/3</f>
        <v>-0.35471971333160196</v>
      </c>
      <c r="AC915" s="128">
        <f>(幕後結果!$AE$2+幕後結果!$AE$4*幕後結果_最佳化!$Q1916)*12/3</f>
        <v>1.2404946756255399</v>
      </c>
      <c r="AD915" s="128">
        <f>(幕後結果!$AF$2+幕後結果!$AF$4*幕後結果_最佳化!$R1916)*12/3</f>
        <v>0.32848598069795398</v>
      </c>
      <c r="AE915" s="128">
        <f>(幕後結果!$AG$2+幕後結果!$AG$4*幕後結果_最佳化!$S1916)*12/3</f>
        <v>1.30742240021736</v>
      </c>
      <c r="AF915" s="128">
        <f>(幕後結果!$AH$2+幕後結果!$AH$4*幕後結果_最佳化!$T1916)*12/3</f>
        <v>-0.84400652638949902</v>
      </c>
      <c r="AG915" s="128">
        <f>(幕後結果!$AI$2+幕後結果!$AI$4*幕後結果_最佳化!$U1916)*12/3</f>
        <v>3.1604640590001041</v>
      </c>
      <c r="AH915" s="128">
        <f>(幕後結果!$AJ$2+幕後結果!$AJ$4*幕後結果_最佳化!$V1916)*12/3</f>
        <v>-0.91573845743071447</v>
      </c>
      <c r="AI915" s="100">
        <f>(幕後結果!$AK$2+幕後結果!$AK$4*幕後結果_最佳化!$W1916)*12/3</f>
        <v>-2.6855111595024064</v>
      </c>
      <c r="AJ915" s="60"/>
      <c r="AK915" s="60"/>
      <c r="AL915" s="60"/>
      <c r="AM915" s="108">
        <v>914</v>
      </c>
      <c r="AN915" s="128">
        <f t="shared" si="183"/>
        <v>0.19542329319224638</v>
      </c>
      <c r="AO915" s="128">
        <f t="shared" si="184"/>
        <v>5.2750986994296546E-3</v>
      </c>
      <c r="AP915" s="128">
        <f t="shared" si="185"/>
        <v>4.6340066730956864E-2</v>
      </c>
      <c r="AQ915" s="128">
        <f t="shared" si="186"/>
        <v>1.2705778455874487E-2</v>
      </c>
      <c r="AR915" s="128">
        <f t="shared" si="187"/>
        <v>0.16274979686565327</v>
      </c>
      <c r="AS915" s="128">
        <f t="shared" si="188"/>
        <v>0.1189479399921239</v>
      </c>
      <c r="AT915" s="128">
        <f t="shared" si="189"/>
        <v>0.1579475946921742</v>
      </c>
      <c r="AU915" s="128">
        <f t="shared" si="190"/>
        <v>9.0049068627511164E-2</v>
      </c>
      <c r="AV915" s="128">
        <f t="shared" si="191"/>
        <v>2.7998605863033672E-2</v>
      </c>
      <c r="AW915" s="128">
        <f t="shared" si="192"/>
        <v>0.18256275688099657</v>
      </c>
      <c r="AX915" s="128">
        <f t="shared" si="193"/>
        <v>1.0000000000000002</v>
      </c>
      <c r="AY915" s="128">
        <f>SUMPRODUCT(AN915:AW915,幕後結果_最佳化!$Z$1005:$AI$1005)</f>
        <v>-0.25306191770262021</v>
      </c>
      <c r="AZ915" s="128">
        <f>(SUMPRODUCT(AN915:AW915,MMULT(AN915:AW915,幕後結果!$AB$9:$AK$18)))*252</f>
        <v>7.0081367213783233E-2</v>
      </c>
      <c r="BA915" s="128">
        <f t="shared" si="194"/>
        <v>0.26472885602779161</v>
      </c>
      <c r="BB915" s="102">
        <f t="shared" si="195"/>
        <v>-1.117981326794045</v>
      </c>
      <c r="BC915" s="60"/>
      <c r="BD915" s="60"/>
    </row>
    <row r="916" spans="1:56">
      <c r="A916" s="95">
        <v>915</v>
      </c>
      <c r="B916" s="128">
        <v>0.4210352746310515</v>
      </c>
      <c r="C916" s="128">
        <v>0.92939052104587994</v>
      </c>
      <c r="D916" s="128">
        <v>0.36825324164730766</v>
      </c>
      <c r="E916" s="128">
        <v>0.73911813194794229</v>
      </c>
      <c r="F916" s="128">
        <v>9.5068871413317435E-2</v>
      </c>
      <c r="G916" s="128">
        <v>9.9785411711886374E-2</v>
      </c>
      <c r="H916" s="128">
        <v>0.64183146363561838</v>
      </c>
      <c r="I916" s="128">
        <v>0.88912039851386537</v>
      </c>
      <c r="J916" s="128">
        <v>0.4479234499047493</v>
      </c>
      <c r="K916" s="104">
        <v>0.50406656062295441</v>
      </c>
      <c r="L916" s="105"/>
      <c r="M916" s="106">
        <v>915</v>
      </c>
      <c r="N916" s="140">
        <v>-0.19924570423458576</v>
      </c>
      <c r="O916" s="140">
        <v>1.4712668748080693</v>
      </c>
      <c r="P916" s="140">
        <v>-0.33648324635571752</v>
      </c>
      <c r="Q916" s="140">
        <v>0.64062902658776411</v>
      </c>
      <c r="R916" s="140">
        <v>-1.3101717422757266</v>
      </c>
      <c r="S916" s="140">
        <v>-1.2827752617768127</v>
      </c>
      <c r="T916" s="140">
        <v>0.36335853443017202</v>
      </c>
      <c r="U916" s="128">
        <v>1.2218636253060406</v>
      </c>
      <c r="V916" s="128">
        <v>-0.13090949954184741</v>
      </c>
      <c r="W916" s="98">
        <v>1.0193532367014166E-2</v>
      </c>
      <c r="X916" s="60"/>
      <c r="Y916" s="99">
        <v>915</v>
      </c>
      <c r="Z916" s="128">
        <f>(幕後結果!$AB$2+幕後結果!$AB$4*幕後結果_最佳化!$N1917)*12/3</f>
        <v>-0.21075058189089879</v>
      </c>
      <c r="AA916" s="128">
        <f>(幕後結果!$AC$2+幕後結果!$AC$4*幕後結果_最佳化!$O1917)*12/3</f>
        <v>1.56923557719525</v>
      </c>
      <c r="AB916" s="128">
        <f>(幕後結果!$AD$2+幕後結果!$AD$4*幕後結果_最佳化!$P1917)*12/3</f>
        <v>0.64639599631584721</v>
      </c>
      <c r="AC916" s="128">
        <f>(幕後結果!$AE$2+幕後結果!$AE$4*幕後結果_最佳化!$Q1917)*12/3</f>
        <v>2.8050914107724743</v>
      </c>
      <c r="AD916" s="128">
        <f>(幕後結果!$AF$2+幕後結果!$AF$4*幕後結果_最佳化!$R1917)*12/3</f>
        <v>-1.1720943045036989</v>
      </c>
      <c r="AE916" s="128">
        <f>(幕後結果!$AG$2+幕後結果!$AG$4*幕後結果_最佳化!$S1917)*12/3</f>
        <v>-0.90599676511662286</v>
      </c>
      <c r="AF916" s="128">
        <f>(幕後結果!$AH$2+幕後結果!$AH$4*幕後結果_最佳化!$T1917)*12/3</f>
        <v>0.50587362126262259</v>
      </c>
      <c r="AG916" s="128">
        <f>(幕後結果!$AI$2+幕後結果!$AI$4*幕後結果_最佳化!$U1917)*12/3</f>
        <v>1.4840327723947748</v>
      </c>
      <c r="AH916" s="128">
        <f>(幕後結果!$AJ$2+幕後結果!$AJ$4*幕後結果_最佳化!$V1917)*12/3</f>
        <v>-0.92917174788209322</v>
      </c>
      <c r="AI916" s="100">
        <f>(幕後結果!$AK$2+幕後結果!$AK$4*幕後結果_最佳化!$W1917)*12/3</f>
        <v>-1.1334688738269176</v>
      </c>
      <c r="AJ916" s="60"/>
      <c r="AK916" s="60"/>
      <c r="AL916" s="60"/>
      <c r="AM916" s="108">
        <v>915</v>
      </c>
      <c r="AN916" s="128">
        <f t="shared" si="183"/>
        <v>0.11322099756086977</v>
      </c>
      <c r="AO916" s="128">
        <f t="shared" si="184"/>
        <v>0.21136772644422563</v>
      </c>
      <c r="AP916" s="128">
        <f t="shared" si="185"/>
        <v>0.20305788694669161</v>
      </c>
      <c r="AQ916" s="128">
        <f t="shared" si="186"/>
        <v>6.6044800193713629E-2</v>
      </c>
      <c r="AR916" s="128">
        <f t="shared" si="187"/>
        <v>0.115323580230231</v>
      </c>
      <c r="AS916" s="128">
        <f t="shared" si="188"/>
        <v>6.2773878442463765E-2</v>
      </c>
      <c r="AT916" s="128">
        <f t="shared" si="189"/>
        <v>2.8224217254878631E-2</v>
      </c>
      <c r="AU916" s="128">
        <f t="shared" si="190"/>
        <v>0.13856530522965613</v>
      </c>
      <c r="AV916" s="128">
        <f t="shared" si="191"/>
        <v>1.6156777903386238E-2</v>
      </c>
      <c r="AW916" s="128">
        <f t="shared" si="192"/>
        <v>4.5264829793883361E-2</v>
      </c>
      <c r="AX916" s="128">
        <f t="shared" si="193"/>
        <v>0.99999999999999978</v>
      </c>
      <c r="AY916" s="128">
        <f>SUMPRODUCT(AN916:AW916,幕後結果_最佳化!$Z$1005:$AI$1005)</f>
        <v>0.13673412211578501</v>
      </c>
      <c r="AZ916" s="128">
        <f>(SUMPRODUCT(AN916:AW916,MMULT(AN916:AW916,幕後結果!$AB$9:$AK$18)))*252</f>
        <v>6.9429262128775857E-2</v>
      </c>
      <c r="BA916" s="128">
        <f t="shared" si="194"/>
        <v>0.2634943303541385</v>
      </c>
      <c r="BB916" s="102">
        <f t="shared" si="195"/>
        <v>0.35611438769734133</v>
      </c>
      <c r="BC916" s="60"/>
      <c r="BD916" s="60"/>
    </row>
    <row r="917" spans="1:56">
      <c r="A917" s="95">
        <v>916</v>
      </c>
      <c r="B917" s="128">
        <v>0.97108827283202293</v>
      </c>
      <c r="C917" s="128">
        <v>0.8824787869037205</v>
      </c>
      <c r="D917" s="128">
        <v>0.5370186357766078</v>
      </c>
      <c r="E917" s="128">
        <v>0.48539289258671525</v>
      </c>
      <c r="F917" s="128">
        <v>0.40024492416077062</v>
      </c>
      <c r="G917" s="128">
        <v>0.80663954676776917</v>
      </c>
      <c r="H917" s="128">
        <v>0.2871202900179961</v>
      </c>
      <c r="I917" s="128">
        <v>0.91705362548345115</v>
      </c>
      <c r="J917" s="128">
        <v>0.8810062258556548</v>
      </c>
      <c r="K917" s="104">
        <v>0.21230346650683751</v>
      </c>
      <c r="L917" s="105"/>
      <c r="M917" s="106">
        <v>916</v>
      </c>
      <c r="N917" s="140">
        <v>1.8970339737911341</v>
      </c>
      <c r="O917" s="140">
        <v>1.1874696370819131</v>
      </c>
      <c r="P917" s="140">
        <v>9.2925523762396711E-2</v>
      </c>
      <c r="Q917" s="140">
        <v>-3.6622773384615281E-2</v>
      </c>
      <c r="R917" s="140">
        <v>-0.25271319801457348</v>
      </c>
      <c r="S917" s="140">
        <v>0.86557930882299783</v>
      </c>
      <c r="T917" s="140">
        <v>-0.56181718824687188</v>
      </c>
      <c r="U917" s="128">
        <v>1.3855225274740599</v>
      </c>
      <c r="V917" s="128">
        <v>1.1800318481872478</v>
      </c>
      <c r="W917" s="98">
        <v>-0.79845424861718639</v>
      </c>
      <c r="X917" s="60"/>
      <c r="Y917" s="99">
        <v>916</v>
      </c>
      <c r="Z917" s="128">
        <f>(幕後結果!$AB$2+幕後結果!$AB$4*幕後結果_最佳化!$N1918)*12/3</f>
        <v>2.0065728161073473</v>
      </c>
      <c r="AA917" s="128">
        <f>(幕後結果!$AC$2+幕後結果!$AC$4*幕後結果_最佳化!$O1918)*12/3</f>
        <v>2.1705352389516963</v>
      </c>
      <c r="AB917" s="128">
        <f>(幕後結果!$AD$2+幕後結果!$AD$4*幕後結果_最佳化!$P1918)*12/3</f>
        <v>1.6963142507575544</v>
      </c>
      <c r="AC917" s="128">
        <f>(幕後結果!$AE$2+幕後結果!$AE$4*幕後結果_最佳化!$Q1918)*12/3</f>
        <v>1.6996004293145159</v>
      </c>
      <c r="AD917" s="128">
        <f>(幕後結果!$AF$2+幕後結果!$AF$4*幕後結果_最佳化!$R1918)*12/3</f>
        <v>-0.12943434946011173</v>
      </c>
      <c r="AE917" s="128">
        <f>(幕後結果!$AG$2+幕後結果!$AG$4*幕後結果_最佳化!$S1918)*12/3</f>
        <v>1.5083677755571394</v>
      </c>
      <c r="AF917" s="128">
        <f>(幕後結果!$AH$2+幕後結果!$AH$4*幕後結果_最佳化!$T1918)*12/3</f>
        <v>0.35796844337259809</v>
      </c>
      <c r="AG917" s="128">
        <f>(幕後結果!$AI$2+幕後結果!$AI$4*幕後結果_最佳化!$U1918)*12/3</f>
        <v>2.2425212302752704</v>
      </c>
      <c r="AH917" s="128">
        <f>(幕後結果!$AJ$2+幕後結果!$AJ$4*幕後結果_最佳化!$V1918)*12/3</f>
        <v>1.0973421215671584</v>
      </c>
      <c r="AI917" s="100">
        <f>(幕後結果!$AK$2+幕後結果!$AK$4*幕後結果_最佳化!$W1918)*12/3</f>
        <v>-2.3824330428516975</v>
      </c>
      <c r="AJ917" s="60"/>
      <c r="AK917" s="60"/>
      <c r="AL917" s="60"/>
      <c r="AM917" s="108">
        <v>916</v>
      </c>
      <c r="AN917" s="128">
        <f t="shared" si="183"/>
        <v>4.7788019632201993E-2</v>
      </c>
      <c r="AO917" s="128">
        <f t="shared" si="184"/>
        <v>7.6762072211355489E-2</v>
      </c>
      <c r="AP917" s="128">
        <f t="shared" si="185"/>
        <v>6.339564959497275E-2</v>
      </c>
      <c r="AQ917" s="128">
        <f t="shared" si="186"/>
        <v>0.17883512574736246</v>
      </c>
      <c r="AR917" s="128">
        <f t="shared" si="187"/>
        <v>5.3553696412974021E-2</v>
      </c>
      <c r="AS917" s="128">
        <f t="shared" si="188"/>
        <v>0.12719036780796464</v>
      </c>
      <c r="AT917" s="128">
        <f t="shared" si="189"/>
        <v>3.7739307156415935E-2</v>
      </c>
      <c r="AU917" s="128">
        <f t="shared" si="190"/>
        <v>0.10166708005241659</v>
      </c>
      <c r="AV917" s="128">
        <f t="shared" si="191"/>
        <v>0.18756702333713246</v>
      </c>
      <c r="AW917" s="128">
        <f t="shared" si="192"/>
        <v>0.12550165804720376</v>
      </c>
      <c r="AX917" s="128">
        <f t="shared" si="193"/>
        <v>1</v>
      </c>
      <c r="AY917" s="128">
        <f>SUMPRODUCT(AN917:AW917,幕後結果_最佳化!$Z$1005:$AI$1005)</f>
        <v>-7.5604671281762487E-2</v>
      </c>
      <c r="AZ917" s="128">
        <f>(SUMPRODUCT(AN917:AW917,MMULT(AN917:AW917,幕後結果!$AB$9:$AK$18)))*252</f>
        <v>7.8667893227345784E-2</v>
      </c>
      <c r="BA917" s="128">
        <f t="shared" si="194"/>
        <v>0.2804779728024035</v>
      </c>
      <c r="BB917" s="102">
        <f t="shared" si="195"/>
        <v>-0.42250972544374787</v>
      </c>
      <c r="BC917" s="60"/>
      <c r="BD917" s="60"/>
    </row>
    <row r="918" spans="1:56">
      <c r="A918" s="95">
        <v>917</v>
      </c>
      <c r="B918" s="128">
        <v>0.43337765742445078</v>
      </c>
      <c r="C918" s="128">
        <v>0.29774443438601006</v>
      </c>
      <c r="D918" s="128">
        <v>0.33628348166451327</v>
      </c>
      <c r="E918" s="128">
        <v>0.15645940093308686</v>
      </c>
      <c r="F918" s="128">
        <v>0.46971604906055009</v>
      </c>
      <c r="G918" s="128">
        <v>0.33116039035015699</v>
      </c>
      <c r="H918" s="128">
        <v>0.7493080338579019</v>
      </c>
      <c r="I918" s="128">
        <v>0.69987503514478822</v>
      </c>
      <c r="J918" s="128">
        <v>0.33077075278606882</v>
      </c>
      <c r="K918" s="104">
        <v>0.48828620354916197</v>
      </c>
      <c r="L918" s="105"/>
      <c r="M918" s="106">
        <v>917</v>
      </c>
      <c r="N918" s="140">
        <v>-0.16778132482434788</v>
      </c>
      <c r="O918" s="140">
        <v>-0.53089885859989838</v>
      </c>
      <c r="P918" s="140">
        <v>-0.4226276314859953</v>
      </c>
      <c r="Q918" s="140">
        <v>-1.0091164245592392</v>
      </c>
      <c r="R918" s="140">
        <v>-7.5983659902449249E-2</v>
      </c>
      <c r="S918" s="140">
        <v>-0.4367112344726613</v>
      </c>
      <c r="T918" s="140">
        <v>0.67231382191021694</v>
      </c>
      <c r="U918" s="128">
        <v>0.52404113468891189</v>
      </c>
      <c r="V918" s="128">
        <v>-0.43778588275446978</v>
      </c>
      <c r="W918" s="98">
        <v>-2.9366353680370813E-2</v>
      </c>
      <c r="X918" s="60"/>
      <c r="Y918" s="99">
        <v>917</v>
      </c>
      <c r="Z918" s="128">
        <f>(幕後結果!$AB$2+幕後結果!$AB$4*幕後結果_最佳化!$N1919)*12/3</f>
        <v>-0.17746938119943326</v>
      </c>
      <c r="AA918" s="128">
        <f>(幕後結果!$AC$2+幕後結果!$AC$4*幕後結果_最佳化!$O1919)*12/3</f>
        <v>-0.73833941585574758</v>
      </c>
      <c r="AB918" s="128">
        <f>(幕後結果!$AD$2+幕後結果!$AD$4*幕後結果_最佳化!$P1919)*12/3</f>
        <v>-0.50361635294093521</v>
      </c>
      <c r="AC918" s="128">
        <f>(幕後結果!$AE$2+幕後結果!$AE$4*幕後結果_最佳化!$Q1919)*12/3</f>
        <v>-1.0427717049577918</v>
      </c>
      <c r="AD918" s="128">
        <f>(幕後結果!$AF$2+幕後結果!$AF$4*幕後結果_最佳化!$R1919)*12/3</f>
        <v>-0.12741204715500964</v>
      </c>
      <c r="AE918" s="128">
        <f>(幕後結果!$AG$2+幕後結果!$AG$4*幕後結果_最佳化!$S1919)*12/3</f>
        <v>-0.3762497240929632</v>
      </c>
      <c r="AF918" s="128">
        <f>(幕後結果!$AH$2+幕後結果!$AH$4*幕後結果_最佳化!$T1919)*12/3</f>
        <v>1.258370140923365E-2</v>
      </c>
      <c r="AG918" s="128">
        <f>(幕後結果!$AI$2+幕後結果!$AI$4*幕後結果_最佳化!$U1919)*12/3</f>
        <v>1.4265766189758284</v>
      </c>
      <c r="AH918" s="128">
        <f>(幕後結果!$AJ$2+幕後結果!$AJ$4*幕後結果_最佳化!$V1919)*12/3</f>
        <v>-1.5260759478974446</v>
      </c>
      <c r="AI918" s="100">
        <f>(幕後結果!$AK$2+幕後結果!$AK$4*幕後結果_最佳化!$W1919)*12/3</f>
        <v>-1.8242138230549934</v>
      </c>
      <c r="AJ918" s="60"/>
      <c r="AK918" s="60"/>
      <c r="AL918" s="60"/>
      <c r="AM918" s="108">
        <v>917</v>
      </c>
      <c r="AN918" s="128">
        <f t="shared" si="183"/>
        <v>5.1289992631313376E-2</v>
      </c>
      <c r="AO918" s="128">
        <f t="shared" si="184"/>
        <v>7.3156873860240834E-2</v>
      </c>
      <c r="AP918" s="128">
        <f t="shared" si="185"/>
        <v>0.16385398797800152</v>
      </c>
      <c r="AQ918" s="128">
        <f t="shared" si="186"/>
        <v>0.21750246925454655</v>
      </c>
      <c r="AR918" s="128">
        <f t="shared" si="187"/>
        <v>4.7464524832695171E-2</v>
      </c>
      <c r="AS918" s="128">
        <f t="shared" si="188"/>
        <v>8.6505354830862857E-2</v>
      </c>
      <c r="AT918" s="128">
        <f t="shared" si="189"/>
        <v>5.1883722695265116E-2</v>
      </c>
      <c r="AU918" s="128">
        <f t="shared" si="190"/>
        <v>0.17368920317711803</v>
      </c>
      <c r="AV918" s="128">
        <f t="shared" si="191"/>
        <v>5.4511979947418311E-3</v>
      </c>
      <c r="AW918" s="128">
        <f t="shared" si="192"/>
        <v>0.12920267274521444</v>
      </c>
      <c r="AX918" s="128">
        <f t="shared" si="193"/>
        <v>0.99999999999999967</v>
      </c>
      <c r="AY918" s="128">
        <f>SUMPRODUCT(AN918:AW918,幕後結果_最佳化!$Z$1005:$AI$1005)</f>
        <v>0.19460904885974867</v>
      </c>
      <c r="AZ918" s="128">
        <f>(SUMPRODUCT(AN918:AW918,MMULT(AN918:AW918,幕後結果!$AB$9:$AK$18)))*252</f>
        <v>8.4440908326615591E-2</v>
      </c>
      <c r="BA918" s="128">
        <f t="shared" si="194"/>
        <v>0.29058717853101435</v>
      </c>
      <c r="BB918" s="102">
        <f t="shared" si="195"/>
        <v>0.52207757281884615</v>
      </c>
      <c r="BC918" s="60"/>
      <c r="BD918" s="60"/>
    </row>
    <row r="919" spans="1:56">
      <c r="A919" s="95">
        <v>918</v>
      </c>
      <c r="B919" s="128">
        <v>0.97358775556078681</v>
      </c>
      <c r="C919" s="128">
        <v>0.26652508820156284</v>
      </c>
      <c r="D919" s="128">
        <v>0.55502832247587652</v>
      </c>
      <c r="E919" s="128">
        <v>0.32823526427234428</v>
      </c>
      <c r="F919" s="128">
        <v>0.8082954797754478</v>
      </c>
      <c r="G919" s="128">
        <v>0.18077431019041335</v>
      </c>
      <c r="H919" s="128">
        <v>0.14808668228459543</v>
      </c>
      <c r="I919" s="128">
        <v>0.99120639804804256</v>
      </c>
      <c r="J919" s="128">
        <v>0.13931253834193114</v>
      </c>
      <c r="K919" s="104">
        <v>0.7373767349953293</v>
      </c>
      <c r="L919" s="105"/>
      <c r="M919" s="106">
        <v>918</v>
      </c>
      <c r="N919" s="140">
        <v>1.9363529411411813</v>
      </c>
      <c r="O919" s="140">
        <v>-0.62335665296499931</v>
      </c>
      <c r="P919" s="140">
        <v>0.13837588448063404</v>
      </c>
      <c r="Q919" s="140">
        <v>-0.44479137419310721</v>
      </c>
      <c r="R919" s="140">
        <v>0.87163223306782867</v>
      </c>
      <c r="S919" s="140">
        <v>-0.91241818471605451</v>
      </c>
      <c r="T919" s="140">
        <v>-1.0446746507093547</v>
      </c>
      <c r="U919" s="128">
        <v>2.3741961683383517</v>
      </c>
      <c r="V919" s="128">
        <v>-1.0834131607007209</v>
      </c>
      <c r="W919" s="98">
        <v>0.63527890381527108</v>
      </c>
      <c r="X919" s="60"/>
      <c r="Y919" s="99">
        <v>918</v>
      </c>
      <c r="Z919" s="128">
        <f>(幕後結果!$AB$2+幕後結果!$AB$4*幕後結果_最佳化!$N1920)*12/3</f>
        <v>2.0481621456249131</v>
      </c>
      <c r="AA919" s="128">
        <f>(幕後結果!$AC$2+幕後結果!$AC$4*幕後結果_最佳化!$O1920)*12/3</f>
        <v>8.8307040450216034E-2</v>
      </c>
      <c r="AB919" s="128">
        <f>(幕後結果!$AD$2+幕後結果!$AD$4*幕後結果_最佳化!$P1920)*12/3</f>
        <v>0.79242566231926759</v>
      </c>
      <c r="AC919" s="128">
        <f>(幕後結果!$AE$2+幕後結果!$AE$4*幕後結果_最佳化!$Q1920)*12/3</f>
        <v>0.21738168439857486</v>
      </c>
      <c r="AD919" s="128">
        <f>(幕後結果!$AF$2+幕後結果!$AF$4*幕後結果_最佳化!$R1920)*12/3</f>
        <v>0.78547744890815163</v>
      </c>
      <c r="AE919" s="128">
        <f>(幕後結果!$AG$2+幕後結果!$AG$4*幕後結果_最佳化!$S1920)*12/3</f>
        <v>-0.32458302355239493</v>
      </c>
      <c r="AF919" s="128">
        <f>(幕後結果!$AH$2+幕後結果!$AH$4*幕後結果_最佳化!$T1920)*12/3</f>
        <v>-0.25134019236739269</v>
      </c>
      <c r="AG919" s="128">
        <f>(幕後結果!$AI$2+幕後結果!$AI$4*幕後結果_最佳化!$U1920)*12/3</f>
        <v>3.3940762438804399</v>
      </c>
      <c r="AH919" s="128">
        <f>(幕後結果!$AJ$2+幕後結果!$AJ$4*幕後結果_最佳化!$V1920)*12/3</f>
        <v>-1.4210245424880419</v>
      </c>
      <c r="AI919" s="100">
        <f>(幕後結果!$AK$2+幕後結果!$AK$4*幕後結果_最佳化!$W1920)*12/3</f>
        <v>-1.00148463826805</v>
      </c>
      <c r="AJ919" s="60"/>
      <c r="AK919" s="60"/>
      <c r="AL919" s="60"/>
      <c r="AM919" s="108">
        <v>918</v>
      </c>
      <c r="AN919" s="128">
        <f t="shared" si="183"/>
        <v>3.7614493701831918E-2</v>
      </c>
      <c r="AO919" s="128">
        <f t="shared" si="184"/>
        <v>2.8172970277904882E-2</v>
      </c>
      <c r="AP919" s="128">
        <f t="shared" si="185"/>
        <v>0.20567099591501914</v>
      </c>
      <c r="AQ919" s="128">
        <f t="shared" si="186"/>
        <v>0.18745934836598918</v>
      </c>
      <c r="AR919" s="128">
        <f t="shared" si="187"/>
        <v>0.13210929892327178</v>
      </c>
      <c r="AS919" s="128">
        <f t="shared" si="188"/>
        <v>6.1318996356912743E-2</v>
      </c>
      <c r="AT919" s="128">
        <f t="shared" si="189"/>
        <v>4.5671864500393719E-2</v>
      </c>
      <c r="AU919" s="128">
        <f t="shared" si="190"/>
        <v>3.5293992409649477E-2</v>
      </c>
      <c r="AV919" s="128">
        <f t="shared" si="191"/>
        <v>0.13689136633287288</v>
      </c>
      <c r="AW919" s="128">
        <f t="shared" si="192"/>
        <v>0.12979667321615415</v>
      </c>
      <c r="AX919" s="128">
        <f t="shared" si="193"/>
        <v>1</v>
      </c>
      <c r="AY919" s="128">
        <f>SUMPRODUCT(AN919:AW919,幕後結果_最佳化!$Z$1005:$AI$1005)</f>
        <v>-7.9209774025133212E-2</v>
      </c>
      <c r="AZ919" s="128">
        <f>(SUMPRODUCT(AN919:AW919,MMULT(AN919:AW919,幕後結果!$AB$9:$AK$18)))*252</f>
        <v>8.9212332142131687E-2</v>
      </c>
      <c r="BA919" s="128">
        <f t="shared" si="194"/>
        <v>0.29868433528079724</v>
      </c>
      <c r="BB919" s="102">
        <f t="shared" si="195"/>
        <v>-0.40882550439190635</v>
      </c>
      <c r="BC919" s="60"/>
      <c r="BD919" s="60"/>
    </row>
    <row r="920" spans="1:56">
      <c r="A920" s="95">
        <v>919</v>
      </c>
      <c r="B920" s="128">
        <v>0.84029021996011566</v>
      </c>
      <c r="C920" s="128">
        <v>0.48906780941159189</v>
      </c>
      <c r="D920" s="128">
        <v>0.5251723996940667</v>
      </c>
      <c r="E920" s="128">
        <v>0.89076654305610758</v>
      </c>
      <c r="F920" s="128">
        <v>0.39250085570823545</v>
      </c>
      <c r="G920" s="128">
        <v>0.99268446299159852</v>
      </c>
      <c r="H920" s="128">
        <v>0.21941614183676861</v>
      </c>
      <c r="I920" s="128">
        <v>0.9504655194161129</v>
      </c>
      <c r="J920" s="128">
        <v>0.91931459213087074</v>
      </c>
      <c r="K920" s="104">
        <v>3.6542066816148022E-2</v>
      </c>
      <c r="L920" s="105"/>
      <c r="M920" s="106">
        <v>919</v>
      </c>
      <c r="N920" s="140">
        <v>0.99565138209696724</v>
      </c>
      <c r="O920" s="140">
        <v>-2.7406368507883389E-2</v>
      </c>
      <c r="P920" s="140">
        <v>6.3139776239819451E-2</v>
      </c>
      <c r="Q920" s="140">
        <v>1.2306149425337787</v>
      </c>
      <c r="R920" s="140">
        <v>-0.27280682694365427</v>
      </c>
      <c r="S920" s="140">
        <v>2.4413843436649838</v>
      </c>
      <c r="T920" s="140">
        <v>-0.77416658860994747</v>
      </c>
      <c r="U920" s="128">
        <v>1.6493841432496938</v>
      </c>
      <c r="V920" s="128">
        <v>1.400476032318015</v>
      </c>
      <c r="W920" s="98">
        <v>-1.7923049324125493</v>
      </c>
      <c r="X920" s="60"/>
      <c r="Y920" s="99">
        <v>919</v>
      </c>
      <c r="Z920" s="128">
        <f>(幕後結果!$AB$2+幕後結果!$AB$4*幕後結果_最佳化!$N1921)*12/3</f>
        <v>1.0531424451207265</v>
      </c>
      <c r="AA920" s="128">
        <f>(幕後結果!$AC$2+幕後結果!$AC$4*幕後結果_最佳化!$O1921)*12/3</f>
        <v>0.36181956769334184</v>
      </c>
      <c r="AB920" s="128">
        <f>(幕後結果!$AD$2+幕後結果!$AD$4*幕後結果_最佳化!$P1921)*12/3</f>
        <v>0.69744746249225686</v>
      </c>
      <c r="AC920" s="128">
        <f>(幕後結果!$AE$2+幕後結果!$AE$4*幕後結果_最佳化!$Q1921)*12/3</f>
        <v>3.4261508138416858</v>
      </c>
      <c r="AD920" s="128">
        <f>(幕後結果!$AF$2+幕後結果!$AF$4*幕後結果_最佳化!$R1921)*12/3</f>
        <v>-0.21138540714691165</v>
      </c>
      <c r="AE920" s="128">
        <f>(幕後結果!$AG$2+幕後結果!$AG$4*幕後結果_最佳化!$S1921)*12/3</f>
        <v>2.7596715248057131</v>
      </c>
      <c r="AF920" s="128">
        <f>(幕後結果!$AH$2+幕後結果!$AH$4*幕後結果_最佳化!$T1921)*12/3</f>
        <v>-0.62798161385958506</v>
      </c>
      <c r="AG920" s="128">
        <f>(幕後結果!$AI$2+幕後結果!$AI$4*幕後結果_最佳化!$U1921)*12/3</f>
        <v>2.5381110579277109</v>
      </c>
      <c r="AH920" s="128">
        <f>(幕後結果!$AJ$2+幕後結果!$AJ$4*幕後結果_最佳化!$V1921)*12/3</f>
        <v>0.97700271427162477</v>
      </c>
      <c r="AI920" s="100">
        <f>(幕後結果!$AK$2+幕後結果!$AK$4*幕後結果_最佳化!$W1921)*12/3</f>
        <v>-4.0808693214008089</v>
      </c>
      <c r="AJ920" s="60"/>
      <c r="AK920" s="60"/>
      <c r="AL920" s="60"/>
      <c r="AM920" s="108">
        <v>919</v>
      </c>
      <c r="AN920" s="128">
        <f t="shared" si="183"/>
        <v>0.19739950028038603</v>
      </c>
      <c r="AO920" s="128">
        <f t="shared" si="184"/>
        <v>0.14204388333316645</v>
      </c>
      <c r="AP920" s="128">
        <f t="shared" si="185"/>
        <v>0.12298502602793789</v>
      </c>
      <c r="AQ920" s="128">
        <f t="shared" si="186"/>
        <v>1.0273877482238798E-3</v>
      </c>
      <c r="AR920" s="128">
        <f t="shared" si="187"/>
        <v>0.16549743464221406</v>
      </c>
      <c r="AS920" s="128">
        <f t="shared" si="188"/>
        <v>2.2983372117641565E-2</v>
      </c>
      <c r="AT920" s="128">
        <f t="shared" si="189"/>
        <v>0.17651131300160328</v>
      </c>
      <c r="AU920" s="128">
        <f t="shared" si="190"/>
        <v>1.55661610645583E-2</v>
      </c>
      <c r="AV920" s="128">
        <f t="shared" si="191"/>
        <v>5.3603722091094527E-2</v>
      </c>
      <c r="AW920" s="128">
        <f t="shared" si="192"/>
        <v>0.10238219969317418</v>
      </c>
      <c r="AX920" s="128">
        <f t="shared" si="193"/>
        <v>1</v>
      </c>
      <c r="AY920" s="128">
        <f>SUMPRODUCT(AN920:AW920,幕後結果_最佳化!$Z$1005:$AI$1005)</f>
        <v>-0.23887094006773946</v>
      </c>
      <c r="AZ920" s="128">
        <f>(SUMPRODUCT(AN920:AW920,MMULT(AN920:AW920,幕後結果!$AB$9:$AK$18)))*252</f>
        <v>8.3056767270769216E-2</v>
      </c>
      <c r="BA920" s="128">
        <f t="shared" si="194"/>
        <v>0.28819571001451288</v>
      </c>
      <c r="BB920" s="102">
        <f t="shared" si="195"/>
        <v>-0.9777069202506522</v>
      </c>
      <c r="BC920" s="60"/>
      <c r="BD920" s="60"/>
    </row>
    <row r="921" spans="1:56">
      <c r="A921" s="95">
        <v>920</v>
      </c>
      <c r="B921" s="128">
        <v>0.65433921246294502</v>
      </c>
      <c r="C921" s="128">
        <v>0.33290240537164073</v>
      </c>
      <c r="D921" s="128">
        <v>0.88115898237029411</v>
      </c>
      <c r="E921" s="128">
        <v>0.44401874967198851</v>
      </c>
      <c r="F921" s="128">
        <v>0.45896472271505639</v>
      </c>
      <c r="G921" s="128">
        <v>0.807157326447135</v>
      </c>
      <c r="H921" s="128">
        <v>0.87753884113843306</v>
      </c>
      <c r="I921" s="128">
        <v>0.3484761912481722</v>
      </c>
      <c r="J921" s="128">
        <v>0.2793350978329201</v>
      </c>
      <c r="K921" s="104">
        <v>0.18686116154804799</v>
      </c>
      <c r="L921" s="105"/>
      <c r="M921" s="106">
        <v>920</v>
      </c>
      <c r="N921" s="140">
        <v>0.39706222507657968</v>
      </c>
      <c r="O921" s="140">
        <v>-0.43191277332868422</v>
      </c>
      <c r="P921" s="140">
        <v>1.1808003745508673</v>
      </c>
      <c r="Q921" s="140">
        <v>-0.14078790368110156</v>
      </c>
      <c r="R921" s="140">
        <v>-0.10304224158221932</v>
      </c>
      <c r="S921" s="140">
        <v>0.86746853056083228</v>
      </c>
      <c r="T921" s="140">
        <v>1.1627712672354764</v>
      </c>
      <c r="U921" s="128">
        <v>-0.38943770778516185</v>
      </c>
      <c r="V921" s="128">
        <v>-0.58481785749657211</v>
      </c>
      <c r="W921" s="98">
        <v>-0.88952252490001615</v>
      </c>
      <c r="X921" s="60"/>
      <c r="Y921" s="99">
        <v>920</v>
      </c>
      <c r="Z921" s="128">
        <f>(幕後結果!$AB$2+幕後結果!$AB$4*幕後結果_最佳化!$N1922)*12/3</f>
        <v>0.41998945625076206</v>
      </c>
      <c r="AA921" s="128">
        <f>(幕後結果!$AC$2+幕後結果!$AC$4*幕後結果_最佳化!$O1922)*12/3</f>
        <v>-0.37287594040477906</v>
      </c>
      <c r="AB921" s="128">
        <f>(幕後結果!$AD$2+幕後結果!$AD$4*幕後結果_最佳化!$P1922)*12/3</f>
        <v>1.4694626945907057</v>
      </c>
      <c r="AC921" s="128">
        <f>(幕後結果!$AE$2+幕後結果!$AE$4*幕後結果_最佳化!$Q1922)*12/3</f>
        <v>1.0400758618422135</v>
      </c>
      <c r="AD921" s="128">
        <f>(幕後結果!$AF$2+幕後結果!$AF$4*幕後結果_最佳化!$R1922)*12/3</f>
        <v>0.15331731731539014</v>
      </c>
      <c r="AE921" s="128">
        <f>(幕後結果!$AG$2+幕後結果!$AG$4*幕後結果_最佳化!$S1922)*12/3</f>
        <v>1.123392250282313</v>
      </c>
      <c r="AF921" s="128">
        <f>(幕後結果!$AH$2+幕後結果!$AH$4*幕後結果_最佳化!$T1922)*12/3</f>
        <v>0.7862383061165269</v>
      </c>
      <c r="AG921" s="128">
        <f>(幕後結果!$AI$2+幕後結果!$AI$4*幕後結果_最佳化!$U1922)*12/3</f>
        <v>0.5651887718541031</v>
      </c>
      <c r="AH921" s="128">
        <f>(幕後結果!$AJ$2+幕後結果!$AJ$4*幕後結果_最佳化!$V1922)*12/3</f>
        <v>-0.85429034810369331</v>
      </c>
      <c r="AI921" s="100">
        <f>(幕後結果!$AK$2+幕後結果!$AK$4*幕後結果_最佳化!$W1922)*12/3</f>
        <v>-1.8095805850276665</v>
      </c>
      <c r="AJ921" s="60"/>
      <c r="AK921" s="60"/>
      <c r="AL921" s="60"/>
      <c r="AM921" s="108">
        <v>920</v>
      </c>
      <c r="AN921" s="128">
        <f t="shared" si="183"/>
        <v>9.4283954188681462E-2</v>
      </c>
      <c r="AO921" s="128">
        <f t="shared" si="184"/>
        <v>4.1922589395999271E-2</v>
      </c>
      <c r="AP921" s="128">
        <f t="shared" si="185"/>
        <v>0.17142098436869163</v>
      </c>
      <c r="AQ921" s="128">
        <f t="shared" si="186"/>
        <v>4.3906062393352704E-3</v>
      </c>
      <c r="AR921" s="128">
        <f t="shared" si="187"/>
        <v>7.0523192867012932E-2</v>
      </c>
      <c r="AS921" s="128">
        <f t="shared" si="188"/>
        <v>0.11636737470709013</v>
      </c>
      <c r="AT921" s="128">
        <f t="shared" si="189"/>
        <v>0.21130863247020426</v>
      </c>
      <c r="AU921" s="128">
        <f t="shared" si="190"/>
        <v>5.6037942864713454E-2</v>
      </c>
      <c r="AV921" s="128">
        <f t="shared" si="191"/>
        <v>9.8391356712474093E-2</v>
      </c>
      <c r="AW921" s="128">
        <f t="shared" si="192"/>
        <v>0.13535336618579755</v>
      </c>
      <c r="AX921" s="128">
        <f t="shared" si="193"/>
        <v>1</v>
      </c>
      <c r="AY921" s="128">
        <f>SUMPRODUCT(AN921:AW921,幕後結果_最佳化!$Z$1005:$AI$1005)</f>
        <v>-0.26369167682395706</v>
      </c>
      <c r="AZ921" s="128">
        <f>(SUMPRODUCT(AN921:AW921,MMULT(AN921:AW921,幕後結果!$AB$9:$AK$18)))*252</f>
        <v>7.8159023164650746E-2</v>
      </c>
      <c r="BA921" s="128">
        <f t="shared" si="194"/>
        <v>0.27956935304974101</v>
      </c>
      <c r="BB921" s="102">
        <f t="shared" si="195"/>
        <v>-1.0966569599973579</v>
      </c>
      <c r="BC921" s="60"/>
      <c r="BD921" s="60"/>
    </row>
    <row r="922" spans="1:56">
      <c r="A922" s="95">
        <v>921</v>
      </c>
      <c r="B922" s="128">
        <v>0.16718016834121663</v>
      </c>
      <c r="C922" s="128">
        <v>0.14844565403634458</v>
      </c>
      <c r="D922" s="128">
        <v>0.2832623684947595</v>
      </c>
      <c r="E922" s="128">
        <v>0.34243578801588281</v>
      </c>
      <c r="F922" s="128">
        <v>0.25930668735341733</v>
      </c>
      <c r="G922" s="128">
        <v>0.34761067552175273</v>
      </c>
      <c r="H922" s="128">
        <v>0.4213195718905598</v>
      </c>
      <c r="I922" s="128">
        <v>0.26436603086026333</v>
      </c>
      <c r="J922" s="128">
        <v>0.86566841441920372</v>
      </c>
      <c r="K922" s="104">
        <v>0.25026320101414723</v>
      </c>
      <c r="L922" s="105"/>
      <c r="M922" s="106">
        <v>921</v>
      </c>
      <c r="N922" s="140">
        <v>-0.96536837303505063</v>
      </c>
      <c r="O922" s="140">
        <v>-1.0431230465337253</v>
      </c>
      <c r="P922" s="140">
        <v>-0.57317717534086488</v>
      </c>
      <c r="Q922" s="140">
        <v>-0.40582447225759627</v>
      </c>
      <c r="R922" s="140">
        <v>-0.64548432248889864</v>
      </c>
      <c r="S922" s="140">
        <v>-0.39177921885757933</v>
      </c>
      <c r="T922" s="140">
        <v>-0.19851884268920991</v>
      </c>
      <c r="U922" s="128">
        <v>-0.6299427192982564</v>
      </c>
      <c r="V922" s="128">
        <v>1.1061463699019829</v>
      </c>
      <c r="W922" s="98">
        <v>-0.6736617232886043</v>
      </c>
      <c r="X922" s="60"/>
      <c r="Y922" s="99">
        <v>921</v>
      </c>
      <c r="Z922" s="128">
        <f>(幕後結果!$AB$2+幕後結果!$AB$4*幕後結果_最佳化!$N1923)*12/3</f>
        <v>-1.0211108296551712</v>
      </c>
      <c r="AA922" s="128">
        <f>(幕後結果!$AC$2+幕後結果!$AC$4*幕後結果_最佳化!$O1923)*12/3</f>
        <v>-1.6862540529198409</v>
      </c>
      <c r="AB922" s="128">
        <f>(幕後結果!$AD$2+幕後結果!$AD$4*幕後結果_最佳化!$P1923)*12/3</f>
        <v>-1.2203591540341856</v>
      </c>
      <c r="AC922" s="128">
        <f>(幕後結果!$AE$2+幕後結果!$AE$4*幕後結果_最佳化!$Q1923)*12/3</f>
        <v>-0.25189463922953514</v>
      </c>
      <c r="AD922" s="128">
        <f>(幕後結果!$AF$2+幕後結果!$AF$4*幕後結果_最佳化!$R1923)*12/3</f>
        <v>-0.60062149504764284</v>
      </c>
      <c r="AE922" s="128">
        <f>(幕後結果!$AG$2+幕後結果!$AG$4*幕後結果_最佳化!$S1923)*12/3</f>
        <v>-0.49581994240588245</v>
      </c>
      <c r="AF922" s="128">
        <f>(幕後結果!$AH$2+幕後結果!$AH$4*幕後結果_最佳化!$T1923)*12/3</f>
        <v>-1.3289795434201179</v>
      </c>
      <c r="AG922" s="128">
        <f>(幕後結果!$AI$2+幕後結果!$AI$4*幕後結果_最佳化!$U1923)*12/3</f>
        <v>0.29404753437291653</v>
      </c>
      <c r="AH922" s="128">
        <f>(幕後結果!$AJ$2+幕後結果!$AJ$4*幕後結果_最佳化!$V1923)*12/3</f>
        <v>-1.004996350209433</v>
      </c>
      <c r="AI922" s="100">
        <f>(幕後結果!$AK$2+幕後結果!$AK$4*幕後結果_最佳化!$W1923)*12/3</f>
        <v>-3.5812667943166581</v>
      </c>
      <c r="AJ922" s="60"/>
      <c r="AK922" s="60"/>
      <c r="AL922" s="60"/>
      <c r="AM922" s="108">
        <v>921</v>
      </c>
      <c r="AN922" s="128">
        <f t="shared" si="183"/>
        <v>0.10287185773997355</v>
      </c>
      <c r="AO922" s="128">
        <f t="shared" si="184"/>
        <v>0.12429507649576084</v>
      </c>
      <c r="AP922" s="128">
        <f t="shared" si="185"/>
        <v>0.17789842873945169</v>
      </c>
      <c r="AQ922" s="128">
        <f t="shared" si="186"/>
        <v>3.8878541567509882E-2</v>
      </c>
      <c r="AR922" s="128">
        <f t="shared" si="187"/>
        <v>6.0894946304644697E-2</v>
      </c>
      <c r="AS922" s="128">
        <f t="shared" si="188"/>
        <v>4.1305194840806893E-2</v>
      </c>
      <c r="AT922" s="128">
        <f t="shared" si="189"/>
        <v>6.8737685068218701E-2</v>
      </c>
      <c r="AU922" s="128">
        <f t="shared" si="190"/>
        <v>0.18939680622952704</v>
      </c>
      <c r="AV922" s="128">
        <f t="shared" si="191"/>
        <v>3.2913313196998918E-3</v>
      </c>
      <c r="AW922" s="128">
        <f t="shared" si="192"/>
        <v>0.19243013169440687</v>
      </c>
      <c r="AX922" s="128">
        <f t="shared" si="193"/>
        <v>1</v>
      </c>
      <c r="AY922" s="128">
        <f>SUMPRODUCT(AN922:AW922,幕後結果_最佳化!$Z$1005:$AI$1005)</f>
        <v>-8.4404837687656165E-2</v>
      </c>
      <c r="AZ922" s="128">
        <f>(SUMPRODUCT(AN922:AW922,MMULT(AN922:AW922,幕後結果!$AB$9:$AK$18)))*252</f>
        <v>7.0923015782598034E-2</v>
      </c>
      <c r="BA922" s="128">
        <f t="shared" si="194"/>
        <v>0.26631375439995214</v>
      </c>
      <c r="BB922" s="102">
        <f t="shared" si="195"/>
        <v>-0.47802577067224522</v>
      </c>
      <c r="BC922" s="60"/>
      <c r="BD922" s="60"/>
    </row>
    <row r="923" spans="1:56">
      <c r="A923" s="95">
        <v>922</v>
      </c>
      <c r="B923" s="128">
        <v>0.36301767359594028</v>
      </c>
      <c r="C923" s="128">
        <v>0.79062958684239248</v>
      </c>
      <c r="D923" s="128">
        <v>0.97578208738357808</v>
      </c>
      <c r="E923" s="128">
        <v>0.1795607243443238</v>
      </c>
      <c r="F923" s="128">
        <v>5.470678032784182E-2</v>
      </c>
      <c r="G923" s="128">
        <v>0.78900987099692799</v>
      </c>
      <c r="H923" s="128">
        <v>0.12551651982578393</v>
      </c>
      <c r="I923" s="128">
        <v>0.92557178482935587</v>
      </c>
      <c r="J923" s="128">
        <v>0.33796310134199681</v>
      </c>
      <c r="K923" s="104">
        <v>0.621223082392236</v>
      </c>
      <c r="L923" s="105"/>
      <c r="M923" s="106">
        <v>922</v>
      </c>
      <c r="N923" s="140">
        <v>-0.35040423681460531</v>
      </c>
      <c r="O923" s="140">
        <v>0.80860771388919206</v>
      </c>
      <c r="P923" s="140">
        <v>1.9735245950969857</v>
      </c>
      <c r="Q923" s="140">
        <v>-0.91704044129488582</v>
      </c>
      <c r="R923" s="140">
        <v>-1.6008345876908987</v>
      </c>
      <c r="S923" s="140">
        <v>0.80299044377091766</v>
      </c>
      <c r="T923" s="140">
        <v>-1.1478438301857934</v>
      </c>
      <c r="U923" s="128">
        <v>1.4435825715003734</v>
      </c>
      <c r="V923" s="128">
        <v>-0.41802860564321559</v>
      </c>
      <c r="W923" s="98">
        <v>0.30869462196674047</v>
      </c>
      <c r="X923" s="60"/>
      <c r="Y923" s="99">
        <v>922</v>
      </c>
      <c r="Z923" s="128">
        <f>(幕後結果!$AB$2+幕後結果!$AB$4*幕後結果_最佳化!$N1924)*12/3</f>
        <v>-0.37063733488962969</v>
      </c>
      <c r="AA923" s="128">
        <f>(幕後結果!$AC$2+幕後結果!$AC$4*幕後結果_最佳化!$O1924)*12/3</f>
        <v>0.73378604826624849</v>
      </c>
      <c r="AB923" s="128">
        <f>(幕後結果!$AD$2+幕後結果!$AD$4*幕後結果_最佳化!$P1924)*12/3</f>
        <v>2.7182375074086043</v>
      </c>
      <c r="AC923" s="128">
        <f>(幕後結果!$AE$2+幕後結果!$AE$4*幕後結果_最佳化!$Q1924)*12/3</f>
        <v>0.32337585229969357</v>
      </c>
      <c r="AD923" s="128">
        <f>(幕後結果!$AF$2+幕後結果!$AF$4*幕後結果_最佳化!$R1924)*12/3</f>
        <v>-0.81224539685559416</v>
      </c>
      <c r="AE923" s="128">
        <f>(幕後結果!$AG$2+幕後結果!$AG$4*幕後結果_最佳化!$S1924)*12/3</f>
        <v>1.0598298433130806</v>
      </c>
      <c r="AF923" s="128">
        <f>(幕後結果!$AH$2+幕後結果!$AH$4*幕後結果_最佳化!$T1924)*12/3</f>
        <v>-1.9009121489057013</v>
      </c>
      <c r="AG923" s="128">
        <f>(幕後結果!$AI$2+幕後結果!$AI$4*幕後結果_最佳化!$U1924)*12/3</f>
        <v>2.1335543876776537</v>
      </c>
      <c r="AH923" s="128">
        <f>(幕後結果!$AJ$2+幕後結果!$AJ$4*幕後結果_最佳化!$V1924)*12/3</f>
        <v>-1.5627821410749361</v>
      </c>
      <c r="AI923" s="100">
        <f>(幕後結果!$AK$2+幕後結果!$AK$4*幕後結果_最佳化!$W1924)*12/3</f>
        <v>-3.387219367824899</v>
      </c>
      <c r="AJ923" s="60"/>
      <c r="AK923" s="60"/>
      <c r="AL923" s="60"/>
      <c r="AM923" s="108">
        <v>922</v>
      </c>
      <c r="AN923" s="128">
        <f t="shared" si="183"/>
        <v>0.12882636403955661</v>
      </c>
      <c r="AO923" s="128">
        <f t="shared" si="184"/>
        <v>7.5264354817007042E-3</v>
      </c>
      <c r="AP923" s="128">
        <f t="shared" si="185"/>
        <v>4.6903092158061016E-2</v>
      </c>
      <c r="AQ923" s="128">
        <f t="shared" si="186"/>
        <v>0.15574193041510903</v>
      </c>
      <c r="AR923" s="128">
        <f t="shared" si="187"/>
        <v>6.5670329742396949E-2</v>
      </c>
      <c r="AS923" s="128">
        <f t="shared" si="188"/>
        <v>9.9301176661209078E-2</v>
      </c>
      <c r="AT923" s="128">
        <f t="shared" si="189"/>
        <v>0.1490551111781748</v>
      </c>
      <c r="AU923" s="128">
        <f t="shared" si="190"/>
        <v>7.3459695564866395E-2</v>
      </c>
      <c r="AV923" s="128">
        <f t="shared" si="191"/>
        <v>0.14720896622460519</v>
      </c>
      <c r="AW923" s="128">
        <f t="shared" si="192"/>
        <v>0.1263068985343202</v>
      </c>
      <c r="AX923" s="128">
        <f t="shared" si="193"/>
        <v>1</v>
      </c>
      <c r="AY923" s="128">
        <f>SUMPRODUCT(AN923:AW923,幕後結果_最佳化!$Z$1005:$AI$1005)</f>
        <v>-0.12787377170026665</v>
      </c>
      <c r="AZ923" s="128">
        <f>(SUMPRODUCT(AN923:AW923,MMULT(AN923:AW923,幕後結果!$AB$9:$AK$18)))*252</f>
        <v>8.2357311886894005E-2</v>
      </c>
      <c r="BA923" s="128">
        <f t="shared" si="194"/>
        <v>0.28697963671120291</v>
      </c>
      <c r="BB923" s="102">
        <f t="shared" si="195"/>
        <v>-0.59507278515416728</v>
      </c>
      <c r="BC923" s="60"/>
      <c r="BD923" s="60"/>
    </row>
    <row r="924" spans="1:56">
      <c r="A924" s="95">
        <v>923</v>
      </c>
      <c r="B924" s="128">
        <v>0.91826464677565167</v>
      </c>
      <c r="C924" s="128">
        <v>0.10585970010249746</v>
      </c>
      <c r="D924" s="128">
        <v>0.36787432105531748</v>
      </c>
      <c r="E924" s="128">
        <v>0.20421641045500483</v>
      </c>
      <c r="F924" s="128">
        <v>0.37326574672160318</v>
      </c>
      <c r="G924" s="128">
        <v>6.7039367111821013E-2</v>
      </c>
      <c r="H924" s="128">
        <v>0.34786104386331584</v>
      </c>
      <c r="I924" s="128">
        <v>9.4745137780398947E-2</v>
      </c>
      <c r="J924" s="128">
        <v>0.96815453622665038</v>
      </c>
      <c r="K924" s="104">
        <v>0.97980467296187079</v>
      </c>
      <c r="L924" s="105"/>
      <c r="M924" s="106">
        <v>923</v>
      </c>
      <c r="N924" s="140">
        <v>1.3934931783310363</v>
      </c>
      <c r="O924" s="140">
        <v>-1.2488514816421932</v>
      </c>
      <c r="P924" s="140">
        <v>-0.33748855007355921</v>
      </c>
      <c r="Q924" s="140">
        <v>-0.82665467031228257</v>
      </c>
      <c r="R924" s="140">
        <v>-0.32321622580003562</v>
      </c>
      <c r="S924" s="140">
        <v>-1.4982098617684101</v>
      </c>
      <c r="T924" s="140">
        <v>-0.39110166803856161</v>
      </c>
      <c r="U924" s="128">
        <v>-1.3120885004320806</v>
      </c>
      <c r="V924" s="128">
        <v>1.8543372396973647</v>
      </c>
      <c r="W924" s="98">
        <v>2.0497313490447469</v>
      </c>
      <c r="X924" s="60"/>
      <c r="Y924" s="99">
        <v>923</v>
      </c>
      <c r="Z924" s="128">
        <f>(幕後結果!$AB$2+幕後結果!$AB$4*幕後結果_最佳化!$N1925)*12/3</f>
        <v>1.4739564866527497</v>
      </c>
      <c r="AA924" s="128">
        <f>(幕後結果!$AC$2+幕後結果!$AC$4*幕後結果_最佳化!$O1925)*12/3</f>
        <v>-0.87789396072345838</v>
      </c>
      <c r="AB924" s="128">
        <f>(幕後結果!$AD$2+幕後結果!$AD$4*幕後結果_最佳化!$P1925)*12/3</f>
        <v>-0.24389174075587192</v>
      </c>
      <c r="AC924" s="128">
        <f>(幕後結果!$AE$2+幕後結果!$AE$4*幕後結果_最佳化!$Q1925)*12/3</f>
        <v>-0.89719106266885484</v>
      </c>
      <c r="AD924" s="128">
        <f>(幕後結果!$AF$2+幕後結果!$AF$4*幕後結果_最佳化!$R1925)*12/3</f>
        <v>-6.8799031497859112E-2</v>
      </c>
      <c r="AE924" s="128">
        <f>(幕後結果!$AG$2+幕後結果!$AG$4*幕後結果_最佳化!$S1925)*12/3</f>
        <v>-1.0062742348476887</v>
      </c>
      <c r="AF924" s="128">
        <f>(幕後結果!$AH$2+幕後結果!$AH$4*幕後結果_最佳化!$T1925)*12/3</f>
        <v>-4.3489283526264688E-2</v>
      </c>
      <c r="AG924" s="128">
        <f>(幕後結果!$AI$2+幕後結果!$AI$4*幕後結果_最佳化!$U1925)*12/3</f>
        <v>-0.28300222258840002</v>
      </c>
      <c r="AH924" s="128">
        <f>(幕後結果!$AJ$2+幕後結果!$AJ$4*幕後結果_最佳化!$V1925)*12/3</f>
        <v>0.20918913515873461</v>
      </c>
      <c r="AI924" s="100">
        <f>(幕後結果!$AK$2+幕後結果!$AK$4*幕後結果_最佳化!$W1925)*12/3</f>
        <v>0.34761689986451838</v>
      </c>
      <c r="AJ924" s="60"/>
      <c r="AK924" s="60"/>
      <c r="AL924" s="60"/>
      <c r="AM924" s="108">
        <v>923</v>
      </c>
      <c r="AN924" s="128">
        <f t="shared" si="183"/>
        <v>3.0215982189765071E-2</v>
      </c>
      <c r="AO924" s="128">
        <f t="shared" si="184"/>
        <v>0.1987820300634151</v>
      </c>
      <c r="AP924" s="128">
        <f t="shared" si="185"/>
        <v>5.0441879810056302E-2</v>
      </c>
      <c r="AQ924" s="128">
        <f t="shared" si="186"/>
        <v>0.15828437771537782</v>
      </c>
      <c r="AR924" s="128">
        <f t="shared" si="187"/>
        <v>0.18046760537385917</v>
      </c>
      <c r="AS924" s="128">
        <f t="shared" si="188"/>
        <v>3.388528283087059E-2</v>
      </c>
      <c r="AT924" s="128">
        <f t="shared" si="189"/>
        <v>1.1115017642890287E-3</v>
      </c>
      <c r="AU924" s="128">
        <f t="shared" si="190"/>
        <v>0.15286022744442432</v>
      </c>
      <c r="AV924" s="128">
        <f t="shared" si="191"/>
        <v>1.172667942531763E-2</v>
      </c>
      <c r="AW924" s="128">
        <f t="shared" si="192"/>
        <v>0.18222443338262478</v>
      </c>
      <c r="AX924" s="128">
        <f t="shared" si="193"/>
        <v>0.99999999999999978</v>
      </c>
      <c r="AY924" s="128">
        <f>SUMPRODUCT(AN924:AW924,幕後結果_最佳化!$Z$1005:$AI$1005)</f>
        <v>-1.3346086574952287E-2</v>
      </c>
      <c r="AZ924" s="128">
        <f>(SUMPRODUCT(AN924:AW924,MMULT(AN924:AW924,幕後結果!$AB$9:$AK$18)))*252</f>
        <v>7.409231207805643E-2</v>
      </c>
      <c r="BA924" s="128">
        <f t="shared" si="194"/>
        <v>0.27219903026656145</v>
      </c>
      <c r="BB924" s="102">
        <f t="shared" si="195"/>
        <v>-0.20663588154546741</v>
      </c>
      <c r="BC924" s="60"/>
      <c r="BD924" s="60"/>
    </row>
    <row r="925" spans="1:56">
      <c r="A925" s="95">
        <v>924</v>
      </c>
      <c r="B925" s="128">
        <v>2.2467643848427699E-2</v>
      </c>
      <c r="C925" s="128">
        <v>0.85273506810748101</v>
      </c>
      <c r="D925" s="128">
        <v>0.84766664069661801</v>
      </c>
      <c r="E925" s="128">
        <v>0.40082390957037473</v>
      </c>
      <c r="F925" s="128">
        <v>0.63121292859229183</v>
      </c>
      <c r="G925" s="128">
        <v>0.41461767387763104</v>
      </c>
      <c r="H925" s="128">
        <v>0.71282330689906215</v>
      </c>
      <c r="I925" s="128">
        <v>0.19197482589735615</v>
      </c>
      <c r="J925" s="128">
        <v>2.7842906293346292E-2</v>
      </c>
      <c r="K925" s="104">
        <v>0.13300795717048874</v>
      </c>
      <c r="L925" s="105"/>
      <c r="M925" s="106">
        <v>924</v>
      </c>
      <c r="N925" s="140">
        <v>-2.0052597284263696</v>
      </c>
      <c r="O925" s="140">
        <v>1.048236052736639</v>
      </c>
      <c r="P925" s="140">
        <v>1.0264771717230139</v>
      </c>
      <c r="Q925" s="140">
        <v>-0.25121508910679674</v>
      </c>
      <c r="R925" s="140">
        <v>0.33506753394903571</v>
      </c>
      <c r="S925" s="140">
        <v>-0.21568236581008052</v>
      </c>
      <c r="T925" s="140">
        <v>0.56165164455977301</v>
      </c>
      <c r="U925" s="128">
        <v>-0.87064200833055472</v>
      </c>
      <c r="V925" s="128">
        <v>-1.9134864026668563</v>
      </c>
      <c r="W925" s="98">
        <v>-1.112284341232471</v>
      </c>
      <c r="X925" s="60"/>
      <c r="Y925" s="99">
        <v>924</v>
      </c>
      <c r="Z925" s="128">
        <f>(幕後結果!$AB$2+幕後結果!$AB$4*幕後結果_最佳化!$N1926)*12/3</f>
        <v>-2.1210477597583455</v>
      </c>
      <c r="AA925" s="128">
        <f>(幕後結果!$AC$2+幕後結果!$AC$4*幕後結果_最佳化!$O1926)*12/3</f>
        <v>0.27718390571250484</v>
      </c>
      <c r="AB925" s="128">
        <f>(幕後結果!$AD$2+幕後結果!$AD$4*幕後結果_最佳化!$P1926)*12/3</f>
        <v>1.2451969337105302</v>
      </c>
      <c r="AC925" s="128">
        <f>(幕後結果!$AE$2+幕後結果!$AE$4*幕後結果_最佳化!$Q1926)*12/3</f>
        <v>1.2753625093988763</v>
      </c>
      <c r="AD925" s="128">
        <f>(幕後結果!$AF$2+幕後結果!$AF$4*幕後結果_最佳化!$R1926)*12/3</f>
        <v>5.7371216584294088E-2</v>
      </c>
      <c r="AE925" s="128">
        <f>(幕後結果!$AG$2+幕後結果!$AG$4*幕後結果_最佳化!$S1926)*12/3</f>
        <v>-0.41884154875049057</v>
      </c>
      <c r="AF925" s="128">
        <f>(幕後結果!$AH$2+幕後結果!$AH$4*幕後結果_最佳化!$T1926)*12/3</f>
        <v>-0.83211603333466677</v>
      </c>
      <c r="AG925" s="128">
        <f>(幕後結果!$AI$2+幕後結果!$AI$4*幕後結果_最佳化!$U1926)*12/3</f>
        <v>0.19783105890918729</v>
      </c>
      <c r="AH925" s="128">
        <f>(幕後結果!$AJ$2+幕後結果!$AJ$4*幕後結果_最佳化!$V1926)*12/3</f>
        <v>-2.6750931463076406</v>
      </c>
      <c r="AI925" s="100">
        <f>(幕後結果!$AK$2+幕後結果!$AK$4*幕後結果_最佳化!$W1926)*12/3</f>
        <v>-2.7783912068456771</v>
      </c>
      <c r="AJ925" s="60"/>
      <c r="AK925" s="60"/>
      <c r="AL925" s="60"/>
      <c r="AM925" s="108">
        <v>924</v>
      </c>
      <c r="AN925" s="128">
        <f t="shared" si="183"/>
        <v>4.2993987433186373E-2</v>
      </c>
      <c r="AO925" s="128">
        <f t="shared" si="184"/>
        <v>9.2904416687103086E-2</v>
      </c>
      <c r="AP925" s="128">
        <f t="shared" si="185"/>
        <v>2.2953320740229641E-2</v>
      </c>
      <c r="AQ925" s="128">
        <f t="shared" si="186"/>
        <v>3.5403179385516396E-2</v>
      </c>
      <c r="AR925" s="128">
        <f t="shared" si="187"/>
        <v>7.4836251917821645E-2</v>
      </c>
      <c r="AS925" s="128">
        <f t="shared" si="188"/>
        <v>0.17234162430002833</v>
      </c>
      <c r="AT925" s="128">
        <f t="shared" si="189"/>
        <v>8.1410068271723784E-2</v>
      </c>
      <c r="AU925" s="128">
        <f t="shared" si="190"/>
        <v>0.10257019374438055</v>
      </c>
      <c r="AV925" s="128">
        <f t="shared" si="191"/>
        <v>0.18280700622300883</v>
      </c>
      <c r="AW925" s="128">
        <f t="shared" si="192"/>
        <v>0.1917799512970014</v>
      </c>
      <c r="AX925" s="128">
        <f t="shared" si="193"/>
        <v>1</v>
      </c>
      <c r="AY925" s="128">
        <f>SUMPRODUCT(AN925:AW925,幕後結果_最佳化!$Z$1005:$AI$1005)</f>
        <v>-0.3428897384289345</v>
      </c>
      <c r="AZ925" s="128">
        <f>(SUMPRODUCT(AN925:AW925,MMULT(AN925:AW925,幕後結果!$AB$9:$AK$18)))*252</f>
        <v>6.726591307025219E-2</v>
      </c>
      <c r="BA925" s="128">
        <f t="shared" si="194"/>
        <v>0.2593567293714435</v>
      </c>
      <c r="BB925" s="102">
        <f t="shared" si="195"/>
        <v>-1.4874869040950047</v>
      </c>
      <c r="BC925" s="60"/>
      <c r="BD925" s="60"/>
    </row>
    <row r="926" spans="1:56">
      <c r="A926" s="95">
        <v>925</v>
      </c>
      <c r="B926" s="128">
        <v>0.25055006499513177</v>
      </c>
      <c r="C926" s="128">
        <v>0.46416204659703042</v>
      </c>
      <c r="D926" s="128">
        <v>0.53108150370686569</v>
      </c>
      <c r="E926" s="128">
        <v>0.38669192552139475</v>
      </c>
      <c r="F926" s="128">
        <v>0.61069540069057937</v>
      </c>
      <c r="G926" s="128">
        <v>0.31802440686401989</v>
      </c>
      <c r="H926" s="128">
        <v>0.76695895874065179</v>
      </c>
      <c r="I926" s="128">
        <v>0.67719494869999908</v>
      </c>
      <c r="J926" s="128">
        <v>0.32100028717185203</v>
      </c>
      <c r="K926" s="104">
        <v>0.11445571980901237</v>
      </c>
      <c r="L926" s="105"/>
      <c r="M926" s="106">
        <v>925</v>
      </c>
      <c r="N926" s="140">
        <v>-0.67275977870679993</v>
      </c>
      <c r="O926" s="140">
        <v>-8.995359235014258E-2</v>
      </c>
      <c r="P926" s="140">
        <v>7.7988761752673594E-2</v>
      </c>
      <c r="Q926" s="140">
        <v>-0.28795151730832103</v>
      </c>
      <c r="R926" s="140">
        <v>0.28113194710669065</v>
      </c>
      <c r="S926" s="140">
        <v>-0.47323039671141814</v>
      </c>
      <c r="T926" s="140">
        <v>0.72886853675699415</v>
      </c>
      <c r="U926" s="128">
        <v>0.45986920895076844</v>
      </c>
      <c r="V926" s="128">
        <v>-0.46490348552678823</v>
      </c>
      <c r="W926" s="98">
        <v>-1.2031676788447714</v>
      </c>
      <c r="X926" s="60"/>
      <c r="Y926" s="99">
        <v>925</v>
      </c>
      <c r="Z926" s="128">
        <f>(幕後結果!$AB$2+幕後結果!$AB$4*幕後結果_最佳化!$N1927)*12/3</f>
        <v>-0.71160638258136488</v>
      </c>
      <c r="AA926" s="128">
        <f>(幕後結果!$AC$2+幕後結果!$AC$4*幕後結果_最佳化!$O1927)*12/3</f>
        <v>-0.45117565764317952</v>
      </c>
      <c r="AB926" s="128">
        <f>(幕後結果!$AD$2+幕後結果!$AD$4*幕後結果_最佳化!$P1927)*12/3</f>
        <v>9.0570890493964273E-2</v>
      </c>
      <c r="AC926" s="128">
        <f>(幕後結果!$AE$2+幕後結果!$AE$4*幕後結果_最佳化!$Q1927)*12/3</f>
        <v>0.55420034860091483</v>
      </c>
      <c r="AD926" s="128">
        <f>(幕後結果!$AF$2+幕後結果!$AF$4*幕後結果_最佳化!$R1927)*12/3</f>
        <v>7.358458042248972E-2</v>
      </c>
      <c r="AE926" s="128">
        <f>(幕後結果!$AG$2+幕後結果!$AG$4*幕後結果_最佳化!$S1927)*12/3</f>
        <v>-0.46298943000182763</v>
      </c>
      <c r="AF926" s="128">
        <f>(幕後結果!$AH$2+幕後結果!$AH$4*幕後結果_最佳化!$T1927)*12/3</f>
        <v>-1.8138871438748927E-2</v>
      </c>
      <c r="AG926" s="128">
        <f>(幕後結果!$AI$2+幕後結果!$AI$4*幕後結果_最佳化!$U1927)*12/3</f>
        <v>1.3655924476122276</v>
      </c>
      <c r="AH926" s="128">
        <f>(幕後結果!$AJ$2+幕後結果!$AJ$4*幕後結果_最佳化!$V1927)*12/3</f>
        <v>-1.3995803306503127</v>
      </c>
      <c r="AI926" s="100">
        <f>(幕後結果!$AK$2+幕後結果!$AK$4*幕後結果_最佳化!$W1927)*12/3</f>
        <v>-2.8536963882601065</v>
      </c>
      <c r="AJ926" s="60"/>
      <c r="AK926" s="60"/>
      <c r="AL926" s="60"/>
      <c r="AM926" s="108">
        <v>925</v>
      </c>
      <c r="AN926" s="128">
        <f t="shared" si="183"/>
        <v>0.11520731884696216</v>
      </c>
      <c r="AO926" s="128">
        <f t="shared" si="184"/>
        <v>5.4630059559883704E-2</v>
      </c>
      <c r="AP926" s="128">
        <f t="shared" si="185"/>
        <v>0.13469287832453003</v>
      </c>
      <c r="AQ926" s="128">
        <f t="shared" si="186"/>
        <v>0.17685442456104958</v>
      </c>
      <c r="AR926" s="128">
        <f t="shared" si="187"/>
        <v>8.5263033437678076E-2</v>
      </c>
      <c r="AS926" s="128">
        <f t="shared" si="188"/>
        <v>0.17859982936768568</v>
      </c>
      <c r="AT926" s="128">
        <f t="shared" si="189"/>
        <v>9.4286625465055673E-2</v>
      </c>
      <c r="AU926" s="128">
        <f t="shared" si="190"/>
        <v>1.2962379554008363E-2</v>
      </c>
      <c r="AV926" s="128">
        <f t="shared" si="191"/>
        <v>0.10518360017221202</v>
      </c>
      <c r="AW926" s="128">
        <f t="shared" si="192"/>
        <v>4.2319850710934928E-2</v>
      </c>
      <c r="AX926" s="128">
        <f t="shared" si="193"/>
        <v>1.0000000000000002</v>
      </c>
      <c r="AY926" s="128">
        <f>SUMPRODUCT(AN926:AW926,幕後結果_最佳化!$Z$1005:$AI$1005)</f>
        <v>4.8889668264772618E-2</v>
      </c>
      <c r="AZ926" s="128">
        <f>(SUMPRODUCT(AN926:AW926,MMULT(AN926:AW926,幕後結果!$AB$9:$AK$18)))*252</f>
        <v>7.9974026509862434E-2</v>
      </c>
      <c r="BA926" s="128">
        <f t="shared" si="194"/>
        <v>0.28279679366969923</v>
      </c>
      <c r="BB926" s="102">
        <f t="shared" si="195"/>
        <v>2.1180113773738272E-2</v>
      </c>
      <c r="BC926" s="60"/>
      <c r="BD926" s="60"/>
    </row>
    <row r="927" spans="1:56">
      <c r="A927" s="95">
        <v>926</v>
      </c>
      <c r="B927" s="128">
        <v>0.86619383931901139</v>
      </c>
      <c r="C927" s="128">
        <v>0.15360716285427589</v>
      </c>
      <c r="D927" s="128">
        <v>0.22699756109654645</v>
      </c>
      <c r="E927" s="128">
        <v>0.25985027236551783</v>
      </c>
      <c r="F927" s="128">
        <v>0.73364372817822532</v>
      </c>
      <c r="G927" s="128">
        <v>0.44904929250796144</v>
      </c>
      <c r="H927" s="128">
        <v>0.1323316020468368</v>
      </c>
      <c r="I927" s="128">
        <v>4.4887677747380561E-2</v>
      </c>
      <c r="J927" s="128">
        <v>0.95516952544671252</v>
      </c>
      <c r="K927" s="104">
        <v>0.15354312646447354</v>
      </c>
      <c r="L927" s="105"/>
      <c r="M927" s="106">
        <v>926</v>
      </c>
      <c r="N927" s="140">
        <v>1.1085778882801145</v>
      </c>
      <c r="O927" s="140">
        <v>-1.0210846695179401</v>
      </c>
      <c r="P927" s="140">
        <v>-0.74877119810733062</v>
      </c>
      <c r="Q927" s="140">
        <v>-0.64380707597024334</v>
      </c>
      <c r="R927" s="140">
        <v>0.62387063953871613</v>
      </c>
      <c r="S927" s="140">
        <v>-0.12806367175037134</v>
      </c>
      <c r="T927" s="140">
        <v>-1.1154369939054993</v>
      </c>
      <c r="U927" s="128">
        <v>-1.696583901525234</v>
      </c>
      <c r="V927" s="128">
        <v>1.6971889206012758</v>
      </c>
      <c r="W927" s="98">
        <v>-1.0213550513214418</v>
      </c>
      <c r="X927" s="60"/>
      <c r="Y927" s="99">
        <v>926</v>
      </c>
      <c r="Z927" s="128">
        <f>(幕後結果!$AB$2+幕後結果!$AB$4*幕後結果_最佳化!$N1928)*12/3</f>
        <v>1.1725895718752577</v>
      </c>
      <c r="AA927" s="128">
        <f>(幕後結果!$AC$2+幕後結果!$AC$4*幕後結果_最佳化!$O1928)*12/3</f>
        <v>-0.74024564717291652</v>
      </c>
      <c r="AB927" s="128">
        <f>(幕後結果!$AD$2+幕後結果!$AD$4*幕後結果_最佳化!$P1928)*12/3</f>
        <v>-0.66433584181003846</v>
      </c>
      <c r="AC927" s="128">
        <f>(幕後結果!$AE$2+幕後結果!$AE$4*幕後結果_最佳化!$Q1928)*12/3</f>
        <v>-0.59902006230310478</v>
      </c>
      <c r="AD927" s="128">
        <f>(幕後結果!$AF$2+幕後結果!$AF$4*幕後結果_最佳化!$R1928)*12/3</f>
        <v>0.41817331187853779</v>
      </c>
      <c r="AE927" s="128">
        <f>(幕後結果!$AG$2+幕後結果!$AG$4*幕後結果_最佳化!$S1928)*12/3</f>
        <v>0.14031010218361212</v>
      </c>
      <c r="AF927" s="128">
        <f>(幕後結果!$AH$2+幕後結果!$AH$4*幕後結果_最佳化!$T1928)*12/3</f>
        <v>-1.034939429777634</v>
      </c>
      <c r="AG927" s="128">
        <f>(幕後結果!$AI$2+幕後結果!$AI$4*幕後結果_最佳化!$U1928)*12/3</f>
        <v>-0.22302580450927845</v>
      </c>
      <c r="AH927" s="128">
        <f>(幕後結果!$AJ$2+幕後結果!$AJ$4*幕後結果_最佳化!$V1928)*12/3</f>
        <v>0.27288323913392232</v>
      </c>
      <c r="AI927" s="100">
        <f>(幕後結果!$AK$2+幕後結果!$AK$4*幕後結果_最佳化!$W1928)*12/3</f>
        <v>-3.2429759368905078</v>
      </c>
      <c r="AJ927" s="60"/>
      <c r="AK927" s="60"/>
      <c r="AL927" s="60"/>
      <c r="AM927" s="108">
        <v>926</v>
      </c>
      <c r="AN927" s="128">
        <f t="shared" si="183"/>
        <v>0.1161641589658783</v>
      </c>
      <c r="AO927" s="128">
        <f t="shared" si="184"/>
        <v>0.12006794105725149</v>
      </c>
      <c r="AP927" s="128">
        <f t="shared" si="185"/>
        <v>8.384131790759132E-2</v>
      </c>
      <c r="AQ927" s="128">
        <f t="shared" si="186"/>
        <v>6.1069920345093967E-2</v>
      </c>
      <c r="AR927" s="128">
        <f t="shared" si="187"/>
        <v>0.13375676036647782</v>
      </c>
      <c r="AS927" s="128">
        <f t="shared" si="188"/>
        <v>0.11995115519891404</v>
      </c>
      <c r="AT927" s="128">
        <f t="shared" si="189"/>
        <v>0.15652749132702029</v>
      </c>
      <c r="AU927" s="128">
        <f t="shared" si="190"/>
        <v>7.7911966668993221E-2</v>
      </c>
      <c r="AV927" s="128">
        <f t="shared" si="191"/>
        <v>0.10423857609757076</v>
      </c>
      <c r="AW927" s="128">
        <f t="shared" si="192"/>
        <v>2.6470712065208759E-2</v>
      </c>
      <c r="AX927" s="128">
        <f t="shared" si="193"/>
        <v>1</v>
      </c>
      <c r="AY927" s="128">
        <f>SUMPRODUCT(AN927:AW927,幕後結果_最佳化!$Z$1005:$AI$1005)</f>
        <v>-2.0702330679811982E-2</v>
      </c>
      <c r="AZ927" s="128">
        <f>(SUMPRODUCT(AN927:AW927,MMULT(AN927:AW927,幕後結果!$AB$9:$AK$18)))*252</f>
        <v>6.055648993694504E-2</v>
      </c>
      <c r="BA927" s="128">
        <f t="shared" si="194"/>
        <v>0.24608228285869146</v>
      </c>
      <c r="BB927" s="102">
        <f t="shared" si="195"/>
        <v>-0.25845960928578726</v>
      </c>
      <c r="BC927" s="60"/>
      <c r="BD927" s="60"/>
    </row>
    <row r="928" spans="1:56">
      <c r="A928" s="95">
        <v>927</v>
      </c>
      <c r="B928" s="128">
        <v>0.41801548359785623</v>
      </c>
      <c r="C928" s="128">
        <v>0.96168016143617918</v>
      </c>
      <c r="D928" s="128">
        <v>0.64140524358783102</v>
      </c>
      <c r="E928" s="128">
        <v>0.38233763800314868</v>
      </c>
      <c r="F928" s="128">
        <v>0.96689133858753884</v>
      </c>
      <c r="G928" s="128">
        <v>0.91539603737502695</v>
      </c>
      <c r="H928" s="128">
        <v>0.13033605664891312</v>
      </c>
      <c r="I928" s="128">
        <v>0.85692376793614478</v>
      </c>
      <c r="J928" s="128">
        <v>0.17647732386227077</v>
      </c>
      <c r="K928" s="104">
        <v>0.94847708015813947</v>
      </c>
      <c r="L928" s="105"/>
      <c r="M928" s="106">
        <v>927</v>
      </c>
      <c r="N928" s="140">
        <v>-0.20697297132908019</v>
      </c>
      <c r="O928" s="140">
        <v>1.7705252786687153</v>
      </c>
      <c r="P928" s="140">
        <v>0.36221748701171219</v>
      </c>
      <c r="Q928" s="140">
        <v>-0.29934702734047614</v>
      </c>
      <c r="R928" s="140">
        <v>1.836949689660863</v>
      </c>
      <c r="S928" s="140">
        <v>1.3747533499055637</v>
      </c>
      <c r="T928" s="140">
        <v>-1.1248039664453273</v>
      </c>
      <c r="U928" s="128">
        <v>1.0666000805248603</v>
      </c>
      <c r="V928" s="128">
        <v>-0.92887350027902726</v>
      </c>
      <c r="W928" s="98">
        <v>1.6302633987935529</v>
      </c>
      <c r="X928" s="60"/>
      <c r="Y928" s="99">
        <v>927</v>
      </c>
      <c r="Z928" s="128">
        <f>(幕後結果!$AB$2+幕後結果!$AB$4*幕後結果_最佳化!$N1929)*12/3</f>
        <v>-0.21892403809085637</v>
      </c>
      <c r="AA928" s="128">
        <f>(幕後結果!$AC$2+幕後結果!$AC$4*幕後結果_最佳化!$O1929)*12/3</f>
        <v>1.912800423769826</v>
      </c>
      <c r="AB928" s="128">
        <f>(幕後結果!$AD$2+幕後結果!$AD$4*幕後結果_最佳化!$P1929)*12/3</f>
        <v>1.5531986950534062</v>
      </c>
      <c r="AC928" s="128">
        <f>(幕後結果!$AE$2+幕後結果!$AE$4*幕後結果_最佳化!$Q1929)*12/3</f>
        <v>1.4162655353775291</v>
      </c>
      <c r="AD928" s="128">
        <f>(幕後結果!$AF$2+幕後結果!$AF$4*幕後結果_最佳化!$R1929)*12/3</f>
        <v>1.0439811514282047</v>
      </c>
      <c r="AE928" s="128">
        <f>(幕後結果!$AG$2+幕後結果!$AG$4*幕後結果_最佳化!$S1929)*12/3</f>
        <v>1.3908781325278661</v>
      </c>
      <c r="AF928" s="128">
        <f>(幕後結果!$AH$2+幕後結果!$AH$4*幕後結果_最佳化!$T1929)*12/3</f>
        <v>-1.4752989141411976</v>
      </c>
      <c r="AG928" s="128">
        <f>(幕後結果!$AI$2+幕後結果!$AI$4*幕後結果_最佳化!$U1929)*12/3</f>
        <v>2.6035759317493223</v>
      </c>
      <c r="AH928" s="128">
        <f>(幕後結果!$AJ$2+幕後結果!$AJ$4*幕後結果_最佳化!$V1929)*12/3</f>
        <v>-0.87609903151306334</v>
      </c>
      <c r="AI928" s="100">
        <f>(幕後結果!$AK$2+幕後結果!$AK$4*幕後結果_最佳化!$W1929)*12/3</f>
        <v>-0.44337287351771915</v>
      </c>
      <c r="AJ928" s="60"/>
      <c r="AK928" s="60"/>
      <c r="AL928" s="60"/>
      <c r="AM928" s="108">
        <v>927</v>
      </c>
      <c r="AN928" s="128">
        <f t="shared" si="183"/>
        <v>8.6574558560710127E-2</v>
      </c>
      <c r="AO928" s="128">
        <f t="shared" si="184"/>
        <v>6.8456465601649238E-2</v>
      </c>
      <c r="AP928" s="128">
        <f t="shared" si="185"/>
        <v>3.0437971987967268E-2</v>
      </c>
      <c r="AQ928" s="128">
        <f t="shared" si="186"/>
        <v>0.26624473511159341</v>
      </c>
      <c r="AR928" s="128">
        <f t="shared" si="187"/>
        <v>0.18933911126383166</v>
      </c>
      <c r="AS928" s="128">
        <f t="shared" si="188"/>
        <v>4.0695630401606106E-2</v>
      </c>
      <c r="AT928" s="128">
        <f t="shared" si="189"/>
        <v>0.17821509237034752</v>
      </c>
      <c r="AU928" s="128">
        <f t="shared" si="190"/>
        <v>1.0765917691948255E-2</v>
      </c>
      <c r="AV928" s="128">
        <f t="shared" si="191"/>
        <v>0.112979278433271</v>
      </c>
      <c r="AW928" s="128">
        <f t="shared" si="192"/>
        <v>1.6291238577075696E-2</v>
      </c>
      <c r="AX928" s="128">
        <f t="shared" si="193"/>
        <v>1.0000000000000002</v>
      </c>
      <c r="AY928" s="128">
        <f>SUMPRODUCT(AN928:AW928,幕後結果_最佳化!$Z$1005:$AI$1005)</f>
        <v>0.10026713115124074</v>
      </c>
      <c r="AZ928" s="128">
        <f>(SUMPRODUCT(AN928:AW928,MMULT(AN928:AW928,幕後結果!$AB$9:$AK$18)))*252</f>
        <v>9.7054140760198623E-2</v>
      </c>
      <c r="BA928" s="128">
        <f t="shared" si="194"/>
        <v>0.31153513567525354</v>
      </c>
      <c r="BB928" s="102">
        <f t="shared" si="195"/>
        <v>0.18414337447651699</v>
      </c>
      <c r="BC928" s="60"/>
      <c r="BD928" s="60"/>
    </row>
    <row r="929" spans="1:56">
      <c r="A929" s="95">
        <v>928</v>
      </c>
      <c r="B929" s="128">
        <v>0.52541120395439278</v>
      </c>
      <c r="C929" s="128">
        <v>0.899103188322397</v>
      </c>
      <c r="D929" s="128">
        <v>7.974009054145359E-3</v>
      </c>
      <c r="E929" s="128">
        <v>0.28999610891458949</v>
      </c>
      <c r="F929" s="128">
        <v>0.31287576004775408</v>
      </c>
      <c r="G929" s="128">
        <v>0.50237829744666418</v>
      </c>
      <c r="H929" s="128">
        <v>0.70289915930995939</v>
      </c>
      <c r="I929" s="128">
        <v>0.46905330666299805</v>
      </c>
      <c r="J929" s="128">
        <v>0.16786253393906181</v>
      </c>
      <c r="K929" s="104">
        <v>0.93506648810421988</v>
      </c>
      <c r="L929" s="105"/>
      <c r="M929" s="106">
        <v>928</v>
      </c>
      <c r="N929" s="140">
        <v>6.3739575520046721E-2</v>
      </c>
      <c r="O929" s="140">
        <v>1.27645811681142</v>
      </c>
      <c r="P929" s="140">
        <v>-2.4101029845485358</v>
      </c>
      <c r="Q929" s="140">
        <v>-0.55339608692767828</v>
      </c>
      <c r="R929" s="140">
        <v>-0.4877152899368758</v>
      </c>
      <c r="S929" s="140">
        <v>5.9615429373031277E-3</v>
      </c>
      <c r="T929" s="140">
        <v>0.53275717607961404</v>
      </c>
      <c r="U929" s="128">
        <v>-7.7649817522130626E-2</v>
      </c>
      <c r="V929" s="128">
        <v>-0.96264627228564503</v>
      </c>
      <c r="W929" s="98">
        <v>1.5146264744704059</v>
      </c>
      <c r="X929" s="60"/>
      <c r="Y929" s="99">
        <v>928</v>
      </c>
      <c r="Z929" s="128">
        <f>(幕後結果!$AB$2+幕後結果!$AB$4*幕後結果_最佳化!$N1930)*12/3</f>
        <v>6.7420036391413488E-2</v>
      </c>
      <c r="AA929" s="128">
        <f>(幕後結果!$AC$2+幕後結果!$AC$4*幕後結果_最佳化!$O1930)*12/3</f>
        <v>1.4600696605527543</v>
      </c>
      <c r="AB929" s="128">
        <f>(幕後結果!$AD$2+幕後結果!$AD$4*幕後結果_最佳化!$P1930)*12/3</f>
        <v>-1.5899481061582001</v>
      </c>
      <c r="AC929" s="128">
        <f>(幕後結果!$AE$2+幕後結果!$AE$4*幕後結果_最佳化!$Q1930)*12/3</f>
        <v>1.3430689777842231E-2</v>
      </c>
      <c r="AD929" s="128">
        <f>(幕後結果!$AF$2+幕後結果!$AF$4*幕後結果_最佳化!$R1930)*12/3</f>
        <v>-0.91029058030660348</v>
      </c>
      <c r="AE929" s="128">
        <f>(幕後結果!$AG$2+幕後結果!$AG$4*幕後結果_最佳化!$S1930)*12/3</f>
        <v>0.10961823351521553</v>
      </c>
      <c r="AF929" s="128">
        <f>(幕後結果!$AH$2+幕後結果!$AH$4*幕後結果_最佳化!$T1930)*12/3</f>
        <v>0.44593120879229597</v>
      </c>
      <c r="AG929" s="128">
        <f>(幕後結果!$AI$2+幕後結果!$AI$4*幕後結果_最佳化!$U1930)*12/3</f>
        <v>0.73904717325978508</v>
      </c>
      <c r="AH929" s="128">
        <f>(幕後結果!$AJ$2+幕後結果!$AJ$4*幕後結果_最佳化!$V1930)*12/3</f>
        <v>-1.4543712854316224</v>
      </c>
      <c r="AI929" s="100">
        <f>(幕後結果!$AK$2+幕後結果!$AK$4*幕後結果_最佳化!$W1930)*12/3</f>
        <v>0.89959661743583075</v>
      </c>
      <c r="AJ929" s="60"/>
      <c r="AK929" s="60"/>
      <c r="AL929" s="60"/>
      <c r="AM929" s="108">
        <v>928</v>
      </c>
      <c r="AN929" s="128">
        <f t="shared" si="183"/>
        <v>2.9045830216709874E-2</v>
      </c>
      <c r="AO929" s="128">
        <f t="shared" si="184"/>
        <v>5.7718480381395279E-2</v>
      </c>
      <c r="AP929" s="128">
        <f t="shared" si="185"/>
        <v>0.13306159086764133</v>
      </c>
      <c r="AQ929" s="128">
        <f t="shared" si="186"/>
        <v>0.17148484400047992</v>
      </c>
      <c r="AR929" s="128">
        <f t="shared" si="187"/>
        <v>0.12691520143694504</v>
      </c>
      <c r="AS929" s="128">
        <f t="shared" si="188"/>
        <v>7.1441213519253199E-2</v>
      </c>
      <c r="AT929" s="128">
        <f t="shared" si="189"/>
        <v>8.0216336109748168E-2</v>
      </c>
      <c r="AU929" s="128">
        <f t="shared" si="190"/>
        <v>6.2807521937839436E-2</v>
      </c>
      <c r="AV929" s="128">
        <f t="shared" si="191"/>
        <v>0.16171292823879874</v>
      </c>
      <c r="AW929" s="128">
        <f t="shared" si="192"/>
        <v>0.1055960532911891</v>
      </c>
      <c r="AX929" s="128">
        <f t="shared" si="193"/>
        <v>1</v>
      </c>
      <c r="AY929" s="128">
        <f>SUMPRODUCT(AN929:AW929,幕後結果_最佳化!$Z$1005:$AI$1005)</f>
        <v>-7.4916808918025685E-2</v>
      </c>
      <c r="AZ929" s="128">
        <f>(SUMPRODUCT(AN929:AW929,MMULT(AN929:AW929,幕後結果!$AB$9:$AK$18)))*252</f>
        <v>7.8979147222084906E-2</v>
      </c>
      <c r="BA929" s="128">
        <f t="shared" si="194"/>
        <v>0.28103228857568113</v>
      </c>
      <c r="BB929" s="102">
        <f t="shared" si="195"/>
        <v>-0.41922872818330259</v>
      </c>
      <c r="BC929" s="60"/>
      <c r="BD929" s="60"/>
    </row>
    <row r="930" spans="1:56">
      <c r="A930" s="95">
        <v>929</v>
      </c>
      <c r="B930" s="128">
        <v>4.0061833039964689E-2</v>
      </c>
      <c r="C930" s="128">
        <v>0.31569325505234858</v>
      </c>
      <c r="D930" s="128">
        <v>0.70478982056599859</v>
      </c>
      <c r="E930" s="128">
        <v>0.74624859281759948</v>
      </c>
      <c r="F930" s="128">
        <v>5.4558657370252561E-2</v>
      </c>
      <c r="G930" s="128">
        <v>0.40503249239053729</v>
      </c>
      <c r="H930" s="128">
        <v>7.2994658341897667E-2</v>
      </c>
      <c r="I930" s="128">
        <v>0.17815320686426239</v>
      </c>
      <c r="J930" s="128">
        <v>0.37841807293824292</v>
      </c>
      <c r="K930" s="104">
        <v>0.25218760449177524</v>
      </c>
      <c r="L930" s="105"/>
      <c r="M930" s="106">
        <v>929</v>
      </c>
      <c r="N930" s="140">
        <v>-1.7499689825373235</v>
      </c>
      <c r="O930" s="140">
        <v>-0.47977623913991813</v>
      </c>
      <c r="P930" s="140">
        <v>0.53822697547830167</v>
      </c>
      <c r="Q930" s="140">
        <v>0.66273105864570492</v>
      </c>
      <c r="R930" s="140">
        <v>-1.6021731996443689</v>
      </c>
      <c r="S930" s="140">
        <v>-0.24034219730443046</v>
      </c>
      <c r="T930" s="140">
        <v>-1.4538448828515167</v>
      </c>
      <c r="U930" s="128">
        <v>-0.92242599870885322</v>
      </c>
      <c r="V930" s="128">
        <v>-0.30963814437287962</v>
      </c>
      <c r="W930" s="98">
        <v>-0.66762153307150895</v>
      </c>
      <c r="X930" s="60"/>
      <c r="Y930" s="99">
        <v>929</v>
      </c>
      <c r="Z930" s="128">
        <f>(幕後結果!$AB$2+幕後結果!$AB$4*幕後結果_最佳化!$N1931)*12/3</f>
        <v>-1.851015974359689</v>
      </c>
      <c r="AA930" s="128">
        <f>(幕後結果!$AC$2+幕後結果!$AC$4*幕後結果_最佳化!$O1931)*12/3</f>
        <v>-1.3812653130880885</v>
      </c>
      <c r="AB930" s="128">
        <f>(幕後結果!$AD$2+幕後結果!$AD$4*幕後結果_最佳化!$P1931)*12/3</f>
        <v>-4.1680186474097325E-3</v>
      </c>
      <c r="AC930" s="128">
        <f>(幕後結果!$AE$2+幕後結果!$AE$4*幕後結果_最佳化!$Q1931)*12/3</f>
        <v>2.1748118715472549</v>
      </c>
      <c r="AD930" s="128">
        <f>(幕後結果!$AF$2+幕後結果!$AF$4*幕後結果_最佳化!$R1931)*12/3</f>
        <v>-1.203496116484569</v>
      </c>
      <c r="AE930" s="128">
        <f>(幕後結果!$AG$2+幕後結果!$AG$4*幕後結果_最佳化!$S1931)*12/3</f>
        <v>-0.32969709974703393</v>
      </c>
      <c r="AF930" s="128">
        <f>(幕後結果!$AH$2+幕後結果!$AH$4*幕後結果_最佳化!$T1931)*12/3</f>
        <v>-2.8027532633281851</v>
      </c>
      <c r="AG930" s="128">
        <f>(幕後結果!$AI$2+幕後結果!$AI$4*幕後結果_最佳化!$U1931)*12/3</f>
        <v>-0.18384584391788927</v>
      </c>
      <c r="AH930" s="128">
        <f>(幕後結果!$AJ$2+幕後結果!$AJ$4*幕後結果_最佳化!$V1931)*12/3</f>
        <v>-2.511801571717319</v>
      </c>
      <c r="AI930" s="100">
        <f>(幕後結果!$AK$2+幕後結果!$AK$4*幕後結果_最佳化!$W1931)*12/3</f>
        <v>-4.1072440066075195</v>
      </c>
      <c r="AJ930" s="60"/>
      <c r="AK930" s="60"/>
      <c r="AL930" s="60"/>
      <c r="AM930" s="108">
        <v>929</v>
      </c>
      <c r="AN930" s="128">
        <f t="shared" si="183"/>
        <v>0.16560676142501948</v>
      </c>
      <c r="AO930" s="128">
        <f t="shared" si="184"/>
        <v>6.0430709959934811E-2</v>
      </c>
      <c r="AP930" s="128">
        <f t="shared" si="185"/>
        <v>0.14514204191443955</v>
      </c>
      <c r="AQ930" s="128">
        <f t="shared" si="186"/>
        <v>0.11972462599223735</v>
      </c>
      <c r="AR930" s="128">
        <f t="shared" si="187"/>
        <v>0.13423277608141071</v>
      </c>
      <c r="AS930" s="128">
        <f t="shared" si="188"/>
        <v>8.0100280536802293E-2</v>
      </c>
      <c r="AT930" s="128">
        <f t="shared" si="189"/>
        <v>2.4858441267663393E-2</v>
      </c>
      <c r="AU930" s="128">
        <f t="shared" si="190"/>
        <v>7.5674124667906559E-2</v>
      </c>
      <c r="AV930" s="128">
        <f t="shared" si="191"/>
        <v>0.19286447786839192</v>
      </c>
      <c r="AW930" s="128">
        <f t="shared" si="192"/>
        <v>1.365760286193788E-3</v>
      </c>
      <c r="AX930" s="128">
        <f t="shared" si="193"/>
        <v>0.99999999999999978</v>
      </c>
      <c r="AY930" s="128">
        <f>SUMPRODUCT(AN930:AW930,幕後結果_最佳化!$Z$1005:$AI$1005)</f>
        <v>5.4057962156797798E-2</v>
      </c>
      <c r="AZ930" s="128">
        <f>(SUMPRODUCT(AN930:AW930,MMULT(AN930:AW930,幕後結果!$AB$9:$AK$18)))*252</f>
        <v>6.5732139931410721E-2</v>
      </c>
      <c r="BA930" s="128">
        <f t="shared" si="194"/>
        <v>0.25638279960132021</v>
      </c>
      <c r="BB930" s="102">
        <f t="shared" si="195"/>
        <v>4.3520712677093107E-2</v>
      </c>
      <c r="BC930" s="60"/>
      <c r="BD930" s="60"/>
    </row>
    <row r="931" spans="1:56">
      <c r="A931" s="95">
        <v>930</v>
      </c>
      <c r="B931" s="128">
        <v>7.1332706645873989E-2</v>
      </c>
      <c r="C931" s="128">
        <v>0.31497587158385065</v>
      </c>
      <c r="D931" s="128">
        <v>0.29414909803660438</v>
      </c>
      <c r="E931" s="128">
        <v>0.59695331190269174</v>
      </c>
      <c r="F931" s="128">
        <v>0.10408340195766841</v>
      </c>
      <c r="G931" s="128">
        <v>0.46319661656233202</v>
      </c>
      <c r="H931" s="128">
        <v>8.718837040871974E-2</v>
      </c>
      <c r="I931" s="128">
        <v>0.70200400144314479</v>
      </c>
      <c r="J931" s="128">
        <v>0.56791764635708297</v>
      </c>
      <c r="K931" s="104">
        <v>0.72709482432783856</v>
      </c>
      <c r="L931" s="105"/>
      <c r="M931" s="106">
        <v>930</v>
      </c>
      <c r="N931" s="140">
        <v>-1.4659371377186627</v>
      </c>
      <c r="O931" s="140">
        <v>-0.48179477263917198</v>
      </c>
      <c r="P931" s="140">
        <v>-0.54130380818579671</v>
      </c>
      <c r="Q931" s="140">
        <v>0.24546891247056388</v>
      </c>
      <c r="R931" s="140">
        <v>-1.2586222570791765</v>
      </c>
      <c r="S931" s="140">
        <v>-9.2383645162593134E-2</v>
      </c>
      <c r="T931" s="140">
        <v>-1.3582740515078182</v>
      </c>
      <c r="U931" s="128">
        <v>0.5301729886680272</v>
      </c>
      <c r="V931" s="128">
        <v>0.17107510923533131</v>
      </c>
      <c r="W931" s="98">
        <v>0.60405007372282704</v>
      </c>
      <c r="X931" s="60"/>
      <c r="Y931" s="99">
        <v>930</v>
      </c>
      <c r="Z931" s="128">
        <f>(幕後結果!$AB$2+幕後結果!$AB$4*幕後結果_最佳化!$N1932)*12/3</f>
        <v>-1.5505835168518427</v>
      </c>
      <c r="AA931" s="128">
        <f>(幕後結果!$AC$2+幕後結果!$AC$4*幕後結果_最佳化!$O1932)*12/3</f>
        <v>-1.2575473976009282</v>
      </c>
      <c r="AB931" s="128">
        <f>(幕後結果!$AD$2+幕後結果!$AD$4*幕後結果_最佳化!$P1932)*12/3</f>
        <v>-1.0633818559985178</v>
      </c>
      <c r="AC931" s="128">
        <f>(幕後結果!$AE$2+幕後結果!$AE$4*幕後結果_最佳化!$Q1932)*12/3</f>
        <v>1.1419635602115916</v>
      </c>
      <c r="AD931" s="128">
        <f>(幕後結果!$AF$2+幕後結果!$AF$4*幕後結果_最佳化!$R1932)*12/3</f>
        <v>-1.1268298741142322</v>
      </c>
      <c r="AE931" s="128">
        <f>(幕後結果!$AG$2+幕後結果!$AG$4*幕後結果_最佳化!$S1932)*12/3</f>
        <v>-0.23390245029502832</v>
      </c>
      <c r="AF931" s="128">
        <f>(幕後結果!$AH$2+幕後結果!$AH$4*幕後結果_最佳化!$T1932)*12/3</f>
        <v>-2.6010904660099974</v>
      </c>
      <c r="AG931" s="128">
        <f>(幕後結果!$AI$2+幕後結果!$AI$4*幕後結果_最佳化!$U1932)*12/3</f>
        <v>1.2536830461010009</v>
      </c>
      <c r="AH931" s="128">
        <f>(幕後結果!$AJ$2+幕後結果!$AJ$4*幕後結果_最佳化!$V1932)*12/3</f>
        <v>-2.0173693921092553</v>
      </c>
      <c r="AI931" s="100">
        <f>(幕後結果!$AK$2+幕後結果!$AK$4*幕後結果_最佳化!$W1932)*12/3</f>
        <v>-3.0126994336459121</v>
      </c>
      <c r="AJ931" s="60"/>
      <c r="AK931" s="60"/>
      <c r="AL931" s="60"/>
      <c r="AM931" s="108">
        <v>930</v>
      </c>
      <c r="AN931" s="128">
        <f t="shared" si="183"/>
        <v>0.16048977291721903</v>
      </c>
      <c r="AO931" s="128">
        <f t="shared" si="184"/>
        <v>2.1859504324600754E-2</v>
      </c>
      <c r="AP931" s="128">
        <f t="shared" si="185"/>
        <v>7.8662374629019149E-2</v>
      </c>
      <c r="AQ931" s="128">
        <f t="shared" si="186"/>
        <v>0.16512457408132256</v>
      </c>
      <c r="AR931" s="128">
        <f t="shared" si="187"/>
        <v>0.21290966947597795</v>
      </c>
      <c r="AS931" s="128">
        <f t="shared" si="188"/>
        <v>0.1614591215917956</v>
      </c>
      <c r="AT931" s="128">
        <f t="shared" si="189"/>
        <v>2.9978285671283847E-3</v>
      </c>
      <c r="AU931" s="128">
        <f t="shared" si="190"/>
        <v>8.1831848570333363E-2</v>
      </c>
      <c r="AV931" s="128">
        <f t="shared" si="191"/>
        <v>1.7200449062979711E-3</v>
      </c>
      <c r="AW931" s="128">
        <f t="shared" si="192"/>
        <v>0.11294526093630528</v>
      </c>
      <c r="AX931" s="128">
        <f t="shared" si="193"/>
        <v>1</v>
      </c>
      <c r="AY931" s="128">
        <f>SUMPRODUCT(AN931:AW931,幕後結果_最佳化!$Z$1005:$AI$1005)</f>
        <v>8.2514484920420961E-2</v>
      </c>
      <c r="AZ931" s="128">
        <f>(SUMPRODUCT(AN931:AW931,MMULT(AN931:AW931,幕後結果!$AB$9:$AK$18)))*252</f>
        <v>6.075143438727483E-2</v>
      </c>
      <c r="BA931" s="128">
        <f t="shared" si="194"/>
        <v>0.24647806066113639</v>
      </c>
      <c r="BB931" s="102">
        <f t="shared" si="195"/>
        <v>0.16072215439443857</v>
      </c>
      <c r="BC931" s="60"/>
      <c r="BD931" s="60"/>
    </row>
    <row r="932" spans="1:56">
      <c r="A932" s="95">
        <v>931</v>
      </c>
      <c r="B932" s="128">
        <v>7.540343831584595E-2</v>
      </c>
      <c r="C932" s="128">
        <v>2.9505540326179691E-2</v>
      </c>
      <c r="D932" s="128">
        <v>8.9006421970656557E-2</v>
      </c>
      <c r="E932" s="128">
        <v>0.96926319962956531</v>
      </c>
      <c r="F932" s="128">
        <v>0.90223890687428643</v>
      </c>
      <c r="G932" s="128">
        <v>0.19756624372986242</v>
      </c>
      <c r="H932" s="128">
        <v>0.72684334345378576</v>
      </c>
      <c r="I932" s="128">
        <v>0.37070647352181041</v>
      </c>
      <c r="J932" s="128">
        <v>0.96662215371612303</v>
      </c>
      <c r="K932" s="104">
        <v>0.873590162862107</v>
      </c>
      <c r="L932" s="105"/>
      <c r="M932" s="106">
        <v>931</v>
      </c>
      <c r="N932" s="140">
        <v>-1.4366872597384253</v>
      </c>
      <c r="O932" s="140">
        <v>-1.8881107748666766</v>
      </c>
      <c r="P932" s="140">
        <v>-1.3468987507523944</v>
      </c>
      <c r="Q932" s="140">
        <v>1.8700735801070973</v>
      </c>
      <c r="R932" s="140">
        <v>1.2944147853995189</v>
      </c>
      <c r="S932" s="140">
        <v>-0.85034647054693158</v>
      </c>
      <c r="T932" s="140">
        <v>0.6032937153018797</v>
      </c>
      <c r="U932" s="128">
        <v>-0.32998281516032602</v>
      </c>
      <c r="V932" s="128">
        <v>1.83331531885355</v>
      </c>
      <c r="W932" s="98">
        <v>1.1435274262153585</v>
      </c>
      <c r="X932" s="60"/>
      <c r="Y932" s="99">
        <v>931</v>
      </c>
      <c r="Z932" s="128">
        <f>(幕後結果!$AB$2+幕後結果!$AB$4*幕後結果_最佳化!$N1933)*12/3</f>
        <v>-1.5196446876898599</v>
      </c>
      <c r="AA932" s="128">
        <f>(幕後結果!$AC$2+幕後結果!$AC$4*幕後結果_最佳化!$O1933)*12/3</f>
        <v>-2.8752090461128268</v>
      </c>
      <c r="AB932" s="128">
        <f>(幕後結果!$AD$2+幕後結果!$AD$4*幕後結果_最佳化!$P1933)*12/3</f>
        <v>-2.6682000995764219</v>
      </c>
      <c r="AC932" s="128">
        <f>(幕後結果!$AE$2+幕後結果!$AE$4*幕後結果_最佳化!$Q1933)*12/3</f>
        <v>3.2804524511393978</v>
      </c>
      <c r="AD932" s="128">
        <f>(幕後結果!$AF$2+幕後結果!$AF$4*幕後結果_最佳化!$R1933)*12/3</f>
        <v>0.42157331208372534</v>
      </c>
      <c r="AE932" s="128">
        <f>(幕後結果!$AG$2+幕後結果!$AG$4*幕後結果_最佳化!$S1933)*12/3</f>
        <v>-1.1433164716362083</v>
      </c>
      <c r="AF932" s="128">
        <f>(幕後結果!$AH$2+幕後結果!$AH$4*幕後結果_最佳化!$T1933)*12/3</f>
        <v>-0.42862081284867243</v>
      </c>
      <c r="AG932" s="128">
        <f>(幕後結果!$AI$2+幕後結果!$AI$4*幕後結果_最佳化!$U1933)*12/3</f>
        <v>0.70736843700815488</v>
      </c>
      <c r="AH932" s="128">
        <f>(幕後結果!$AJ$2+幕後結果!$AJ$4*幕後結果_最佳化!$V1933)*12/3</f>
        <v>-5.1847086277251431E-2</v>
      </c>
      <c r="AI932" s="100">
        <f>(幕後結果!$AK$2+幕後結果!$AK$4*幕後結果_最佳化!$W1933)*12/3</f>
        <v>-0.28935829325348439</v>
      </c>
      <c r="AJ932" s="60"/>
      <c r="AK932" s="60"/>
      <c r="AL932" s="60"/>
      <c r="AM932" s="108">
        <v>931</v>
      </c>
      <c r="AN932" s="128">
        <f t="shared" si="183"/>
        <v>3.6699419797258957E-2</v>
      </c>
      <c r="AO932" s="128">
        <f t="shared" si="184"/>
        <v>0.11753091751882996</v>
      </c>
      <c r="AP932" s="128">
        <f t="shared" si="185"/>
        <v>6.4975740920390337E-2</v>
      </c>
      <c r="AQ932" s="128">
        <f t="shared" si="186"/>
        <v>9.4418651225964739E-2</v>
      </c>
      <c r="AR932" s="128">
        <f t="shared" si="187"/>
        <v>6.5633142513466469E-2</v>
      </c>
      <c r="AS932" s="128">
        <f t="shared" si="188"/>
        <v>0.15342260219404594</v>
      </c>
      <c r="AT932" s="128">
        <f t="shared" si="189"/>
        <v>0.15077512917445959</v>
      </c>
      <c r="AU932" s="128">
        <f t="shared" si="190"/>
        <v>0.10707548672479125</v>
      </c>
      <c r="AV932" s="128">
        <f t="shared" si="191"/>
        <v>0.10594927619961446</v>
      </c>
      <c r="AW932" s="128">
        <f t="shared" si="192"/>
        <v>0.1035196337311784</v>
      </c>
      <c r="AX932" s="128">
        <f t="shared" si="193"/>
        <v>1.0000000000000002</v>
      </c>
      <c r="AY932" s="128">
        <f>SUMPRODUCT(AN932:AW932,幕後結果_最佳化!$Z$1005:$AI$1005)</f>
        <v>-8.2562956426072739E-2</v>
      </c>
      <c r="AZ932" s="128">
        <f>(SUMPRODUCT(AN932:AW932,MMULT(AN932:AW932,幕後結果!$AB$9:$AK$18)))*252</f>
        <v>6.7034856582658148E-2</v>
      </c>
      <c r="BA932" s="128">
        <f t="shared" si="194"/>
        <v>0.25891090471947709</v>
      </c>
      <c r="BB932" s="102">
        <f t="shared" si="195"/>
        <v>-0.48457965322862101</v>
      </c>
      <c r="BC932" s="60"/>
      <c r="BD932" s="60"/>
    </row>
    <row r="933" spans="1:56">
      <c r="A933" s="95">
        <v>932</v>
      </c>
      <c r="B933" s="128">
        <v>0.68742897466570918</v>
      </c>
      <c r="C933" s="128">
        <v>4.9407407826030036E-2</v>
      </c>
      <c r="D933" s="128">
        <v>0.15026700432186635</v>
      </c>
      <c r="E933" s="128">
        <v>0.56010321159760768</v>
      </c>
      <c r="F933" s="128">
        <v>0.18519751721331512</v>
      </c>
      <c r="G933" s="128">
        <v>0.62072693288867908</v>
      </c>
      <c r="H933" s="128">
        <v>0.38050000874599021</v>
      </c>
      <c r="I933" s="128">
        <v>0.35250011768929412</v>
      </c>
      <c r="J933" s="128">
        <v>0.28340077202479197</v>
      </c>
      <c r="K933" s="104">
        <v>5.9345662645105879E-2</v>
      </c>
      <c r="L933" s="105"/>
      <c r="M933" s="106">
        <v>932</v>
      </c>
      <c r="N933" s="140">
        <v>0.48857579818338143</v>
      </c>
      <c r="O933" s="140">
        <v>-1.6506267382556221</v>
      </c>
      <c r="P933" s="140">
        <v>-1.035288907354408</v>
      </c>
      <c r="Q933" s="140">
        <v>0.15123089889682273</v>
      </c>
      <c r="R933" s="140">
        <v>-0.89573364896895991</v>
      </c>
      <c r="S933" s="140">
        <v>0.3073905316365948</v>
      </c>
      <c r="T933" s="140">
        <v>-0.30416784948469533</v>
      </c>
      <c r="U933" s="128">
        <v>-0.37857938182579176</v>
      </c>
      <c r="V933" s="128">
        <v>-0.5727683610553389</v>
      </c>
      <c r="W933" s="98">
        <v>-1.5602901700564082</v>
      </c>
      <c r="X933" s="60"/>
      <c r="Y933" s="99">
        <v>932</v>
      </c>
      <c r="Z933" s="128">
        <f>(幕後結果!$AB$2+幕後結果!$AB$4*幕後結果_最佳化!$N1934)*12/3</f>
        <v>0.51678722088646212</v>
      </c>
      <c r="AA933" s="128">
        <f>(幕後結果!$AC$2+幕後結果!$AC$4*幕後結果_最佳化!$O1934)*12/3</f>
        <v>-1.7453766305974081</v>
      </c>
      <c r="AB933" s="128">
        <f>(幕後結果!$AD$2+幕後結果!$AD$4*幕後結果_最佳化!$P1934)*12/3</f>
        <v>-1.5268724592575549</v>
      </c>
      <c r="AC933" s="128">
        <f>(幕後結果!$AE$2+幕後結果!$AE$4*幕後結果_最佳化!$Q1934)*12/3</f>
        <v>0.46380036928970308</v>
      </c>
      <c r="AD933" s="128">
        <f>(幕後結果!$AF$2+幕後結果!$AF$4*幕後結果_最佳化!$R1934)*12/3</f>
        <v>-0.68533953396591052</v>
      </c>
      <c r="AE933" s="128">
        <f>(幕後結果!$AG$2+幕後結果!$AG$4*幕後結果_最佳化!$S1934)*12/3</f>
        <v>0.4807084971688636</v>
      </c>
      <c r="AF933" s="128">
        <f>(幕後結果!$AH$2+幕後結果!$AH$4*幕後結果_最佳化!$T1934)*12/3</f>
        <v>-0.65301236515606842</v>
      </c>
      <c r="AG933" s="128">
        <f>(幕後結果!$AI$2+幕後結果!$AI$4*幕後結果_最佳化!$U1934)*12/3</f>
        <v>0.47722468553957476</v>
      </c>
      <c r="AH933" s="128">
        <f>(幕後結果!$AJ$2+幕後結果!$AJ$4*幕後結果_最佳化!$V1934)*12/3</f>
        <v>-1.8564297591905168</v>
      </c>
      <c r="AI933" s="100">
        <f>(幕後結果!$AK$2+幕後結果!$AK$4*幕後結果_最佳化!$W1934)*12/3</f>
        <v>-3.3650899092674535</v>
      </c>
      <c r="AJ933" s="60"/>
      <c r="AK933" s="60"/>
      <c r="AL933" s="60"/>
      <c r="AM933" s="108">
        <v>932</v>
      </c>
      <c r="AN933" s="128">
        <f t="shared" si="183"/>
        <v>9.0231518280820766E-2</v>
      </c>
      <c r="AO933" s="128">
        <f t="shared" si="184"/>
        <v>0.17666730730382887</v>
      </c>
      <c r="AP933" s="128">
        <f t="shared" si="185"/>
        <v>0.13126947968109376</v>
      </c>
      <c r="AQ933" s="128">
        <f t="shared" si="186"/>
        <v>5.4986517845404752E-2</v>
      </c>
      <c r="AR933" s="128">
        <f t="shared" si="187"/>
        <v>0.1594091411118875</v>
      </c>
      <c r="AS933" s="128">
        <f t="shared" si="188"/>
        <v>1.0285840110102461E-2</v>
      </c>
      <c r="AT933" s="128">
        <f t="shared" si="189"/>
        <v>4.887139287804973E-2</v>
      </c>
      <c r="AU933" s="128">
        <f t="shared" si="190"/>
        <v>6.1829041114937026E-2</v>
      </c>
      <c r="AV933" s="128">
        <f t="shared" si="191"/>
        <v>9.6297531194212513E-2</v>
      </c>
      <c r="AW933" s="128">
        <f t="shared" si="192"/>
        <v>0.17015223047966263</v>
      </c>
      <c r="AX933" s="128">
        <f t="shared" si="193"/>
        <v>1</v>
      </c>
      <c r="AY933" s="128">
        <f>SUMPRODUCT(AN933:AW933,幕後結果_最佳化!$Z$1005:$AI$1005)</f>
        <v>-0.25436931951638508</v>
      </c>
      <c r="AZ933" s="128">
        <f>(SUMPRODUCT(AN933:AW933,MMULT(AN933:AW933,幕後結果!$AB$9:$AK$18)))*252</f>
        <v>7.7081814273152208E-2</v>
      </c>
      <c r="BA933" s="128">
        <f t="shared" si="194"/>
        <v>0.27763611845931035</v>
      </c>
      <c r="BB933" s="102">
        <f t="shared" si="195"/>
        <v>-1.0707155868841038</v>
      </c>
      <c r="BC933" s="60"/>
      <c r="BD933" s="60"/>
    </row>
    <row r="934" spans="1:56">
      <c r="A934" s="95">
        <v>933</v>
      </c>
      <c r="B934" s="128">
        <v>0.54181453982646333</v>
      </c>
      <c r="C934" s="128">
        <v>0.79763487765370233</v>
      </c>
      <c r="D934" s="128">
        <v>0.19362957251921786</v>
      </c>
      <c r="E934" s="128">
        <v>0.65492183126492765</v>
      </c>
      <c r="F934" s="128">
        <v>0.72776206201403948</v>
      </c>
      <c r="G934" s="128">
        <v>0.40219920857239266</v>
      </c>
      <c r="H934" s="128">
        <v>0.2364542586027012</v>
      </c>
      <c r="I934" s="128">
        <v>0.60286621113332184</v>
      </c>
      <c r="J934" s="128">
        <v>0.16680656607782174</v>
      </c>
      <c r="K934" s="104">
        <v>0.173934035703875</v>
      </c>
      <c r="L934" s="105"/>
      <c r="M934" s="106">
        <v>933</v>
      </c>
      <c r="N934" s="140">
        <v>0.10500616053614452</v>
      </c>
      <c r="O934" s="140">
        <v>0.83320301109114381</v>
      </c>
      <c r="P934" s="140">
        <v>-0.86459859301913544</v>
      </c>
      <c r="Q934" s="140">
        <v>0.39864291243850569</v>
      </c>
      <c r="R934" s="140">
        <v>0.60605854736921549</v>
      </c>
      <c r="S934" s="140">
        <v>-0.24765879299699509</v>
      </c>
      <c r="T934" s="140">
        <v>-0.71775475204754979</v>
      </c>
      <c r="U934" s="128">
        <v>0.26077298618865219</v>
      </c>
      <c r="V934" s="128">
        <v>-0.96686178617551655</v>
      </c>
      <c r="W934" s="98">
        <v>-0.93873256093602908</v>
      </c>
      <c r="X934" s="60"/>
      <c r="Y934" s="99">
        <v>933</v>
      </c>
      <c r="Z934" s="128">
        <f>(幕後結果!$AB$2+幕後結果!$AB$4*幕後結果_最佳化!$N1935)*12/3</f>
        <v>0.11106944322908012</v>
      </c>
      <c r="AA934" s="128">
        <f>(幕後結果!$AC$2+幕後結果!$AC$4*幕後結果_最佳化!$O1935)*12/3</f>
        <v>0.96442395574942053</v>
      </c>
      <c r="AB934" s="128">
        <f>(幕後結果!$AD$2+幕後結果!$AD$4*幕後結果_最佳化!$P1935)*12/3</f>
        <v>-0.15342996057173508</v>
      </c>
      <c r="AC934" s="128">
        <f>(幕後結果!$AE$2+幕後結果!$AE$4*幕後結果_最佳化!$Q1935)*12/3</f>
        <v>1.9745338787852866</v>
      </c>
      <c r="AD934" s="128">
        <f>(幕後結果!$AF$2+幕後結果!$AF$4*幕後結果_最佳化!$R1935)*12/3</f>
        <v>7.9232989013374999E-2</v>
      </c>
      <c r="AE934" s="128">
        <f>(幕後結果!$AG$2+幕後結果!$AG$4*幕後結果_最佳化!$S1935)*12/3</f>
        <v>-6.6839835177726459E-2</v>
      </c>
      <c r="AF934" s="128">
        <f>(幕後結果!$AH$2+幕後結果!$AH$4*幕後結果_最佳化!$T1935)*12/3</f>
        <v>-0.66612782768360435</v>
      </c>
      <c r="AG934" s="128">
        <f>(幕後結果!$AI$2+幕後結果!$AI$4*幕後結果_最佳化!$U1935)*12/3</f>
        <v>1.3349235129379187</v>
      </c>
      <c r="AH934" s="128">
        <f>(幕後結果!$AJ$2+幕後結果!$AJ$4*幕後結果_最佳化!$V1935)*12/3</f>
        <v>-1.4502116405193701</v>
      </c>
      <c r="AI934" s="100">
        <f>(幕後結果!$AK$2+幕後結果!$AK$4*幕後結果_最佳化!$W1935)*12/3</f>
        <v>-2.2544229608445736</v>
      </c>
      <c r="AJ934" s="60"/>
      <c r="AK934" s="60"/>
      <c r="AL934" s="60"/>
      <c r="AM934" s="108">
        <v>933</v>
      </c>
      <c r="AN934" s="128">
        <f t="shared" si="183"/>
        <v>5.1497295687498369E-2</v>
      </c>
      <c r="AO934" s="128">
        <f t="shared" si="184"/>
        <v>0.11832236795376275</v>
      </c>
      <c r="AP934" s="128">
        <f t="shared" si="185"/>
        <v>4.3216262766810967E-2</v>
      </c>
      <c r="AQ934" s="128">
        <f t="shared" si="186"/>
        <v>0.14824388608733424</v>
      </c>
      <c r="AR934" s="128">
        <f t="shared" si="187"/>
        <v>0.17764571010881308</v>
      </c>
      <c r="AS934" s="128">
        <f t="shared" si="188"/>
        <v>7.3019669010200516E-2</v>
      </c>
      <c r="AT934" s="128">
        <f t="shared" si="189"/>
        <v>4.3749145038964092E-2</v>
      </c>
      <c r="AU934" s="128">
        <f t="shared" si="190"/>
        <v>6.85725553094855E-2</v>
      </c>
      <c r="AV934" s="128">
        <f t="shared" si="191"/>
        <v>0.15243925187854793</v>
      </c>
      <c r="AW934" s="128">
        <f t="shared" si="192"/>
        <v>0.12329385615858257</v>
      </c>
      <c r="AX934" s="128">
        <f t="shared" si="193"/>
        <v>0.99999999999999989</v>
      </c>
      <c r="AY934" s="128">
        <f>SUMPRODUCT(AN934:AW934,幕後結果_最佳化!$Z$1005:$AI$1005)</f>
        <v>-0.12981533941806581</v>
      </c>
      <c r="AZ934" s="128">
        <f>(SUMPRODUCT(AN934:AW934,MMULT(AN934:AW934,幕後結果!$AB$9:$AK$18)))*252</f>
        <v>6.979158721971615E-2</v>
      </c>
      <c r="BA934" s="128">
        <f t="shared" si="194"/>
        <v>0.26418097437119908</v>
      </c>
      <c r="BB934" s="102">
        <f t="shared" si="195"/>
        <v>-0.65377660079103395</v>
      </c>
      <c r="BC934" s="60"/>
      <c r="BD934" s="60"/>
    </row>
    <row r="935" spans="1:56">
      <c r="A935" s="95">
        <v>934</v>
      </c>
      <c r="B935" s="128">
        <v>8.5219269465179881E-2</v>
      </c>
      <c r="C935" s="128">
        <v>0.40413461088278924</v>
      </c>
      <c r="D935" s="128">
        <v>0.95172647766678575</v>
      </c>
      <c r="E935" s="128">
        <v>0.89379265475859149</v>
      </c>
      <c r="F935" s="128">
        <v>0.8803366426737933</v>
      </c>
      <c r="G935" s="128">
        <v>0.48769583066579503</v>
      </c>
      <c r="H935" s="128">
        <v>0.3036033556782467</v>
      </c>
      <c r="I935" s="128">
        <v>0.44961031934686591</v>
      </c>
      <c r="J935" s="128">
        <v>0.31604089273743718</v>
      </c>
      <c r="K935" s="104">
        <v>0.47379898813426591</v>
      </c>
      <c r="L935" s="105"/>
      <c r="M935" s="106">
        <v>934</v>
      </c>
      <c r="N935" s="140">
        <v>-1.370796061897487</v>
      </c>
      <c r="O935" s="140">
        <v>-0.24265945138170081</v>
      </c>
      <c r="P935" s="140">
        <v>1.6618291053900212</v>
      </c>
      <c r="Q935" s="140">
        <v>1.2469531119037973</v>
      </c>
      <c r="R935" s="140">
        <v>1.176671331600281</v>
      </c>
      <c r="S935" s="140">
        <v>-3.0846870001379978E-2</v>
      </c>
      <c r="T935" s="140">
        <v>-0.5140647644084162</v>
      </c>
      <c r="U935" s="128">
        <v>-0.12664593508107086</v>
      </c>
      <c r="V935" s="128">
        <v>-0.478798778891324</v>
      </c>
      <c r="W935" s="98">
        <v>-6.5723482789648638E-2</v>
      </c>
      <c r="X935" s="60"/>
      <c r="Y935" s="99">
        <v>934</v>
      </c>
      <c r="Z935" s="128">
        <f>(幕後結果!$AB$2+幕後結果!$AB$4*幕後結果_最佳化!$N1936)*12/3</f>
        <v>-1.4499487896537528</v>
      </c>
      <c r="AA935" s="128">
        <f>(幕後結果!$AC$2+幕後結果!$AC$4*幕後結果_最佳化!$O1936)*12/3</f>
        <v>-0.93804129660513702</v>
      </c>
      <c r="AB935" s="128">
        <f>(幕後結果!$AD$2+幕後結果!$AD$4*幕後結果_最佳化!$P1936)*12/3</f>
        <v>1.4621280946346815</v>
      </c>
      <c r="AC935" s="128">
        <f>(幕後結果!$AE$2+幕後結果!$AE$4*幕後結果_最佳化!$Q1936)*12/3</f>
        <v>3.6595927530001369</v>
      </c>
      <c r="AD935" s="128">
        <f>(幕後結果!$AF$2+幕後結果!$AF$4*幕後結果_最佳化!$R1936)*12/3</f>
        <v>0.81091978348881655</v>
      </c>
      <c r="AE935" s="128">
        <f>(幕後結果!$AG$2+幕後結果!$AG$4*幕後結果_最佳化!$S1936)*12/3</f>
        <v>-0.10714788581397278</v>
      </c>
      <c r="AF935" s="128">
        <f>(幕後結果!$AH$2+幕後結果!$AH$4*幕後結果_最佳化!$T1936)*12/3</f>
        <v>-1.5106943175392573</v>
      </c>
      <c r="AG935" s="128">
        <f>(幕後結果!$AI$2+幕後結果!$AI$4*幕後結果_最佳化!$U1936)*12/3</f>
        <v>1.0757109772661888</v>
      </c>
      <c r="AH935" s="128">
        <f>(幕後結果!$AJ$2+幕後結果!$AJ$4*幕後結果_最佳化!$V1936)*12/3</f>
        <v>-1.451170297981955</v>
      </c>
      <c r="AI935" s="100">
        <f>(幕後結果!$AK$2+幕後結果!$AK$4*幕後結果_最佳化!$W1936)*12/3</f>
        <v>-2.1659287172830317</v>
      </c>
      <c r="AJ935" s="60"/>
      <c r="AK935" s="60"/>
      <c r="AL935" s="60"/>
      <c r="AM935" s="108">
        <v>934</v>
      </c>
      <c r="AN935" s="128">
        <f t="shared" si="183"/>
        <v>9.0835567562754974E-2</v>
      </c>
      <c r="AO935" s="128">
        <f t="shared" si="184"/>
        <v>0.10540388827264342</v>
      </c>
      <c r="AP935" s="128">
        <f t="shared" si="185"/>
        <v>9.7170303784434281E-2</v>
      </c>
      <c r="AQ935" s="128">
        <f t="shared" si="186"/>
        <v>0.14553317714898933</v>
      </c>
      <c r="AR935" s="128">
        <f t="shared" si="187"/>
        <v>0.19321705014422066</v>
      </c>
      <c r="AS935" s="128">
        <f t="shared" si="188"/>
        <v>4.5173609129662361E-2</v>
      </c>
      <c r="AT935" s="128">
        <f t="shared" si="189"/>
        <v>8.6325450454569644E-2</v>
      </c>
      <c r="AU935" s="128">
        <f t="shared" si="190"/>
        <v>1.3370985515569592E-2</v>
      </c>
      <c r="AV935" s="128">
        <f t="shared" si="191"/>
        <v>0.11516348431308109</v>
      </c>
      <c r="AW935" s="128">
        <f t="shared" si="192"/>
        <v>0.10780648367407467</v>
      </c>
      <c r="AX935" s="128">
        <f t="shared" si="193"/>
        <v>1</v>
      </c>
      <c r="AY935" s="128">
        <f>SUMPRODUCT(AN935:AW935,幕後結果_最佳化!$Z$1005:$AI$1005)</f>
        <v>-0.13388081479347735</v>
      </c>
      <c r="AZ935" s="128">
        <f>(SUMPRODUCT(AN935:AW935,MMULT(AN935:AW935,幕後結果!$AB$9:$AK$18)))*252</f>
        <v>7.7469962909088516E-2</v>
      </c>
      <c r="BA935" s="128">
        <f t="shared" si="194"/>
        <v>0.27833426470538714</v>
      </c>
      <c r="BB935" s="102">
        <f t="shared" si="195"/>
        <v>-0.63513852662228754</v>
      </c>
      <c r="BC935" s="60"/>
      <c r="BD935" s="60"/>
    </row>
    <row r="936" spans="1:56">
      <c r="A936" s="95">
        <v>935</v>
      </c>
      <c r="B936" s="128">
        <v>0.74252753219749112</v>
      </c>
      <c r="C936" s="128">
        <v>0.83063366251702564</v>
      </c>
      <c r="D936" s="128">
        <v>0.61949495002581978</v>
      </c>
      <c r="E936" s="128">
        <v>0.39864778722460348</v>
      </c>
      <c r="F936" s="128">
        <v>0.85040857942863846</v>
      </c>
      <c r="G936" s="128">
        <v>0.50433187118260459</v>
      </c>
      <c r="H936" s="128">
        <v>9.5819305149641654E-2</v>
      </c>
      <c r="I936" s="128">
        <v>0.52092271874851037</v>
      </c>
      <c r="J936" s="128">
        <v>0.90049429953502713</v>
      </c>
      <c r="K936" s="104">
        <v>0.45858718118303243</v>
      </c>
      <c r="L936" s="105"/>
      <c r="M936" s="106">
        <v>935</v>
      </c>
      <c r="N936" s="140">
        <v>0.65115732393704795</v>
      </c>
      <c r="O936" s="140">
        <v>0.95667231705173794</v>
      </c>
      <c r="P936" s="140">
        <v>0.30415461474322553</v>
      </c>
      <c r="Q936" s="140">
        <v>-0.25684869899341084</v>
      </c>
      <c r="R936" s="140">
        <v>1.0381873493046951</v>
      </c>
      <c r="S936" s="140">
        <v>1.0858604172976806E-2</v>
      </c>
      <c r="T936" s="140">
        <v>-1.3057469962358557</v>
      </c>
      <c r="U936" s="128">
        <v>5.2469543697617027E-2</v>
      </c>
      <c r="V936" s="128">
        <v>1.2843732131337009</v>
      </c>
      <c r="W936" s="98">
        <v>-0.10399368206702946</v>
      </c>
      <c r="X936" s="60"/>
      <c r="Y936" s="99">
        <v>935</v>
      </c>
      <c r="Z936" s="128">
        <f>(幕後結果!$AB$2+幕後結果!$AB$4*幕後結果_最佳化!$N1937)*12/3</f>
        <v>0.68875655537687452</v>
      </c>
      <c r="AA936" s="128">
        <f>(幕後結果!$AC$2+幕後結果!$AC$4*幕後結果_最佳化!$O1937)*12/3</f>
        <v>1.3499800546091569</v>
      </c>
      <c r="AB936" s="128">
        <f>(幕後結果!$AD$2+幕後結果!$AD$4*幕後結果_最佳化!$P1937)*12/3</f>
        <v>1.359649421790768</v>
      </c>
      <c r="AC936" s="128">
        <f>(幕後結果!$AE$2+幕後結果!$AE$4*幕後結果_最佳化!$Q1937)*12/3</f>
        <v>1.1877990066364619</v>
      </c>
      <c r="AD936" s="128">
        <f>(幕後結果!$AF$2+幕後結果!$AF$4*幕後結果_最佳化!$R1937)*12/3</f>
        <v>0.6594346807187641</v>
      </c>
      <c r="AE936" s="128">
        <f>(幕後結果!$AG$2+幕後結果!$AG$4*幕後結果_最佳化!$S1937)*12/3</f>
        <v>0.32611463087764314</v>
      </c>
      <c r="AF936" s="128">
        <f>(幕後結果!$AH$2+幕後結果!$AH$4*幕後結果_最佳化!$T1937)*12/3</f>
        <v>-1.0880042093981155</v>
      </c>
      <c r="AG936" s="128">
        <f>(幕後結果!$AI$2+幕後結果!$AI$4*幕後結果_最佳化!$U1937)*12/3</f>
        <v>1.4013640003742538</v>
      </c>
      <c r="AH936" s="128">
        <f>(幕後結果!$AJ$2+幕後結果!$AJ$4*幕後結果_最佳化!$V1937)*12/3</f>
        <v>0.53765172068613143</v>
      </c>
      <c r="AI936" s="100">
        <f>(幕後結果!$AK$2+幕後結果!$AK$4*幕後結果_最佳化!$W1937)*12/3</f>
        <v>-2.4027032890288966</v>
      </c>
      <c r="AJ936" s="60"/>
      <c r="AK936" s="60"/>
      <c r="AL936" s="60"/>
      <c r="AM936" s="108">
        <v>935</v>
      </c>
      <c r="AN936" s="128">
        <f t="shared" si="183"/>
        <v>0.11337127388040087</v>
      </c>
      <c r="AO936" s="128">
        <f t="shared" si="184"/>
        <v>0.10405605483458047</v>
      </c>
      <c r="AP936" s="128">
        <f t="shared" si="185"/>
        <v>0.17507337120704392</v>
      </c>
      <c r="AQ936" s="128">
        <f t="shared" si="186"/>
        <v>0.13013035513264817</v>
      </c>
      <c r="AR936" s="128">
        <f t="shared" si="187"/>
        <v>6.8647129341637789E-2</v>
      </c>
      <c r="AS936" s="128">
        <f t="shared" si="188"/>
        <v>0.14000304034525107</v>
      </c>
      <c r="AT936" s="128">
        <f t="shared" si="189"/>
        <v>0.10083752085208311</v>
      </c>
      <c r="AU936" s="128">
        <f t="shared" si="190"/>
        <v>7.5122065871281771E-2</v>
      </c>
      <c r="AV936" s="128">
        <f t="shared" si="191"/>
        <v>2.0259608285895809E-2</v>
      </c>
      <c r="AW936" s="128">
        <f t="shared" si="192"/>
        <v>7.2499580249177173E-2</v>
      </c>
      <c r="AX936" s="128">
        <f t="shared" si="193"/>
        <v>1.0000000000000002</v>
      </c>
      <c r="AY936" s="128">
        <f>SUMPRODUCT(AN936:AW936,幕後結果_最佳化!$Z$1005:$AI$1005)</f>
        <v>8.3813863443013323E-2</v>
      </c>
      <c r="AZ936" s="128">
        <f>(SUMPRODUCT(AN936:AW936,MMULT(AN936:AW936,幕後結果!$AB$9:$AK$18)))*252</f>
        <v>7.3884700496369679E-2</v>
      </c>
      <c r="BA936" s="128">
        <f t="shared" si="194"/>
        <v>0.27181740285781864</v>
      </c>
      <c r="BB936" s="102">
        <f t="shared" si="195"/>
        <v>0.15051966140819326</v>
      </c>
      <c r="BC936" s="60"/>
      <c r="BD936" s="60"/>
    </row>
    <row r="937" spans="1:56">
      <c r="A937" s="95">
        <v>936</v>
      </c>
      <c r="B937" s="128">
        <v>0.38183187068816182</v>
      </c>
      <c r="C937" s="128">
        <v>6.5593423973455911E-2</v>
      </c>
      <c r="D937" s="128">
        <v>0.63250108977447828</v>
      </c>
      <c r="E937" s="128">
        <v>8.9570196373036204E-2</v>
      </c>
      <c r="F937" s="128">
        <v>0.98524818486670451</v>
      </c>
      <c r="G937" s="128">
        <v>0.26677174005904458</v>
      </c>
      <c r="H937" s="128">
        <v>0.74167139258069215</v>
      </c>
      <c r="I937" s="128">
        <v>0.5757847782867731</v>
      </c>
      <c r="J937" s="128">
        <v>0.85253293210641434</v>
      </c>
      <c r="K937" s="104">
        <v>0.27793214020122914</v>
      </c>
      <c r="L937" s="105"/>
      <c r="M937" s="106">
        <v>936</v>
      </c>
      <c r="N937" s="140">
        <v>-0.30067315486569368</v>
      </c>
      <c r="O937" s="140">
        <v>-1.5094381578982887</v>
      </c>
      <c r="P937" s="140">
        <v>0.33848487860276361</v>
      </c>
      <c r="Q937" s="140">
        <v>-1.3434064708441653</v>
      </c>
      <c r="R937" s="140">
        <v>2.1766909999097792</v>
      </c>
      <c r="S937" s="140">
        <v>-0.62260598061876138</v>
      </c>
      <c r="T937" s="140">
        <v>0.64850679890960439</v>
      </c>
      <c r="U937" s="128">
        <v>0.19112144909646181</v>
      </c>
      <c r="V937" s="128">
        <v>1.0473587790756116</v>
      </c>
      <c r="W937" s="98">
        <v>-0.58899551775152736</v>
      </c>
      <c r="X937" s="60"/>
      <c r="Y937" s="99">
        <v>936</v>
      </c>
      <c r="Z937" s="128">
        <f>(幕後結果!$AB$2+幕後結果!$AB$4*幕後結果_最佳化!$N1938)*12/3</f>
        <v>-0.3180346727692096</v>
      </c>
      <c r="AA937" s="128">
        <f>(幕後結果!$AC$2+幕後結果!$AC$4*幕後結果_最佳化!$O1938)*12/3</f>
        <v>-1.9319493366006533</v>
      </c>
      <c r="AB937" s="128">
        <f>(幕後結果!$AD$2+幕後結果!$AD$4*幕後結果_最佳化!$P1938)*12/3</f>
        <v>-0.25609865341486932</v>
      </c>
      <c r="AC937" s="128">
        <f>(幕後結果!$AE$2+幕後結果!$AE$4*幕後結果_最佳化!$Q1938)*12/3</f>
        <v>-1.8591134436446974</v>
      </c>
      <c r="AD937" s="128">
        <f>(幕後結果!$AF$2+幕後結果!$AF$4*幕後結果_最佳化!$R1938)*12/3</f>
        <v>1.5708381795209085</v>
      </c>
      <c r="AE937" s="128">
        <f>(幕後結果!$AG$2+幕後結果!$AG$4*幕後結果_最佳化!$S1938)*12/3</f>
        <v>-0.74185659076244781</v>
      </c>
      <c r="AF937" s="128">
        <f>(幕後結果!$AH$2+幕後結果!$AH$4*幕後結果_最佳化!$T1938)*12/3</f>
        <v>-0.31450217098523126</v>
      </c>
      <c r="AG937" s="128">
        <f>(幕後結果!$AI$2+幕後結果!$AI$4*幕後結果_最佳化!$U1938)*12/3</f>
        <v>1.7332257473778625</v>
      </c>
      <c r="AH937" s="128">
        <f>(幕後結果!$AJ$2+幕後結果!$AJ$4*幕後結果_最佳化!$V1938)*12/3</f>
        <v>-0.27054322491852523</v>
      </c>
      <c r="AI937" s="100">
        <f>(幕後結果!$AK$2+幕後結果!$AK$4*幕後結果_最佳化!$W1938)*12/3</f>
        <v>-2.906263285254616</v>
      </c>
      <c r="AJ937" s="60"/>
      <c r="AK937" s="60"/>
      <c r="AL937" s="60"/>
      <c r="AM937" s="108">
        <v>936</v>
      </c>
      <c r="AN937" s="128">
        <f t="shared" si="183"/>
        <v>0.23499518849811193</v>
      </c>
      <c r="AO937" s="128">
        <f t="shared" si="184"/>
        <v>0.12431014933622875</v>
      </c>
      <c r="AP937" s="128">
        <f t="shared" si="185"/>
        <v>0.1185535037537653</v>
      </c>
      <c r="AQ937" s="128">
        <f t="shared" si="186"/>
        <v>2.928088840715011E-2</v>
      </c>
      <c r="AR937" s="128">
        <f t="shared" si="187"/>
        <v>4.8185346153646405E-2</v>
      </c>
      <c r="AS937" s="128">
        <f t="shared" si="188"/>
        <v>8.0498016280517476E-2</v>
      </c>
      <c r="AT937" s="128">
        <f t="shared" si="189"/>
        <v>8.2823425125925207E-2</v>
      </c>
      <c r="AU937" s="128">
        <f t="shared" si="190"/>
        <v>9.2086973501655386E-2</v>
      </c>
      <c r="AV937" s="128">
        <f t="shared" si="191"/>
        <v>5.2143368940248874E-2</v>
      </c>
      <c r="AW937" s="128">
        <f t="shared" si="192"/>
        <v>0.13712314000275044</v>
      </c>
      <c r="AX937" s="128">
        <f t="shared" si="193"/>
        <v>1</v>
      </c>
      <c r="AY937" s="128">
        <f>SUMPRODUCT(AN937:AW937,幕後結果_最佳化!$Z$1005:$AI$1005)</f>
        <v>-0.14815764558668029</v>
      </c>
      <c r="AZ937" s="128">
        <f>(SUMPRODUCT(AN937:AW937,MMULT(AN937:AW937,幕後結果!$AB$9:$AK$18)))*252</f>
        <v>7.6685824105462763E-2</v>
      </c>
      <c r="BA937" s="128">
        <f t="shared" si="194"/>
        <v>0.27692205420562438</v>
      </c>
      <c r="BB937" s="102">
        <f t="shared" si="195"/>
        <v>-0.68993293486409446</v>
      </c>
      <c r="BC937" s="60"/>
      <c r="BD937" s="60"/>
    </row>
    <row r="938" spans="1:56">
      <c r="A938" s="95">
        <v>937</v>
      </c>
      <c r="B938" s="128">
        <v>0.10795186194773909</v>
      </c>
      <c r="C938" s="128">
        <v>0.13952554919105298</v>
      </c>
      <c r="D938" s="128">
        <v>0.2597944681752995</v>
      </c>
      <c r="E938" s="128">
        <v>0.44213613411420849</v>
      </c>
      <c r="F938" s="128">
        <v>0.4659831867830333</v>
      </c>
      <c r="G938" s="128">
        <v>0.3778816493681556</v>
      </c>
      <c r="H938" s="128">
        <v>0.75634410537827201</v>
      </c>
      <c r="I938" s="128">
        <v>0.4676388988404272</v>
      </c>
      <c r="J938" s="128">
        <v>0.25509414711604128</v>
      </c>
      <c r="K938" s="104">
        <v>0.20897078798725466</v>
      </c>
      <c r="L938" s="105"/>
      <c r="M938" s="106">
        <v>937</v>
      </c>
      <c r="N938" s="140">
        <v>-1.2374940446821989</v>
      </c>
      <c r="O938" s="140">
        <v>-1.0824534288854735</v>
      </c>
      <c r="P938" s="140">
        <v>-0.64397917785823222</v>
      </c>
      <c r="Q938" s="140">
        <v>-0.14555553973522831</v>
      </c>
      <c r="R938" s="140">
        <v>-8.5371093153691513E-2</v>
      </c>
      <c r="S938" s="140">
        <v>-0.31104909545325155</v>
      </c>
      <c r="T938" s="140">
        <v>0.69459078433239496</v>
      </c>
      <c r="U938" s="128">
        <v>-8.1206415320591294E-2</v>
      </c>
      <c r="V938" s="128">
        <v>-0.65854452815911313</v>
      </c>
      <c r="W938" s="98">
        <v>-0.80999756370654752</v>
      </c>
      <c r="X938" s="60"/>
      <c r="Y938" s="99">
        <v>937</v>
      </c>
      <c r="Z938" s="128">
        <f>(幕後結果!$AB$2+幕後結果!$AB$4*幕後結果_最佳化!$N1939)*12/3</f>
        <v>-1.3089496258159412</v>
      </c>
      <c r="AA938" s="128">
        <f>(幕後結果!$AC$2+幕後結果!$AC$4*幕後結果_最佳化!$O1939)*12/3</f>
        <v>-1.8526324469410926</v>
      </c>
      <c r="AB938" s="128">
        <f>(幕後結果!$AD$2+幕後結果!$AD$4*幕後結果_最佳化!$P1939)*12/3</f>
        <v>-1.4134704582992075</v>
      </c>
      <c r="AC938" s="128">
        <f>(幕後結果!$AE$2+幕後結果!$AE$4*幕後結果_最佳化!$Q1939)*12/3</f>
        <v>0.16793604110253502</v>
      </c>
      <c r="AD938" s="128">
        <f>(幕後結果!$AF$2+幕後結果!$AF$4*幕後結果_最佳化!$R1939)*12/3</f>
        <v>-0.28559814507979198</v>
      </c>
      <c r="AE938" s="128">
        <f>(幕後結果!$AG$2+幕後結果!$AG$4*幕後結果_最佳化!$S1939)*12/3</f>
        <v>-0.51420581698607737</v>
      </c>
      <c r="AF938" s="128">
        <f>(幕後結果!$AH$2+幕後結果!$AH$4*幕後結果_最佳化!$T1939)*12/3</f>
        <v>-0.56927323757423487</v>
      </c>
      <c r="AG938" s="128">
        <f>(幕後結果!$AI$2+幕後結果!$AI$4*幕後結果_最佳化!$U1939)*12/3</f>
        <v>0.81757640304656254</v>
      </c>
      <c r="AH938" s="128">
        <f>(幕後結果!$AJ$2+幕後結果!$AJ$4*幕後結果_最佳化!$V1939)*12/3</f>
        <v>-2.1359367081454486</v>
      </c>
      <c r="AI938" s="100">
        <f>(幕後結果!$AK$2+幕後結果!$AK$4*幕後結果_最佳化!$W1939)*12/3</f>
        <v>-2.736405453961817</v>
      </c>
      <c r="AJ938" s="60"/>
      <c r="AK938" s="60"/>
      <c r="AL938" s="60"/>
      <c r="AM938" s="108">
        <v>937</v>
      </c>
      <c r="AN938" s="128">
        <f t="shared" si="183"/>
        <v>0.13816513567271682</v>
      </c>
      <c r="AO938" s="128">
        <f t="shared" si="184"/>
        <v>7.60723602221898E-2</v>
      </c>
      <c r="AP938" s="128">
        <f t="shared" si="185"/>
        <v>8.0126588068715823E-2</v>
      </c>
      <c r="AQ938" s="128">
        <f t="shared" si="186"/>
        <v>1.0446172824714208E-2</v>
      </c>
      <c r="AR938" s="128">
        <f t="shared" si="187"/>
        <v>0.13562673510056714</v>
      </c>
      <c r="AS938" s="128">
        <f t="shared" si="188"/>
        <v>0.15921076471043089</v>
      </c>
      <c r="AT938" s="128">
        <f t="shared" si="189"/>
        <v>6.3294273477371016E-2</v>
      </c>
      <c r="AU938" s="128">
        <f t="shared" si="190"/>
        <v>0.10387865644615708</v>
      </c>
      <c r="AV938" s="128">
        <f t="shared" si="191"/>
        <v>0.12747443588982121</v>
      </c>
      <c r="AW938" s="128">
        <f t="shared" si="192"/>
        <v>0.10570487758731595</v>
      </c>
      <c r="AX938" s="128">
        <f t="shared" si="193"/>
        <v>1</v>
      </c>
      <c r="AY938" s="128">
        <f>SUMPRODUCT(AN938:AW938,幕後結果_最佳化!$Z$1005:$AI$1005)</f>
        <v>-0.16225761365112645</v>
      </c>
      <c r="AZ938" s="128">
        <f>(SUMPRODUCT(AN938:AW938,MMULT(AN938:AW938,幕後結果!$AB$9:$AK$18)))*252</f>
        <v>5.4897306672706037E-2</v>
      </c>
      <c r="BA938" s="128">
        <f t="shared" si="194"/>
        <v>0.23430174278631824</v>
      </c>
      <c r="BB938" s="102">
        <f t="shared" si="195"/>
        <v>-0.8756128367266518</v>
      </c>
      <c r="BC938" s="60"/>
      <c r="BD938" s="60"/>
    </row>
    <row r="939" spans="1:56">
      <c r="A939" s="95">
        <v>938</v>
      </c>
      <c r="B939" s="128">
        <v>0.93810070788822708</v>
      </c>
      <c r="C939" s="128">
        <v>0.15088582279807805</v>
      </c>
      <c r="D939" s="128">
        <v>0.25014606227078806</v>
      </c>
      <c r="E939" s="128">
        <v>0.64934363318985033</v>
      </c>
      <c r="F939" s="128">
        <v>0.12890660546847177</v>
      </c>
      <c r="G939" s="128">
        <v>0.95639174687569795</v>
      </c>
      <c r="H939" s="128">
        <v>0.95961515087366123</v>
      </c>
      <c r="I939" s="128">
        <v>0.67055282275333949</v>
      </c>
      <c r="J939" s="128">
        <v>0.46207884767959895</v>
      </c>
      <c r="K939" s="104">
        <v>0.16409482002457265</v>
      </c>
      <c r="L939" s="105"/>
      <c r="M939" s="106">
        <v>938</v>
      </c>
      <c r="N939" s="140">
        <v>1.5390233978188093</v>
      </c>
      <c r="O939" s="140">
        <v>-1.0326416151943205</v>
      </c>
      <c r="P939" s="140">
        <v>-0.67403018315447771</v>
      </c>
      <c r="Q939" s="140">
        <v>0.38354901680586845</v>
      </c>
      <c r="R939" s="140">
        <v>-1.1315748681781688</v>
      </c>
      <c r="S939" s="140">
        <v>1.7102670264683824</v>
      </c>
      <c r="T939" s="140">
        <v>1.7462374589390814</v>
      </c>
      <c r="U939" s="128">
        <v>0.44144018660013912</v>
      </c>
      <c r="V939" s="128">
        <v>-9.5197827747101907E-2</v>
      </c>
      <c r="W939" s="98">
        <v>-0.97776687023223396</v>
      </c>
      <c r="X939" s="60"/>
      <c r="Y939" s="99">
        <v>938</v>
      </c>
      <c r="Z939" s="128">
        <f>(幕後結果!$AB$2+幕後結果!$AB$4*幕後結果_最佳化!$N1940)*12/3</f>
        <v>1.6278899355950049</v>
      </c>
      <c r="AA939" s="128">
        <f>(幕後結果!$AC$2+幕後結果!$AC$4*幕後結果_最佳化!$O1940)*12/3</f>
        <v>-0.56260664152920148</v>
      </c>
      <c r="AB939" s="128">
        <f>(幕後結果!$AD$2+幕後結果!$AD$4*幕後結果_最佳化!$P1940)*12/3</f>
        <v>-0.43822711056956271</v>
      </c>
      <c r="AC939" s="128">
        <f>(幕後結果!$AE$2+幕後結果!$AE$4*幕後結果_最佳化!$Q1940)*12/3</f>
        <v>1.3031761431221827</v>
      </c>
      <c r="AD939" s="128">
        <f>(幕後結果!$AF$2+幕後結果!$AF$4*幕後結果_最佳化!$R1940)*12/3</f>
        <v>-0.72883803028236349</v>
      </c>
      <c r="AE939" s="128">
        <f>(幕後結果!$AG$2+幕後結果!$AG$4*幕後結果_最佳化!$S1940)*12/3</f>
        <v>2.1196269859538157</v>
      </c>
      <c r="AF939" s="128">
        <f>(幕後結果!$AH$2+幕後結果!$AH$4*幕後結果_最佳化!$T1940)*12/3</f>
        <v>1.9614282893777375</v>
      </c>
      <c r="AG939" s="128">
        <f>(幕後結果!$AI$2+幕後結果!$AI$4*幕後結果_最佳化!$U1940)*12/3</f>
        <v>1.0222927551890044</v>
      </c>
      <c r="AH939" s="128">
        <f>(幕後結果!$AJ$2+幕後結果!$AJ$4*幕後結果_最佳化!$V1940)*12/3</f>
        <v>-0.15408344892231662</v>
      </c>
      <c r="AI939" s="100">
        <f>(幕後結果!$AK$2+幕後結果!$AK$4*幕後結果_最佳化!$W1940)*12/3</f>
        <v>-1.1314487256008117</v>
      </c>
      <c r="AJ939" s="60"/>
      <c r="AK939" s="60"/>
      <c r="AL939" s="60"/>
      <c r="AM939" s="108">
        <v>938</v>
      </c>
      <c r="AN939" s="128">
        <f t="shared" si="183"/>
        <v>0.12258047976762186</v>
      </c>
      <c r="AO939" s="128">
        <f t="shared" si="184"/>
        <v>6.2872364477106785E-2</v>
      </c>
      <c r="AP939" s="128">
        <f t="shared" si="185"/>
        <v>0.13419996649766769</v>
      </c>
      <c r="AQ939" s="128">
        <f t="shared" si="186"/>
        <v>0.15207115839273955</v>
      </c>
      <c r="AR939" s="128">
        <f t="shared" si="187"/>
        <v>0.11223231894586105</v>
      </c>
      <c r="AS939" s="128">
        <f t="shared" si="188"/>
        <v>2.7906327614351002E-2</v>
      </c>
      <c r="AT939" s="128">
        <f t="shared" si="189"/>
        <v>4.3882287351988049E-2</v>
      </c>
      <c r="AU939" s="128">
        <f t="shared" si="190"/>
        <v>9.3739253483569845E-2</v>
      </c>
      <c r="AV939" s="128">
        <f t="shared" si="191"/>
        <v>0.11019453310316121</v>
      </c>
      <c r="AW939" s="128">
        <f t="shared" si="192"/>
        <v>0.14032131036593293</v>
      </c>
      <c r="AX939" s="128">
        <f t="shared" si="193"/>
        <v>1</v>
      </c>
      <c r="AY939" s="128">
        <f>SUMPRODUCT(AN939:AW939,幕後結果_最佳化!$Z$1005:$AI$1005)</f>
        <v>-7.1089643577603612E-2</v>
      </c>
      <c r="AZ939" s="128">
        <f>(SUMPRODUCT(AN939:AW939,MMULT(AN939:AW939,幕後結果!$AB$9:$AK$18)))*252</f>
        <v>7.7099547933183396E-2</v>
      </c>
      <c r="BA939" s="128">
        <f t="shared" si="194"/>
        <v>0.27766805349766727</v>
      </c>
      <c r="BB939" s="102">
        <f t="shared" si="195"/>
        <v>-0.41052487724721726</v>
      </c>
      <c r="BC939" s="60"/>
      <c r="BD939" s="60"/>
    </row>
    <row r="940" spans="1:56">
      <c r="A940" s="95">
        <v>939</v>
      </c>
      <c r="B940" s="128">
        <v>0.13913815423161946</v>
      </c>
      <c r="C940" s="128">
        <v>0.1516390409981212</v>
      </c>
      <c r="D940" s="128">
        <v>0.50957009554857913</v>
      </c>
      <c r="E940" s="128">
        <v>0.52158066468887965</v>
      </c>
      <c r="F940" s="128">
        <v>0.66513912100147055</v>
      </c>
      <c r="G940" s="128">
        <v>0.94070206480182406</v>
      </c>
      <c r="H940" s="128">
        <v>0.11979279198618364</v>
      </c>
      <c r="I940" s="128">
        <v>0.84731961493612817</v>
      </c>
      <c r="J940" s="128">
        <v>0.5092861447193191</v>
      </c>
      <c r="K940" s="104">
        <v>0.35900020716575498</v>
      </c>
      <c r="L940" s="105"/>
      <c r="M940" s="106">
        <v>939</v>
      </c>
      <c r="N940" s="140">
        <v>-1.0841996011953001</v>
      </c>
      <c r="O940" s="140">
        <v>-1.0294290969160076</v>
      </c>
      <c r="P940" s="140">
        <v>2.3990973295597594E-2</v>
      </c>
      <c r="Q940" s="140">
        <v>5.4121113670166664E-2</v>
      </c>
      <c r="R940" s="140">
        <v>0.42652991023448961</v>
      </c>
      <c r="S940" s="140">
        <v>1.560694411874392</v>
      </c>
      <c r="T940" s="140">
        <v>-1.1760232535088988</v>
      </c>
      <c r="U940" s="128">
        <v>1.0250051235950055</v>
      </c>
      <c r="V940" s="128">
        <v>2.3279015276627128E-2</v>
      </c>
      <c r="W940" s="98">
        <v>-0.36113247927931064</v>
      </c>
      <c r="X940" s="60"/>
      <c r="Y940" s="99">
        <v>939</v>
      </c>
      <c r="Z940" s="128">
        <f>(幕後結果!$AB$2+幕後結果!$AB$4*幕後結果_最佳化!$N1941)*12/3</f>
        <v>-1.1468036297975368</v>
      </c>
      <c r="AA940" s="128">
        <f>(幕後結果!$AC$2+幕後結果!$AC$4*幕後結果_最佳化!$O1941)*12/3</f>
        <v>-1.7231151580227226</v>
      </c>
      <c r="AB940" s="128">
        <f>(幕後結果!$AD$2+幕後結果!$AD$4*幕後結果_最佳化!$P1941)*12/3</f>
        <v>-0.61418995264854592</v>
      </c>
      <c r="AC940" s="128">
        <f>(幕後結果!$AE$2+幕後結果!$AE$4*幕後結果_最佳化!$Q1941)*12/3</f>
        <v>0.74209893794869963</v>
      </c>
      <c r="AD940" s="128">
        <f>(幕後結果!$AF$2+幕後結果!$AF$4*幕後結果_最佳化!$R1941)*12/3</f>
        <v>0.17345033020596765</v>
      </c>
      <c r="AE940" s="128">
        <f>(幕後結果!$AG$2+幕後結果!$AG$4*幕後結果_最佳化!$S1941)*12/3</f>
        <v>1.2909214467822039</v>
      </c>
      <c r="AF940" s="128">
        <f>(幕後結果!$AH$2+幕後結果!$AH$4*幕後結果_最佳化!$T1941)*12/3</f>
        <v>-2.5745512408526792</v>
      </c>
      <c r="AG940" s="128">
        <f>(幕後結果!$AI$2+幕後結果!$AI$4*幕後結果_最佳化!$U1941)*12/3</f>
        <v>2.2754327040095741</v>
      </c>
      <c r="AH940" s="128">
        <f>(幕後結果!$AJ$2+幕後結果!$AJ$4*幕後結果_最佳化!$V1941)*12/3</f>
        <v>-1.4788328465638572</v>
      </c>
      <c r="AI940" s="100">
        <f>(幕後結果!$AK$2+幕後結果!$AK$4*幕後結果_最佳化!$W1941)*12/3</f>
        <v>-4.0032340416232461</v>
      </c>
      <c r="AJ940" s="60"/>
      <c r="AK940" s="60"/>
      <c r="AL940" s="60"/>
      <c r="AM940" s="108">
        <v>939</v>
      </c>
      <c r="AN940" s="128">
        <f t="shared" si="183"/>
        <v>0.1400516508804372</v>
      </c>
      <c r="AO940" s="128">
        <f t="shared" si="184"/>
        <v>7.0080082616841732E-2</v>
      </c>
      <c r="AP940" s="128">
        <f t="shared" si="185"/>
        <v>0.13633824862093472</v>
      </c>
      <c r="AQ940" s="128">
        <f t="shared" si="186"/>
        <v>0.15035320040386804</v>
      </c>
      <c r="AR940" s="128">
        <f t="shared" si="187"/>
        <v>5.9886384708563792E-2</v>
      </c>
      <c r="AS940" s="128">
        <f t="shared" si="188"/>
        <v>2.5637749912625445E-2</v>
      </c>
      <c r="AT940" s="128">
        <f t="shared" si="189"/>
        <v>0.13530112968503685</v>
      </c>
      <c r="AU940" s="128">
        <f t="shared" si="190"/>
        <v>9.543078930089699E-2</v>
      </c>
      <c r="AV940" s="128">
        <f t="shared" si="191"/>
        <v>3.3159141562108939E-2</v>
      </c>
      <c r="AW940" s="128">
        <f t="shared" si="192"/>
        <v>0.15376162230868615</v>
      </c>
      <c r="AX940" s="128">
        <f t="shared" si="193"/>
        <v>0.99999999999999989</v>
      </c>
      <c r="AY940" s="128">
        <f>SUMPRODUCT(AN940:AW940,幕後結果_最佳化!$Z$1005:$AI$1005)</f>
        <v>-5.1804313273270924E-2</v>
      </c>
      <c r="AZ940" s="128">
        <f>(SUMPRODUCT(AN940:AW940,MMULT(AN940:AW940,幕後結果!$AB$9:$AK$18)))*252</f>
        <v>8.927664832703569E-2</v>
      </c>
      <c r="BA940" s="128">
        <f t="shared" si="194"/>
        <v>0.29879198169802967</v>
      </c>
      <c r="BB940" s="102">
        <f t="shared" si="195"/>
        <v>-0.31695734515721585</v>
      </c>
      <c r="BC940" s="60"/>
      <c r="BD940" s="60"/>
    </row>
    <row r="941" spans="1:56">
      <c r="A941" s="95">
        <v>940</v>
      </c>
      <c r="B941" s="128">
        <v>0.63760378454629363</v>
      </c>
      <c r="C941" s="128">
        <v>0.28998067090983182</v>
      </c>
      <c r="D941" s="128">
        <v>0.73015437987352461</v>
      </c>
      <c r="E941" s="128">
        <v>0.35809800697561056</v>
      </c>
      <c r="F941" s="128">
        <v>0.70830782330203457</v>
      </c>
      <c r="G941" s="128">
        <v>0.47710020689336208</v>
      </c>
      <c r="H941" s="128">
        <v>0.31330673944669263</v>
      </c>
      <c r="I941" s="128">
        <v>0.97415515806798414</v>
      </c>
      <c r="J941" s="128">
        <v>0.7610860213265076</v>
      </c>
      <c r="K941" s="104">
        <v>0.99136667621546248</v>
      </c>
      <c r="L941" s="105"/>
      <c r="M941" s="106">
        <v>940</v>
      </c>
      <c r="N941" s="140">
        <v>0.35206111315919936</v>
      </c>
      <c r="O941" s="140">
        <v>-0.55344118804128417</v>
      </c>
      <c r="P941" s="140">
        <v>0.61327996231977921</v>
      </c>
      <c r="Q941" s="140">
        <v>-0.3635473965168356</v>
      </c>
      <c r="R941" s="140">
        <v>0.5484479591186221</v>
      </c>
      <c r="S941" s="140">
        <v>-5.7432827248828297E-2</v>
      </c>
      <c r="T941" s="140">
        <v>-0.48649890869580836</v>
      </c>
      <c r="U941" s="128">
        <v>1.9457091753859102</v>
      </c>
      <c r="V941" s="128">
        <v>0.70980034142100357</v>
      </c>
      <c r="W941" s="98">
        <v>2.3809800386337101</v>
      </c>
      <c r="X941" s="60"/>
      <c r="Y941" s="99">
        <v>940</v>
      </c>
      <c r="Z941" s="128">
        <f>(幕後結果!$AB$2+幕後結果!$AB$4*幕後結果_最佳化!$N1942)*12/3</f>
        <v>0.37238988285589913</v>
      </c>
      <c r="AA941" s="128">
        <f>(幕後結果!$AC$2+幕後結果!$AC$4*幕後結果_最佳化!$O1942)*12/3</f>
        <v>-0.53376215556024764</v>
      </c>
      <c r="AB941" s="128">
        <f>(幕後結果!$AD$2+幕後結果!$AD$4*幕後結果_最佳化!$P1942)*12/3</f>
        <v>0.77967168252202912</v>
      </c>
      <c r="AC941" s="128">
        <f>(幕後結果!$AE$2+幕後結果!$AE$4*幕後結果_最佳化!$Q1942)*12/3</f>
        <v>0.42907867360288621</v>
      </c>
      <c r="AD941" s="128">
        <f>(幕後結果!$AF$2+幕後結果!$AF$4*幕後結果_最佳化!$R1942)*12/3</f>
        <v>0.49204246759566472</v>
      </c>
      <c r="AE941" s="128">
        <f>(幕後結果!$AG$2+幕後結果!$AG$4*幕後結果_最佳化!$S1942)*12/3</f>
        <v>0.15619522235483022</v>
      </c>
      <c r="AF941" s="128">
        <f>(幕後結果!$AH$2+幕後結果!$AH$4*幕後結果_最佳化!$T1942)*12/3</f>
        <v>-0.77930791825834966</v>
      </c>
      <c r="AG941" s="128">
        <f>(幕後結果!$AI$2+幕後結果!$AI$4*幕後結果_最佳化!$U1942)*12/3</f>
        <v>2.9455871974255188</v>
      </c>
      <c r="AH941" s="128">
        <f>(幕後結果!$AJ$2+幕後結果!$AJ$4*幕後結果_最佳化!$V1942)*12/3</f>
        <v>-0.33748753060826936</v>
      </c>
      <c r="AI941" s="100">
        <f>(幕後結果!$AK$2+幕後結果!$AK$4*幕後結果_最佳化!$W1942)*12/3</f>
        <v>-0.18316410122728755</v>
      </c>
      <c r="AJ941" s="60"/>
      <c r="AK941" s="60"/>
      <c r="AL941" s="60"/>
      <c r="AM941" s="108">
        <v>940</v>
      </c>
      <c r="AN941" s="128">
        <f t="shared" si="183"/>
        <v>0.12561273906638259</v>
      </c>
      <c r="AO941" s="128">
        <f t="shared" si="184"/>
        <v>7.1908096409140518E-2</v>
      </c>
      <c r="AP941" s="128">
        <f t="shared" si="185"/>
        <v>8.1478240274622582E-2</v>
      </c>
      <c r="AQ941" s="128">
        <f t="shared" si="186"/>
        <v>8.4820366521500996E-3</v>
      </c>
      <c r="AR941" s="128">
        <f t="shared" si="187"/>
        <v>0.12449737315613055</v>
      </c>
      <c r="AS941" s="128">
        <f t="shared" si="188"/>
        <v>9.147844411811891E-2</v>
      </c>
      <c r="AT941" s="128">
        <f t="shared" si="189"/>
        <v>0.14009121108431671</v>
      </c>
      <c r="AU941" s="128">
        <f t="shared" si="190"/>
        <v>0.12857290082907763</v>
      </c>
      <c r="AV941" s="128">
        <f t="shared" si="191"/>
        <v>0.12518511768834623</v>
      </c>
      <c r="AW941" s="128">
        <f t="shared" si="192"/>
        <v>0.1026938407217141</v>
      </c>
      <c r="AX941" s="128">
        <f t="shared" si="193"/>
        <v>0.99999999999999989</v>
      </c>
      <c r="AY941" s="128">
        <f>SUMPRODUCT(AN941:AW941,幕後結果_最佳化!$Z$1005:$AI$1005)</f>
        <v>-0.16311359411588375</v>
      </c>
      <c r="AZ941" s="128">
        <f>(SUMPRODUCT(AN941:AW941,MMULT(AN941:AW941,幕後結果!$AB$9:$AK$18)))*252</f>
        <v>5.9152162378816049E-2</v>
      </c>
      <c r="BA941" s="128">
        <f t="shared" si="194"/>
        <v>0.24321217563850714</v>
      </c>
      <c r="BB941" s="102">
        <f t="shared" si="195"/>
        <v>-0.847052963426006</v>
      </c>
      <c r="BC941" s="60"/>
      <c r="BD941" s="60"/>
    </row>
    <row r="942" spans="1:56">
      <c r="A942" s="95">
        <v>941</v>
      </c>
      <c r="B942" s="128">
        <v>0.14457105276061122</v>
      </c>
      <c r="C942" s="128">
        <v>0.53148542057637616</v>
      </c>
      <c r="D942" s="128">
        <v>0.72905977812665679</v>
      </c>
      <c r="E942" s="128">
        <v>0.80741160779383114</v>
      </c>
      <c r="F942" s="128">
        <v>0.54233746729670274</v>
      </c>
      <c r="G942" s="128">
        <v>0.56852455404589675</v>
      </c>
      <c r="H942" s="128">
        <v>0.11598196724333532</v>
      </c>
      <c r="I942" s="128">
        <v>0.76981318354500372</v>
      </c>
      <c r="J942" s="128">
        <v>0.93981836172498778</v>
      </c>
      <c r="K942" s="104">
        <v>0.73820263888194582</v>
      </c>
      <c r="L942" s="105"/>
      <c r="M942" s="106">
        <v>941</v>
      </c>
      <c r="N942" s="140">
        <v>-1.0600054816412527</v>
      </c>
      <c r="O942" s="140">
        <v>7.900435532311946E-2</v>
      </c>
      <c r="P942" s="140">
        <v>0.60997186715764073</v>
      </c>
      <c r="Q942" s="140">
        <v>0.86839746085495739</v>
      </c>
      <c r="R942" s="140">
        <v>0.10632428342364317</v>
      </c>
      <c r="S942" s="140">
        <v>0.17261903096966466</v>
      </c>
      <c r="T942" s="140">
        <v>-1.1953151200492926</v>
      </c>
      <c r="U942" s="128">
        <v>0.73823174891270193</v>
      </c>
      <c r="V942" s="128">
        <v>1.5532506021296923</v>
      </c>
      <c r="W942" s="98">
        <v>0.63781406579895483</v>
      </c>
      <c r="X942" s="60"/>
      <c r="Y942" s="99">
        <v>941</v>
      </c>
      <c r="Z942" s="128">
        <f>(幕後結果!$AB$2+幕後結果!$AB$4*幕後結果_最佳化!$N1943)*12/3</f>
        <v>-1.1212124894819087</v>
      </c>
      <c r="AA942" s="128">
        <f>(幕後結果!$AC$2+幕後結果!$AC$4*幕後結果_最佳化!$O1943)*12/3</f>
        <v>-0.42713312810039233</v>
      </c>
      <c r="AB942" s="128">
        <f>(幕後結果!$AD$2+幕後結果!$AD$4*幕後結果_最佳化!$P1943)*12/3</f>
        <v>0.61483510826581178</v>
      </c>
      <c r="AC942" s="128">
        <f>(幕後結果!$AE$2+幕後結果!$AE$4*幕後結果_最佳化!$Q1943)*12/3</f>
        <v>2.8413336501815234</v>
      </c>
      <c r="AD942" s="128">
        <f>(幕後結果!$AF$2+幕後結果!$AF$4*幕後結果_最佳化!$R1943)*12/3</f>
        <v>-5.8016947210514126E-2</v>
      </c>
      <c r="AE942" s="128">
        <f>(幕後結果!$AG$2+幕後結果!$AG$4*幕後結果_最佳化!$S1943)*12/3</f>
        <v>0.15602173980531667</v>
      </c>
      <c r="AF942" s="128">
        <f>(幕後結果!$AH$2+幕後結果!$AH$4*幕後結果_最佳化!$T1943)*12/3</f>
        <v>-2.0193151307090176</v>
      </c>
      <c r="AG942" s="128">
        <f>(幕後結果!$AI$2+幕後結果!$AI$4*幕後結果_最佳化!$U1943)*12/3</f>
        <v>1.7056697391283595</v>
      </c>
      <c r="AH942" s="128">
        <f>(幕後結果!$AJ$2+幕後結果!$AJ$4*幕後結果_最佳化!$V1943)*12/3</f>
        <v>-8.6437802035895905E-2</v>
      </c>
      <c r="AI942" s="100">
        <f>(幕後結果!$AK$2+幕後結果!$AK$4*幕後結果_最佳化!$W1943)*12/3</f>
        <v>-2.6033807769980188</v>
      </c>
      <c r="AJ942" s="60"/>
      <c r="AK942" s="60"/>
      <c r="AL942" s="60"/>
      <c r="AM942" s="108">
        <v>941</v>
      </c>
      <c r="AN942" s="128">
        <f t="shared" si="183"/>
        <v>0.16217947120294687</v>
      </c>
      <c r="AO942" s="128">
        <f t="shared" si="184"/>
        <v>0.21993682835993814</v>
      </c>
      <c r="AP942" s="128">
        <f t="shared" si="185"/>
        <v>8.655308425354015E-2</v>
      </c>
      <c r="AQ942" s="128">
        <f t="shared" si="186"/>
        <v>4.3796515172808926E-3</v>
      </c>
      <c r="AR942" s="128">
        <f t="shared" si="187"/>
        <v>6.100047176076473E-2</v>
      </c>
      <c r="AS942" s="128">
        <f t="shared" si="188"/>
        <v>7.9121158336788122E-2</v>
      </c>
      <c r="AT942" s="128">
        <f t="shared" si="189"/>
        <v>0.20404933081491877</v>
      </c>
      <c r="AU942" s="128">
        <f t="shared" si="190"/>
        <v>4.908212781217601E-2</v>
      </c>
      <c r="AV942" s="128">
        <f t="shared" si="191"/>
        <v>5.7498127193878992E-2</v>
      </c>
      <c r="AW942" s="128">
        <f t="shared" si="192"/>
        <v>7.619974874776729E-2</v>
      </c>
      <c r="AX942" s="128">
        <f t="shared" si="193"/>
        <v>1</v>
      </c>
      <c r="AY942" s="128">
        <f>SUMPRODUCT(AN942:AW942,幕後結果_最佳化!$Z$1005:$AI$1005)</f>
        <v>-0.17013813517030404</v>
      </c>
      <c r="AZ942" s="128">
        <f>(SUMPRODUCT(AN942:AW942,MMULT(AN942:AW942,幕後結果!$AB$9:$AK$18)))*252</f>
        <v>8.6837789252326048E-2</v>
      </c>
      <c r="BA942" s="128">
        <f t="shared" si="194"/>
        <v>0.29468252281451313</v>
      </c>
      <c r="BB942" s="102">
        <f t="shared" si="195"/>
        <v>-0.72294119493608433</v>
      </c>
      <c r="BC942" s="60"/>
      <c r="BD942" s="60"/>
    </row>
    <row r="943" spans="1:56">
      <c r="A943" s="95">
        <v>942</v>
      </c>
      <c r="B943" s="128">
        <v>0.73042614756313728</v>
      </c>
      <c r="C943" s="128">
        <v>0.58678643591939128</v>
      </c>
      <c r="D943" s="128">
        <v>9.2988110206575492E-2</v>
      </c>
      <c r="E943" s="128">
        <v>0.1940100664155473</v>
      </c>
      <c r="F943" s="128">
        <v>0.42856333747922859</v>
      </c>
      <c r="G943" s="128">
        <v>0.81270084474081994</v>
      </c>
      <c r="H943" s="128">
        <v>0.25291534006650984</v>
      </c>
      <c r="I943" s="128">
        <v>3.8892047873337887E-3</v>
      </c>
      <c r="J943" s="128">
        <v>0.1947409141468659</v>
      </c>
      <c r="K943" s="104">
        <v>0.4277427617026639</v>
      </c>
      <c r="L943" s="105"/>
      <c r="M943" s="106">
        <v>942</v>
      </c>
      <c r="N943" s="140">
        <v>0.61410233574708672</v>
      </c>
      <c r="O943" s="140">
        <v>0.21928617811445222</v>
      </c>
      <c r="P943" s="140">
        <v>-1.3225765994676186</v>
      </c>
      <c r="Q943" s="140">
        <v>-0.86321342671525669</v>
      </c>
      <c r="R943" s="140">
        <v>-0.18003298247111593</v>
      </c>
      <c r="S943" s="140">
        <v>0.8878929998808448</v>
      </c>
      <c r="T943" s="140">
        <v>-0.66534370889878358</v>
      </c>
      <c r="U943" s="128">
        <v>-2.6615400109103291</v>
      </c>
      <c r="V943" s="128">
        <v>-0.86055745197467615</v>
      </c>
      <c r="W943" s="98">
        <v>-0.18212386112926124</v>
      </c>
      <c r="X943" s="60"/>
      <c r="Y943" s="99">
        <v>942</v>
      </c>
      <c r="Z943" s="128">
        <f>(幕後結果!$AB$2+幕後結果!$AB$4*幕後結果_最佳化!$N1944)*12/3</f>
        <v>0.64956193206996415</v>
      </c>
      <c r="AA943" s="128">
        <f>(幕後結果!$AC$2+幕後結果!$AC$4*幕後結果_最佳化!$O1944)*12/3</f>
        <v>0.47852474126321715</v>
      </c>
      <c r="AB943" s="128">
        <f>(幕後結果!$AD$2+幕後結果!$AD$4*幕後結果_最佳化!$P1944)*12/3</f>
        <v>-0.79273176333205575</v>
      </c>
      <c r="AC943" s="128">
        <f>(幕後結果!$AE$2+幕後結果!$AE$4*幕後結果_最佳化!$Q1944)*12/3</f>
        <v>-0.66258810297965809</v>
      </c>
      <c r="AD943" s="128">
        <f>(幕後結果!$AF$2+幕後結果!$AF$4*幕後結果_最佳化!$R1944)*12/3</f>
        <v>-0.35096517442340636</v>
      </c>
      <c r="AE943" s="128">
        <f>(幕後結果!$AG$2+幕後結果!$AG$4*幕後結果_最佳化!$S1944)*12/3</f>
        <v>1.0411674367626127</v>
      </c>
      <c r="AF943" s="128">
        <f>(幕後結果!$AH$2+幕後結果!$AH$4*幕後結果_最佳化!$T1944)*12/3</f>
        <v>-0.83426310481219834</v>
      </c>
      <c r="AG943" s="128">
        <f>(幕後結果!$AI$2+幕後結果!$AI$4*幕後結果_最佳化!$U1944)*12/3</f>
        <v>-1.2546137072878181</v>
      </c>
      <c r="AH943" s="128">
        <f>(幕後結果!$AJ$2+幕後結果!$AJ$4*幕後結果_最佳化!$V1944)*12/3</f>
        <v>-1.5592992851349219</v>
      </c>
      <c r="AI943" s="100">
        <f>(幕後結果!$AK$2+幕後結果!$AK$4*幕後結果_最佳化!$W1944)*12/3</f>
        <v>-1.422263766522903</v>
      </c>
      <c r="AJ943" s="60"/>
      <c r="AK943" s="60"/>
      <c r="AL943" s="60"/>
      <c r="AM943" s="108">
        <v>942</v>
      </c>
      <c r="AN943" s="128">
        <f t="shared" si="183"/>
        <v>7.3422369674856935E-2</v>
      </c>
      <c r="AO943" s="128">
        <f t="shared" si="184"/>
        <v>3.8981327264423153E-2</v>
      </c>
      <c r="AP943" s="128">
        <f t="shared" si="185"/>
        <v>0.19008789732269329</v>
      </c>
      <c r="AQ943" s="128">
        <f t="shared" si="186"/>
        <v>0.12651160847328069</v>
      </c>
      <c r="AR943" s="128">
        <f t="shared" si="187"/>
        <v>0.1908794061987977</v>
      </c>
      <c r="AS943" s="128">
        <f t="shared" si="188"/>
        <v>0.15959795674571775</v>
      </c>
      <c r="AT943" s="128">
        <f t="shared" si="189"/>
        <v>6.8040713297685351E-2</v>
      </c>
      <c r="AU943" s="128">
        <f t="shared" si="190"/>
        <v>3.0190296937631651E-2</v>
      </c>
      <c r="AV943" s="128">
        <f t="shared" si="191"/>
        <v>5.4073666093273111E-2</v>
      </c>
      <c r="AW943" s="128">
        <f t="shared" si="192"/>
        <v>6.8214757991640229E-2</v>
      </c>
      <c r="AX943" s="128">
        <f t="shared" si="193"/>
        <v>0.99999999999999989</v>
      </c>
      <c r="AY943" s="128">
        <f>SUMPRODUCT(AN943:AW943,幕後結果_最佳化!$Z$1005:$AI$1005)</f>
        <v>2.6169526540913229E-2</v>
      </c>
      <c r="AZ943" s="128">
        <f>(SUMPRODUCT(AN943:AW943,MMULT(AN943:AW943,幕後結果!$AB$9:$AK$18)))*252</f>
        <v>6.4836637776912828E-2</v>
      </c>
      <c r="BA943" s="128">
        <f t="shared" si="194"/>
        <v>0.25463039444833135</v>
      </c>
      <c r="BB943" s="102">
        <f t="shared" si="195"/>
        <v>-6.570493477549734E-2</v>
      </c>
      <c r="BC943" s="60"/>
      <c r="BD943" s="60"/>
    </row>
    <row r="944" spans="1:56">
      <c r="A944" s="95">
        <v>943</v>
      </c>
      <c r="B944" s="128">
        <v>0.40665558522458167</v>
      </c>
      <c r="C944" s="128">
        <v>0.928527434225489</v>
      </c>
      <c r="D944" s="128">
        <v>0.57810106641032188</v>
      </c>
      <c r="E944" s="128">
        <v>0.78736119644898217</v>
      </c>
      <c r="F944" s="128">
        <v>0.26259376985346927</v>
      </c>
      <c r="G944" s="128">
        <v>0.71396496289917888</v>
      </c>
      <c r="H944" s="128">
        <v>0.79988051348238653</v>
      </c>
      <c r="I944" s="128">
        <v>0.50764013587242163</v>
      </c>
      <c r="J944" s="128">
        <v>0.28488261771797396</v>
      </c>
      <c r="K944" s="104">
        <v>0.90591873362478426</v>
      </c>
      <c r="L944" s="105"/>
      <c r="M944" s="106">
        <v>943</v>
      </c>
      <c r="N944" s="140">
        <v>-0.2361565804343799</v>
      </c>
      <c r="O944" s="140">
        <v>1.4649112555098631</v>
      </c>
      <c r="P944" s="140">
        <v>0.1970379153614121</v>
      </c>
      <c r="Q944" s="140">
        <v>0.79729864500582048</v>
      </c>
      <c r="R944" s="140">
        <v>-0.63536937060299337</v>
      </c>
      <c r="S944" s="140">
        <v>0.56500542504376461</v>
      </c>
      <c r="T944" s="140">
        <v>0.84119451458767214</v>
      </c>
      <c r="U944" s="128">
        <v>1.9152151385920694E-2</v>
      </c>
      <c r="V944" s="128">
        <v>-0.56839728223146857</v>
      </c>
      <c r="W944" s="98">
        <v>1.3160342933371492</v>
      </c>
      <c r="X944" s="60"/>
      <c r="Y944" s="99">
        <v>943</v>
      </c>
      <c r="Z944" s="128">
        <f>(幕後結果!$AB$2+幕後結果!$AB$4*幕後結果_最佳化!$N1945)*12/3</f>
        <v>-0.24979277186981438</v>
      </c>
      <c r="AA944" s="128">
        <f>(幕後結果!$AC$2+幕後結果!$AC$4*幕後結果_最佳化!$O1945)*12/3</f>
        <v>1.5454844371106589</v>
      </c>
      <c r="AB944" s="128">
        <f>(幕後結果!$AD$2+幕後結果!$AD$4*幕後結果_最佳化!$P1945)*12/3</f>
        <v>1.2025030372205399</v>
      </c>
      <c r="AC944" s="128">
        <f>(幕後結果!$AE$2+幕後結果!$AE$4*幕後結果_最佳化!$Q1945)*12/3</f>
        <v>3.2288048079930469</v>
      </c>
      <c r="AD944" s="128">
        <f>(幕後結果!$AF$2+幕後結果!$AF$4*幕後結果_最佳化!$R1945)*12/3</f>
        <v>-0.6433995729198182</v>
      </c>
      <c r="AE944" s="128">
        <f>(幕後結果!$AG$2+幕後結果!$AG$4*幕後結果_最佳化!$S1945)*12/3</f>
        <v>0.80790681596589364</v>
      </c>
      <c r="AF944" s="128">
        <f>(幕後結果!$AH$2+幕後結果!$AH$4*幕後結果_最佳化!$T1945)*12/3</f>
        <v>0.70273388355211208</v>
      </c>
      <c r="AG944" s="128">
        <f>(幕後結果!$AI$2+幕後結果!$AI$4*幕後結果_最佳化!$U1945)*12/3</f>
        <v>0.66517058305153698</v>
      </c>
      <c r="AH944" s="128">
        <f>(幕後結果!$AJ$2+幕後結果!$AJ$4*幕後結果_最佳化!$V1945)*12/3</f>
        <v>-0.69896016446309339</v>
      </c>
      <c r="AI944" s="100">
        <f>(幕後結果!$AK$2+幕後結果!$AK$4*幕後結果_最佳化!$W1945)*12/3</f>
        <v>0.82587001090387391</v>
      </c>
      <c r="AJ944" s="60"/>
      <c r="AK944" s="60"/>
      <c r="AL944" s="60"/>
      <c r="AM944" s="108">
        <v>943</v>
      </c>
      <c r="AN944" s="128">
        <f t="shared" si="183"/>
        <v>7.6699344633706257E-2</v>
      </c>
      <c r="AO944" s="128">
        <f t="shared" si="184"/>
        <v>0.18036044641115914</v>
      </c>
      <c r="AP944" s="128">
        <f t="shared" si="185"/>
        <v>6.2718618954597516E-2</v>
      </c>
      <c r="AQ944" s="128">
        <f t="shared" si="186"/>
        <v>0.11070328137656368</v>
      </c>
      <c r="AR944" s="128">
        <f t="shared" si="187"/>
        <v>3.2123093807988203E-2</v>
      </c>
      <c r="AS944" s="128">
        <f t="shared" si="188"/>
        <v>0.17934227323002316</v>
      </c>
      <c r="AT944" s="128">
        <f t="shared" si="189"/>
        <v>9.5767366052980502E-2</v>
      </c>
      <c r="AU944" s="128">
        <f t="shared" si="190"/>
        <v>0.1685942800279184</v>
      </c>
      <c r="AV944" s="128">
        <f t="shared" si="191"/>
        <v>6.386219898627625E-2</v>
      </c>
      <c r="AW944" s="128">
        <f t="shared" si="192"/>
        <v>2.9829096518786763E-2</v>
      </c>
      <c r="AX944" s="128">
        <f t="shared" si="193"/>
        <v>1</v>
      </c>
      <c r="AY944" s="128">
        <f>SUMPRODUCT(AN944:AW944,幕後結果_最佳化!$Z$1005:$AI$1005)</f>
        <v>0.16969449866430458</v>
      </c>
      <c r="AZ944" s="128">
        <f>(SUMPRODUCT(AN944:AW944,MMULT(AN944:AW944,幕後結果!$AB$9:$AK$18)))*252</f>
        <v>6.2319820487647573E-2</v>
      </c>
      <c r="BA944" s="128">
        <f t="shared" si="194"/>
        <v>0.24963938088300006</v>
      </c>
      <c r="BB944" s="102">
        <f t="shared" si="195"/>
        <v>0.50791064380875905</v>
      </c>
      <c r="BC944" s="60"/>
      <c r="BD944" s="60"/>
    </row>
    <row r="945" spans="1:56">
      <c r="A945" s="95">
        <v>944</v>
      </c>
      <c r="B945" s="128">
        <v>0.72869033683347695</v>
      </c>
      <c r="C945" s="128">
        <v>0.99190499252386943</v>
      </c>
      <c r="D945" s="128">
        <v>0.85454346516081392</v>
      </c>
      <c r="E945" s="128">
        <v>0.13055683479223434</v>
      </c>
      <c r="F945" s="128">
        <v>0.29250625505531835</v>
      </c>
      <c r="G945" s="128">
        <v>0.93018052571871879</v>
      </c>
      <c r="H945" s="128">
        <v>0.82687209695359676</v>
      </c>
      <c r="I945" s="128">
        <v>0.44083686525026722</v>
      </c>
      <c r="J945" s="128">
        <v>0.15636425767548023</v>
      </c>
      <c r="K945" s="104">
        <v>0.86357324671429003</v>
      </c>
      <c r="L945" s="105"/>
      <c r="M945" s="106">
        <v>944</v>
      </c>
      <c r="N945" s="140">
        <v>0.60885685192812944</v>
      </c>
      <c r="O945" s="140">
        <v>2.4046036356921987</v>
      </c>
      <c r="P945" s="140">
        <v>1.0561207101852601</v>
      </c>
      <c r="Q945" s="140">
        <v>-1.1237627932785825</v>
      </c>
      <c r="R945" s="140">
        <v>-0.54607772590880921</v>
      </c>
      <c r="S945" s="140">
        <v>1.4771368829449707</v>
      </c>
      <c r="T945" s="140">
        <v>0.94187663045095915</v>
      </c>
      <c r="U945" s="128">
        <v>-0.14884780163101288</v>
      </c>
      <c r="V945" s="128">
        <v>-1.0095133230355746</v>
      </c>
      <c r="W945" s="98">
        <v>1.096514899595405</v>
      </c>
      <c r="X945" s="60"/>
      <c r="Y945" s="99">
        <v>944</v>
      </c>
      <c r="Z945" s="128">
        <f>(幕後結果!$AB$2+幕後結果!$AB$4*幕後結果_最佳化!$N1946)*12/3</f>
        <v>0.64401356267654941</v>
      </c>
      <c r="AA945" s="128">
        <f>(幕後結果!$AC$2+幕後結果!$AC$4*幕後結果_最佳化!$O1946)*12/3</f>
        <v>3.0101031623410024</v>
      </c>
      <c r="AB945" s="128">
        <f>(幕後結果!$AD$2+幕後結果!$AD$4*幕後結果_最佳化!$P1946)*12/3</f>
        <v>2.924518906958212</v>
      </c>
      <c r="AC945" s="128">
        <f>(幕後結果!$AE$2+幕後結果!$AE$4*幕後結果_最佳化!$Q1946)*12/3</f>
        <v>0.42416849903152642</v>
      </c>
      <c r="AD945" s="128">
        <f>(幕後結果!$AF$2+幕後結果!$AF$4*幕後結果_最佳化!$R1946)*12/3</f>
        <v>-0.31073698942214878</v>
      </c>
      <c r="AE945" s="128">
        <f>(幕後結果!$AG$2+幕後結果!$AG$4*幕後結果_最佳化!$S1946)*12/3</f>
        <v>1.8672628753222977</v>
      </c>
      <c r="AF945" s="128">
        <f>(幕後結果!$AH$2+幕後結果!$AH$4*幕後結果_最佳化!$T1946)*12/3</f>
        <v>0.96746347416505551</v>
      </c>
      <c r="AG945" s="128">
        <f>(幕後結果!$AI$2+幕後結果!$AI$4*幕後結果_最佳化!$U1946)*12/3</f>
        <v>0.77907436236957428</v>
      </c>
      <c r="AH945" s="128">
        <f>(幕後結果!$AJ$2+幕後結果!$AJ$4*幕後結果_最佳化!$V1946)*12/3</f>
        <v>-0.50047138893904619</v>
      </c>
      <c r="AI945" s="100">
        <f>(幕後結果!$AK$2+幕後結果!$AK$4*幕後結果_最佳化!$W1946)*12/3</f>
        <v>0.3861220868649049</v>
      </c>
      <c r="AJ945" s="60"/>
      <c r="AK945" s="60"/>
      <c r="AL945" s="60"/>
      <c r="AM945" s="108">
        <v>944</v>
      </c>
      <c r="AN945" s="128">
        <f t="shared" si="183"/>
        <v>9.8052779887324096E-2</v>
      </c>
      <c r="AO945" s="128">
        <f t="shared" si="184"/>
        <v>0.12564886816872226</v>
      </c>
      <c r="AP945" s="128">
        <f t="shared" si="185"/>
        <v>8.901336867169507E-2</v>
      </c>
      <c r="AQ945" s="128">
        <f t="shared" si="186"/>
        <v>0.16160307736760357</v>
      </c>
      <c r="AR945" s="128">
        <f t="shared" si="187"/>
        <v>2.4164692724051445E-2</v>
      </c>
      <c r="AS945" s="128">
        <f t="shared" si="188"/>
        <v>0.12954450554981459</v>
      </c>
      <c r="AT945" s="128">
        <f t="shared" si="189"/>
        <v>0.12021691642969395</v>
      </c>
      <c r="AU945" s="128">
        <f t="shared" si="190"/>
        <v>6.3586733151038563E-2</v>
      </c>
      <c r="AV945" s="128">
        <f t="shared" si="191"/>
        <v>0.17104434090396983</v>
      </c>
      <c r="AW945" s="128">
        <f t="shared" si="192"/>
        <v>1.7124717146086554E-2</v>
      </c>
      <c r="AX945" s="128">
        <f t="shared" si="193"/>
        <v>0.99999999999999989</v>
      </c>
      <c r="AY945" s="128">
        <f>SUMPRODUCT(AN945:AW945,幕後結果_最佳化!$Z$1005:$AI$1005)</f>
        <v>4.4411547595620784E-2</v>
      </c>
      <c r="AZ945" s="128">
        <f>(SUMPRODUCT(AN945:AW945,MMULT(AN945:AW945,幕後結果!$AB$9:$AK$18)))*252</f>
        <v>8.193470787012358E-2</v>
      </c>
      <c r="BA945" s="128">
        <f t="shared" si="194"/>
        <v>0.28624239355854258</v>
      </c>
      <c r="BB945" s="102">
        <f t="shared" si="195"/>
        <v>5.2806559392874859E-3</v>
      </c>
      <c r="BC945" s="60"/>
      <c r="BD945" s="60"/>
    </row>
    <row r="946" spans="1:56">
      <c r="A946" s="95">
        <v>945</v>
      </c>
      <c r="B946" s="128">
        <v>0.39812361593398893</v>
      </c>
      <c r="C946" s="128">
        <v>0.89635962189991769</v>
      </c>
      <c r="D946" s="128">
        <v>0.79189975222202369</v>
      </c>
      <c r="E946" s="128">
        <v>0.58657585723259809</v>
      </c>
      <c r="F946" s="128">
        <v>0.70174772201196323</v>
      </c>
      <c r="G946" s="128">
        <v>0.38953672233364145</v>
      </c>
      <c r="H946" s="128">
        <v>0.66556757437294034</v>
      </c>
      <c r="I946" s="128">
        <v>8.3432412326380545E-2</v>
      </c>
      <c r="J946" s="128">
        <v>0.3659167419864735</v>
      </c>
      <c r="K946" s="104">
        <v>0.87234379447231691</v>
      </c>
      <c r="L946" s="105"/>
      <c r="M946" s="106">
        <v>945</v>
      </c>
      <c r="N946" s="140">
        <v>-0.2582069014892806</v>
      </c>
      <c r="O946" s="140">
        <v>1.2610779718928866</v>
      </c>
      <c r="P946" s="140">
        <v>0.81303063246922891</v>
      </c>
      <c r="Q946" s="140">
        <v>0.21874552282197443</v>
      </c>
      <c r="R946" s="140">
        <v>0.52943380032887921</v>
      </c>
      <c r="S946" s="140">
        <v>-0.28052669891413962</v>
      </c>
      <c r="T946" s="140">
        <v>0.42770645289136422</v>
      </c>
      <c r="U946" s="128">
        <v>-1.3823481618532139</v>
      </c>
      <c r="V946" s="128">
        <v>-0.34268761101606965</v>
      </c>
      <c r="W946" s="98">
        <v>1.1375404829873998</v>
      </c>
      <c r="X946" s="60"/>
      <c r="Y946" s="99">
        <v>945</v>
      </c>
      <c r="Z946" s="128">
        <f>(幕後結果!$AB$2+幕後結果!$AB$4*幕後結果_最佳化!$N1947)*12/3</f>
        <v>-0.2731163261268742</v>
      </c>
      <c r="AA946" s="128">
        <f>(幕後結果!$AC$2+幕後結果!$AC$4*幕後結果_最佳化!$O1947)*12/3</f>
        <v>1.2993505370069538</v>
      </c>
      <c r="AB946" s="128">
        <f>(幕後結果!$AD$2+幕後結果!$AD$4*幕後結果_最佳化!$P1947)*12/3</f>
        <v>1.7469566544816686</v>
      </c>
      <c r="AC946" s="128">
        <f>(幕後結果!$AE$2+幕後結果!$AE$4*幕後結果_最佳化!$Q1947)*12/3</f>
        <v>2.2611086302297227</v>
      </c>
      <c r="AD946" s="128">
        <f>(幕後結果!$AF$2+幕後結果!$AF$4*幕後結果_最佳化!$R1947)*12/3</f>
        <v>0.27867270982116732</v>
      </c>
      <c r="AE946" s="128">
        <f>(幕後結果!$AG$2+幕後結果!$AG$4*幕後結果_最佳化!$S1947)*12/3</f>
        <v>-5.8263234253324414E-2</v>
      </c>
      <c r="AF946" s="128">
        <f>(幕後結果!$AH$2+幕後結果!$AH$4*幕後結果_最佳化!$T1947)*12/3</f>
        <v>0.24992199634141976</v>
      </c>
      <c r="AG946" s="128">
        <f>(幕後結果!$AI$2+幕後結果!$AI$4*幕後結果_最佳化!$U1947)*12/3</f>
        <v>-0.27276614448873604</v>
      </c>
      <c r="AH946" s="128">
        <f>(幕後結果!$AJ$2+幕後結果!$AJ$4*幕後結果_最佳化!$V1947)*12/3</f>
        <v>-0.65944775603703187</v>
      </c>
      <c r="AI946" s="100">
        <f>(幕後結果!$AK$2+幕後結果!$AK$4*幕後結果_最佳化!$W1947)*12/3</f>
        <v>0.51564722613033043</v>
      </c>
      <c r="AJ946" s="60"/>
      <c r="AK946" s="60"/>
      <c r="AL946" s="60"/>
      <c r="AM946" s="108">
        <v>945</v>
      </c>
      <c r="AN946" s="128">
        <f t="shared" si="183"/>
        <v>6.0454236971134154E-2</v>
      </c>
      <c r="AO946" s="128">
        <f t="shared" si="184"/>
        <v>0.1620311998344271</v>
      </c>
      <c r="AP946" s="128">
        <f t="shared" si="185"/>
        <v>7.088173174115836E-2</v>
      </c>
      <c r="AQ946" s="128">
        <f t="shared" si="186"/>
        <v>0.16798821294618918</v>
      </c>
      <c r="AR946" s="128">
        <f t="shared" si="187"/>
        <v>0.1638329189877035</v>
      </c>
      <c r="AS946" s="128">
        <f t="shared" si="188"/>
        <v>1.6103678506128398E-3</v>
      </c>
      <c r="AT946" s="128">
        <f t="shared" si="189"/>
        <v>1.7215415202308171E-2</v>
      </c>
      <c r="AU946" s="128">
        <f t="shared" si="190"/>
        <v>6.3535664083285953E-2</v>
      </c>
      <c r="AV946" s="128">
        <f t="shared" si="191"/>
        <v>0.11393060137662116</v>
      </c>
      <c r="AW946" s="128">
        <f t="shared" si="192"/>
        <v>0.17851965100655953</v>
      </c>
      <c r="AX946" s="128">
        <f t="shared" si="193"/>
        <v>0.99999999999999989</v>
      </c>
      <c r="AY946" s="128">
        <f>SUMPRODUCT(AN946:AW946,幕後結果_最佳化!$Z$1005:$AI$1005)</f>
        <v>-0.17241259157873454</v>
      </c>
      <c r="AZ946" s="128">
        <f>(SUMPRODUCT(AN946:AW946,MMULT(AN946:AW946,幕後結果!$AB$9:$AK$18)))*252</f>
        <v>8.7504728722457126E-2</v>
      </c>
      <c r="BA946" s="128">
        <f t="shared" si="194"/>
        <v>0.29581198204680137</v>
      </c>
      <c r="BB946" s="102">
        <f t="shared" si="195"/>
        <v>-0.72786974377754998</v>
      </c>
      <c r="BC946" s="60"/>
      <c r="BD946" s="60"/>
    </row>
    <row r="947" spans="1:56">
      <c r="A947" s="95">
        <v>946</v>
      </c>
      <c r="B947" s="128">
        <v>0.63549268742738496</v>
      </c>
      <c r="C947" s="128">
        <v>2.9253736837231648E-2</v>
      </c>
      <c r="D947" s="128">
        <v>0.18506848550880473</v>
      </c>
      <c r="E947" s="128">
        <v>0.52252133000337508</v>
      </c>
      <c r="F947" s="128">
        <v>0.36074042639029447</v>
      </c>
      <c r="G947" s="128">
        <v>0.55851850645034173</v>
      </c>
      <c r="H947" s="128">
        <v>0.18637788733188421</v>
      </c>
      <c r="I947" s="128">
        <v>0.4088553147177203</v>
      </c>
      <c r="J947" s="128">
        <v>0.51654597523119938</v>
      </c>
      <c r="K947" s="104">
        <v>0.58512697603962205</v>
      </c>
      <c r="L947" s="105"/>
      <c r="M947" s="106">
        <v>946</v>
      </c>
      <c r="N947" s="140">
        <v>0.34643659746289757</v>
      </c>
      <c r="O947" s="140">
        <v>-1.891876228838268</v>
      </c>
      <c r="P947" s="140">
        <v>-0.89621682570200167</v>
      </c>
      <c r="Q947" s="140">
        <v>5.648262082567513E-2</v>
      </c>
      <c r="R947" s="140">
        <v>-0.35648036667535671</v>
      </c>
      <c r="S947" s="140">
        <v>0.14721415646036051</v>
      </c>
      <c r="T947" s="140">
        <v>-0.89132325820390645</v>
      </c>
      <c r="U947" s="128">
        <v>-0.23049051963056683</v>
      </c>
      <c r="V947" s="128">
        <v>4.1486506887809915E-2</v>
      </c>
      <c r="W947" s="98">
        <v>0.21502728219931425</v>
      </c>
      <c r="X947" s="60"/>
      <c r="Y947" s="99">
        <v>946</v>
      </c>
      <c r="Z947" s="128">
        <f>(幕後結果!$AB$2+幕後結果!$AB$4*幕後結果_最佳化!$N1948)*12/3</f>
        <v>0.36644059546521851</v>
      </c>
      <c r="AA947" s="128">
        <f>(幕後結果!$AC$2+幕後結果!$AC$4*幕後結果_最佳化!$O1948)*12/3</f>
        <v>-2.0881927526484056</v>
      </c>
      <c r="AB947" s="128">
        <f>(幕後結果!$AD$2+幕後結果!$AD$4*幕後結果_最佳化!$P1948)*12/3</f>
        <v>-1.5566155662952033</v>
      </c>
      <c r="AC947" s="128">
        <f>(幕後結果!$AE$2+幕後結果!$AE$4*幕後結果_最佳化!$Q1948)*12/3</f>
        <v>0.22056400257133357</v>
      </c>
      <c r="AD947" s="128">
        <f>(幕後結果!$AF$2+幕後結果!$AF$4*幕後結果_最佳化!$R1948)*12/3</f>
        <v>-0.29655260430852709</v>
      </c>
      <c r="AE947" s="128">
        <f>(幕後結果!$AG$2+幕後結果!$AG$4*幕後結果_最佳化!$S1948)*12/3</f>
        <v>0.25536771293397242</v>
      </c>
      <c r="AF947" s="128">
        <f>(幕後結果!$AH$2+幕後結果!$AH$4*幕後結果_最佳化!$T1948)*12/3</f>
        <v>-1.3605295266179513</v>
      </c>
      <c r="AG947" s="128">
        <f>(幕後結果!$AI$2+幕後結果!$AI$4*幕後結果_最佳化!$U1948)*12/3</f>
        <v>0.80808188074756637</v>
      </c>
      <c r="AH947" s="128">
        <f>(幕後結果!$AJ$2+幕後結果!$AJ$4*幕後結果_最佳化!$V1948)*12/3</f>
        <v>-1.5563746925152619</v>
      </c>
      <c r="AI947" s="100">
        <f>(幕後結果!$AK$2+幕後結果!$AK$4*幕後結果_最佳化!$W1948)*12/3</f>
        <v>-2.1569661168491825</v>
      </c>
      <c r="AJ947" s="60"/>
      <c r="AK947" s="60"/>
      <c r="AL947" s="60"/>
      <c r="AM947" s="108">
        <v>946</v>
      </c>
      <c r="AN947" s="128">
        <f t="shared" si="183"/>
        <v>9.2070887671120913E-2</v>
      </c>
      <c r="AO947" s="128">
        <f t="shared" si="184"/>
        <v>2.1756004303433888E-2</v>
      </c>
      <c r="AP947" s="128">
        <f t="shared" si="185"/>
        <v>4.9336043959761376E-3</v>
      </c>
      <c r="AQ947" s="128">
        <f t="shared" si="186"/>
        <v>0.16462114082194196</v>
      </c>
      <c r="AR947" s="128">
        <f t="shared" si="187"/>
        <v>4.2734351600281988E-2</v>
      </c>
      <c r="AS947" s="128">
        <f t="shared" si="188"/>
        <v>0.10592158726300019</v>
      </c>
      <c r="AT947" s="128">
        <f t="shared" si="189"/>
        <v>6.6255400106315282E-2</v>
      </c>
      <c r="AU947" s="128">
        <f t="shared" si="190"/>
        <v>8.1368215054156964E-2</v>
      </c>
      <c r="AV947" s="128">
        <f t="shared" si="191"/>
        <v>0.2980950826690163</v>
      </c>
      <c r="AW947" s="128">
        <f t="shared" si="192"/>
        <v>0.12224372611475644</v>
      </c>
      <c r="AX947" s="128">
        <f t="shared" si="193"/>
        <v>1</v>
      </c>
      <c r="AY947" s="128">
        <f>SUMPRODUCT(AN947:AW947,幕後結果_最佳化!$Z$1005:$AI$1005)</f>
        <v>-0.21597126574874825</v>
      </c>
      <c r="AZ947" s="128">
        <f>(SUMPRODUCT(AN947:AW947,MMULT(AN947:AW947,幕後結果!$AB$9:$AK$18)))*252</f>
        <v>8.4556014678921168E-2</v>
      </c>
      <c r="BA947" s="128">
        <f t="shared" si="194"/>
        <v>0.29078516928984044</v>
      </c>
      <c r="BB947" s="102">
        <f t="shared" si="195"/>
        <v>-0.89024920487164882</v>
      </c>
      <c r="BC947" s="60"/>
      <c r="BD947" s="60"/>
    </row>
    <row r="948" spans="1:56">
      <c r="A948" s="95">
        <v>947</v>
      </c>
      <c r="B948" s="128">
        <v>6.6714444414110341E-2</v>
      </c>
      <c r="C948" s="128">
        <v>0.45294860172292828</v>
      </c>
      <c r="D948" s="128">
        <v>0.44128644549726248</v>
      </c>
      <c r="E948" s="128">
        <v>0.12883668679722349</v>
      </c>
      <c r="F948" s="128">
        <v>0.16629292260381301</v>
      </c>
      <c r="G948" s="128">
        <v>0.39603713667714691</v>
      </c>
      <c r="H948" s="128">
        <v>0.63020985947930752</v>
      </c>
      <c r="I948" s="128">
        <v>0.26944906595463736</v>
      </c>
      <c r="J948" s="128">
        <v>0.4888018087297501</v>
      </c>
      <c r="K948" s="104">
        <v>0.59215502478836202</v>
      </c>
      <c r="L948" s="105"/>
      <c r="M948" s="106">
        <v>947</v>
      </c>
      <c r="N948" s="140">
        <v>-1.5007165568532239</v>
      </c>
      <c r="O948" s="140">
        <v>-0.11821512819041238</v>
      </c>
      <c r="P948" s="140">
        <v>-0.14770841409519236</v>
      </c>
      <c r="Q948" s="140">
        <v>-1.1319073849325558</v>
      </c>
      <c r="R948" s="140">
        <v>-0.96891851821214314</v>
      </c>
      <c r="S948" s="140">
        <v>-0.26361801775499383</v>
      </c>
      <c r="T948" s="140">
        <v>0.33240921523899403</v>
      </c>
      <c r="U948" s="128">
        <v>-0.61448008080411032</v>
      </c>
      <c r="V948" s="128">
        <v>-2.8073389937841153E-2</v>
      </c>
      <c r="W948" s="98">
        <v>0.23309202122743716</v>
      </c>
      <c r="X948" s="60"/>
      <c r="Y948" s="99">
        <v>947</v>
      </c>
      <c r="Z948" s="128">
        <f>(幕後結果!$AB$2+幕後結果!$AB$4*幕後結果_最佳化!$N1949)*12/3</f>
        <v>-1.5873711748271753</v>
      </c>
      <c r="AA948" s="128">
        <f>(幕後結果!$AC$2+幕後結果!$AC$4*幕後結果_最佳化!$O1949)*12/3</f>
        <v>-0.85140739488651407</v>
      </c>
      <c r="AB948" s="128">
        <f>(幕後結果!$AD$2+幕後結果!$AD$4*幕後結果_最佳化!$P1949)*12/3</f>
        <v>-0.45922276040970528</v>
      </c>
      <c r="AC948" s="128">
        <f>(幕後結果!$AE$2+幕後結果!$AE$4*幕後結果_最佳化!$Q1949)*12/3</f>
        <v>-1.0967809349654001</v>
      </c>
      <c r="AD948" s="128">
        <f>(幕後結果!$AF$2+幕後結果!$AF$4*幕後結果_最佳化!$R1949)*12/3</f>
        <v>-0.82163541206872293</v>
      </c>
      <c r="AE948" s="128">
        <f>(幕後結果!$AG$2+幕後結果!$AG$4*幕後結果_最佳化!$S1949)*12/3</f>
        <v>-0.44058340261834222</v>
      </c>
      <c r="AF948" s="128">
        <f>(幕後結果!$AH$2+幕後結果!$AH$4*幕後結果_最佳化!$T1949)*12/3</f>
        <v>-1.1245786753286571</v>
      </c>
      <c r="AG948" s="128">
        <f>(幕後結果!$AI$2+幕後結果!$AI$4*幕後結果_最佳化!$U1949)*12/3</f>
        <v>0.24116560795286179</v>
      </c>
      <c r="AH948" s="128">
        <f>(幕後結果!$AJ$2+幕後結果!$AJ$4*幕後結果_最佳化!$V1949)*12/3</f>
        <v>-1.8415295640062517</v>
      </c>
      <c r="AI948" s="100">
        <f>(幕後結果!$AK$2+幕後結果!$AK$4*幕後結果_最佳化!$W1949)*12/3</f>
        <v>-2.5120625281890749</v>
      </c>
      <c r="AJ948" s="60"/>
      <c r="AK948" s="60"/>
      <c r="AL948" s="60"/>
      <c r="AM948" s="108">
        <v>947</v>
      </c>
      <c r="AN948" s="128">
        <f t="shared" si="183"/>
        <v>6.6021152370050906E-2</v>
      </c>
      <c r="AO948" s="128">
        <f t="shared" si="184"/>
        <v>7.7354748120510037E-3</v>
      </c>
      <c r="AP948" s="128">
        <f t="shared" si="185"/>
        <v>2.028053431643612E-2</v>
      </c>
      <c r="AQ948" s="128">
        <f t="shared" si="186"/>
        <v>0.15153143081055892</v>
      </c>
      <c r="AR948" s="128">
        <f t="shared" si="187"/>
        <v>0.13673229074887389</v>
      </c>
      <c r="AS948" s="128">
        <f t="shared" si="188"/>
        <v>9.4803719593445065E-2</v>
      </c>
      <c r="AT948" s="128">
        <f t="shared" si="189"/>
        <v>0.1707901858826032</v>
      </c>
      <c r="AU948" s="128">
        <f t="shared" si="190"/>
        <v>7.2757160127966652E-2</v>
      </c>
      <c r="AV948" s="128">
        <f t="shared" si="191"/>
        <v>0.1917207059704655</v>
      </c>
      <c r="AW948" s="128">
        <f t="shared" si="192"/>
        <v>8.7627345367548848E-2</v>
      </c>
      <c r="AX948" s="128">
        <f t="shared" si="193"/>
        <v>1.0000000000000002</v>
      </c>
      <c r="AY948" s="128">
        <f>SUMPRODUCT(AN948:AW948,幕後結果_最佳化!$Z$1005:$AI$1005)</f>
        <v>-0.12412115573610363</v>
      </c>
      <c r="AZ948" s="128">
        <f>(SUMPRODUCT(AN948:AW948,MMULT(AN948:AW948,幕後結果!$AB$9:$AK$18)))*252</f>
        <v>7.3922007386641883E-2</v>
      </c>
      <c r="BA948" s="128">
        <f t="shared" si="194"/>
        <v>0.27188601910845267</v>
      </c>
      <c r="BB948" s="102">
        <f t="shared" si="195"/>
        <v>-0.61430578991809259</v>
      </c>
      <c r="BC948" s="60"/>
      <c r="BD948" s="60"/>
    </row>
    <row r="949" spans="1:56">
      <c r="A949" s="95">
        <v>948</v>
      </c>
      <c r="B949" s="128">
        <v>0.58446757357812285</v>
      </c>
      <c r="C949" s="128">
        <v>0.31841744084983126</v>
      </c>
      <c r="D949" s="128">
        <v>8.9056552051350657E-2</v>
      </c>
      <c r="E949" s="128">
        <v>0.23684038741101388</v>
      </c>
      <c r="F949" s="128">
        <v>0.86880617568886009</v>
      </c>
      <c r="G949" s="128">
        <v>0.72273491622448516</v>
      </c>
      <c r="H949" s="128">
        <v>0.86549375036854426</v>
      </c>
      <c r="I949" s="128">
        <v>0.58103525017908253</v>
      </c>
      <c r="J949" s="128">
        <v>0.31349981471208022</v>
      </c>
      <c r="K949" s="104">
        <v>0.13033092129694746</v>
      </c>
      <c r="L949" s="105"/>
      <c r="M949" s="106">
        <v>948</v>
      </c>
      <c r="N949" s="140">
        <v>0.21333605515855844</v>
      </c>
      <c r="O949" s="140">
        <v>-0.47212876509043888</v>
      </c>
      <c r="P949" s="140">
        <v>-1.3465875561861194</v>
      </c>
      <c r="Q949" s="140">
        <v>-0.7165030663057611</v>
      </c>
      <c r="R949" s="140">
        <v>1.1207656043527243</v>
      </c>
      <c r="S949" s="140">
        <v>0.59098545357156718</v>
      </c>
      <c r="T949" s="140">
        <v>1.1053395207905106</v>
      </c>
      <c r="U949" s="128">
        <v>0.2045426076380461</v>
      </c>
      <c r="V949" s="128">
        <v>-0.4859542132813211</v>
      </c>
      <c r="W949" s="98">
        <v>-1.1248281988924833</v>
      </c>
      <c r="X949" s="60"/>
      <c r="Y949" s="99">
        <v>948</v>
      </c>
      <c r="Z949" s="128">
        <f>(幕後結果!$AB$2+幕後結果!$AB$4*幕後結果_最佳化!$N1950)*12/3</f>
        <v>0.22565454013522665</v>
      </c>
      <c r="AA949" s="128">
        <f>(幕後結果!$AC$2+幕後結果!$AC$4*幕後結果_最佳化!$O1950)*12/3</f>
        <v>-0.50104792463316583</v>
      </c>
      <c r="AB949" s="128">
        <f>(幕後結果!$AD$2+幕後結果!$AD$4*幕後結果_最佳化!$P1950)*12/3</f>
        <v>-1.3291361384332834</v>
      </c>
      <c r="AC949" s="128">
        <f>(幕後結果!$AE$2+幕後結果!$AE$4*幕後結果_最佳化!$Q1950)*12/3</f>
        <v>-0.71613168649757719</v>
      </c>
      <c r="AD949" s="128">
        <f>(幕後結果!$AF$2+幕後結果!$AF$4*幕後結果_最佳化!$R1950)*12/3</f>
        <v>0.50274062482642246</v>
      </c>
      <c r="AE949" s="128">
        <f>(幕後結果!$AG$2+幕後結果!$AG$4*幕後結果_最佳化!$S1950)*12/3</f>
        <v>0.55649466298532324</v>
      </c>
      <c r="AF949" s="128">
        <f>(幕後結果!$AH$2+幕後結果!$AH$4*幕後結果_最佳化!$T1950)*12/3</f>
        <v>0.63208293471868093</v>
      </c>
      <c r="AG949" s="128">
        <f>(幕後結果!$AI$2+幕後結果!$AI$4*幕後結果_最佳化!$U1950)*12/3</f>
        <v>1.4454595738180789</v>
      </c>
      <c r="AH949" s="128">
        <f>(幕後結果!$AJ$2+幕後結果!$AJ$4*幕後結果_最佳化!$V1950)*12/3</f>
        <v>-0.91146471723152445</v>
      </c>
      <c r="AI949" s="100">
        <f>(幕後結果!$AK$2+幕後結果!$AK$4*幕後結果_最佳化!$W1950)*12/3</f>
        <v>-2.0572986465479084</v>
      </c>
      <c r="AJ949" s="60"/>
      <c r="AK949" s="60"/>
      <c r="AL949" s="60"/>
      <c r="AM949" s="108">
        <v>948</v>
      </c>
      <c r="AN949" s="128">
        <f t="shared" si="183"/>
        <v>0.10862053421389817</v>
      </c>
      <c r="AO949" s="128">
        <f t="shared" si="184"/>
        <v>0.12639280204040959</v>
      </c>
      <c r="AP949" s="128">
        <f t="shared" si="185"/>
        <v>0.21542238378799689</v>
      </c>
      <c r="AQ949" s="128">
        <f t="shared" si="186"/>
        <v>0.19540870881014366</v>
      </c>
      <c r="AR949" s="128">
        <f t="shared" si="187"/>
        <v>0.13437615374317474</v>
      </c>
      <c r="AS949" s="128">
        <f t="shared" si="188"/>
        <v>1.9802342175206811E-2</v>
      </c>
      <c r="AT949" s="128">
        <f t="shared" si="189"/>
        <v>7.9222264966029243E-2</v>
      </c>
      <c r="AU949" s="128">
        <f t="shared" si="190"/>
        <v>6.5330086022269238E-2</v>
      </c>
      <c r="AV949" s="128">
        <f t="shared" si="191"/>
        <v>3.5751436140622837E-2</v>
      </c>
      <c r="AW949" s="128">
        <f t="shared" si="192"/>
        <v>1.9673288100248636E-2</v>
      </c>
      <c r="AX949" s="128">
        <f t="shared" si="193"/>
        <v>0.99999999999999967</v>
      </c>
      <c r="AY949" s="128">
        <f>SUMPRODUCT(AN949:AW949,幕後結果_最佳化!$Z$1005:$AI$1005)</f>
        <v>0.20745090893909049</v>
      </c>
      <c r="AZ949" s="128">
        <f>(SUMPRODUCT(AN949:AW949,MMULT(AN949:AW949,幕後結果!$AB$9:$AK$18)))*252</f>
        <v>8.7964988705675456E-2</v>
      </c>
      <c r="BA949" s="128">
        <f t="shared" si="194"/>
        <v>0.29658892208859633</v>
      </c>
      <c r="BB949" s="102">
        <f t="shared" si="195"/>
        <v>0.55481137926633772</v>
      </c>
      <c r="BC949" s="60"/>
      <c r="BD949" s="60"/>
    </row>
    <row r="950" spans="1:56">
      <c r="A950" s="95">
        <v>949</v>
      </c>
      <c r="B950" s="128">
        <v>0.87395308958705553</v>
      </c>
      <c r="C950" s="128">
        <v>0.29296719401314109</v>
      </c>
      <c r="D950" s="128">
        <v>0.18722799968361525</v>
      </c>
      <c r="E950" s="128">
        <v>0.84212394260585888</v>
      </c>
      <c r="F950" s="128">
        <v>0.56908705677281524</v>
      </c>
      <c r="G950" s="128">
        <v>0.33503339939176291</v>
      </c>
      <c r="H950" s="128">
        <v>0.83103194053364726</v>
      </c>
      <c r="I950" s="128">
        <v>0.94953300674088426</v>
      </c>
      <c r="J950" s="128">
        <v>0.19310609090274067</v>
      </c>
      <c r="K950" s="104">
        <v>0.98333383655415174</v>
      </c>
      <c r="L950" s="105"/>
      <c r="M950" s="106">
        <v>949</v>
      </c>
      <c r="N950" s="140">
        <v>1.1452784720406557</v>
      </c>
      <c r="O950" s="140">
        <v>-0.54473703707839805</v>
      </c>
      <c r="P950" s="140">
        <v>-0.88815756877098717</v>
      </c>
      <c r="Q950" s="140">
        <v>1.0032254115917423</v>
      </c>
      <c r="R950" s="140">
        <v>0.17405035767061711</v>
      </c>
      <c r="S950" s="140">
        <v>-0.42605633210436528</v>
      </c>
      <c r="T950" s="140">
        <v>0.95825117229486578</v>
      </c>
      <c r="U950" s="128">
        <v>1.6403424378148721</v>
      </c>
      <c r="V950" s="128">
        <v>-0.86650701370335648</v>
      </c>
      <c r="W950" s="98">
        <v>2.1280573742787281</v>
      </c>
      <c r="X950" s="60"/>
      <c r="Y950" s="99">
        <v>949</v>
      </c>
      <c r="Z950" s="128">
        <f>(幕後結果!$AB$2+幕後結果!$AB$4*幕後結果_最佳化!$N1951)*12/3</f>
        <v>1.2114093266749053</v>
      </c>
      <c r="AA950" s="128">
        <f>(幕後結果!$AC$2+幕後結果!$AC$4*幕後結果_最佳化!$O1951)*12/3</f>
        <v>-0.17162546048915864</v>
      </c>
      <c r="AB950" s="128">
        <f>(幕後結果!$AD$2+幕後結果!$AD$4*幕後結果_最佳化!$P1951)*12/3</f>
        <v>-0.5466930755978201</v>
      </c>
      <c r="AC950" s="128">
        <f>(幕後結果!$AE$2+幕後結果!$AE$4*幕後結果_最佳化!$Q1951)*12/3</f>
        <v>2.5486304746412278</v>
      </c>
      <c r="AD950" s="128">
        <f>(幕後結果!$AF$2+幕後結果!$AF$4*幕後結果_最佳化!$R1951)*12/3</f>
        <v>-2.6225926386586912E-2</v>
      </c>
      <c r="AE950" s="128">
        <f>(幕後結果!$AG$2+幕後結果!$AG$4*幕後結果_最佳化!$S1951)*12/3</f>
        <v>-6.7797193773954378E-3</v>
      </c>
      <c r="AF950" s="128">
        <f>(幕後結果!$AH$2+幕後結果!$AH$4*幕後結果_最佳化!$T1951)*12/3</f>
        <v>1.4981408532995133</v>
      </c>
      <c r="AG950" s="128">
        <f>(幕後結果!$AI$2+幕後結果!$AI$4*幕後結果_最佳化!$U1951)*12/3</f>
        <v>2.245825509914698</v>
      </c>
      <c r="AH950" s="128">
        <f>(幕後結果!$AJ$2+幕後結果!$AJ$4*幕後結果_最佳化!$V1951)*12/3</f>
        <v>-0.96464399715015714</v>
      </c>
      <c r="AI950" s="100">
        <f>(幕後結果!$AK$2+幕後結果!$AK$4*幕後結果_最佳化!$W1951)*12/3</f>
        <v>2.2587106680762115</v>
      </c>
      <c r="AJ950" s="60"/>
      <c r="AK950" s="60"/>
      <c r="AL950" s="60"/>
      <c r="AM950" s="108">
        <v>949</v>
      </c>
      <c r="AN950" s="128">
        <f t="shared" si="183"/>
        <v>0.16262148104289478</v>
      </c>
      <c r="AO950" s="128">
        <f t="shared" si="184"/>
        <v>9.943908489490666E-2</v>
      </c>
      <c r="AP950" s="128">
        <f t="shared" si="185"/>
        <v>6.2492653533937237E-2</v>
      </c>
      <c r="AQ950" s="128">
        <f t="shared" si="186"/>
        <v>0.20035775474680723</v>
      </c>
      <c r="AR950" s="128">
        <f t="shared" si="187"/>
        <v>6.6668689334481196E-2</v>
      </c>
      <c r="AS950" s="128">
        <f t="shared" si="188"/>
        <v>2.9532874773908969E-2</v>
      </c>
      <c r="AT950" s="128">
        <f t="shared" si="189"/>
        <v>6.8834648463673986E-2</v>
      </c>
      <c r="AU950" s="128">
        <f t="shared" si="190"/>
        <v>0.19183583413880687</v>
      </c>
      <c r="AV950" s="128">
        <f t="shared" si="191"/>
        <v>1.3686623214956941E-2</v>
      </c>
      <c r="AW950" s="128">
        <f t="shared" si="192"/>
        <v>0.10453035585562599</v>
      </c>
      <c r="AX950" s="128">
        <f t="shared" si="193"/>
        <v>1</v>
      </c>
      <c r="AY950" s="128">
        <f>SUMPRODUCT(AN950:AW950,幕後結果_最佳化!$Z$1005:$AI$1005)</f>
        <v>0.193883168607069</v>
      </c>
      <c r="AZ950" s="128">
        <f>(SUMPRODUCT(AN950:AW950,MMULT(AN950:AW950,幕後結果!$AB$9:$AK$18)))*252</f>
        <v>7.6646728237850334E-2</v>
      </c>
      <c r="BA950" s="128">
        <f t="shared" si="194"/>
        <v>0.27685145518463566</v>
      </c>
      <c r="BB950" s="102">
        <f t="shared" si="195"/>
        <v>0.54535804591085302</v>
      </c>
      <c r="BC950" s="60"/>
      <c r="BD950" s="60"/>
    </row>
    <row r="951" spans="1:56">
      <c r="A951" s="95">
        <v>950</v>
      </c>
      <c r="B951" s="128">
        <v>0.26997065185389224</v>
      </c>
      <c r="C951" s="128">
        <v>7.353103636976277E-2</v>
      </c>
      <c r="D951" s="128">
        <v>0.21931215487756894</v>
      </c>
      <c r="E951" s="128">
        <v>0.31077597252592204</v>
      </c>
      <c r="F951" s="128">
        <v>0.46269058943564012</v>
      </c>
      <c r="G951" s="128">
        <v>0.21734239037007952</v>
      </c>
      <c r="H951" s="128">
        <v>0.57099643625396945</v>
      </c>
      <c r="I951" s="128">
        <v>0.3068749631677401</v>
      </c>
      <c r="J951" s="128">
        <v>0.80695252778171067</v>
      </c>
      <c r="K951" s="104">
        <v>7.3667068665489888E-2</v>
      </c>
      <c r="L951" s="105"/>
      <c r="M951" s="106">
        <v>950</v>
      </c>
      <c r="N951" s="140">
        <v>-0.6129017535812985</v>
      </c>
      <c r="O951" s="140">
        <v>-1.4499872571435004</v>
      </c>
      <c r="P951" s="140">
        <v>-0.77451836902901827</v>
      </c>
      <c r="Q951" s="140">
        <v>-0.49365203513071665</v>
      </c>
      <c r="R951" s="140">
        <v>-9.3657566761246216E-2</v>
      </c>
      <c r="S951" s="140">
        <v>-0.78120015812958765</v>
      </c>
      <c r="T951" s="140">
        <v>0.17891158315759131</v>
      </c>
      <c r="U951" s="128">
        <v>-0.50472795117187541</v>
      </c>
      <c r="V951" s="128">
        <v>0.86672091226831949</v>
      </c>
      <c r="W951" s="98">
        <v>-1.4490123369190993</v>
      </c>
      <c r="X951" s="60"/>
      <c r="Y951" s="99">
        <v>950</v>
      </c>
      <c r="Z951" s="128">
        <f>(幕後結果!$AB$2+幕後結果!$AB$4*幕後結果_最佳化!$N1952)*12/3</f>
        <v>-0.64829202569472011</v>
      </c>
      <c r="AA951" s="128">
        <f>(幕後結果!$AC$2+幕後結果!$AC$4*幕後結果_最佳化!$O1952)*12/3</f>
        <v>-2.0015878367463458</v>
      </c>
      <c r="AB951" s="128">
        <f>(幕後結果!$AD$2+幕後結果!$AD$4*幕後結果_最佳化!$P1952)*12/3</f>
        <v>-1.5290731353168132</v>
      </c>
      <c r="AC951" s="128">
        <f>(幕後結果!$AE$2+幕後結果!$AE$4*幕後結果_最佳化!$Q1952)*12/3</f>
        <v>-0.6149809217444584</v>
      </c>
      <c r="AD951" s="128">
        <f>(幕後結果!$AF$2+幕後結果!$AF$4*幕後結果_最佳化!$R1952)*12/3</f>
        <v>-0.20391106615169807</v>
      </c>
      <c r="AE951" s="128">
        <f>(幕後結果!$AG$2+幕後結果!$AG$4*幕後結果_最佳化!$S1952)*12/3</f>
        <v>-0.8488740226677628</v>
      </c>
      <c r="AF951" s="128">
        <f>(幕後結果!$AH$2+幕後結果!$AH$4*幕後結果_最佳化!$T1952)*12/3</f>
        <v>-0.76545170255364348</v>
      </c>
      <c r="AG951" s="128">
        <f>(幕後結果!$AI$2+幕後結果!$AI$4*幕後結果_最佳化!$U1952)*12/3</f>
        <v>0.48761696456255882</v>
      </c>
      <c r="AH951" s="128">
        <f>(幕後結果!$AJ$2+幕後結果!$AJ$4*幕後結果_最佳化!$V1952)*12/3</f>
        <v>-1.0619924760341675</v>
      </c>
      <c r="AI951" s="100">
        <f>(幕後結果!$AK$2+幕後結果!$AK$4*幕後結果_最佳化!$W1952)*12/3</f>
        <v>-3.8917366392826338</v>
      </c>
      <c r="AJ951" s="60"/>
      <c r="AK951" s="60"/>
      <c r="AL951" s="60"/>
      <c r="AM951" s="108">
        <v>950</v>
      </c>
      <c r="AN951" s="128">
        <f t="shared" si="183"/>
        <v>5.3098243476233143E-4</v>
      </c>
      <c r="AO951" s="128">
        <f t="shared" si="184"/>
        <v>1.5058065947045087E-2</v>
      </c>
      <c r="AP951" s="128">
        <f t="shared" si="185"/>
        <v>9.2658362851719606E-2</v>
      </c>
      <c r="AQ951" s="128">
        <f t="shared" si="186"/>
        <v>0.14576620895972839</v>
      </c>
      <c r="AR951" s="128">
        <f t="shared" si="187"/>
        <v>0.15432253075600369</v>
      </c>
      <c r="AS951" s="128">
        <f t="shared" si="188"/>
        <v>4.2985697265780623E-2</v>
      </c>
      <c r="AT951" s="128">
        <f t="shared" si="189"/>
        <v>0.15407590072990432</v>
      </c>
      <c r="AU951" s="128">
        <f t="shared" si="190"/>
        <v>0.1638037278633703</v>
      </c>
      <c r="AV951" s="128">
        <f t="shared" si="191"/>
        <v>0.14827803268184625</v>
      </c>
      <c r="AW951" s="128">
        <f t="shared" si="192"/>
        <v>8.2520490509839325E-2</v>
      </c>
      <c r="AX951" s="128">
        <f t="shared" si="193"/>
        <v>0.99999999999999989</v>
      </c>
      <c r="AY951" s="128">
        <f>SUMPRODUCT(AN951:AW951,幕後結果_最佳化!$Z$1005:$AI$1005)</f>
        <v>1.5926748587249712E-2</v>
      </c>
      <c r="AZ951" s="128">
        <f>(SUMPRODUCT(AN951:AW951,MMULT(AN951:AW951,幕後結果!$AB$9:$AK$18)))*252</f>
        <v>6.3980734896540353E-2</v>
      </c>
      <c r="BA951" s="128">
        <f t="shared" si="194"/>
        <v>0.25294413394372356</v>
      </c>
      <c r="BB951" s="102">
        <f t="shared" si="195"/>
        <v>-0.10663718898004351</v>
      </c>
      <c r="BC951" s="60"/>
      <c r="BD951" s="60"/>
    </row>
    <row r="952" spans="1:56">
      <c r="A952" s="95">
        <v>951</v>
      </c>
      <c r="B952" s="128">
        <v>0.43539485093212771</v>
      </c>
      <c r="C952" s="128">
        <v>0.28862214467568736</v>
      </c>
      <c r="D952" s="128">
        <v>0.6090839155526544</v>
      </c>
      <c r="E952" s="128">
        <v>0.89045725731035796</v>
      </c>
      <c r="F952" s="128">
        <v>0.9312198464016872</v>
      </c>
      <c r="G952" s="128">
        <v>0.99631219842476981</v>
      </c>
      <c r="H952" s="128">
        <v>0.48501341655955876</v>
      </c>
      <c r="I952" s="128">
        <v>0.93387737756150546</v>
      </c>
      <c r="J952" s="128">
        <v>0.4799205764383343</v>
      </c>
      <c r="K952" s="104">
        <v>0.30421825978384609</v>
      </c>
      <c r="L952" s="105"/>
      <c r="M952" s="106">
        <v>951</v>
      </c>
      <c r="N952" s="140">
        <v>-0.16265548002127198</v>
      </c>
      <c r="O952" s="140">
        <v>-0.55741445823592006</v>
      </c>
      <c r="P952" s="140">
        <v>0.27693219769623395</v>
      </c>
      <c r="Q952" s="140">
        <v>1.2289635158630643</v>
      </c>
      <c r="R952" s="140">
        <v>1.4849377789942899</v>
      </c>
      <c r="S952" s="140">
        <v>2.6793918203603844</v>
      </c>
      <c r="T952" s="140">
        <v>-3.7574633563510415E-2</v>
      </c>
      <c r="U952" s="128">
        <v>1.5053066944223841</v>
      </c>
      <c r="V952" s="128">
        <v>-5.0352920353186587E-2</v>
      </c>
      <c r="W952" s="98">
        <v>-0.51230649607286383</v>
      </c>
      <c r="X952" s="60"/>
      <c r="Y952" s="99">
        <v>951</v>
      </c>
      <c r="Z952" s="128">
        <f>(幕後結果!$AB$2+幕後結果!$AB$4*幕後結果_最佳化!$N1953)*12/3</f>
        <v>-0.17204755903729119</v>
      </c>
      <c r="AA952" s="128">
        <f>(幕後結果!$AC$2+幕後結果!$AC$4*幕後結果_最佳化!$O1953)*12/3</f>
        <v>-0.76680968620521694</v>
      </c>
      <c r="AB952" s="128">
        <f>(幕後結果!$AD$2+幕後結果!$AD$4*幕後結果_最佳化!$P1953)*12/3</f>
        <v>0.23476268438280759</v>
      </c>
      <c r="AC952" s="128">
        <f>(幕後結果!$AE$2+幕後結果!$AE$4*幕後結果_最佳化!$Q1953)*12/3</f>
        <v>3.1910829027792413</v>
      </c>
      <c r="AD952" s="128">
        <f>(幕後結果!$AF$2+幕後結果!$AF$4*幕後結果_最佳化!$R1953)*12/3</f>
        <v>0.90428774974566617</v>
      </c>
      <c r="AE952" s="128">
        <f>(幕後結果!$AG$2+幕後結果!$AG$4*幕後結果_最佳化!$S1953)*12/3</f>
        <v>2.5830010205146321</v>
      </c>
      <c r="AF952" s="128">
        <f>(幕後結果!$AH$2+幕後結果!$AH$4*幕後結果_最佳化!$T1953)*12/3</f>
        <v>-0.72634761796401781</v>
      </c>
      <c r="AG952" s="128">
        <f>(幕後結果!$AI$2+幕後結果!$AI$4*幕後結果_最佳化!$U1953)*12/3</f>
        <v>2.8105390807160622</v>
      </c>
      <c r="AH952" s="128">
        <f>(幕後結果!$AJ$2+幕後結果!$AJ$4*幕後結果_最佳化!$V1953)*12/3</f>
        <v>-0.18652279816005157</v>
      </c>
      <c r="AI952" s="100">
        <f>(幕後結果!$AK$2+幕後結果!$AK$4*幕後結果_最佳化!$W1953)*12/3</f>
        <v>-2.3368420905864777</v>
      </c>
      <c r="AJ952" s="60"/>
      <c r="AK952" s="60"/>
      <c r="AL952" s="60"/>
      <c r="AM952" s="108">
        <v>951</v>
      </c>
      <c r="AN952" s="128">
        <f t="shared" si="183"/>
        <v>0.21333904721479702</v>
      </c>
      <c r="AO952" s="128">
        <f t="shared" si="184"/>
        <v>8.290265334614727E-2</v>
      </c>
      <c r="AP952" s="128">
        <f t="shared" si="185"/>
        <v>6.3792373698119048E-2</v>
      </c>
      <c r="AQ952" s="128">
        <f t="shared" si="186"/>
        <v>0.20127954235962794</v>
      </c>
      <c r="AR952" s="128">
        <f t="shared" si="187"/>
        <v>0.10643478395718133</v>
      </c>
      <c r="AS952" s="128">
        <f t="shared" si="188"/>
        <v>1.4255799230924711E-2</v>
      </c>
      <c r="AT952" s="128">
        <f t="shared" si="189"/>
        <v>0.11649999733906809</v>
      </c>
      <c r="AU952" s="128">
        <f t="shared" si="190"/>
        <v>2.092006994465986E-2</v>
      </c>
      <c r="AV952" s="128">
        <f t="shared" si="191"/>
        <v>1.1369116920790481E-2</v>
      </c>
      <c r="AW952" s="128">
        <f t="shared" si="192"/>
        <v>0.16920661598868419</v>
      </c>
      <c r="AX952" s="128">
        <f t="shared" si="193"/>
        <v>1</v>
      </c>
      <c r="AY952" s="128">
        <f>SUMPRODUCT(AN952:AW952,幕後結果_最佳化!$Z$1005:$AI$1005)</f>
        <v>-9.5791989179367376E-2</v>
      </c>
      <c r="AZ952" s="128">
        <f>(SUMPRODUCT(AN952:AW952,MMULT(AN952:AW952,幕後結果!$AB$9:$AK$18)))*252</f>
        <v>0.10780723742673885</v>
      </c>
      <c r="BA952" s="128">
        <f t="shared" si="194"/>
        <v>0.32834012460669326</v>
      </c>
      <c r="BB952" s="102">
        <f t="shared" si="195"/>
        <v>-0.42240341275834464</v>
      </c>
      <c r="BC952" s="60"/>
      <c r="BD952" s="60"/>
    </row>
    <row r="953" spans="1:56">
      <c r="A953" s="95">
        <v>952</v>
      </c>
      <c r="B953" s="128">
        <v>0.99918320583417697</v>
      </c>
      <c r="C953" s="128">
        <v>0.79999585175728138</v>
      </c>
      <c r="D953" s="128">
        <v>0.92947209312976131</v>
      </c>
      <c r="E953" s="128">
        <v>0.13331962919605478</v>
      </c>
      <c r="F953" s="128">
        <v>0.85713741670262955</v>
      </c>
      <c r="G953" s="128">
        <v>0.13775392932751984</v>
      </c>
      <c r="H953" s="128">
        <v>0.1896646867261067</v>
      </c>
      <c r="I953" s="128">
        <v>0.93874111266374194</v>
      </c>
      <c r="J953" s="128">
        <v>0.52945906909757334</v>
      </c>
      <c r="K953" s="104">
        <v>4.9131658467436834E-2</v>
      </c>
      <c r="L953" s="105"/>
      <c r="M953" s="106">
        <v>952</v>
      </c>
      <c r="N953" s="140">
        <v>3.1498419104741111</v>
      </c>
      <c r="O953" s="140">
        <v>0.84160641649762169</v>
      </c>
      <c r="P953" s="140">
        <v>1.471870638517859</v>
      </c>
      <c r="Q953" s="140">
        <v>-1.1108352780398041</v>
      </c>
      <c r="R953" s="140">
        <v>1.0675464135800228</v>
      </c>
      <c r="S953" s="140">
        <v>-1.0904661449685966</v>
      </c>
      <c r="T953" s="140">
        <v>-0.87913261889607586</v>
      </c>
      <c r="U953" s="128">
        <v>1.5442913189150305</v>
      </c>
      <c r="V953" s="128">
        <v>7.3910172123889242E-2</v>
      </c>
      <c r="W953" s="98">
        <v>-1.6533319845625873</v>
      </c>
      <c r="X953" s="60"/>
      <c r="Y953" s="99">
        <v>952</v>
      </c>
      <c r="Z953" s="128">
        <f>(幕後結果!$AB$2+幕後結果!$AB$4*幕後結果_最佳化!$N1954)*12/3</f>
        <v>3.3317205911510297</v>
      </c>
      <c r="AA953" s="128">
        <f>(幕後結果!$AC$2+幕後結果!$AC$4*幕後結果_最佳化!$O1954)*12/3</f>
        <v>2.3255206103430743</v>
      </c>
      <c r="AB953" s="128">
        <f>(幕後結果!$AD$2+幕後結果!$AD$4*幕後結果_最佳化!$P1954)*12/3</f>
        <v>3.4340967247911807</v>
      </c>
      <c r="AC953" s="128">
        <f>(幕後結果!$AE$2+幕後結果!$AE$4*幕後結果_最佳化!$Q1954)*12/3</f>
        <v>5.6674109402853112E-2</v>
      </c>
      <c r="AD953" s="128">
        <f>(幕後結果!$AF$2+幕後結果!$AF$4*幕後結果_最佳化!$R1954)*12/3</f>
        <v>1.2025436771398419</v>
      </c>
      <c r="AE953" s="128">
        <f>(幕後結果!$AG$2+幕後結果!$AG$4*幕後結果_最佳化!$S1954)*12/3</f>
        <v>-8.4849085328133178E-2</v>
      </c>
      <c r="AF953" s="128">
        <f>(幕後結果!$AH$2+幕後結果!$AH$4*幕後結果_最佳化!$T1954)*12/3</f>
        <v>0.79737193142479212</v>
      </c>
      <c r="AG953" s="128">
        <f>(幕後結果!$AI$2+幕後結果!$AI$4*幕後結果_最佳化!$U1954)*12/3</f>
        <v>2.6896039722004139</v>
      </c>
      <c r="AH953" s="128">
        <f>(幕後結果!$AJ$2+幕後結果!$AJ$4*幕後結果_最佳化!$V1954)*12/3</f>
        <v>0.39750958802693531</v>
      </c>
      <c r="AI953" s="100">
        <f>(幕後結果!$AK$2+幕後結果!$AK$4*幕後結果_最佳化!$W1954)*12/3</f>
        <v>-2.8648577604511147</v>
      </c>
      <c r="AJ953" s="60"/>
      <c r="AK953" s="60"/>
      <c r="AL953" s="60"/>
      <c r="AM953" s="108">
        <v>952</v>
      </c>
      <c r="AN953" s="128">
        <f t="shared" si="183"/>
        <v>7.2644411879105489E-2</v>
      </c>
      <c r="AO953" s="128">
        <f t="shared" si="184"/>
        <v>0.18405709651774252</v>
      </c>
      <c r="AP953" s="128">
        <f t="shared" si="185"/>
        <v>0.14563591448931346</v>
      </c>
      <c r="AQ953" s="128">
        <f t="shared" si="186"/>
        <v>0.14007936911037075</v>
      </c>
      <c r="AR953" s="128">
        <f t="shared" si="187"/>
        <v>5.8348993158483187E-2</v>
      </c>
      <c r="AS953" s="128">
        <f t="shared" si="188"/>
        <v>0.20019455358989224</v>
      </c>
      <c r="AT953" s="128">
        <f t="shared" si="189"/>
        <v>0.12548626949647382</v>
      </c>
      <c r="AU953" s="128">
        <f t="shared" si="190"/>
        <v>5.4070413527902454E-3</v>
      </c>
      <c r="AV953" s="128">
        <f t="shared" si="191"/>
        <v>2.1482887304035737E-2</v>
      </c>
      <c r="AW953" s="128">
        <f t="shared" si="192"/>
        <v>4.6663463101792695E-2</v>
      </c>
      <c r="AX953" s="128">
        <f t="shared" si="193"/>
        <v>1</v>
      </c>
      <c r="AY953" s="128">
        <f>SUMPRODUCT(AN953:AW953,幕後結果_最佳化!$Z$1005:$AI$1005)</f>
        <v>5.5513857570682029E-2</v>
      </c>
      <c r="AZ953" s="128">
        <f>(SUMPRODUCT(AN953:AW953,MMULT(AN953:AW953,幕後結果!$AB$9:$AK$18)))*252</f>
        <v>8.6001622721462861E-2</v>
      </c>
      <c r="BA953" s="128">
        <f t="shared" si="194"/>
        <v>0.29326033267638307</v>
      </c>
      <c r="BB953" s="102">
        <f t="shared" si="195"/>
        <v>4.3012491514157827E-2</v>
      </c>
      <c r="BC953" s="60"/>
      <c r="BD953" s="60"/>
    </row>
    <row r="954" spans="1:56">
      <c r="A954" s="95">
        <v>953</v>
      </c>
      <c r="B954" s="128">
        <v>0.65522791399817537</v>
      </c>
      <c r="C954" s="128">
        <v>0.17151914943317736</v>
      </c>
      <c r="D954" s="128">
        <v>4.9536539288508541E-2</v>
      </c>
      <c r="E954" s="128">
        <v>0.50401012340789397</v>
      </c>
      <c r="F954" s="128">
        <v>0.85966764550985952</v>
      </c>
      <c r="G954" s="128">
        <v>0.39664361590597896</v>
      </c>
      <c r="H954" s="128">
        <v>0.71613156627476982</v>
      </c>
      <c r="I954" s="128">
        <v>0.54084463198052313</v>
      </c>
      <c r="J954" s="128">
        <v>0.33479274388209324</v>
      </c>
      <c r="K954" s="104">
        <v>0.83427433478017377</v>
      </c>
      <c r="L954" s="105"/>
      <c r="M954" s="106">
        <v>953</v>
      </c>
      <c r="N954" s="140">
        <v>0.39947373626120619</v>
      </c>
      <c r="O954" s="140">
        <v>-0.94817907294871995</v>
      </c>
      <c r="P954" s="140">
        <v>-1.6493640329333394</v>
      </c>
      <c r="Q954" s="140">
        <v>1.0052057999561268E-2</v>
      </c>
      <c r="R954" s="140">
        <v>1.0788273301156532</v>
      </c>
      <c r="S954" s="140">
        <v>-0.26204437375476886</v>
      </c>
      <c r="T954" s="140">
        <v>0.57138769626499308</v>
      </c>
      <c r="U954" s="128">
        <v>0.10256183282030544</v>
      </c>
      <c r="V954" s="128">
        <v>-0.42671697128831376</v>
      </c>
      <c r="W954" s="98">
        <v>0.9711947044102317</v>
      </c>
      <c r="X954" s="60"/>
      <c r="Y954" s="99">
        <v>953</v>
      </c>
      <c r="Z954" s="128">
        <f>(幕後結果!$AB$2+幕後結果!$AB$4*幕後結果_最佳化!$N1955)*12/3</f>
        <v>0.42254021330396352</v>
      </c>
      <c r="AA954" s="128">
        <f>(幕後結果!$AC$2+幕後結果!$AC$4*幕後結果_最佳化!$O1955)*12/3</f>
        <v>-0.97042373541805338</v>
      </c>
      <c r="AB954" s="128">
        <f>(幕後結果!$AD$2+幕後結果!$AD$4*幕後結果_最佳化!$P1955)*12/3</f>
        <v>-1.8423944430511288</v>
      </c>
      <c r="AC954" s="128">
        <f>(幕後結果!$AE$2+幕後結果!$AE$4*幕後結果_最佳化!$Q1955)*12/3</f>
        <v>0.32999673023436993</v>
      </c>
      <c r="AD954" s="128">
        <f>(幕後結果!$AF$2+幕後結果!$AF$4*幕後結果_最佳化!$R1955)*12/3</f>
        <v>0.43628980061249312</v>
      </c>
      <c r="AE954" s="128">
        <f>(幕後結果!$AG$2+幕後結果!$AG$4*幕後結果_最佳化!$S1955)*12/3</f>
        <v>-0.20311182327543431</v>
      </c>
      <c r="AF954" s="128">
        <f>(幕後結果!$AH$2+幕後結果!$AH$4*幕後結果_最佳化!$T1955)*12/3</f>
        <v>0.39973224829150428</v>
      </c>
      <c r="AG954" s="128">
        <f>(幕後結果!$AI$2+幕後結果!$AI$4*幕後結果_最佳化!$U1955)*12/3</f>
        <v>1.2577600588080611</v>
      </c>
      <c r="AH954" s="128">
        <f>(幕後結果!$AJ$2+幕後結果!$AJ$4*幕後結果_最佳化!$V1955)*12/3</f>
        <v>-1.1187766544577658</v>
      </c>
      <c r="AI954" s="100">
        <f>(幕後結果!$AK$2+幕後結果!$AK$4*幕後結果_最佳化!$W1955)*12/3</f>
        <v>0.28756676626669919</v>
      </c>
      <c r="AJ954" s="60"/>
      <c r="AK954" s="60"/>
      <c r="AL954" s="60"/>
      <c r="AM954" s="108">
        <v>953</v>
      </c>
      <c r="AN954" s="128">
        <f t="shared" si="183"/>
        <v>6.7962507138063372E-2</v>
      </c>
      <c r="AO954" s="128">
        <f t="shared" si="184"/>
        <v>0.14094633727201161</v>
      </c>
      <c r="AP954" s="128">
        <f t="shared" si="185"/>
        <v>8.8463492687552592E-3</v>
      </c>
      <c r="AQ954" s="128">
        <f t="shared" si="186"/>
        <v>0.14699281380973814</v>
      </c>
      <c r="AR954" s="128">
        <f t="shared" si="187"/>
        <v>6.3853556795899685E-2</v>
      </c>
      <c r="AS954" s="128">
        <f t="shared" si="188"/>
        <v>0.13250860561570224</v>
      </c>
      <c r="AT954" s="128">
        <f t="shared" si="189"/>
        <v>0.11366190561039131</v>
      </c>
      <c r="AU954" s="128">
        <f t="shared" si="190"/>
        <v>0.12335616324433685</v>
      </c>
      <c r="AV954" s="128">
        <f t="shared" si="191"/>
        <v>5.0666982024019307E-2</v>
      </c>
      <c r="AW954" s="128">
        <f t="shared" si="192"/>
        <v>0.15120477922108208</v>
      </c>
      <c r="AX954" s="128">
        <f t="shared" si="193"/>
        <v>0.99999999999999989</v>
      </c>
      <c r="AY954" s="128">
        <f>SUMPRODUCT(AN954:AW954,幕後結果_最佳化!$Z$1005:$AI$1005)</f>
        <v>-5.1335724119959736E-2</v>
      </c>
      <c r="AZ954" s="128">
        <f>(SUMPRODUCT(AN954:AW954,MMULT(AN954:AW954,幕後結果!$AB$9:$AK$18)))*252</f>
        <v>7.629775563722338E-2</v>
      </c>
      <c r="BA954" s="128">
        <f t="shared" si="194"/>
        <v>0.2762204837393914</v>
      </c>
      <c r="BB954" s="102">
        <f t="shared" si="195"/>
        <v>-0.3411612449743926</v>
      </c>
      <c r="BC954" s="60"/>
      <c r="BD954" s="60"/>
    </row>
    <row r="955" spans="1:56">
      <c r="A955" s="95">
        <v>954</v>
      </c>
      <c r="B955" s="128">
        <v>0.6867860157636585</v>
      </c>
      <c r="C955" s="128">
        <v>0.35715956064789522</v>
      </c>
      <c r="D955" s="128">
        <v>0.4776581175679524</v>
      </c>
      <c r="E955" s="128">
        <v>0.49486726781081281</v>
      </c>
      <c r="F955" s="128">
        <v>0.85128984963179821</v>
      </c>
      <c r="G955" s="128">
        <v>0.99108913970328616</v>
      </c>
      <c r="H955" s="128">
        <v>0.22876651440139861</v>
      </c>
      <c r="I955" s="128">
        <v>0.40835841243865767</v>
      </c>
      <c r="J955" s="128">
        <v>0.7323299577565765</v>
      </c>
      <c r="K955" s="104">
        <v>0.5040681814829493</v>
      </c>
      <c r="L955" s="105"/>
      <c r="M955" s="106">
        <v>954</v>
      </c>
      <c r="N955" s="140">
        <v>0.48676063692689486</v>
      </c>
      <c r="O955" s="140">
        <v>-0.36606158556588908</v>
      </c>
      <c r="P955" s="140">
        <v>-5.6032100105166099E-2</v>
      </c>
      <c r="Q955" s="140">
        <v>-1.2866206599790637E-2</v>
      </c>
      <c r="R955" s="140">
        <v>1.041981403818343</v>
      </c>
      <c r="S955" s="140">
        <v>2.3693014612620562</v>
      </c>
      <c r="T955" s="140">
        <v>-0.7429151896514653</v>
      </c>
      <c r="U955" s="128">
        <v>-0.23176978665630921</v>
      </c>
      <c r="V955" s="128">
        <v>0.61987500247585459</v>
      </c>
      <c r="W955" s="98">
        <v>1.0197595471679985E-2</v>
      </c>
      <c r="X955" s="60"/>
      <c r="Y955" s="99">
        <v>954</v>
      </c>
      <c r="Z955" s="128">
        <f>(幕後結果!$AB$2+幕後結果!$AB$4*幕後結果_最佳化!$N1956)*12/3</f>
        <v>0.51486724829533437</v>
      </c>
      <c r="AA955" s="128">
        <f>(幕後結果!$AC$2+幕後結果!$AC$4*幕後結果_最佳化!$O1956)*12/3</f>
        <v>-0.25671079195360824</v>
      </c>
      <c r="AB955" s="128">
        <f>(幕後結果!$AD$2+幕後結果!$AD$4*幕後結果_最佳化!$P1956)*12/3</f>
        <v>0.20901426842887746</v>
      </c>
      <c r="AC955" s="128">
        <f>(幕後結果!$AE$2+幕後結果!$AE$4*幕後結果_最佳化!$Q1956)*12/3</f>
        <v>0.96922953534838108</v>
      </c>
      <c r="AD955" s="128">
        <f>(幕後結果!$AF$2+幕後結果!$AF$4*幕後結果_最佳化!$R1956)*12/3</f>
        <v>0.67074107585813625</v>
      </c>
      <c r="AE955" s="128">
        <f>(幕後結果!$AG$2+幕後結果!$AG$4*幕後結果_最佳化!$S1956)*12/3</f>
        <v>2.4056917712405497</v>
      </c>
      <c r="AF955" s="128">
        <f>(幕後結果!$AH$2+幕後結果!$AH$4*幕後結果_最佳化!$T1956)*12/3</f>
        <v>-1.1825362363648555</v>
      </c>
      <c r="AG955" s="128">
        <f>(幕後結果!$AI$2+幕後結果!$AI$4*幕後結果_最佳化!$U1956)*12/3</f>
        <v>1.3025574977906227</v>
      </c>
      <c r="AH955" s="128">
        <f>(幕後結果!$AJ$2+幕後結果!$AJ$4*幕後結果_最佳化!$V1956)*12/3</f>
        <v>0.10757264621232643</v>
      </c>
      <c r="AI955" s="100">
        <f>(幕後結果!$AK$2+幕後結果!$AK$4*幕後結果_最佳化!$W1956)*12/3</f>
        <v>-2.1921329646239647</v>
      </c>
      <c r="AJ955" s="60"/>
      <c r="AK955" s="60"/>
      <c r="AL955" s="60"/>
      <c r="AM955" s="108">
        <v>954</v>
      </c>
      <c r="AN955" s="128">
        <f t="shared" si="183"/>
        <v>5.3878181985189767E-2</v>
      </c>
      <c r="AO955" s="128">
        <f t="shared" si="184"/>
        <v>0.15168500653448813</v>
      </c>
      <c r="AP955" s="128">
        <f t="shared" si="185"/>
        <v>6.6727138499053332E-2</v>
      </c>
      <c r="AQ955" s="128">
        <f t="shared" si="186"/>
        <v>0.11081947738710081</v>
      </c>
      <c r="AR955" s="128">
        <f t="shared" si="187"/>
        <v>8.8359523721429176E-2</v>
      </c>
      <c r="AS955" s="128">
        <f t="shared" si="188"/>
        <v>0.13712676497996829</v>
      </c>
      <c r="AT955" s="128">
        <f t="shared" si="189"/>
        <v>5.7370169104523083E-2</v>
      </c>
      <c r="AU955" s="128">
        <f t="shared" si="190"/>
        <v>0.17741653495805426</v>
      </c>
      <c r="AV955" s="128">
        <f t="shared" si="191"/>
        <v>6.1600952414078196E-2</v>
      </c>
      <c r="AW955" s="128">
        <f t="shared" si="192"/>
        <v>9.5016250416114764E-2</v>
      </c>
      <c r="AX955" s="128">
        <f t="shared" si="193"/>
        <v>0.99999999999999978</v>
      </c>
      <c r="AY955" s="128">
        <f>SUMPRODUCT(AN955:AW955,幕後結果_最佳化!$Z$1005:$AI$1005)</f>
        <v>7.6661695553758291E-2</v>
      </c>
      <c r="AZ955" s="128">
        <f>(SUMPRODUCT(AN955:AW955,MMULT(AN955:AW955,幕後結果!$AB$9:$AK$18)))*252</f>
        <v>5.7986699319174231E-2</v>
      </c>
      <c r="BA955" s="128">
        <f t="shared" si="194"/>
        <v>0.24080427595699838</v>
      </c>
      <c r="BB955" s="102">
        <f t="shared" si="195"/>
        <v>0.14020388724238139</v>
      </c>
      <c r="BC955" s="60"/>
      <c r="BD955" s="60"/>
    </row>
    <row r="956" spans="1:56">
      <c r="A956" s="95">
        <v>955</v>
      </c>
      <c r="B956" s="128">
        <v>0.35849797648330983</v>
      </c>
      <c r="C956" s="128">
        <v>0.85994585960150594</v>
      </c>
      <c r="D956" s="128">
        <v>0.95192938169693919</v>
      </c>
      <c r="E956" s="128">
        <v>0.18583370320490422</v>
      </c>
      <c r="F956" s="128">
        <v>0.12937532149608799</v>
      </c>
      <c r="G956" s="128">
        <v>0.32458258458223987</v>
      </c>
      <c r="H956" s="128">
        <v>0.70557145091735674</v>
      </c>
      <c r="I956" s="128">
        <v>0.87058527272399955</v>
      </c>
      <c r="J956" s="128">
        <v>0.21982499019659096</v>
      </c>
      <c r="K956" s="104">
        <v>0.43997616575710197</v>
      </c>
      <c r="L956" s="105"/>
      <c r="M956" s="106">
        <v>955</v>
      </c>
      <c r="N956" s="140">
        <v>-0.36247653824153925</v>
      </c>
      <c r="O956" s="140">
        <v>1.0800761289950171</v>
      </c>
      <c r="P956" s="140">
        <v>1.6638558657315854</v>
      </c>
      <c r="Q956" s="140">
        <v>-0.89335441452459707</v>
      </c>
      <c r="R956" s="140">
        <v>-1.129348988090203</v>
      </c>
      <c r="S956" s="140">
        <v>-0.45492225820995624</v>
      </c>
      <c r="T956" s="140">
        <v>0.54049298402005064</v>
      </c>
      <c r="U956" s="128">
        <v>1.1291621093265714</v>
      </c>
      <c r="V956" s="128">
        <v>-0.77278441161360445</v>
      </c>
      <c r="W956" s="98">
        <v>-0.15102964408277628</v>
      </c>
      <c r="X956" s="60"/>
      <c r="Y956" s="99">
        <v>955</v>
      </c>
      <c r="Z956" s="128">
        <f>(幕後結果!$AB$2+幕後結果!$AB$4*幕後結果_最佳化!$N1957)*12/3</f>
        <v>-0.38340671709670171</v>
      </c>
      <c r="AA956" s="128">
        <f>(幕後結果!$AC$2+幕後結果!$AC$4*幕後結果_最佳化!$O1957)*12/3</f>
        <v>1.0431996060609221</v>
      </c>
      <c r="AB956" s="128">
        <f>(幕後結果!$AD$2+幕後結果!$AD$4*幕後結果_最佳化!$P1957)*12/3</f>
        <v>2.5265566336181067</v>
      </c>
      <c r="AC956" s="128">
        <f>(幕後結果!$AE$2+幕後結果!$AE$4*幕後結果_最佳化!$Q1957)*12/3</f>
        <v>0.39512778602751819</v>
      </c>
      <c r="AD956" s="128">
        <f>(幕後結果!$AF$2+幕後結果!$AF$4*幕後結果_最佳化!$R1957)*12/3</f>
        <v>-0.58506801933800123</v>
      </c>
      <c r="AE956" s="128">
        <f>(幕後結果!$AG$2+幕後結果!$AG$4*幕後結果_最佳化!$S1957)*12/3</f>
        <v>-0.15017542073815415</v>
      </c>
      <c r="AF956" s="128">
        <f>(幕後結果!$AH$2+幕後結果!$AH$4*幕後結果_最佳化!$T1957)*12/3</f>
        <v>2.6376181034120261E-2</v>
      </c>
      <c r="AG956" s="128">
        <f>(幕後結果!$AI$2+幕後結果!$AI$4*幕後結果_最佳化!$U1957)*12/3</f>
        <v>1.6735183416839077</v>
      </c>
      <c r="AH956" s="128">
        <f>(幕後結果!$AJ$2+幕後結果!$AJ$4*幕後結果_最佳化!$V1957)*12/3</f>
        <v>-1.496340907993539</v>
      </c>
      <c r="AI956" s="100">
        <f>(幕後結果!$AK$2+幕後結果!$AK$4*幕後結果_最佳化!$W1957)*12/3</f>
        <v>-2.2320386512382289</v>
      </c>
      <c r="AJ956" s="60"/>
      <c r="AK956" s="60"/>
      <c r="AL956" s="60"/>
      <c r="AM956" s="108">
        <v>955</v>
      </c>
      <c r="AN956" s="128">
        <f t="shared" si="183"/>
        <v>0.13045729787231791</v>
      </c>
      <c r="AO956" s="128">
        <f t="shared" si="184"/>
        <v>0.14202666699531283</v>
      </c>
      <c r="AP956" s="128">
        <f t="shared" si="185"/>
        <v>2.7307241676827148E-3</v>
      </c>
      <c r="AQ956" s="128">
        <f t="shared" si="186"/>
        <v>0.14418055298293322</v>
      </c>
      <c r="AR956" s="128">
        <f t="shared" si="187"/>
        <v>1.7506123781630502E-2</v>
      </c>
      <c r="AS956" s="128">
        <f t="shared" si="188"/>
        <v>8.2611627515803698E-2</v>
      </c>
      <c r="AT956" s="128">
        <f t="shared" si="189"/>
        <v>0.15189488486143757</v>
      </c>
      <c r="AU956" s="128">
        <f t="shared" si="190"/>
        <v>0.10594903621161367</v>
      </c>
      <c r="AV956" s="128">
        <f t="shared" si="191"/>
        <v>8.1151993187621022E-2</v>
      </c>
      <c r="AW956" s="128">
        <f t="shared" si="192"/>
        <v>0.14149109242364677</v>
      </c>
      <c r="AX956" s="128">
        <f t="shared" si="193"/>
        <v>0.99999999999999978</v>
      </c>
      <c r="AY956" s="128">
        <f>SUMPRODUCT(AN956:AW956,幕後結果_最佳化!$Z$1005:$AI$1005)</f>
        <v>-9.6198766398056523E-2</v>
      </c>
      <c r="AZ956" s="128">
        <f>(SUMPRODUCT(AN956:AW956,MMULT(AN956:AW956,幕後結果!$AB$9:$AK$18)))*252</f>
        <v>8.872732431663008E-2</v>
      </c>
      <c r="BA956" s="128">
        <f t="shared" si="194"/>
        <v>0.2978713217425103</v>
      </c>
      <c r="BB956" s="102">
        <f t="shared" si="195"/>
        <v>-0.46697602704532271</v>
      </c>
      <c r="BC956" s="60"/>
      <c r="BD956" s="60"/>
    </row>
    <row r="957" spans="1:56">
      <c r="A957" s="95">
        <v>956</v>
      </c>
      <c r="B957" s="128">
        <v>0.36408065910360921</v>
      </c>
      <c r="C957" s="128">
        <v>0.75432066630603223</v>
      </c>
      <c r="D957" s="128">
        <v>0.99018641314780309</v>
      </c>
      <c r="E957" s="128">
        <v>0.81824331671936812</v>
      </c>
      <c r="F957" s="128">
        <v>0.50280855848677608</v>
      </c>
      <c r="G957" s="128">
        <v>0.31846855560800624</v>
      </c>
      <c r="H957" s="128">
        <v>0.33568907705029449</v>
      </c>
      <c r="I957" s="128">
        <v>0.5279920739410382</v>
      </c>
      <c r="J957" s="128">
        <v>0.85349658287489016</v>
      </c>
      <c r="K957" s="104">
        <v>0.76210144900090904</v>
      </c>
      <c r="L957" s="105"/>
      <c r="M957" s="106">
        <v>956</v>
      </c>
      <c r="N957" s="140">
        <v>-0.34757242501115426</v>
      </c>
      <c r="O957" s="140">
        <v>0.68814945889009094</v>
      </c>
      <c r="P957" s="140">
        <v>2.3333997630034791</v>
      </c>
      <c r="Q957" s="140">
        <v>0.90869079099187011</v>
      </c>
      <c r="R957" s="140">
        <v>7.0400702674940788E-3</v>
      </c>
      <c r="S957" s="140">
        <v>-0.47198553809158289</v>
      </c>
      <c r="T957" s="140">
        <v>-0.42425733054044051</v>
      </c>
      <c r="U957" s="128">
        <v>7.0223397077037827E-2</v>
      </c>
      <c r="V957" s="128">
        <v>1.0515483088677278</v>
      </c>
      <c r="W957" s="98">
        <v>0.71307863062877785</v>
      </c>
      <c r="X957" s="60"/>
      <c r="Y957" s="99">
        <v>956</v>
      </c>
      <c r="Z957" s="128">
        <f>(幕後結果!$AB$2+幕後結果!$AB$4*幕後結果_最佳化!$N1958)*12/3</f>
        <v>-0.36764200815134207</v>
      </c>
      <c r="AA957" s="128">
        <f>(幕後結果!$AC$2+幕後結果!$AC$4*幕後結果_最佳化!$O1958)*12/3</f>
        <v>0.59536980898292824</v>
      </c>
      <c r="AB957" s="128">
        <f>(幕後結果!$AD$2+幕後結果!$AD$4*幕後結果_最佳化!$P1958)*12/3</f>
        <v>3.0411358422634329</v>
      </c>
      <c r="AC957" s="128">
        <f>(幕後結果!$AE$2+幕後結果!$AE$4*幕後結果_最佳化!$Q1958)*12/3</f>
        <v>3.6785911499989585</v>
      </c>
      <c r="AD957" s="128">
        <f>(幕後結果!$AF$2+幕後結果!$AF$4*幕後結果_最佳化!$R1958)*12/3</f>
        <v>0.21708197546960947</v>
      </c>
      <c r="AE957" s="128">
        <f>(幕後結果!$AG$2+幕後結果!$AG$4*幕後結果_最佳化!$S1958)*12/3</f>
        <v>-0.12740791291211745</v>
      </c>
      <c r="AF957" s="128">
        <f>(幕後結果!$AH$2+幕後結果!$AH$4*幕後結果_最佳化!$T1958)*12/3</f>
        <v>-0.65189942395886347</v>
      </c>
      <c r="AG957" s="128">
        <f>(幕後結果!$AI$2+幕後結果!$AI$4*幕後結果_最佳化!$U1958)*12/3</f>
        <v>0.92128931161235583</v>
      </c>
      <c r="AH957" s="128">
        <f>(幕後結果!$AJ$2+幕後結果!$AJ$4*幕後結果_最佳化!$V1958)*12/3</f>
        <v>0.1276010318355133</v>
      </c>
      <c r="AI957" s="100">
        <f>(幕後結果!$AK$2+幕後結果!$AK$4*幕後結果_最佳化!$W1958)*12/3</f>
        <v>-1.3410960506992013</v>
      </c>
      <c r="AJ957" s="60"/>
      <c r="AK957" s="60"/>
      <c r="AL957" s="60"/>
      <c r="AM957" s="108">
        <v>956</v>
      </c>
      <c r="AN957" s="128">
        <f t="shared" si="183"/>
        <v>0.19613059422942694</v>
      </c>
      <c r="AO957" s="128">
        <f t="shared" si="184"/>
        <v>1.2712820232462455E-2</v>
      </c>
      <c r="AP957" s="128">
        <f t="shared" si="185"/>
        <v>8.2124955420833035E-2</v>
      </c>
      <c r="AQ957" s="128">
        <f t="shared" si="186"/>
        <v>0.14339514487751734</v>
      </c>
      <c r="AR957" s="128">
        <f t="shared" si="187"/>
        <v>0.15613132047862885</v>
      </c>
      <c r="AS957" s="128">
        <f t="shared" si="188"/>
        <v>0.11389121527774465</v>
      </c>
      <c r="AT957" s="128">
        <f t="shared" si="189"/>
        <v>4.670963530193379E-2</v>
      </c>
      <c r="AU957" s="128">
        <f t="shared" si="190"/>
        <v>1.0504800677602332E-2</v>
      </c>
      <c r="AV957" s="128">
        <f t="shared" si="191"/>
        <v>5.9007957398931346E-2</v>
      </c>
      <c r="AW957" s="128">
        <f t="shared" si="192"/>
        <v>0.17939155610491911</v>
      </c>
      <c r="AX957" s="128">
        <f t="shared" si="193"/>
        <v>0.99999999999999989</v>
      </c>
      <c r="AY957" s="128">
        <f>SUMPRODUCT(AN957:AW957,幕後結果_最佳化!$Z$1005:$AI$1005)</f>
        <v>-0.18215761492287397</v>
      </c>
      <c r="AZ957" s="128">
        <f>(SUMPRODUCT(AN957:AW957,MMULT(AN957:AW957,幕後結果!$AB$9:$AK$18)))*252</f>
        <v>8.1117129888043885E-2</v>
      </c>
      <c r="BA957" s="128">
        <f t="shared" si="194"/>
        <v>0.28481069131625641</v>
      </c>
      <c r="BB957" s="102">
        <f t="shared" si="195"/>
        <v>-0.79020072555130283</v>
      </c>
      <c r="BC957" s="60"/>
      <c r="BD957" s="60"/>
    </row>
    <row r="958" spans="1:56">
      <c r="A958" s="95">
        <v>957</v>
      </c>
      <c r="B958" s="128">
        <v>0.52724525326630167</v>
      </c>
      <c r="C958" s="128">
        <v>0.45140444624398013</v>
      </c>
      <c r="D958" s="128">
        <v>0.6080276022557729</v>
      </c>
      <c r="E958" s="128">
        <v>0.2340323695943527</v>
      </c>
      <c r="F958" s="128">
        <v>0.53405857633789</v>
      </c>
      <c r="G958" s="128">
        <v>0.47118160801648434</v>
      </c>
      <c r="H958" s="128">
        <v>0.19063321511612097</v>
      </c>
      <c r="I958" s="128">
        <v>0.86016783886849457</v>
      </c>
      <c r="J958" s="128">
        <v>1.045393585450749E-2</v>
      </c>
      <c r="K958" s="104">
        <v>0.63144218280393605</v>
      </c>
      <c r="L958" s="105"/>
      <c r="M958" s="106">
        <v>957</v>
      </c>
      <c r="N958" s="140">
        <v>6.8346896378711802E-2</v>
      </c>
      <c r="O958" s="140">
        <v>-0.12211380046186776</v>
      </c>
      <c r="P958" s="140">
        <v>0.27418195406919799</v>
      </c>
      <c r="Q958" s="140">
        <v>-0.72563144432102389</v>
      </c>
      <c r="R958" s="140">
        <v>8.5476160423220635E-2</v>
      </c>
      <c r="S958" s="140">
        <v>-7.2299935492977072E-2</v>
      </c>
      <c r="T958" s="140">
        <v>-0.87556523778893192</v>
      </c>
      <c r="U958" s="128">
        <v>1.0810737202174712</v>
      </c>
      <c r="V958" s="128">
        <v>-2.3096439963284121</v>
      </c>
      <c r="W958" s="98">
        <v>0.33567543191273724</v>
      </c>
      <c r="X958" s="60"/>
      <c r="Y958" s="99">
        <v>957</v>
      </c>
      <c r="Z958" s="128">
        <f>(幕後結果!$AB$2+幕後結果!$AB$4*幕後結果_最佳化!$N1959)*12/3</f>
        <v>7.2293393915741938E-2</v>
      </c>
      <c r="AA958" s="128">
        <f>(幕後結果!$AC$2+幕後結果!$AC$4*幕後結果_最佳化!$O1959)*12/3</f>
        <v>-0.15954942146534459</v>
      </c>
      <c r="AB958" s="128">
        <f>(幕後結果!$AD$2+幕後結果!$AD$4*幕後結果_最佳化!$P1959)*12/3</f>
        <v>0.54576896280512033</v>
      </c>
      <c r="AC958" s="128">
        <f>(幕後結果!$AE$2+幕後結果!$AE$4*幕後結果_最佳化!$Q1959)*12/3</f>
        <v>-0.15526151437557512</v>
      </c>
      <c r="AD958" s="128">
        <f>(幕後結果!$AF$2+幕後結果!$AF$4*幕後結果_最佳化!$R1959)*12/3</f>
        <v>8.3014125301115377E-2</v>
      </c>
      <c r="AE958" s="128">
        <f>(幕後結果!$AG$2+幕後結果!$AG$4*幕後結果_最佳化!$S1959)*12/3</f>
        <v>8.8710521769749251E-2</v>
      </c>
      <c r="AF958" s="128">
        <f>(幕後結果!$AH$2+幕後結果!$AH$4*幕後結果_最佳化!$T1959)*12/3</f>
        <v>-1.3168939051037483</v>
      </c>
      <c r="AG958" s="128">
        <f>(幕後結果!$AI$2+幕後結果!$AI$4*幕後結果_最佳化!$U1959)*12/3</f>
        <v>2.1194132565099313</v>
      </c>
      <c r="AH958" s="128">
        <f>(幕後結果!$AJ$2+幕後結果!$AJ$4*幕後結果_最佳化!$V1959)*12/3</f>
        <v>-2.9926644081474145</v>
      </c>
      <c r="AI958" s="100">
        <f>(幕後結果!$AK$2+幕後結果!$AK$4*幕後結果_最佳化!$W1959)*12/3</f>
        <v>-1.8708806545225265</v>
      </c>
      <c r="AJ958" s="60"/>
      <c r="AK958" s="60"/>
      <c r="AL958" s="60"/>
      <c r="AM958" s="108">
        <v>957</v>
      </c>
      <c r="AN958" s="128">
        <f t="shared" si="183"/>
        <v>2.424838620621499E-2</v>
      </c>
      <c r="AO958" s="128">
        <f t="shared" si="184"/>
        <v>0.152547098521537</v>
      </c>
      <c r="AP958" s="128">
        <f t="shared" si="185"/>
        <v>3.5826765280634554E-2</v>
      </c>
      <c r="AQ958" s="128">
        <f t="shared" si="186"/>
        <v>5.6045732081499558E-2</v>
      </c>
      <c r="AR958" s="128">
        <f t="shared" si="187"/>
        <v>0.17411345230759409</v>
      </c>
      <c r="AS958" s="128">
        <f t="shared" si="188"/>
        <v>0.15878340829486648</v>
      </c>
      <c r="AT958" s="128">
        <f t="shared" si="189"/>
        <v>2.9181420592796832E-2</v>
      </c>
      <c r="AU958" s="128">
        <f t="shared" si="190"/>
        <v>0.12839170657725402</v>
      </c>
      <c r="AV958" s="128">
        <f t="shared" si="191"/>
        <v>0.14850433245200195</v>
      </c>
      <c r="AW958" s="128">
        <f t="shared" si="192"/>
        <v>9.2357697685600371E-2</v>
      </c>
      <c r="AX958" s="128">
        <f t="shared" si="193"/>
        <v>0.99999999999999978</v>
      </c>
      <c r="AY958" s="128">
        <f>SUMPRODUCT(AN958:AW958,幕後結果_最佳化!$Z$1005:$AI$1005)</f>
        <v>-9.7219629456621492E-2</v>
      </c>
      <c r="AZ958" s="128">
        <f>(SUMPRODUCT(AN958:AW958,MMULT(AN958:AW958,幕後結果!$AB$9:$AK$18)))*252</f>
        <v>5.0937199921495521E-2</v>
      </c>
      <c r="BA958" s="128">
        <f t="shared" si="194"/>
        <v>0.22569271127241908</v>
      </c>
      <c r="BB958" s="102">
        <f t="shared" si="195"/>
        <v>-0.6208425104499371</v>
      </c>
      <c r="BC958" s="60"/>
      <c r="BD958" s="60"/>
    </row>
    <row r="959" spans="1:56">
      <c r="A959" s="95">
        <v>958</v>
      </c>
      <c r="B959" s="128">
        <v>0.39364599669217504</v>
      </c>
      <c r="C959" s="128">
        <v>0.45311482796504166</v>
      </c>
      <c r="D959" s="128">
        <v>0.24532791374549712</v>
      </c>
      <c r="E959" s="128">
        <v>0.22080003717458485</v>
      </c>
      <c r="F959" s="128">
        <v>0.48496676138460226</v>
      </c>
      <c r="G959" s="128">
        <v>0.94154686152584777</v>
      </c>
      <c r="H959" s="128">
        <v>0.66655121305980325</v>
      </c>
      <c r="I959" s="128">
        <v>0.62227360722878511</v>
      </c>
      <c r="J959" s="128">
        <v>5.1836461914702481E-2</v>
      </c>
      <c r="K959" s="104">
        <v>5.7810671358526466E-2</v>
      </c>
      <c r="L959" s="105"/>
      <c r="M959" s="106">
        <v>958</v>
      </c>
      <c r="N959" s="140">
        <v>-0.26982876329193362</v>
      </c>
      <c r="O959" s="140">
        <v>-0.11779554956485404</v>
      </c>
      <c r="P959" s="140">
        <v>-0.68926609916968984</v>
      </c>
      <c r="Q959" s="140">
        <v>-0.76949405172713292</v>
      </c>
      <c r="R959" s="140">
        <v>-3.7691663587057792E-2</v>
      </c>
      <c r="S959" s="140">
        <v>1.5678922663424719</v>
      </c>
      <c r="T959" s="140">
        <v>0.43040979163359566</v>
      </c>
      <c r="U959" s="128">
        <v>0.31145758122045225</v>
      </c>
      <c r="V959" s="128">
        <v>-1.6273022333079967</v>
      </c>
      <c r="W959" s="98">
        <v>-1.573421107474825</v>
      </c>
      <c r="X959" s="60"/>
      <c r="Y959" s="99">
        <v>958</v>
      </c>
      <c r="Z959" s="128">
        <f>(幕後結果!$AB$2+幕後結果!$AB$4*幕後結果_最佳化!$N1960)*12/3</f>
        <v>-0.28540925935207928</v>
      </c>
      <c r="AA959" s="128">
        <f>(幕後結果!$AC$2+幕後結果!$AC$4*幕後結果_最佳化!$O1960)*12/3</f>
        <v>-0.30463077953242246</v>
      </c>
      <c r="AB959" s="128">
        <f>(幕後結果!$AD$2+幕後結果!$AD$4*幕後結果_最佳化!$P1960)*12/3</f>
        <v>-0.60530735074418796</v>
      </c>
      <c r="AC959" s="128">
        <f>(幕後結果!$AE$2+幕後結果!$AE$4*幕後結果_最佳化!$Q1960)*12/3</f>
        <v>-0.51419545894512519</v>
      </c>
      <c r="AD959" s="128">
        <f>(幕後結果!$AF$2+幕後結果!$AF$4*幕後結果_最佳化!$R1960)*12/3</f>
        <v>-0.20797949192142248</v>
      </c>
      <c r="AE959" s="128">
        <f>(幕後結果!$AG$2+幕後結果!$AG$4*幕後結果_最佳化!$S1960)*12/3</f>
        <v>1.4841025332999864</v>
      </c>
      <c r="AF959" s="128">
        <f>(幕後結果!$AH$2+幕後結果!$AH$4*幕後結果_最佳化!$T1960)*12/3</f>
        <v>-0.45284245404138201</v>
      </c>
      <c r="AG959" s="128">
        <f>(幕後結果!$AI$2+幕後結果!$AI$4*幕後結果_最佳化!$U1960)*12/3</f>
        <v>1.4099400426753135</v>
      </c>
      <c r="AH959" s="128">
        <f>(幕後結果!$AJ$2+幕後結果!$AJ$4*幕後結果_最佳化!$V1960)*12/3</f>
        <v>-2.0979942824576265</v>
      </c>
      <c r="AI959" s="100">
        <f>(幕後結果!$AK$2+幕後結果!$AK$4*幕後結果_最佳化!$W1960)*12/3</f>
        <v>-3.3213392814814227</v>
      </c>
      <c r="AJ959" s="60"/>
      <c r="AK959" s="60"/>
      <c r="AL959" s="60"/>
      <c r="AM959" s="108">
        <v>958</v>
      </c>
      <c r="AN959" s="128">
        <f t="shared" si="183"/>
        <v>1.0662461016230123E-2</v>
      </c>
      <c r="AO959" s="128">
        <f t="shared" si="184"/>
        <v>0.11670173635670879</v>
      </c>
      <c r="AP959" s="128">
        <f t="shared" si="185"/>
        <v>0.1349887281062315</v>
      </c>
      <c r="AQ959" s="128">
        <f t="shared" si="186"/>
        <v>0.14685284493925088</v>
      </c>
      <c r="AR959" s="128">
        <f t="shared" si="187"/>
        <v>0.17033254342971971</v>
      </c>
      <c r="AS959" s="128">
        <f t="shared" si="188"/>
        <v>0.13243143530820112</v>
      </c>
      <c r="AT959" s="128">
        <f t="shared" si="189"/>
        <v>9.992071550650887E-2</v>
      </c>
      <c r="AU959" s="128">
        <f t="shared" si="190"/>
        <v>1.1041643028908168E-2</v>
      </c>
      <c r="AV959" s="128">
        <f t="shared" si="191"/>
        <v>6.5605458360478888E-2</v>
      </c>
      <c r="AW959" s="128">
        <f t="shared" si="192"/>
        <v>0.11146243394776183</v>
      </c>
      <c r="AX959" s="128">
        <f t="shared" si="193"/>
        <v>0.99999999999999989</v>
      </c>
      <c r="AY959" s="128">
        <f>SUMPRODUCT(AN959:AW959,幕後結果_最佳化!$Z$1005:$AI$1005)</f>
        <v>-8.400785408945316E-2</v>
      </c>
      <c r="AZ959" s="128">
        <f>(SUMPRODUCT(AN959:AW959,MMULT(AN959:AW959,幕後結果!$AB$9:$AK$18)))*252</f>
        <v>7.7062462247550159E-2</v>
      </c>
      <c r="BA959" s="128">
        <f t="shared" si="194"/>
        <v>0.27760126485221598</v>
      </c>
      <c r="BB959" s="102">
        <f t="shared" si="195"/>
        <v>-0.45715877467998539</v>
      </c>
      <c r="BC959" s="60"/>
      <c r="BD959" s="60"/>
    </row>
    <row r="960" spans="1:56">
      <c r="A960" s="95">
        <v>959</v>
      </c>
      <c r="B960" s="128">
        <v>0.60004067964930785</v>
      </c>
      <c r="C960" s="128">
        <v>8.1341038306402824E-2</v>
      </c>
      <c r="D960" s="128">
        <v>0.70557653571426293</v>
      </c>
      <c r="E960" s="128">
        <v>0.35146334741574714</v>
      </c>
      <c r="F960" s="128">
        <v>0.83800360547538699</v>
      </c>
      <c r="G960" s="128">
        <v>0.61699762761968313</v>
      </c>
      <c r="H960" s="128">
        <v>0.30678898424270584</v>
      </c>
      <c r="I960" s="128">
        <v>9.733192043416139E-2</v>
      </c>
      <c r="J960" s="128">
        <v>0.11388470408654738</v>
      </c>
      <c r="K960" s="104">
        <v>0.70940653111396945</v>
      </c>
      <c r="L960" s="105"/>
      <c r="M960" s="106">
        <v>959</v>
      </c>
      <c r="N960" s="140">
        <v>0.2534523987956111</v>
      </c>
      <c r="O960" s="140">
        <v>-1.3961076628823221</v>
      </c>
      <c r="P960" s="140">
        <v>0.54050773432771626</v>
      </c>
      <c r="Q960" s="140">
        <v>-0.38137272762158986</v>
      </c>
      <c r="R960" s="140">
        <v>0.98628599748889345</v>
      </c>
      <c r="S960" s="140">
        <v>0.29760488628952625</v>
      </c>
      <c r="T960" s="140">
        <v>-0.5049727600175602</v>
      </c>
      <c r="U960" s="128">
        <v>-1.2969051018873754</v>
      </c>
      <c r="V960" s="128">
        <v>-1.2061247108414339</v>
      </c>
      <c r="W960" s="98">
        <v>0.55165180216090182</v>
      </c>
      <c r="X960" s="60"/>
      <c r="Y960" s="99">
        <v>959</v>
      </c>
      <c r="Z960" s="128">
        <f>(幕後結果!$AB$2+幕後結果!$AB$4*幕後結果_最佳化!$N1961)*12/3</f>
        <v>0.26808728817023553</v>
      </c>
      <c r="AA960" s="128">
        <f>(幕後結果!$AC$2+幕後結果!$AC$4*幕後結果_最佳化!$O1961)*12/3</f>
        <v>-1.5546101546402893</v>
      </c>
      <c r="AB960" s="128">
        <f>(幕後結果!$AD$2+幕後結果!$AD$4*幕後結果_最佳化!$P1961)*12/3</f>
        <v>0.21695532914739227</v>
      </c>
      <c r="AC960" s="128">
        <f>(幕後結果!$AE$2+幕後結果!$AE$4*幕後結果_最佳化!$Q1961)*12/3</f>
        <v>1.8789138458778165E-2</v>
      </c>
      <c r="AD960" s="128">
        <f>(幕後結果!$AF$2+幕後結果!$AF$4*幕後結果_最佳化!$R1961)*12/3</f>
        <v>0.82334230945401143</v>
      </c>
      <c r="AE960" s="128">
        <f>(幕後結果!$AG$2+幕後結果!$AG$4*幕後結果_最佳化!$S1961)*12/3</f>
        <v>0.38635784513160448</v>
      </c>
      <c r="AF960" s="128">
        <f>(幕後結果!$AH$2+幕後結果!$AH$4*幕後結果_最佳化!$T1961)*12/3</f>
        <v>-1.0710100532171278</v>
      </c>
      <c r="AG960" s="128">
        <f>(幕後結果!$AI$2+幕後結果!$AI$4*幕後結果_最佳化!$U1961)*12/3</f>
        <v>0.1899436632696585</v>
      </c>
      <c r="AH960" s="128">
        <f>(幕後結果!$AJ$2+幕後結果!$AJ$4*幕後結果_最佳化!$V1961)*12/3</f>
        <v>-2.043777164081527</v>
      </c>
      <c r="AI960" s="100">
        <f>(幕後結果!$AK$2+幕後結果!$AK$4*幕後結果_最佳化!$W1961)*12/3</f>
        <v>-1.0952264171949255</v>
      </c>
      <c r="AJ960" s="60"/>
      <c r="AK960" s="60"/>
      <c r="AL960" s="60"/>
      <c r="AM960" s="108">
        <v>959</v>
      </c>
      <c r="AN960" s="128">
        <f t="shared" si="183"/>
        <v>0.14148905992195565</v>
      </c>
      <c r="AO960" s="128">
        <f t="shared" si="184"/>
        <v>6.9264457613190306E-2</v>
      </c>
      <c r="AP960" s="128">
        <f t="shared" si="185"/>
        <v>0.12299888496141467</v>
      </c>
      <c r="AQ960" s="128">
        <f t="shared" si="186"/>
        <v>5.7218955151744438E-2</v>
      </c>
      <c r="AR960" s="128">
        <f t="shared" si="187"/>
        <v>3.5622547469601473E-2</v>
      </c>
      <c r="AS960" s="128">
        <f t="shared" si="188"/>
        <v>7.6276864496801419E-2</v>
      </c>
      <c r="AT960" s="128">
        <f t="shared" si="189"/>
        <v>0.11249656627644487</v>
      </c>
      <c r="AU960" s="128">
        <f t="shared" si="190"/>
        <v>0.17421833827096725</v>
      </c>
      <c r="AV960" s="128">
        <f t="shared" si="191"/>
        <v>5.612685912632602E-2</v>
      </c>
      <c r="AW960" s="128">
        <f t="shared" si="192"/>
        <v>0.15428746671155399</v>
      </c>
      <c r="AX960" s="128">
        <f t="shared" si="193"/>
        <v>1</v>
      </c>
      <c r="AY960" s="128">
        <f>SUMPRODUCT(AN960:AW960,幕後結果_最佳化!$Z$1005:$AI$1005)</f>
        <v>-7.5633563720703983E-2</v>
      </c>
      <c r="AZ960" s="128">
        <f>(SUMPRODUCT(AN960:AW960,MMULT(AN960:AW960,幕後結果!$AB$9:$AK$18)))*252</f>
        <v>6.7120679554086335E-2</v>
      </c>
      <c r="BA960" s="128">
        <f t="shared" si="194"/>
        <v>0.25907659013134771</v>
      </c>
      <c r="BB960" s="102">
        <f t="shared" si="195"/>
        <v>-0.45752325079085437</v>
      </c>
      <c r="BC960" s="60"/>
      <c r="BD960" s="60"/>
    </row>
    <row r="961" spans="1:56">
      <c r="A961" s="95">
        <v>960</v>
      </c>
      <c r="B961" s="128">
        <v>0.75467964112376129</v>
      </c>
      <c r="C961" s="128">
        <v>0.3365094961145576</v>
      </c>
      <c r="D961" s="128">
        <v>0.48033614556963311</v>
      </c>
      <c r="E961" s="128">
        <v>0.33404635786804593</v>
      </c>
      <c r="F961" s="128">
        <v>2.8197382611729438E-2</v>
      </c>
      <c r="G961" s="128">
        <v>0.21191538032150015</v>
      </c>
      <c r="H961" s="128">
        <v>6.6576953944398332E-2</v>
      </c>
      <c r="I961" s="128">
        <v>0.5519086388759602</v>
      </c>
      <c r="J961" s="128">
        <v>0.13453515720962117</v>
      </c>
      <c r="K961" s="104">
        <v>0.73044809780459885</v>
      </c>
      <c r="L961" s="105"/>
      <c r="M961" s="106">
        <v>960</v>
      </c>
      <c r="N961" s="140">
        <v>0.68929011427397668</v>
      </c>
      <c r="O961" s="140">
        <v>-0.42200825475219395</v>
      </c>
      <c r="P961" s="140">
        <v>-4.9309948836301153E-2</v>
      </c>
      <c r="Q961" s="140">
        <v>-0.42876711098522896</v>
      </c>
      <c r="R961" s="140">
        <v>-1.9079725422636258</v>
      </c>
      <c r="S961" s="140">
        <v>-0.7997929633407328</v>
      </c>
      <c r="T961" s="140">
        <v>-1.501780105476392</v>
      </c>
      <c r="U961" s="128">
        <v>0.13048499835180616</v>
      </c>
      <c r="V961" s="128">
        <v>-1.1052060535202686</v>
      </c>
      <c r="W961" s="98">
        <v>0.61416877565599437</v>
      </c>
      <c r="X961" s="60"/>
      <c r="Y961" s="99">
        <v>960</v>
      </c>
      <c r="Z961" s="128">
        <f>(幕後結果!$AB$2+幕後結果!$AB$4*幕後結果_最佳化!$N1962)*12/3</f>
        <v>0.72909121545651889</v>
      </c>
      <c r="AA961" s="128">
        <f>(幕後結果!$AC$2+幕後結果!$AC$4*幕後結果_最佳化!$O1962)*12/3</f>
        <v>-0.23169552592929041</v>
      </c>
      <c r="AB961" s="128">
        <f>(幕後結果!$AD$2+幕後結果!$AD$4*幕後結果_最佳化!$P1962)*12/3</f>
        <v>0.25791652205702004</v>
      </c>
      <c r="AC961" s="128">
        <f>(幕後結果!$AE$2+幕後結果!$AE$4*幕後結果_最佳化!$Q1962)*12/3</f>
        <v>0.20609071255687073</v>
      </c>
      <c r="AD961" s="128">
        <f>(幕後結果!$AF$2+幕後結果!$AF$4*幕後結果_最佳化!$R1962)*12/3</f>
        <v>-1.2114389476579717</v>
      </c>
      <c r="AE961" s="128">
        <f>(幕後結果!$AG$2+幕後結果!$AG$4*幕後結果_最佳化!$S1962)*12/3</f>
        <v>-0.3410247702014424</v>
      </c>
      <c r="AF961" s="128">
        <f>(幕後結果!$AH$2+幕後結果!$AH$4*幕後結果_最佳化!$T1962)*12/3</f>
        <v>-1.4679106655147205</v>
      </c>
      <c r="AG961" s="128">
        <f>(幕後結果!$AI$2+幕後結果!$AI$4*幕後結果_最佳化!$U1962)*12/3</f>
        <v>0.74128255209524907</v>
      </c>
      <c r="AH961" s="128">
        <f>(幕後結果!$AJ$2+幕後結果!$AJ$4*幕後結果_最佳化!$V1962)*12/3</f>
        <v>-2.5429669355475482</v>
      </c>
      <c r="AI961" s="100">
        <f>(幕後結果!$AK$2+幕後結果!$AK$4*幕後結果_最佳化!$W1962)*12/3</f>
        <v>-1.8774780549186307</v>
      </c>
      <c r="AJ961" s="60"/>
      <c r="AK961" s="60"/>
      <c r="AL961" s="60"/>
      <c r="AM961" s="108">
        <v>960</v>
      </c>
      <c r="AN961" s="128">
        <f t="shared" si="183"/>
        <v>5.3052053391487684E-2</v>
      </c>
      <c r="AO961" s="128">
        <f t="shared" si="184"/>
        <v>0.10558173766368843</v>
      </c>
      <c r="AP961" s="128">
        <f t="shared" si="185"/>
        <v>0.10114953048365119</v>
      </c>
      <c r="AQ961" s="128">
        <f t="shared" si="186"/>
        <v>5.1476338469771482E-2</v>
      </c>
      <c r="AR961" s="128">
        <f t="shared" si="187"/>
        <v>0.13597504420010442</v>
      </c>
      <c r="AS961" s="128">
        <f t="shared" si="188"/>
        <v>9.0633227498637448E-2</v>
      </c>
      <c r="AT961" s="128">
        <f t="shared" si="189"/>
        <v>0.12212415514279167</v>
      </c>
      <c r="AU961" s="128">
        <f t="shared" si="190"/>
        <v>4.6643026923200687E-2</v>
      </c>
      <c r="AV961" s="128">
        <f t="shared" si="191"/>
        <v>0.15140087035278676</v>
      </c>
      <c r="AW961" s="128">
        <f t="shared" si="192"/>
        <v>0.14196401587388013</v>
      </c>
      <c r="AX961" s="128">
        <f t="shared" si="193"/>
        <v>1</v>
      </c>
      <c r="AY961" s="128">
        <f>SUMPRODUCT(AN961:AW961,幕後結果_最佳化!$Z$1005:$AI$1005)</f>
        <v>-0.28338103717262136</v>
      </c>
      <c r="AZ961" s="128">
        <f>(SUMPRODUCT(AN961:AW961,MMULT(AN961:AW961,幕後結果!$AB$9:$AK$18)))*252</f>
        <v>7.0842912343140663E-2</v>
      </c>
      <c r="BA961" s="128">
        <f t="shared" si="194"/>
        <v>0.2661633189286996</v>
      </c>
      <c r="BB961" s="102">
        <f t="shared" si="195"/>
        <v>-1.2258677810522276</v>
      </c>
      <c r="BC961" s="60"/>
      <c r="BD961" s="60"/>
    </row>
    <row r="962" spans="1:56">
      <c r="A962" s="95">
        <v>961</v>
      </c>
      <c r="B962" s="128">
        <v>2.1567582839509658E-2</v>
      </c>
      <c r="C962" s="128">
        <v>0.45957848657422229</v>
      </c>
      <c r="D962" s="128">
        <v>8.0902027500721951E-2</v>
      </c>
      <c r="E962" s="128">
        <v>0.17727365652148719</v>
      </c>
      <c r="F962" s="128">
        <v>0.68387942811139202</v>
      </c>
      <c r="G962" s="128">
        <v>0.87981775160422404</v>
      </c>
      <c r="H962" s="128">
        <v>0.68830719169593158</v>
      </c>
      <c r="I962" s="128">
        <v>0.43201323280695614</v>
      </c>
      <c r="J962" s="128">
        <v>0.66390012668665288</v>
      </c>
      <c r="K962" s="104">
        <v>0.81707106892626657</v>
      </c>
      <c r="L962" s="105"/>
      <c r="M962" s="106">
        <v>961</v>
      </c>
      <c r="N962" s="140">
        <v>-2.0223988316376973</v>
      </c>
      <c r="O962" s="140">
        <v>-0.10149569708766165</v>
      </c>
      <c r="P962" s="140">
        <v>-1.3990297733060351</v>
      </c>
      <c r="Q962" s="140">
        <v>-0.9258050293238741</v>
      </c>
      <c r="R962" s="140">
        <v>0.47857480779301625</v>
      </c>
      <c r="S962" s="140">
        <v>1.174076221663729</v>
      </c>
      <c r="T962" s="140">
        <v>0.49105773053486496</v>
      </c>
      <c r="U962" s="128">
        <v>-0.17125092614059392</v>
      </c>
      <c r="V962" s="128">
        <v>0.42313091665452379</v>
      </c>
      <c r="W962" s="98">
        <v>0.9042594141678455</v>
      </c>
      <c r="X962" s="60"/>
      <c r="Y962" s="99">
        <v>961</v>
      </c>
      <c r="Z962" s="128">
        <f>(幕後結果!$AB$2+幕後結果!$AB$4*幕後結果_最佳化!$N1963)*12/3</f>
        <v>-2.1391765118373498</v>
      </c>
      <c r="AA962" s="128">
        <f>(幕後結果!$AC$2+幕後結果!$AC$4*幕後結果_最佳化!$O1963)*12/3</f>
        <v>-1.063552940671094</v>
      </c>
      <c r="AB962" s="128">
        <f>(幕後結果!$AD$2+幕後結果!$AD$4*幕後結果_最佳化!$P1963)*12/3</f>
        <v>-1.9774366056681094</v>
      </c>
      <c r="AC962" s="128">
        <f>(幕後結果!$AE$2+幕後結果!$AE$4*幕後結果_最佳化!$Q1963)*12/3</f>
        <v>-1.0865576638150301</v>
      </c>
      <c r="AD962" s="128">
        <f>(幕後結果!$AF$2+幕後結果!$AF$4*幕後結果_最佳化!$R1963)*12/3</f>
        <v>-0.1709094314100611</v>
      </c>
      <c r="AE962" s="128">
        <f>(幕後結果!$AG$2+幕後結果!$AG$4*幕後結果_最佳化!$S1963)*12/3</f>
        <v>0.61848727627192834</v>
      </c>
      <c r="AF962" s="128">
        <f>(幕後結果!$AH$2+幕後結果!$AH$4*幕後結果_最佳化!$T1963)*12/3</f>
        <v>-1.3996608994520292</v>
      </c>
      <c r="AG962" s="128">
        <f>(幕後結果!$AI$2+幕後結果!$AI$4*幕後結果_最佳化!$U1963)*12/3</f>
        <v>1.0890737067945278</v>
      </c>
      <c r="AH962" s="128">
        <f>(幕後結果!$AJ$2+幕後結果!$AJ$4*幕後結果_最佳化!$V1963)*12/3</f>
        <v>-1.159874381331534</v>
      </c>
      <c r="AI962" s="100">
        <f>(幕後結果!$AK$2+幕後結果!$AK$4*幕後結果_最佳化!$W1963)*12/3</f>
        <v>-1.8714708131365143</v>
      </c>
      <c r="AJ962" s="60"/>
      <c r="AK962" s="60"/>
      <c r="AL962" s="60"/>
      <c r="AM962" s="108">
        <v>961</v>
      </c>
      <c r="AN962" s="128">
        <f t="shared" si="183"/>
        <v>5.5625045541418804E-2</v>
      </c>
      <c r="AO962" s="128">
        <f t="shared" si="184"/>
        <v>0.13950402067988391</v>
      </c>
      <c r="AP962" s="128">
        <f t="shared" si="185"/>
        <v>0.1928991580688991</v>
      </c>
      <c r="AQ962" s="128">
        <f t="shared" si="186"/>
        <v>0.1553518533709663</v>
      </c>
      <c r="AR962" s="128">
        <f t="shared" si="187"/>
        <v>5.0611796412599511E-2</v>
      </c>
      <c r="AS962" s="128">
        <f t="shared" si="188"/>
        <v>2.3991081005050655E-2</v>
      </c>
      <c r="AT962" s="128">
        <f t="shared" si="189"/>
        <v>7.6523317898398308E-2</v>
      </c>
      <c r="AU962" s="128">
        <f t="shared" si="190"/>
        <v>0.17231542450583687</v>
      </c>
      <c r="AV962" s="128">
        <f t="shared" si="191"/>
        <v>0.11518152205952127</v>
      </c>
      <c r="AW962" s="128">
        <f t="shared" si="192"/>
        <v>1.7996780457425237E-2</v>
      </c>
      <c r="AX962" s="128">
        <f t="shared" si="193"/>
        <v>0.99999999999999989</v>
      </c>
      <c r="AY962" s="128">
        <f>SUMPRODUCT(AN962:AW962,幕後結果_最佳化!$Z$1005:$AI$1005)</f>
        <v>0.20869092811115614</v>
      </c>
      <c r="AZ962" s="128">
        <f>(SUMPRODUCT(AN962:AW962,MMULT(AN962:AW962,幕後結果!$AB$9:$AK$18)))*252</f>
        <v>7.7146595842316285E-2</v>
      </c>
      <c r="BA962" s="128">
        <f t="shared" si="194"/>
        <v>0.27775276027848272</v>
      </c>
      <c r="BB962" s="102">
        <f t="shared" si="195"/>
        <v>0.59690109990240781</v>
      </c>
      <c r="BC962" s="60"/>
      <c r="BD962" s="60"/>
    </row>
    <row r="963" spans="1:56">
      <c r="A963" s="95">
        <v>962</v>
      </c>
      <c r="B963" s="128">
        <v>0.68356032851055448</v>
      </c>
      <c r="C963" s="128">
        <v>0.34736473889273722</v>
      </c>
      <c r="D963" s="128">
        <v>0.22253169885236312</v>
      </c>
      <c r="E963" s="128">
        <v>0.97860595051563015</v>
      </c>
      <c r="F963" s="128">
        <v>0.7654548783722972</v>
      </c>
      <c r="G963" s="128">
        <v>0.78356656035708716</v>
      </c>
      <c r="H963" s="128">
        <v>0.3029066317072393</v>
      </c>
      <c r="I963" s="128">
        <v>0.62967524827383969</v>
      </c>
      <c r="J963" s="128">
        <v>0.41144144392826476</v>
      </c>
      <c r="K963" s="104">
        <v>0.27990374192958423</v>
      </c>
      <c r="L963" s="105"/>
      <c r="M963" s="106">
        <v>962</v>
      </c>
      <c r="N963" s="140">
        <v>0.47767808722841953</v>
      </c>
      <c r="O963" s="140">
        <v>-0.39244495165812282</v>
      </c>
      <c r="P963" s="140">
        <v>-0.76367088101329306</v>
      </c>
      <c r="Q963" s="140">
        <v>2.0257725417035806</v>
      </c>
      <c r="R963" s="140">
        <v>0.72396008021911606</v>
      </c>
      <c r="S963" s="140">
        <v>0.78429526143757344</v>
      </c>
      <c r="T963" s="140">
        <v>-0.51605891269001591</v>
      </c>
      <c r="U963" s="128">
        <v>0.33099335687604592</v>
      </c>
      <c r="V963" s="128">
        <v>-0.2238386072079416</v>
      </c>
      <c r="W963" s="98">
        <v>-0.58312748296326056</v>
      </c>
      <c r="X963" s="60"/>
      <c r="Y963" s="99">
        <v>962</v>
      </c>
      <c r="Z963" s="128">
        <f>(幕後結果!$AB$2+幕後結果!$AB$4*幕後結果_最佳化!$N1964)*12/3</f>
        <v>0.5052602525442339</v>
      </c>
      <c r="AA963" s="128">
        <f>(幕後結果!$AC$2+幕後結果!$AC$4*幕後結果_最佳化!$O1964)*12/3</f>
        <v>-0.29133367628622642</v>
      </c>
      <c r="AB963" s="128">
        <f>(幕後結果!$AD$2+幕後結果!$AD$4*幕後結果_最佳化!$P1964)*12/3</f>
        <v>-0.56766797127812429</v>
      </c>
      <c r="AC963" s="128">
        <f>(幕後結果!$AE$2+幕後結果!$AE$4*幕後結果_最佳化!$Q1964)*12/3</f>
        <v>4.4593008042491658</v>
      </c>
      <c r="AD963" s="128">
        <f>(幕後結果!$AF$2+幕後結果!$AF$4*幕後結果_最佳化!$R1964)*12/3</f>
        <v>0.22150352538777932</v>
      </c>
      <c r="AE963" s="128">
        <f>(幕後結果!$AG$2+幕後結果!$AG$4*幕後結果_最佳化!$S1964)*12/3</f>
        <v>0.99437749960670796</v>
      </c>
      <c r="AF963" s="128">
        <f>(幕後結果!$AH$2+幕後結果!$AH$4*幕後結果_最佳化!$T1964)*12/3</f>
        <v>-0.31946506968754323</v>
      </c>
      <c r="AG963" s="128">
        <f>(幕後結果!$AI$2+幕後結果!$AI$4*幕後結果_最佳化!$U1964)*12/3</f>
        <v>1.3544732374783195</v>
      </c>
      <c r="AH963" s="128">
        <f>(幕後結果!$AJ$2+幕後結果!$AJ$4*幕後結果_最佳化!$V1964)*12/3</f>
        <v>-0.57602220051641473</v>
      </c>
      <c r="AI963" s="100">
        <f>(幕後結果!$AK$2+幕後結果!$AK$4*幕後結果_最佳化!$W1964)*12/3</f>
        <v>-1.4024900400167557</v>
      </c>
      <c r="AJ963" s="60"/>
      <c r="AK963" s="60"/>
      <c r="AL963" s="60"/>
      <c r="AM963" s="108">
        <v>962</v>
      </c>
      <c r="AN963" s="128">
        <f t="shared" si="183"/>
        <v>0.15093936852783787</v>
      </c>
      <c r="AO963" s="128">
        <f t="shared" si="184"/>
        <v>1.8169046579892739E-2</v>
      </c>
      <c r="AP963" s="128">
        <f t="shared" si="185"/>
        <v>0.16150892204675527</v>
      </c>
      <c r="AQ963" s="128">
        <f t="shared" si="186"/>
        <v>0.11592573273986292</v>
      </c>
      <c r="AR963" s="128">
        <f t="shared" si="187"/>
        <v>1.563483818509992E-2</v>
      </c>
      <c r="AS963" s="128">
        <f t="shared" si="188"/>
        <v>0.11213760983647647</v>
      </c>
      <c r="AT963" s="128">
        <f t="shared" si="189"/>
        <v>4.870030676622035E-2</v>
      </c>
      <c r="AU963" s="128">
        <f t="shared" si="190"/>
        <v>0.19663321314727578</v>
      </c>
      <c r="AV963" s="128">
        <f t="shared" si="191"/>
        <v>0.14575966631042228</v>
      </c>
      <c r="AW963" s="128">
        <f t="shared" si="192"/>
        <v>3.4591295860156447E-2</v>
      </c>
      <c r="AX963" s="128">
        <f t="shared" si="193"/>
        <v>1</v>
      </c>
      <c r="AY963" s="128">
        <f>SUMPRODUCT(AN963:AW963,幕後結果_最佳化!$Z$1005:$AI$1005)</f>
        <v>0.16552904477996042</v>
      </c>
      <c r="AZ963" s="128">
        <f>(SUMPRODUCT(AN963:AW963,MMULT(AN963:AW963,幕後結果!$AB$9:$AK$18)))*252</f>
        <v>6.1635812893496525E-2</v>
      </c>
      <c r="BA963" s="128">
        <f t="shared" si="194"/>
        <v>0.2482656095666424</v>
      </c>
      <c r="BB963" s="102">
        <f t="shared" si="195"/>
        <v>0.49394293875021333</v>
      </c>
      <c r="BC963" s="60"/>
      <c r="BD963" s="60"/>
    </row>
    <row r="964" spans="1:56">
      <c r="A964" s="95">
        <v>963</v>
      </c>
      <c r="B964" s="128">
        <v>0.41034078126178963</v>
      </c>
      <c r="C964" s="128">
        <v>0.47678030714121311</v>
      </c>
      <c r="D964" s="128">
        <v>0.26864677706519369</v>
      </c>
      <c r="E964" s="128">
        <v>2.0853912725073975E-2</v>
      </c>
      <c r="F964" s="128">
        <v>0.19397099650751271</v>
      </c>
      <c r="G964" s="128">
        <v>0.10004974318868798</v>
      </c>
      <c r="H964" s="128">
        <v>0.23782631395498921</v>
      </c>
      <c r="I964" s="128">
        <v>0.25940847351832153</v>
      </c>
      <c r="J964" s="128">
        <v>0.43099865649527858</v>
      </c>
      <c r="K964" s="104">
        <v>0.18907535226796379</v>
      </c>
      <c r="L964" s="105"/>
      <c r="M964" s="106">
        <v>963</v>
      </c>
      <c r="N964" s="140">
        <v>-0.2266684491193586</v>
      </c>
      <c r="O964" s="140">
        <v>-5.8236039211834935E-2</v>
      </c>
      <c r="P964" s="140">
        <v>-0.61691081318460006</v>
      </c>
      <c r="Q964" s="140">
        <v>-2.0364237214069436</v>
      </c>
      <c r="R964" s="140">
        <v>-0.86335558216231234</v>
      </c>
      <c r="S964" s="140">
        <v>-1.2812681773404415</v>
      </c>
      <c r="T964" s="140">
        <v>-0.71331213839884899</v>
      </c>
      <c r="U964" s="128">
        <v>-0.64517012041160171</v>
      </c>
      <c r="V964" s="128">
        <v>-0.1738322314353723</v>
      </c>
      <c r="W964" s="98">
        <v>-0.88130879968858888</v>
      </c>
      <c r="X964" s="60"/>
      <c r="Y964" s="99">
        <v>963</v>
      </c>
      <c r="Z964" s="128">
        <f>(幕後結果!$AB$2+幕後結果!$AB$4*幕後結果_最佳化!$N1965)*12/3</f>
        <v>-0.23975677534291465</v>
      </c>
      <c r="AA964" s="128">
        <f>(幕後結果!$AC$2+幕後結果!$AC$4*幕後結果_最佳化!$O1965)*12/3</f>
        <v>-0.2164153634279409</v>
      </c>
      <c r="AB964" s="128">
        <f>(幕後結果!$AD$2+幕後結果!$AD$4*幕後結果_最佳化!$P1965)*12/3</f>
        <v>-0.48062180963653761</v>
      </c>
      <c r="AC964" s="128">
        <f>(幕後結果!$AE$2+幕後結果!$AE$4*幕後結果_最佳化!$Q1965)*12/3</f>
        <v>-2.7625114231281871</v>
      </c>
      <c r="AD964" s="128">
        <f>(幕後結果!$AF$2+幕後結果!$AF$4*幕後結果_最佳化!$R1965)*12/3</f>
        <v>-0.66629519000885562</v>
      </c>
      <c r="AE964" s="128">
        <f>(幕後結果!$AG$2+幕後結果!$AG$4*幕後結果_最佳化!$S1965)*12/3</f>
        <v>-1.1643763083264171</v>
      </c>
      <c r="AF964" s="128">
        <f>(幕後結果!$AH$2+幕後結果!$AH$4*幕後結果_最佳化!$T1965)*12/3</f>
        <v>-1.3814990964807636</v>
      </c>
      <c r="AG964" s="128">
        <f>(幕後結果!$AI$2+幕後結果!$AI$4*幕後結果_最佳化!$U1965)*12/3</f>
        <v>0.34325860792542295</v>
      </c>
      <c r="AH964" s="128">
        <f>(幕後結果!$AJ$2+幕後結果!$AJ$4*幕後結果_最佳化!$V1965)*12/3</f>
        <v>-2.0169581345906704</v>
      </c>
      <c r="AI964" s="100">
        <f>(幕後結果!$AK$2+幕後結果!$AK$4*幕後結果_最佳化!$W1965)*12/3</f>
        <v>-3.850421033636676</v>
      </c>
      <c r="AJ964" s="60"/>
      <c r="AK964" s="60"/>
      <c r="AL964" s="60"/>
      <c r="AM964" s="108">
        <v>963</v>
      </c>
      <c r="AN964" s="128">
        <f t="shared" ref="AN964:AN1001" si="196">B1965/SUM($B1965:$K1965)</f>
        <v>0.12676331525403087</v>
      </c>
      <c r="AO964" s="128">
        <f t="shared" ref="AO964:AO1001" si="197">C1965/SUM($B1965:$K1965)</f>
        <v>7.4982898612608997E-2</v>
      </c>
      <c r="AP964" s="128">
        <f t="shared" ref="AP964:AP1001" si="198">D1965/SUM($B1965:$K1965)</f>
        <v>4.1795172811508019E-2</v>
      </c>
      <c r="AQ964" s="128">
        <f t="shared" ref="AQ964:AQ1001" si="199">E1965/SUM($B1965:$K1965)</f>
        <v>0.10669636607560729</v>
      </c>
      <c r="AR964" s="128">
        <f t="shared" ref="AR964:AR1001" si="200">F1965/SUM($B1965:$K1965)</f>
        <v>0.10635925245435217</v>
      </c>
      <c r="AS964" s="128">
        <f t="shared" ref="AS964:AS1001" si="201">G1965/SUM($B1965:$K1965)</f>
        <v>7.1687088175425906E-2</v>
      </c>
      <c r="AT964" s="128">
        <f t="shared" ref="AT964:AT1001" si="202">H1965/SUM($B1965:$K1965)</f>
        <v>0.12435028497302224</v>
      </c>
      <c r="AU964" s="128">
        <f t="shared" ref="AU964:AU1001" si="203">I1965/SUM($B1965:$K1965)</f>
        <v>0.1421726584907046</v>
      </c>
      <c r="AV964" s="128">
        <f t="shared" ref="AV964:AV1001" si="204">J1965/SUM($B1965:$K1965)</f>
        <v>0.10095678610205069</v>
      </c>
      <c r="AW964" s="128">
        <f t="shared" ref="AW964:AW1001" si="205">K1965/SUM($B1965:$K1965)</f>
        <v>0.10423617705068905</v>
      </c>
      <c r="AX964" s="128">
        <f t="shared" ref="AX964:AX1001" si="206">SUM(AN964:AW964)</f>
        <v>1</v>
      </c>
      <c r="AY964" s="128">
        <f>SUMPRODUCT(AN964:AW964,幕後結果_最佳化!$Z$1005:$AI$1005)</f>
        <v>-3.8671047211068371E-2</v>
      </c>
      <c r="AZ964" s="128">
        <f>(SUMPRODUCT(AN964:AW964,MMULT(AN964:AW964,幕後結果!$AB$9:$AK$18)))*252</f>
        <v>6.3076052637593166E-2</v>
      </c>
      <c r="BA964" s="128">
        <f t="shared" ref="BA964:BA1001" si="207">AZ964^0.5</f>
        <v>0.25114946274597755</v>
      </c>
      <c r="BB964" s="102">
        <f t="shared" ref="BB964:BB1001" si="208">(AY964-$BC$2)/$BA964</f>
        <v>-0.3247908489200016</v>
      </c>
      <c r="BC964" s="60"/>
      <c r="BD964" s="60"/>
    </row>
    <row r="965" spans="1:56">
      <c r="A965" s="95">
        <v>964</v>
      </c>
      <c r="B965" s="128">
        <v>0.70605025333352311</v>
      </c>
      <c r="C965" s="128">
        <v>7.4370584934619455E-2</v>
      </c>
      <c r="D965" s="128">
        <v>0.14265804653403635</v>
      </c>
      <c r="E965" s="128">
        <v>0.12009510300358617</v>
      </c>
      <c r="F965" s="128">
        <v>0.67126595992176386</v>
      </c>
      <c r="G965" s="128">
        <v>0.40495145709362701</v>
      </c>
      <c r="H965" s="128">
        <v>0.92307178624932384</v>
      </c>
      <c r="I965" s="128">
        <v>0.59543899927333888</v>
      </c>
      <c r="J965" s="128">
        <v>0.16088490952608137</v>
      </c>
      <c r="K965" s="104">
        <v>0.26139774078245903</v>
      </c>
      <c r="L965" s="105"/>
      <c r="M965" s="106">
        <v>964</v>
      </c>
      <c r="N965" s="140">
        <v>0.54188244154521836</v>
      </c>
      <c r="O965" s="140">
        <v>-1.4439921984608739</v>
      </c>
      <c r="P965" s="140">
        <v>-1.0684532826614781</v>
      </c>
      <c r="Q965" s="140">
        <v>-1.1745115060016389</v>
      </c>
      <c r="R965" s="140">
        <v>0.44341155415823846</v>
      </c>
      <c r="S965" s="140">
        <v>-0.2405512801734962</v>
      </c>
      <c r="T965" s="140">
        <v>1.4260412775829643</v>
      </c>
      <c r="U965" s="128">
        <v>0.24155886206601801</v>
      </c>
      <c r="V965" s="128">
        <v>-0.99082749920960989</v>
      </c>
      <c r="W965" s="98">
        <v>-0.6390421967555453</v>
      </c>
      <c r="X965" s="60"/>
      <c r="Y965" s="99">
        <v>964</v>
      </c>
      <c r="Z965" s="128">
        <f>(幕後結果!$AB$2+幕後結果!$AB$4*幕後結果_最佳化!$N1966)*12/3</f>
        <v>0.57317190506480042</v>
      </c>
      <c r="AA965" s="128">
        <f>(幕後結果!$AC$2+幕後結果!$AC$4*幕後結果_最佳化!$O1966)*12/3</f>
        <v>-1.482122517221268</v>
      </c>
      <c r="AB965" s="128">
        <f>(幕後結果!$AD$2+幕後結果!$AD$4*幕後結果_最佳化!$P1966)*12/3</f>
        <v>-1.4333357227218471</v>
      </c>
      <c r="AC965" s="128">
        <f>(幕後結果!$AE$2+幕後結果!$AE$4*幕後結果_最佳化!$Q1966)*12/3</f>
        <v>-1.8575787132161945</v>
      </c>
      <c r="AD965" s="128">
        <f>(幕後結果!$AF$2+幕後結果!$AF$4*幕後結果_最佳化!$R1966)*12/3</f>
        <v>0.24639205097864506</v>
      </c>
      <c r="AE965" s="128">
        <f>(幕後結果!$AG$2+幕後結果!$AG$4*幕後結果_最佳化!$S1966)*12/3</f>
        <v>-0.15515673774644095</v>
      </c>
      <c r="AF965" s="128">
        <f>(幕後結果!$AH$2+幕後結果!$AH$4*幕後結果_最佳化!$T1966)*12/3</f>
        <v>0.97831693751902871</v>
      </c>
      <c r="AG965" s="128">
        <f>(幕後結果!$AI$2+幕後結果!$AI$4*幕後結果_最佳化!$U1966)*12/3</f>
        <v>1.2752062803915312</v>
      </c>
      <c r="AH965" s="128">
        <f>(幕後結果!$AJ$2+幕後結果!$AJ$4*幕後結果_最佳化!$V1966)*12/3</f>
        <v>-1.703133599069683</v>
      </c>
      <c r="AI965" s="100">
        <f>(幕後結果!$AK$2+幕後結果!$AK$4*幕後結果_最佳化!$W1966)*12/3</f>
        <v>-1.5055785827811834</v>
      </c>
      <c r="AJ965" s="60"/>
      <c r="AK965" s="60"/>
      <c r="AL965" s="60"/>
      <c r="AM965" s="108">
        <v>964</v>
      </c>
      <c r="AN965" s="128">
        <f t="shared" si="196"/>
        <v>0.17387233195488211</v>
      </c>
      <c r="AO965" s="128">
        <f t="shared" si="197"/>
        <v>6.9076814672463002E-2</v>
      </c>
      <c r="AP965" s="128">
        <f t="shared" si="198"/>
        <v>0.17310750151219736</v>
      </c>
      <c r="AQ965" s="128">
        <f t="shared" si="199"/>
        <v>0.14717053045699008</v>
      </c>
      <c r="AR965" s="128">
        <f t="shared" si="200"/>
        <v>1.0620797140266773E-2</v>
      </c>
      <c r="AS965" s="128">
        <f t="shared" si="201"/>
        <v>6.264889811965875E-2</v>
      </c>
      <c r="AT965" s="128">
        <f t="shared" si="202"/>
        <v>3.2982187598566185E-3</v>
      </c>
      <c r="AU965" s="128">
        <f t="shared" si="203"/>
        <v>5.164933063157378E-2</v>
      </c>
      <c r="AV965" s="128">
        <f t="shared" si="204"/>
        <v>0.15802528158041479</v>
      </c>
      <c r="AW965" s="128">
        <f t="shared" si="205"/>
        <v>0.1505302951716968</v>
      </c>
      <c r="AX965" s="128">
        <f t="shared" si="206"/>
        <v>1</v>
      </c>
      <c r="AY965" s="128">
        <f>SUMPRODUCT(AN965:AW965,幕後結果_最佳化!$Z$1005:$AI$1005)</f>
        <v>-0.14354178615257973</v>
      </c>
      <c r="AZ965" s="128">
        <f>(SUMPRODUCT(AN965:AW965,MMULT(AN965:AW965,幕後結果!$AB$9:$AK$18)))*252</f>
        <v>9.2180308338956005E-2</v>
      </c>
      <c r="BA965" s="128">
        <f t="shared" si="207"/>
        <v>0.30361210176630971</v>
      </c>
      <c r="BB965" s="102">
        <f t="shared" si="208"/>
        <v>-0.61407890221742212</v>
      </c>
      <c r="BC965" s="60"/>
      <c r="BD965" s="60"/>
    </row>
    <row r="966" spans="1:56">
      <c r="A966" s="95">
        <v>965</v>
      </c>
      <c r="B966" s="128">
        <v>2.2785376320163531E-2</v>
      </c>
      <c r="C966" s="128">
        <v>0.43613621342608933</v>
      </c>
      <c r="D966" s="128">
        <v>4.6059989123176548E-2</v>
      </c>
      <c r="E966" s="128">
        <v>0.22145462583403863</v>
      </c>
      <c r="F966" s="128">
        <v>0.97028041862104031</v>
      </c>
      <c r="G966" s="128">
        <v>3.9328036702017677E-2</v>
      </c>
      <c r="H966" s="128">
        <v>0.5122501425151138</v>
      </c>
      <c r="I966" s="128">
        <v>0.66957078698581585</v>
      </c>
      <c r="J966" s="128">
        <v>0.22336957813246827</v>
      </c>
      <c r="K966" s="104">
        <v>0.24845289367796197</v>
      </c>
      <c r="L966" s="105"/>
      <c r="M966" s="106">
        <v>965</v>
      </c>
      <c r="N966" s="140">
        <v>-1.9993476429513466</v>
      </c>
      <c r="O966" s="140">
        <v>-0.16077270112287795</v>
      </c>
      <c r="P966" s="140">
        <v>-1.6843192958200339</v>
      </c>
      <c r="Q966" s="140">
        <v>-0.76728976618869604</v>
      </c>
      <c r="R966" s="140">
        <v>1.8849309361505919</v>
      </c>
      <c r="S966" s="140">
        <v>-1.7585376373712829</v>
      </c>
      <c r="T966" s="140">
        <v>3.0711380685941481E-2</v>
      </c>
      <c r="U966" s="128">
        <v>0.43872828984285928</v>
      </c>
      <c r="V966" s="128">
        <v>-0.7608625714994327</v>
      </c>
      <c r="W966" s="98">
        <v>-0.67936631553455262</v>
      </c>
      <c r="X966" s="60"/>
      <c r="Y966" s="99">
        <v>965</v>
      </c>
      <c r="Z966" s="128">
        <f>(幕後結果!$AB$2+幕後結果!$AB$4*幕後結果_最佳化!$N1967)*12/3</f>
        <v>-2.1147942976883032</v>
      </c>
      <c r="AA966" s="128">
        <f>(幕後結果!$AC$2+幕後結果!$AC$4*幕後結果_最佳化!$O1967)*12/3</f>
        <v>-1.1220549326636926</v>
      </c>
      <c r="AB966" s="128">
        <f>(幕後結果!$AD$2+幕後結果!$AD$4*幕後結果_最佳化!$P1967)*12/3</f>
        <v>-2.3070866700175907</v>
      </c>
      <c r="AC966" s="128">
        <f>(幕後結果!$AE$2+幕後結果!$AE$4*幕後結果_最佳化!$Q1967)*12/3</f>
        <v>-0.90016900360892294</v>
      </c>
      <c r="AD966" s="128">
        <f>(幕後結果!$AF$2+幕後結果!$AF$4*幕後結果_最佳化!$R1967)*12/3</f>
        <v>0.69526946343311702</v>
      </c>
      <c r="AE966" s="128">
        <f>(幕後結果!$AG$2+幕後結果!$AG$4*幕後結果_最佳化!$S1967)*12/3</f>
        <v>-2.2140194645053572</v>
      </c>
      <c r="AF966" s="128">
        <f>(幕後結果!$AH$2+幕後結果!$AH$4*幕後結果_最佳化!$T1967)*12/3</f>
        <v>-1.3583478290966362</v>
      </c>
      <c r="AG966" s="128">
        <f>(幕後結果!$AI$2+幕後結果!$AI$4*幕後結果_最佳化!$U1967)*12/3</f>
        <v>1.7628721286869684</v>
      </c>
      <c r="AH966" s="128">
        <f>(幕後結果!$AJ$2+幕後結果!$AJ$4*幕後結果_最佳化!$V1967)*12/3</f>
        <v>-2.4050916177914794</v>
      </c>
      <c r="AI966" s="100">
        <f>(幕後結果!$AK$2+幕後結果!$AK$4*幕後結果_最佳化!$W1967)*12/3</f>
        <v>-2.9780973951239385</v>
      </c>
      <c r="AJ966" s="60"/>
      <c r="AK966" s="60"/>
      <c r="AL966" s="60"/>
      <c r="AM966" s="108">
        <v>965</v>
      </c>
      <c r="AN966" s="128">
        <f t="shared" si="196"/>
        <v>0.10310586294666416</v>
      </c>
      <c r="AO966" s="128">
        <f t="shared" si="197"/>
        <v>6.4609224575245094E-2</v>
      </c>
      <c r="AP966" s="128">
        <f t="shared" si="198"/>
        <v>7.7431867905550317E-2</v>
      </c>
      <c r="AQ966" s="128">
        <f t="shared" si="199"/>
        <v>0.13611633963226286</v>
      </c>
      <c r="AR966" s="128">
        <f t="shared" si="200"/>
        <v>7.4531200342587353E-2</v>
      </c>
      <c r="AS966" s="128">
        <f t="shared" si="201"/>
        <v>6.4580874447641448E-2</v>
      </c>
      <c r="AT966" s="128">
        <f t="shared" si="202"/>
        <v>0.15320787944988773</v>
      </c>
      <c r="AU966" s="128">
        <f t="shared" si="203"/>
        <v>9.8318447360379382E-2</v>
      </c>
      <c r="AV966" s="128">
        <f t="shared" si="204"/>
        <v>0.12111836954035418</v>
      </c>
      <c r="AW966" s="128">
        <f t="shared" si="205"/>
        <v>0.10697993379942745</v>
      </c>
      <c r="AX966" s="128">
        <f t="shared" si="206"/>
        <v>1</v>
      </c>
      <c r="AY966" s="128">
        <f>SUMPRODUCT(AN966:AW966,幕後結果_最佳化!$Z$1005:$AI$1005)</f>
        <v>-7.338375451099384E-2</v>
      </c>
      <c r="AZ966" s="128">
        <f>(SUMPRODUCT(AN966:AW966,MMULT(AN966:AW966,幕後結果!$AB$9:$AK$18)))*252</f>
        <v>7.6330476722695134E-2</v>
      </c>
      <c r="BA966" s="128">
        <f t="shared" si="207"/>
        <v>0.27627970740301416</v>
      </c>
      <c r="BB966" s="102">
        <f t="shared" si="208"/>
        <v>-0.42089140604658543</v>
      </c>
      <c r="BC966" s="60"/>
      <c r="BD966" s="60"/>
    </row>
    <row r="967" spans="1:56">
      <c r="A967" s="95">
        <v>966</v>
      </c>
      <c r="B967" s="128">
        <v>0.47127990205745673</v>
      </c>
      <c r="C967" s="128">
        <v>0.58790717362591582</v>
      </c>
      <c r="D967" s="128">
        <v>0.13814995526041596</v>
      </c>
      <c r="E967" s="128">
        <v>0.50846046615394314</v>
      </c>
      <c r="F967" s="128">
        <v>0.77143732710761048</v>
      </c>
      <c r="G967" s="128">
        <v>0.28408779260293748</v>
      </c>
      <c r="H967" s="128">
        <v>0.33356418168376112</v>
      </c>
      <c r="I967" s="128">
        <v>0.42486607360985218</v>
      </c>
      <c r="J967" s="128">
        <v>0.10729043538736138</v>
      </c>
      <c r="K967" s="104">
        <v>0.85476668606419759</v>
      </c>
      <c r="L967" s="105"/>
      <c r="M967" s="106">
        <v>966</v>
      </c>
      <c r="N967" s="140">
        <v>-7.2052906265848135E-2</v>
      </c>
      <c r="O967" s="140">
        <v>0.22216472570820578</v>
      </c>
      <c r="P967" s="140">
        <v>-1.0886689238817835</v>
      </c>
      <c r="Q967" s="140">
        <v>2.1208833577999166E-2</v>
      </c>
      <c r="R967" s="140">
        <v>0.74358869304944364</v>
      </c>
      <c r="S967" s="140">
        <v>-0.57074046431148273</v>
      </c>
      <c r="T967" s="140">
        <v>-0.43009248920202642</v>
      </c>
      <c r="U967" s="128">
        <v>-0.18946019835258285</v>
      </c>
      <c r="V967" s="128">
        <v>-1.2410673472185878</v>
      </c>
      <c r="W967" s="98">
        <v>1.0570985172211256</v>
      </c>
      <c r="X967" s="60"/>
      <c r="Y967" s="99">
        <v>966</v>
      </c>
      <c r="Z967" s="128">
        <f>(幕後結果!$AB$2+幕後結果!$AB$4*幕後結果_最佳化!$N1968)*12/3</f>
        <v>-7.6213396824753518E-2</v>
      </c>
      <c r="AA967" s="128">
        <f>(幕後結果!$AC$2+幕後結果!$AC$4*幕後結果_最佳化!$O1968)*12/3</f>
        <v>0.17733443895119072</v>
      </c>
      <c r="AB967" s="128">
        <f>(幕後結果!$AD$2+幕後結果!$AD$4*幕後結果_最佳化!$P1968)*12/3</f>
        <v>-0.78259003493478796</v>
      </c>
      <c r="AC967" s="128">
        <f>(幕後結果!$AE$2+幕後結果!$AE$4*幕後結果_最佳化!$Q1968)*12/3</f>
        <v>0.96392124085761555</v>
      </c>
      <c r="AD967" s="128">
        <f>(幕後結果!$AF$2+幕後結果!$AF$4*幕後結果_最佳化!$R1968)*12/3</f>
        <v>0.1792160959141412</v>
      </c>
      <c r="AE967" s="128">
        <f>(幕後結果!$AG$2+幕後結果!$AG$4*幕後結果_最佳化!$S1968)*12/3</f>
        <v>-0.48330644034272802</v>
      </c>
      <c r="AF967" s="128">
        <f>(幕後結果!$AH$2+幕後結果!$AH$4*幕後結果_最佳化!$T1968)*12/3</f>
        <v>-0.62445991217423991</v>
      </c>
      <c r="AG967" s="128">
        <f>(幕後結果!$AI$2+幕後結果!$AI$4*幕後結果_最佳化!$U1968)*12/3</f>
        <v>0.96124587263382055</v>
      </c>
      <c r="AH967" s="128">
        <f>(幕後結果!$AJ$2+幕後結果!$AJ$4*幕後結果_最佳化!$V1968)*12/3</f>
        <v>-1.9400029170374526</v>
      </c>
      <c r="AI967" s="100">
        <f>(幕後結果!$AK$2+幕後結果!$AK$4*幕後結果_最佳化!$W1968)*12/3</f>
        <v>-8.5337011674887497E-2</v>
      </c>
      <c r="AJ967" s="60"/>
      <c r="AK967" s="60"/>
      <c r="AL967" s="60"/>
      <c r="AM967" s="108">
        <v>966</v>
      </c>
      <c r="AN967" s="128">
        <f t="shared" si="196"/>
        <v>0.12086396327544423</v>
      </c>
      <c r="AO967" s="128">
        <f t="shared" si="197"/>
        <v>6.3654667829337569E-2</v>
      </c>
      <c r="AP967" s="128">
        <f t="shared" si="198"/>
        <v>6.5908969125237624E-2</v>
      </c>
      <c r="AQ967" s="128">
        <f t="shared" si="199"/>
        <v>4.2627161489823227E-2</v>
      </c>
      <c r="AR967" s="128">
        <f t="shared" si="200"/>
        <v>0.18840152556517506</v>
      </c>
      <c r="AS967" s="128">
        <f t="shared" si="201"/>
        <v>5.7058089746959374E-3</v>
      </c>
      <c r="AT967" s="128">
        <f t="shared" si="202"/>
        <v>0.18990128406270698</v>
      </c>
      <c r="AU967" s="128">
        <f t="shared" si="203"/>
        <v>0.13899456328027321</v>
      </c>
      <c r="AV967" s="128">
        <f t="shared" si="204"/>
        <v>7.0021854968446359E-2</v>
      </c>
      <c r="AW967" s="128">
        <f t="shared" si="205"/>
        <v>0.11392020142885979</v>
      </c>
      <c r="AX967" s="128">
        <f t="shared" si="206"/>
        <v>1</v>
      </c>
      <c r="AY967" s="128">
        <f>SUMPRODUCT(AN967:AW967,幕後結果_最佳化!$Z$1005:$AI$1005)</f>
        <v>-0.12328794097860681</v>
      </c>
      <c r="AZ967" s="128">
        <f>(SUMPRODUCT(AN967:AW967,MMULT(AN967:AW967,幕後結果!$AB$9:$AK$18)))*252</f>
        <v>6.3507865948340209E-2</v>
      </c>
      <c r="BA967" s="128">
        <f t="shared" si="207"/>
        <v>0.25200767041568439</v>
      </c>
      <c r="BB967" s="102">
        <f t="shared" si="208"/>
        <v>-0.65945588364227681</v>
      </c>
      <c r="BC967" s="60"/>
      <c r="BD967" s="60"/>
    </row>
    <row r="968" spans="1:56">
      <c r="A968" s="95">
        <v>967</v>
      </c>
      <c r="B968" s="128">
        <v>0.38056185057574798</v>
      </c>
      <c r="C968" s="128">
        <v>0.34496657013561038</v>
      </c>
      <c r="D968" s="128">
        <v>0.81213882638403079</v>
      </c>
      <c r="E968" s="128">
        <v>0.55482853331102655</v>
      </c>
      <c r="F968" s="128">
        <v>0.99890730056585397</v>
      </c>
      <c r="G968" s="128">
        <v>0.25278117794791943</v>
      </c>
      <c r="H968" s="128">
        <v>0.47571672859827308</v>
      </c>
      <c r="I968" s="128">
        <v>0.21862901037309523</v>
      </c>
      <c r="J968" s="128">
        <v>0.88915571335126842</v>
      </c>
      <c r="K968" s="104">
        <v>0.92541482224218385</v>
      </c>
      <c r="L968" s="105"/>
      <c r="M968" s="106">
        <v>967</v>
      </c>
      <c r="N968" s="140">
        <v>-0.30400549974755392</v>
      </c>
      <c r="O968" s="140">
        <v>-0.39894580116724276</v>
      </c>
      <c r="P968" s="140">
        <v>0.88580549691112209</v>
      </c>
      <c r="Q968" s="140">
        <v>0.13787028734787588</v>
      </c>
      <c r="R968" s="140">
        <v>3.0638069463245303</v>
      </c>
      <c r="S968" s="140">
        <v>-0.66576337869645141</v>
      </c>
      <c r="T968" s="140">
        <v>-6.0906770729883569E-2</v>
      </c>
      <c r="U968" s="128">
        <v>-0.77683178606146919</v>
      </c>
      <c r="V968" s="128">
        <v>1.2220503865803516</v>
      </c>
      <c r="W968" s="98">
        <v>1.4424681318090038</v>
      </c>
      <c r="X968" s="60"/>
      <c r="Y968" s="99">
        <v>967</v>
      </c>
      <c r="Z968" s="128">
        <f>(幕後結果!$AB$2+幕後結果!$AB$4*幕後結果_最佳化!$N1969)*12/3</f>
        <v>-0.32155943444781698</v>
      </c>
      <c r="AA968" s="128">
        <f>(幕後結果!$AC$2+幕後結果!$AC$4*幕後結果_最佳化!$O1969)*12/3</f>
        <v>-0.64579671709471254</v>
      </c>
      <c r="AB968" s="128">
        <f>(幕後結果!$AD$2+幕後結果!$AD$4*幕後結果_最佳化!$P1969)*12/3</f>
        <v>0.9228130217724595</v>
      </c>
      <c r="AC968" s="128">
        <f>(幕後結果!$AE$2+幕後結果!$AE$4*幕後結果_最佳化!$Q1969)*12/3</f>
        <v>1.4373300441540726</v>
      </c>
      <c r="AD968" s="128">
        <f>(幕後結果!$AF$2+幕後結果!$AF$4*幕後結果_最佳化!$R1969)*12/3</f>
        <v>2.083166832346754</v>
      </c>
      <c r="AE968" s="128">
        <f>(幕後結果!$AG$2+幕後結果!$AG$4*幕後結果_最佳化!$S1969)*12/3</f>
        <v>-0.67481105086159909</v>
      </c>
      <c r="AF968" s="128">
        <f>(幕後結果!$AH$2+幕後結果!$AH$4*幕後結果_最佳化!$T1969)*12/3</f>
        <v>-0.51473468060054639</v>
      </c>
      <c r="AG968" s="128">
        <f>(幕後結果!$AI$2+幕後結果!$AI$4*幕後結果_最佳化!$U1969)*12/3</f>
        <v>0.96866361948150337</v>
      </c>
      <c r="AH968" s="128">
        <f>(幕後結果!$AJ$2+幕後結果!$AJ$4*幕後結果_最佳化!$V1969)*12/3</f>
        <v>0.41751877386275255</v>
      </c>
      <c r="AI968" s="100">
        <f>(幕後結果!$AK$2+幕後結果!$AK$4*幕後結果_最佳化!$W1969)*12/3</f>
        <v>-2.6880693942122225E-2</v>
      </c>
      <c r="AJ968" s="60"/>
      <c r="AK968" s="60"/>
      <c r="AL968" s="60"/>
      <c r="AM968" s="108">
        <v>967</v>
      </c>
      <c r="AN968" s="128">
        <f t="shared" si="196"/>
        <v>3.5786618295968672E-2</v>
      </c>
      <c r="AO968" s="128">
        <f t="shared" si="197"/>
        <v>9.1707596340766764E-2</v>
      </c>
      <c r="AP968" s="128">
        <f t="shared" si="198"/>
        <v>6.591103042686744E-2</v>
      </c>
      <c r="AQ968" s="128">
        <f t="shared" si="199"/>
        <v>8.8989618590525829E-2</v>
      </c>
      <c r="AR968" s="128">
        <f t="shared" si="200"/>
        <v>9.3570113939682079E-2</v>
      </c>
      <c r="AS968" s="128">
        <f t="shared" si="201"/>
        <v>4.5831697262949382E-2</v>
      </c>
      <c r="AT968" s="128">
        <f t="shared" si="202"/>
        <v>0.21998877622326282</v>
      </c>
      <c r="AU968" s="128">
        <f t="shared" si="203"/>
        <v>0.1908373766469853</v>
      </c>
      <c r="AV968" s="128">
        <f t="shared" si="204"/>
        <v>7.4185232246924818E-2</v>
      </c>
      <c r="AW968" s="128">
        <f t="shared" si="205"/>
        <v>9.3191940026066997E-2</v>
      </c>
      <c r="AX968" s="128">
        <f t="shared" si="206"/>
        <v>1</v>
      </c>
      <c r="AY968" s="128">
        <f>SUMPRODUCT(AN968:AW968,幕後結果_最佳化!$Z$1005:$AI$1005)</f>
        <v>4.6629118387058743E-3</v>
      </c>
      <c r="AZ968" s="128">
        <f>(SUMPRODUCT(AN968:AW968,MMULT(AN968:AW968,幕後結果!$AB$9:$AK$18)))*252</f>
        <v>6.4858027468880766E-2</v>
      </c>
      <c r="BA968" s="128">
        <f t="shared" si="207"/>
        <v>0.25467239243561673</v>
      </c>
      <c r="BB968" s="102">
        <f t="shared" si="208"/>
        <v>-0.15014225843486656</v>
      </c>
      <c r="BC968" s="60"/>
      <c r="BD968" s="60"/>
    </row>
    <row r="969" spans="1:56">
      <c r="A969" s="95">
        <v>968</v>
      </c>
      <c r="B969" s="128">
        <v>0.84884971683591415</v>
      </c>
      <c r="C969" s="128">
        <v>0.41690390960422219</v>
      </c>
      <c r="D969" s="128">
        <v>0.78149434630422232</v>
      </c>
      <c r="E969" s="128">
        <v>0.73968800095766896</v>
      </c>
      <c r="F969" s="128">
        <v>0.8510530107471368</v>
      </c>
      <c r="G969" s="128">
        <v>0.30181001708147526</v>
      </c>
      <c r="H969" s="128">
        <v>0.63493054420175721</v>
      </c>
      <c r="I969" s="128">
        <v>0.59977115081443033</v>
      </c>
      <c r="J969" s="128">
        <v>0.12715226728224338</v>
      </c>
      <c r="K969" s="104">
        <v>0.94382975563288052</v>
      </c>
      <c r="L969" s="105"/>
      <c r="M969" s="106">
        <v>968</v>
      </c>
      <c r="N969" s="140">
        <v>1.0315124640466029</v>
      </c>
      <c r="O969" s="140">
        <v>-0.20982044016817741</v>
      </c>
      <c r="P969" s="140">
        <v>0.77724996723691064</v>
      </c>
      <c r="Q969" s="140">
        <v>0.64238382696352858</v>
      </c>
      <c r="R969" s="140">
        <v>1.0409602898967762</v>
      </c>
      <c r="S969" s="140">
        <v>-0.51920178536045736</v>
      </c>
      <c r="T969" s="140">
        <v>0.34494075385509543</v>
      </c>
      <c r="U969" s="128">
        <v>0.25275479965075454</v>
      </c>
      <c r="V969" s="128">
        <v>-1.1399562354724033</v>
      </c>
      <c r="W969" s="98">
        <v>1.5877605788710394</v>
      </c>
      <c r="X969" s="60"/>
      <c r="Y969" s="99">
        <v>968</v>
      </c>
      <c r="Z969" s="128">
        <f>(幕後結果!$AB$2+幕後結果!$AB$4*幕後結果_最佳化!$N1970)*12/3</f>
        <v>1.0910742234602215</v>
      </c>
      <c r="AA969" s="128">
        <f>(幕後結果!$AC$2+幕後結果!$AC$4*幕後結果_最佳化!$O1970)*12/3</f>
        <v>0.16622366708367178</v>
      </c>
      <c r="AB969" s="128">
        <f>(幕後結果!$AD$2+幕後結果!$AD$4*幕後結果_最佳化!$P1970)*12/3</f>
        <v>1.3790863284986783</v>
      </c>
      <c r="AC969" s="128">
        <f>(幕後結果!$AE$2+幕後結果!$AE$4*幕後結果_最佳化!$Q1970)*12/3</f>
        <v>2.4799089810051171</v>
      </c>
      <c r="AD969" s="128">
        <f>(幕後結果!$AF$2+幕後結果!$AF$4*幕後結果_最佳化!$R1970)*12/3</f>
        <v>0.83101872306567215</v>
      </c>
      <c r="AE969" s="128">
        <f>(幕後結果!$AG$2+幕後結果!$AG$4*幕後結果_最佳化!$S1970)*12/3</f>
        <v>-6.8691861556611084E-2</v>
      </c>
      <c r="AF969" s="128">
        <f>(幕後結果!$AH$2+幕後結果!$AH$4*幕後結果_最佳化!$T1970)*12/3</f>
        <v>0.79076779932913677</v>
      </c>
      <c r="AG969" s="128">
        <f>(幕後結果!$AI$2+幕後結果!$AI$4*幕後結果_最佳化!$U1970)*12/3</f>
        <v>1.2984677187235825</v>
      </c>
      <c r="AH969" s="128">
        <f>(幕後結果!$AJ$2+幕後結果!$AJ$4*幕後結果_最佳化!$V1970)*12/3</f>
        <v>-1.0884827604665164</v>
      </c>
      <c r="AI969" s="100">
        <f>(幕後結果!$AK$2+幕後結果!$AK$4*幕後結果_最佳化!$W1970)*12/3</f>
        <v>1.4470212055942069</v>
      </c>
      <c r="AJ969" s="60"/>
      <c r="AK969" s="60"/>
      <c r="AL969" s="60"/>
      <c r="AM969" s="108">
        <v>968</v>
      </c>
      <c r="AN969" s="128">
        <f t="shared" si="196"/>
        <v>0.11339457191848623</v>
      </c>
      <c r="AO969" s="128">
        <f t="shared" si="197"/>
        <v>0.13560070804153193</v>
      </c>
      <c r="AP969" s="128">
        <f t="shared" si="198"/>
        <v>7.4288001469323031E-2</v>
      </c>
      <c r="AQ969" s="128">
        <f t="shared" si="199"/>
        <v>3.0455158144849385E-2</v>
      </c>
      <c r="AR969" s="128">
        <f t="shared" si="200"/>
        <v>0.12974024039929083</v>
      </c>
      <c r="AS969" s="128">
        <f t="shared" si="201"/>
        <v>7.4177092326443705E-2</v>
      </c>
      <c r="AT969" s="128">
        <f t="shared" si="202"/>
        <v>0.13621128353489739</v>
      </c>
      <c r="AU969" s="128">
        <f t="shared" si="203"/>
        <v>9.0463442697925223E-2</v>
      </c>
      <c r="AV969" s="128">
        <f t="shared" si="204"/>
        <v>7.1327817090683338E-2</v>
      </c>
      <c r="AW969" s="128">
        <f t="shared" si="205"/>
        <v>0.144341684376569</v>
      </c>
      <c r="AX969" s="128">
        <f t="shared" si="206"/>
        <v>1</v>
      </c>
      <c r="AY969" s="128">
        <f>SUMPRODUCT(AN969:AW969,幕後結果_最佳化!$Z$1005:$AI$1005)</f>
        <v>-0.2104200162665015</v>
      </c>
      <c r="AZ969" s="128">
        <f>(SUMPRODUCT(AN969:AW969,MMULT(AN969:AW969,幕後結果!$AB$9:$AK$18)))*252</f>
        <v>6.8651600148572051E-2</v>
      </c>
      <c r="BA969" s="128">
        <f t="shared" si="207"/>
        <v>0.26201450369888313</v>
      </c>
      <c r="BB969" s="102">
        <f t="shared" si="208"/>
        <v>-0.96681677040911584</v>
      </c>
      <c r="BC969" s="60"/>
      <c r="BD969" s="60"/>
    </row>
    <row r="970" spans="1:56">
      <c r="A970" s="95">
        <v>969</v>
      </c>
      <c r="B970" s="128">
        <v>0.46592595119785862</v>
      </c>
      <c r="C970" s="128">
        <v>0.87003680862274368</v>
      </c>
      <c r="D970" s="128">
        <v>0.39692275574311697</v>
      </c>
      <c r="E970" s="128">
        <v>0.1290617584134679</v>
      </c>
      <c r="F970" s="128">
        <v>0.81958153393353594</v>
      </c>
      <c r="G970" s="128">
        <v>0.72441704469219803</v>
      </c>
      <c r="H970" s="128">
        <v>0.62351790009049046</v>
      </c>
      <c r="I970" s="128">
        <v>0.42229081870422713</v>
      </c>
      <c r="J970" s="128">
        <v>0.90588132493577356</v>
      </c>
      <c r="K970" s="104">
        <v>0.39980334014907148</v>
      </c>
      <c r="L970" s="105"/>
      <c r="M970" s="106">
        <v>969</v>
      </c>
      <c r="N970" s="140">
        <v>-8.5515086143749086E-2</v>
      </c>
      <c r="O970" s="140">
        <v>1.1265651450234655</v>
      </c>
      <c r="P970" s="140">
        <v>-0.26132030218469382</v>
      </c>
      <c r="Q970" s="140">
        <v>-1.1308374437720028</v>
      </c>
      <c r="R970" s="140">
        <v>0.91377148618162751</v>
      </c>
      <c r="S970" s="140">
        <v>0.59601394537503938</v>
      </c>
      <c r="T970" s="140">
        <v>0.31473324553084697</v>
      </c>
      <c r="U970" s="128">
        <v>-0.19603644883904159</v>
      </c>
      <c r="V970" s="128">
        <v>1.3158114056479926</v>
      </c>
      <c r="W970" s="98">
        <v>-0.25385616575305903</v>
      </c>
      <c r="X970" s="60"/>
      <c r="Y970" s="99">
        <v>969</v>
      </c>
      <c r="Z970" s="128">
        <f>(幕後結果!$AB$2+幕後結果!$AB$4*幕後結果_最佳化!$N1971)*12/3</f>
        <v>-9.0452912068942556E-2</v>
      </c>
      <c r="AA970" s="128">
        <f>(幕後結果!$AC$2+幕後結果!$AC$4*幕後結果_最佳化!$O1971)*12/3</f>
        <v>1.2200247431590154</v>
      </c>
      <c r="AB970" s="128">
        <f>(幕後結果!$AD$2+幕後結果!$AD$4*幕後結果_最佳化!$P1971)*12/3</f>
        <v>0.58324595659627709</v>
      </c>
      <c r="AC970" s="128">
        <f>(幕後結果!$AE$2+幕後結果!$AE$4*幕後結果_最佳化!$Q1971)*12/3</f>
        <v>-0.52148338665674898</v>
      </c>
      <c r="AD970" s="128">
        <f>(幕後結果!$AF$2+幕後結果!$AF$4*幕後結果_最佳化!$R1971)*12/3</f>
        <v>0.43321499059365509</v>
      </c>
      <c r="AE970" s="128">
        <f>(幕後結果!$AG$2+幕後結果!$AG$4*幕後結果_最佳化!$S1971)*12/3</f>
        <v>0.63782127872764616</v>
      </c>
      <c r="AF970" s="128">
        <f>(幕後結果!$AH$2+幕後結果!$AH$4*幕後結果_最佳化!$T1971)*12/3</f>
        <v>-0.1377713333947379</v>
      </c>
      <c r="AG970" s="128">
        <f>(幕後結果!$AI$2+幕後結果!$AI$4*幕後結果_最佳化!$U1971)*12/3</f>
        <v>1.1221330376894354</v>
      </c>
      <c r="AH970" s="128">
        <f>(幕後結果!$AJ$2+幕後結果!$AJ$4*幕後結果_最佳化!$V1971)*12/3</f>
        <v>0.6242927473073917</v>
      </c>
      <c r="AI970" s="100">
        <f>(幕後結果!$AK$2+幕後結果!$AK$4*幕後結果_最佳化!$W1971)*12/3</f>
        <v>-2.2119358102648898</v>
      </c>
      <c r="AJ970" s="60"/>
      <c r="AK970" s="60"/>
      <c r="AL970" s="60"/>
      <c r="AM970" s="108">
        <v>969</v>
      </c>
      <c r="AN970" s="128">
        <f t="shared" si="196"/>
        <v>0.15841820879060337</v>
      </c>
      <c r="AO970" s="128">
        <f t="shared" si="197"/>
        <v>7.2485192207598789E-2</v>
      </c>
      <c r="AP970" s="128">
        <f t="shared" si="198"/>
        <v>1.3195103920048771E-2</v>
      </c>
      <c r="AQ970" s="128">
        <f t="shared" si="199"/>
        <v>0.15085405055970716</v>
      </c>
      <c r="AR970" s="128">
        <f t="shared" si="200"/>
        <v>5.9188217166321111E-2</v>
      </c>
      <c r="AS970" s="128">
        <f t="shared" si="201"/>
        <v>6.0925617957769886E-2</v>
      </c>
      <c r="AT970" s="128">
        <f t="shared" si="202"/>
        <v>0.15954037585745329</v>
      </c>
      <c r="AU970" s="128">
        <f t="shared" si="203"/>
        <v>0.13615809956785044</v>
      </c>
      <c r="AV970" s="128">
        <f t="shared" si="204"/>
        <v>6.7101402810657226E-2</v>
      </c>
      <c r="AW970" s="128">
        <f t="shared" si="205"/>
        <v>0.12213373116198982</v>
      </c>
      <c r="AX970" s="128">
        <f t="shared" si="206"/>
        <v>0.99999999999999978</v>
      </c>
      <c r="AY970" s="128">
        <f>SUMPRODUCT(AN970:AW970,幕後結果_最佳化!$Z$1005:$AI$1005)</f>
        <v>-1.550705937991162E-2</v>
      </c>
      <c r="AZ970" s="128">
        <f>(SUMPRODUCT(AN970:AW970,MMULT(AN970:AW970,幕後結果!$AB$9:$AK$18)))*252</f>
        <v>7.8706036546258198E-2</v>
      </c>
      <c r="BA970" s="128">
        <f t="shared" si="207"/>
        <v>0.28054596155756406</v>
      </c>
      <c r="BB970" s="102">
        <f t="shared" si="208"/>
        <v>-0.20819069736609741</v>
      </c>
      <c r="BC970" s="60"/>
      <c r="BD970" s="60"/>
    </row>
    <row r="971" spans="1:56">
      <c r="A971" s="95">
        <v>970</v>
      </c>
      <c r="B971" s="128">
        <v>0.46622729471124003</v>
      </c>
      <c r="C971" s="128">
        <v>6.9567555620317911E-3</v>
      </c>
      <c r="D971" s="128">
        <v>0.83456785546984369</v>
      </c>
      <c r="E971" s="128">
        <v>0.52478261195131148</v>
      </c>
      <c r="F971" s="128">
        <v>0.83473399508961776</v>
      </c>
      <c r="G971" s="128">
        <v>0.11343855326233654</v>
      </c>
      <c r="H971" s="128">
        <v>0.57789869493120904</v>
      </c>
      <c r="I971" s="128">
        <v>5.7020512466154694E-2</v>
      </c>
      <c r="J971" s="128">
        <v>0.33492133142731517</v>
      </c>
      <c r="K971" s="104">
        <v>0.88221721063839387</v>
      </c>
      <c r="L971" s="105"/>
      <c r="M971" s="106">
        <v>970</v>
      </c>
      <c r="N971" s="140">
        <v>-8.4756987522884963E-2</v>
      </c>
      <c r="O971" s="140">
        <v>-2.4594886131706737</v>
      </c>
      <c r="P971" s="140">
        <v>0.97237446794969784</v>
      </c>
      <c r="Q971" s="140">
        <v>6.2160803845769455E-2</v>
      </c>
      <c r="R971" s="140">
        <v>0.97304284209587399</v>
      </c>
      <c r="S971" s="140">
        <v>-1.2084424844190693</v>
      </c>
      <c r="T971" s="140">
        <v>0.19652072831101655</v>
      </c>
      <c r="U971" s="128">
        <v>-1.5802875709273321</v>
      </c>
      <c r="V971" s="128">
        <v>-0.42636395405379529</v>
      </c>
      <c r="W971" s="98">
        <v>1.1861436407705428</v>
      </c>
      <c r="X971" s="60"/>
      <c r="Y971" s="99">
        <v>970</v>
      </c>
      <c r="Z971" s="128">
        <f>(幕後結果!$AB$2+幕後結果!$AB$4*幕後結果_最佳化!$N1972)*12/3</f>
        <v>-8.9651039194987445E-2</v>
      </c>
      <c r="AA971" s="128">
        <f>(幕後結果!$AC$2+幕後結果!$AC$4*幕後結果_最佳化!$O1972)*12/3</f>
        <v>-2.9377187868741355</v>
      </c>
      <c r="AB971" s="128">
        <f>(幕後結果!$AD$2+幕後結果!$AD$4*幕後結果_最佳化!$P1972)*12/3</f>
        <v>-6.6729065602736393E-3</v>
      </c>
      <c r="AC971" s="128">
        <f>(幕後結果!$AE$2+幕後結果!$AE$4*幕後結果_最佳化!$Q1972)*12/3</f>
        <v>0.47478918592805613</v>
      </c>
      <c r="AD971" s="128">
        <f>(幕後結果!$AF$2+幕後結果!$AF$4*幕後結果_最佳化!$R1972)*12/3</f>
        <v>0.92100568848975894</v>
      </c>
      <c r="AE971" s="128">
        <f>(幕後結果!$AG$2+幕後結果!$AG$4*幕後結果_最佳化!$S1972)*12/3</f>
        <v>-1.106618455523771</v>
      </c>
      <c r="AF971" s="128">
        <f>(幕後結果!$AH$2+幕後結果!$AH$4*幕後結果_最佳化!$T1972)*12/3</f>
        <v>-0.49196842783003342</v>
      </c>
      <c r="AG971" s="128">
        <f>(幕後結果!$AI$2+幕後結果!$AI$4*幕後結果_最佳化!$U1972)*12/3</f>
        <v>-0.29019139784074011</v>
      </c>
      <c r="AH971" s="128">
        <f>(幕後結果!$AJ$2+幕後結果!$AJ$4*幕後結果_最佳化!$V1972)*12/3</f>
        <v>-1.8457441866393001</v>
      </c>
      <c r="AI971" s="100">
        <f>(幕後結果!$AK$2+幕後結果!$AK$4*幕後結果_最佳化!$W1972)*12/3</f>
        <v>-0.18656657835951362</v>
      </c>
      <c r="AJ971" s="60"/>
      <c r="AK971" s="60"/>
      <c r="AL971" s="60"/>
      <c r="AM971" s="108">
        <v>970</v>
      </c>
      <c r="AN971" s="128">
        <f t="shared" si="196"/>
        <v>5.6331145841285096E-2</v>
      </c>
      <c r="AO971" s="128">
        <f t="shared" si="197"/>
        <v>0.13129439356463896</v>
      </c>
      <c r="AP971" s="128">
        <f t="shared" si="198"/>
        <v>0.15636126601449452</v>
      </c>
      <c r="AQ971" s="128">
        <f t="shared" si="199"/>
        <v>0.12187791733769746</v>
      </c>
      <c r="AR971" s="128">
        <f t="shared" si="200"/>
        <v>6.4265126685721236E-2</v>
      </c>
      <c r="AS971" s="128">
        <f t="shared" si="201"/>
        <v>5.3369459347765207E-2</v>
      </c>
      <c r="AT971" s="128">
        <f t="shared" si="202"/>
        <v>0.12253762815371544</v>
      </c>
      <c r="AU971" s="128">
        <f t="shared" si="203"/>
        <v>0.1250000353325747</v>
      </c>
      <c r="AV971" s="128">
        <f t="shared" si="204"/>
        <v>1.254219404530561E-2</v>
      </c>
      <c r="AW971" s="128">
        <f t="shared" si="205"/>
        <v>0.15642083367680171</v>
      </c>
      <c r="AX971" s="128">
        <f t="shared" si="206"/>
        <v>0.99999999999999989</v>
      </c>
      <c r="AY971" s="128">
        <f>SUMPRODUCT(AN971:AW971,幕後結果_最佳化!$Z$1005:$AI$1005)</f>
        <v>-3.2655571303290443E-2</v>
      </c>
      <c r="AZ971" s="128">
        <f>(SUMPRODUCT(AN971:AW971,MMULT(AN971:AW971,幕後結果!$AB$9:$AK$18)))*252</f>
        <v>8.1348025951494971E-2</v>
      </c>
      <c r="BA971" s="128">
        <f t="shared" si="207"/>
        <v>0.28521575333682914</v>
      </c>
      <c r="BB971" s="102">
        <f t="shared" si="208"/>
        <v>-0.26490672559051159</v>
      </c>
      <c r="BC971" s="60"/>
      <c r="BD971" s="60"/>
    </row>
    <row r="972" spans="1:56">
      <c r="A972" s="95">
        <v>971</v>
      </c>
      <c r="B972" s="128">
        <v>0.67498414415779084</v>
      </c>
      <c r="C972" s="128">
        <v>0.98718970562924957</v>
      </c>
      <c r="D972" s="128">
        <v>0.76119050634029706</v>
      </c>
      <c r="E972" s="128">
        <v>0.92744226160878407</v>
      </c>
      <c r="F972" s="128">
        <v>0.68799660873818036</v>
      </c>
      <c r="G972" s="128">
        <v>0.23921585971057513</v>
      </c>
      <c r="H972" s="128">
        <v>0.50142060450415071</v>
      </c>
      <c r="I972" s="128">
        <v>0.24585080981649576</v>
      </c>
      <c r="J972" s="128">
        <v>0.33034609794494485</v>
      </c>
      <c r="K972" s="104">
        <v>0.2006486542346102</v>
      </c>
      <c r="L972" s="105"/>
      <c r="M972" s="106">
        <v>971</v>
      </c>
      <c r="N972" s="140">
        <v>0.45371813614904266</v>
      </c>
      <c r="O972" s="140">
        <v>2.2319148875736365</v>
      </c>
      <c r="P972" s="140">
        <v>0.71013731686362458</v>
      </c>
      <c r="Q972" s="140">
        <v>1.4570032728756643</v>
      </c>
      <c r="R972" s="140">
        <v>0.49017964593285884</v>
      </c>
      <c r="S972" s="140">
        <v>-0.70882719496927471</v>
      </c>
      <c r="T972" s="140">
        <v>3.5609349427534512E-3</v>
      </c>
      <c r="U972" s="128">
        <v>-0.68760490327466772</v>
      </c>
      <c r="V972" s="128">
        <v>-0.43895768730539542</v>
      </c>
      <c r="W972" s="98">
        <v>-0.83930655020308065</v>
      </c>
      <c r="X972" s="60"/>
      <c r="Y972" s="99">
        <v>971</v>
      </c>
      <c r="Z972" s="128">
        <f>(幕後結果!$AB$2+幕後結果!$AB$4*幕後結果_最佳化!$N1973)*12/3</f>
        <v>0.47991680209718729</v>
      </c>
      <c r="AA972" s="128">
        <f>(幕後結果!$AC$2+幕後結果!$AC$4*幕後結果_最佳化!$O1973)*12/3</f>
        <v>2.7410147714009949</v>
      </c>
      <c r="AB972" s="128">
        <f>(幕後結果!$AD$2+幕後結果!$AD$4*幕後結果_最佳化!$P1973)*12/3</f>
        <v>2.4062491350972866</v>
      </c>
      <c r="AC972" s="128">
        <f>(幕後結果!$AE$2+幕後結果!$AE$4*幕後結果_最佳化!$Q1973)*12/3</f>
        <v>4.924728373420761</v>
      </c>
      <c r="AD972" s="128">
        <f>(幕後結果!$AF$2+幕後結果!$AF$4*幕後結果_最佳化!$R1973)*12/3</f>
        <v>0.16079158513357114</v>
      </c>
      <c r="AE972" s="128">
        <f>(幕後結果!$AG$2+幕後結果!$AG$4*幕後結果_最佳化!$S1973)*12/3</f>
        <v>-0.18344455732621845</v>
      </c>
      <c r="AF972" s="128">
        <f>(幕後結果!$AH$2+幕後結果!$AH$4*幕後結果_最佳化!$T1973)*12/3</f>
        <v>0.75897982934144126</v>
      </c>
      <c r="AG972" s="128">
        <f>(幕後結果!$AI$2+幕後結果!$AI$4*幕後結果_最佳化!$U1973)*12/3</f>
        <v>0.19081731317633721</v>
      </c>
      <c r="AH972" s="128">
        <f>(幕後結果!$AJ$2+幕後結果!$AJ$4*幕後結果_最佳化!$V1973)*12/3</f>
        <v>-0.18448370188552399</v>
      </c>
      <c r="AI972" s="100">
        <f>(幕後結果!$AK$2+幕後結果!$AK$4*幕後結果_最佳化!$W1973)*12/3</f>
        <v>-0.75519424390406142</v>
      </c>
      <c r="AJ972" s="60"/>
      <c r="AK972" s="60"/>
      <c r="AL972" s="60"/>
      <c r="AM972" s="108">
        <v>971</v>
      </c>
      <c r="AN972" s="128">
        <f t="shared" si="196"/>
        <v>8.2992096046971137E-3</v>
      </c>
      <c r="AO972" s="128">
        <f t="shared" si="197"/>
        <v>2.4834565964391785E-2</v>
      </c>
      <c r="AP972" s="128">
        <f t="shared" si="198"/>
        <v>4.9566947664824536E-2</v>
      </c>
      <c r="AQ972" s="128">
        <f t="shared" si="199"/>
        <v>0.14509272931845332</v>
      </c>
      <c r="AR972" s="128">
        <f t="shared" si="200"/>
        <v>8.7346678604986114E-2</v>
      </c>
      <c r="AS972" s="128">
        <f t="shared" si="201"/>
        <v>0.16522717045414664</v>
      </c>
      <c r="AT972" s="128">
        <f t="shared" si="202"/>
        <v>0.13252520987896835</v>
      </c>
      <c r="AU972" s="128">
        <f t="shared" si="203"/>
        <v>0.18107464227493175</v>
      </c>
      <c r="AV972" s="128">
        <f t="shared" si="204"/>
        <v>7.684894213611751E-2</v>
      </c>
      <c r="AW972" s="128">
        <f t="shared" si="205"/>
        <v>0.12918390409848313</v>
      </c>
      <c r="AX972" s="128">
        <f t="shared" si="206"/>
        <v>1.0000000000000002</v>
      </c>
      <c r="AY972" s="128">
        <f>SUMPRODUCT(AN972:AW972,幕後結果_最佳化!$Z$1005:$AI$1005)</f>
        <v>3.2047117727317775E-2</v>
      </c>
      <c r="AZ972" s="128">
        <f>(SUMPRODUCT(AN972:AW972,MMULT(AN972:AW972,幕後結果!$AB$9:$AK$18)))*252</f>
        <v>6.2508754289894886E-2</v>
      </c>
      <c r="BA972" s="128">
        <f t="shared" si="207"/>
        <v>0.250017507966732</v>
      </c>
      <c r="BB972" s="102">
        <f t="shared" si="208"/>
        <v>-4.3408489113195781E-2</v>
      </c>
      <c r="BC972" s="60"/>
      <c r="BD972" s="60"/>
    </row>
    <row r="973" spans="1:56">
      <c r="A973" s="95">
        <v>972</v>
      </c>
      <c r="B973" s="128">
        <v>0.7905888760428863</v>
      </c>
      <c r="C973" s="128">
        <v>0.34188661596447645</v>
      </c>
      <c r="D973" s="128">
        <v>0.22131820710720818</v>
      </c>
      <c r="E973" s="128">
        <v>0.72648968313586426</v>
      </c>
      <c r="F973" s="128">
        <v>5.5103510339979955E-3</v>
      </c>
      <c r="G973" s="128">
        <v>0.40807264221489703</v>
      </c>
      <c r="H973" s="128">
        <v>0.18576574078290786</v>
      </c>
      <c r="I973" s="128">
        <v>0.53622133336545996</v>
      </c>
      <c r="J973" s="128">
        <v>0.25569923694556573</v>
      </c>
      <c r="K973" s="104">
        <v>0.34269764747571041</v>
      </c>
      <c r="L973" s="105"/>
      <c r="M973" s="106">
        <v>972</v>
      </c>
      <c r="N973" s="140">
        <v>0.80846621413980535</v>
      </c>
      <c r="O973" s="140">
        <v>-0.40731965066459302</v>
      </c>
      <c r="P973" s="140">
        <v>-0.76774883977065844</v>
      </c>
      <c r="Q973" s="140">
        <v>0.60223062366743862</v>
      </c>
      <c r="R973" s="140">
        <v>-2.5420417115648477</v>
      </c>
      <c r="S973" s="140">
        <v>-0.23250566925356592</v>
      </c>
      <c r="T973" s="140">
        <v>-0.89360834181176296</v>
      </c>
      <c r="U973" s="128">
        <v>9.0918521306661074E-2</v>
      </c>
      <c r="V973" s="128">
        <v>-0.6566616883241807</v>
      </c>
      <c r="W973" s="98">
        <v>-0.40511185197676342</v>
      </c>
      <c r="X973" s="60"/>
      <c r="Y973" s="99">
        <v>972</v>
      </c>
      <c r="Z973" s="128">
        <f>(幕後結果!$AB$2+幕後結果!$AB$4*幕後結果_最佳化!$N1974)*12/3</f>
        <v>0.85514880094222578</v>
      </c>
      <c r="AA973" s="128">
        <f>(幕後結果!$AC$2+幕後結果!$AC$4*幕後結果_最佳化!$O1974)*12/3</f>
        <v>-0.16177138862785792</v>
      </c>
      <c r="AB973" s="128">
        <f>(幕後結果!$AD$2+幕後結果!$AD$4*幕後結果_最佳化!$P1974)*12/3</f>
        <v>-0.46312097682830683</v>
      </c>
      <c r="AC973" s="128">
        <f>(幕後結果!$AE$2+幕後結果!$AE$4*幕後結果_最佳化!$Q1974)*12/3</f>
        <v>1.8923593076201957</v>
      </c>
      <c r="AD973" s="128">
        <f>(幕後結果!$AF$2+幕後結果!$AF$4*幕後結果_最佳化!$R1974)*12/3</f>
        <v>-1.8048919014818388</v>
      </c>
      <c r="AE973" s="128">
        <f>(幕後結果!$AG$2+幕後結果!$AG$4*幕後結果_最佳化!$S1974)*12/3</f>
        <v>0.26004648987797901</v>
      </c>
      <c r="AF973" s="128">
        <f>(幕後結果!$AH$2+幕後結果!$AH$4*幕後結果_最佳化!$T1974)*12/3</f>
        <v>-0.66087704976123141</v>
      </c>
      <c r="AG973" s="128">
        <f>(幕後結果!$AI$2+幕後結果!$AI$4*幕後結果_最佳化!$U1974)*12/3</f>
        <v>0.42502670224381961</v>
      </c>
      <c r="AH973" s="128">
        <f>(幕後結果!$AJ$2+幕後結果!$AJ$4*幕後結果_最佳化!$V1974)*12/3</f>
        <v>-1.9176727346038345</v>
      </c>
      <c r="AI973" s="100">
        <f>(幕後結果!$AK$2+幕後結果!$AK$4*幕後結果_最佳化!$W1974)*12/3</f>
        <v>-2.1928338461737682</v>
      </c>
      <c r="AJ973" s="60"/>
      <c r="AK973" s="60"/>
      <c r="AL973" s="60"/>
      <c r="AM973" s="108">
        <v>972</v>
      </c>
      <c r="AN973" s="128">
        <f t="shared" si="196"/>
        <v>6.9617694416168691E-2</v>
      </c>
      <c r="AO973" s="128">
        <f t="shared" si="197"/>
        <v>0.13325432373355781</v>
      </c>
      <c r="AP973" s="128">
        <f t="shared" si="198"/>
        <v>8.0522208717317845E-3</v>
      </c>
      <c r="AQ973" s="128">
        <f t="shared" si="199"/>
        <v>0.15402147934313923</v>
      </c>
      <c r="AR973" s="128">
        <f t="shared" si="200"/>
        <v>0.2108993565622751</v>
      </c>
      <c r="AS973" s="128">
        <f t="shared" si="201"/>
        <v>9.0837972923265869E-2</v>
      </c>
      <c r="AT973" s="128">
        <f t="shared" si="202"/>
        <v>5.6974458202835809E-2</v>
      </c>
      <c r="AU973" s="128">
        <f t="shared" si="203"/>
        <v>3.2932611846499538E-2</v>
      </c>
      <c r="AV973" s="128">
        <f t="shared" si="204"/>
        <v>0.20575044547711452</v>
      </c>
      <c r="AW973" s="128">
        <f t="shared" si="205"/>
        <v>3.7659436623411681E-2</v>
      </c>
      <c r="AX973" s="128">
        <f t="shared" si="206"/>
        <v>1.0000000000000002</v>
      </c>
      <c r="AY973" s="128">
        <f>SUMPRODUCT(AN973:AW973,幕後結果_最佳化!$Z$1005:$AI$1005)</f>
        <v>-7.3738445937197736E-2</v>
      </c>
      <c r="AZ973" s="128">
        <f>(SUMPRODUCT(AN973:AW973,MMULT(AN973:AW973,幕後結果!$AB$9:$AK$18)))*252</f>
        <v>6.7632603562738203E-2</v>
      </c>
      <c r="BA973" s="128">
        <f t="shared" si="207"/>
        <v>0.26006269160096418</v>
      </c>
      <c r="BB973" s="102">
        <f t="shared" si="208"/>
        <v>-0.44850126413428731</v>
      </c>
      <c r="BC973" s="60"/>
      <c r="BD973" s="60"/>
    </row>
    <row r="974" spans="1:56">
      <c r="A974" s="95">
        <v>973</v>
      </c>
      <c r="B974" s="128">
        <v>0.23698059256035497</v>
      </c>
      <c r="C974" s="128">
        <v>0.35007483884355617</v>
      </c>
      <c r="D974" s="128">
        <v>0.71124844757996097</v>
      </c>
      <c r="E974" s="128">
        <v>1.8481646673467189E-2</v>
      </c>
      <c r="F974" s="128">
        <v>0.74186557990112378</v>
      </c>
      <c r="G974" s="128">
        <v>0.92057454806251227</v>
      </c>
      <c r="H974" s="128">
        <v>0.95842535595682721</v>
      </c>
      <c r="I974" s="128">
        <v>8.2094710595263187E-2</v>
      </c>
      <c r="J974" s="128">
        <v>0.94469413909342803</v>
      </c>
      <c r="K974" s="104">
        <v>0.45543731406179533</v>
      </c>
      <c r="L974" s="105"/>
      <c r="M974" s="106">
        <v>973</v>
      </c>
      <c r="N974" s="140">
        <v>-0.71604885121029549</v>
      </c>
      <c r="O974" s="140">
        <v>-0.38511842501413324</v>
      </c>
      <c r="P974" s="140">
        <v>0.55703560206648772</v>
      </c>
      <c r="Q974" s="140">
        <v>-2.0861692638934088</v>
      </c>
      <c r="R974" s="140">
        <v>0.64910758394369628</v>
      </c>
      <c r="S974" s="140">
        <v>1.4089467856021647</v>
      </c>
      <c r="T974" s="140">
        <v>1.7326984054758685</v>
      </c>
      <c r="U974" s="128">
        <v>-1.3911187461304022</v>
      </c>
      <c r="V974" s="128">
        <v>1.5954496453670612</v>
      </c>
      <c r="W974" s="98">
        <v>-0.1119353996312437</v>
      </c>
      <c r="X974" s="60"/>
      <c r="Y974" s="99">
        <v>973</v>
      </c>
      <c r="Z974" s="128">
        <f>(幕後結果!$AB$2+幕後結果!$AB$4*幕後結果_最佳化!$N1975)*12/3</f>
        <v>-0.75739505970580412</v>
      </c>
      <c r="AA974" s="128">
        <f>(幕後結果!$AC$2+幕後結果!$AC$4*幕後結果_最佳化!$O1975)*12/3</f>
        <v>-0.81263591829525195</v>
      </c>
      <c r="AB974" s="128">
        <f>(幕後結果!$AD$2+幕後結果!$AD$4*幕後結果_最佳化!$P1975)*12/3</f>
        <v>0.431810437946331</v>
      </c>
      <c r="AC974" s="128">
        <f>(幕後結果!$AE$2+幕後結果!$AE$4*幕後結果_最佳化!$Q1975)*12/3</f>
        <v>-2.6998545831359633</v>
      </c>
      <c r="AD974" s="128">
        <f>(幕後結果!$AF$2+幕後結果!$AF$4*幕後結果_最佳化!$R1975)*12/3</f>
        <v>0.52042675614153922</v>
      </c>
      <c r="AE974" s="128">
        <f>(幕後結果!$AG$2+幕後結果!$AG$4*幕後結果_最佳化!$S1975)*12/3</f>
        <v>1.1898056803466637</v>
      </c>
      <c r="AF974" s="128">
        <f>(幕後結果!$AH$2+幕後結果!$AH$4*幕後結果_最佳化!$T1975)*12/3</f>
        <v>0.25386597886769768</v>
      </c>
      <c r="AG974" s="128">
        <f>(幕後結果!$AI$2+幕後結果!$AI$4*幕後結果_最佳化!$U1975)*12/3</f>
        <v>4.7574447716811186E-2</v>
      </c>
      <c r="AH974" s="128">
        <f>(幕後結果!$AJ$2+幕後結果!$AJ$4*幕後結果_最佳化!$V1975)*12/3</f>
        <v>0.49668216171125207</v>
      </c>
      <c r="AI974" s="100">
        <f>(幕後結果!$AK$2+幕後結果!$AK$4*幕後結果_最佳化!$W1975)*12/3</f>
        <v>-2.299171632621908</v>
      </c>
      <c r="AJ974" s="60"/>
      <c r="AK974" s="60"/>
      <c r="AL974" s="60"/>
      <c r="AM974" s="108">
        <v>973</v>
      </c>
      <c r="AN974" s="128">
        <f t="shared" si="196"/>
        <v>2.795507736567069E-2</v>
      </c>
      <c r="AO974" s="128">
        <f t="shared" si="197"/>
        <v>0.15418591330317272</v>
      </c>
      <c r="AP974" s="128">
        <f t="shared" si="198"/>
        <v>0.10381889740677912</v>
      </c>
      <c r="AQ974" s="128">
        <f t="shared" si="199"/>
        <v>0.1204058136180781</v>
      </c>
      <c r="AR974" s="128">
        <f t="shared" si="200"/>
        <v>0.15035545825134405</v>
      </c>
      <c r="AS974" s="128">
        <f t="shared" si="201"/>
        <v>7.7731441677947211E-2</v>
      </c>
      <c r="AT974" s="128">
        <f t="shared" si="202"/>
        <v>9.9374025937918331E-2</v>
      </c>
      <c r="AU974" s="128">
        <f t="shared" si="203"/>
        <v>8.0326548433559158E-2</v>
      </c>
      <c r="AV974" s="128">
        <f t="shared" si="204"/>
        <v>6.8262530471324537E-2</v>
      </c>
      <c r="AW974" s="128">
        <f t="shared" si="205"/>
        <v>0.11758429353420607</v>
      </c>
      <c r="AX974" s="128">
        <f t="shared" si="206"/>
        <v>1</v>
      </c>
      <c r="AY974" s="128">
        <f>SUMPRODUCT(AN974:AW974,幕後結果_最佳化!$Z$1005:$AI$1005)</f>
        <v>-6.9534738995783218E-2</v>
      </c>
      <c r="AZ974" s="128">
        <f>(SUMPRODUCT(AN974:AW974,MMULT(AN974:AW974,幕後結果!$AB$9:$AK$18)))*252</f>
        <v>7.0593649114334439E-2</v>
      </c>
      <c r="BA974" s="128">
        <f t="shared" si="207"/>
        <v>0.26569465390619817</v>
      </c>
      <c r="BB974" s="102">
        <f t="shared" si="208"/>
        <v>-0.42317275618002304</v>
      </c>
      <c r="BC974" s="60"/>
      <c r="BD974" s="60"/>
    </row>
    <row r="975" spans="1:56">
      <c r="A975" s="95">
        <v>974</v>
      </c>
      <c r="B975" s="128">
        <v>0.84546213402799042</v>
      </c>
      <c r="C975" s="128">
        <v>0.76364166430419655</v>
      </c>
      <c r="D975" s="128">
        <v>0.8931014858626154</v>
      </c>
      <c r="E975" s="128">
        <v>7.0148435685610577E-2</v>
      </c>
      <c r="F975" s="128">
        <v>0.47724536299225329</v>
      </c>
      <c r="G975" s="128">
        <v>0.82539159911305071</v>
      </c>
      <c r="H975" s="128">
        <v>0.60967391230180201</v>
      </c>
      <c r="I975" s="128">
        <v>0.97023713085566898</v>
      </c>
      <c r="J975" s="128">
        <v>0.63912114094364503</v>
      </c>
      <c r="K975" s="104">
        <v>0.3522394557138715</v>
      </c>
      <c r="L975" s="105"/>
      <c r="M975" s="106">
        <v>974</v>
      </c>
      <c r="N975" s="140">
        <v>1.0171633412521368</v>
      </c>
      <c r="O975" s="140">
        <v>0.71806587275358646</v>
      </c>
      <c r="P975" s="140">
        <v>1.2431921675436162</v>
      </c>
      <c r="Q975" s="140">
        <v>-1.4746864101452255</v>
      </c>
      <c r="R975" s="140">
        <v>-5.7068378089217907E-2</v>
      </c>
      <c r="S975" s="140">
        <v>0.93610952035619643</v>
      </c>
      <c r="T975" s="140">
        <v>0.27846923881451141</v>
      </c>
      <c r="U975" s="128">
        <v>1.8842901556377991</v>
      </c>
      <c r="V975" s="128">
        <v>0.35611062824127981</v>
      </c>
      <c r="W975" s="98">
        <v>-0.37928139847860209</v>
      </c>
      <c r="X975" s="60"/>
      <c r="Y975" s="99">
        <v>974</v>
      </c>
      <c r="Z975" s="128">
        <f>(幕後結果!$AB$2+幕後結果!$AB$4*幕後結果_最佳化!$N1976)*12/3</f>
        <v>1.0758965512982299</v>
      </c>
      <c r="AA975" s="128">
        <f>(幕後結果!$AC$2+幕後結果!$AC$4*幕後結果_最佳化!$O1976)*12/3</f>
        <v>1.2357525554859901</v>
      </c>
      <c r="AB975" s="128">
        <f>(幕後結果!$AD$2+幕後結果!$AD$4*幕後結果_最佳化!$P1976)*12/3</f>
        <v>2.3693074925228936</v>
      </c>
      <c r="AC975" s="128">
        <f>(幕後結果!$AE$2+幕後結果!$AE$4*幕後結果_最佳化!$Q1976)*12/3</f>
        <v>-0.84215634358155855</v>
      </c>
      <c r="AD975" s="128">
        <f>(幕後結果!$AF$2+幕後結果!$AF$4*幕後結果_最佳化!$R1976)*12/3</f>
        <v>0.23868654743353543</v>
      </c>
      <c r="AE975" s="128">
        <f>(幕後結果!$AG$2+幕後結果!$AG$4*幕後結果_最佳化!$S1976)*12/3</f>
        <v>1.3337562704825208</v>
      </c>
      <c r="AF975" s="128">
        <f>(幕後結果!$AH$2+幕後結果!$AH$4*幕後結果_最佳化!$T1976)*12/3</f>
        <v>0.24204919907536926</v>
      </c>
      <c r="AG975" s="128">
        <f>(幕後結果!$AI$2+幕後結果!$AI$4*幕後結果_最佳化!$U1976)*12/3</f>
        <v>2.8292583374138647</v>
      </c>
      <c r="AH975" s="128">
        <f>(幕後結果!$AJ$2+幕後結果!$AJ$4*幕後結果_最佳化!$V1976)*12/3</f>
        <v>9.8033841260249388E-2</v>
      </c>
      <c r="AI975" s="100">
        <f>(幕後結果!$AK$2+幕後結果!$AK$4*幕後結果_最佳化!$W1976)*12/3</f>
        <v>-2.6624496702313305</v>
      </c>
      <c r="AJ975" s="60"/>
      <c r="AK975" s="60"/>
      <c r="AL975" s="60"/>
      <c r="AM975" s="108">
        <v>974</v>
      </c>
      <c r="AN975" s="128">
        <f t="shared" si="196"/>
        <v>0.11228484264324447</v>
      </c>
      <c r="AO975" s="128">
        <f t="shared" si="197"/>
        <v>0.11587038092418085</v>
      </c>
      <c r="AP975" s="128">
        <f t="shared" si="198"/>
        <v>0.12132088682563927</v>
      </c>
      <c r="AQ975" s="128">
        <f t="shared" si="199"/>
        <v>0.11186580373344278</v>
      </c>
      <c r="AR975" s="128">
        <f t="shared" si="200"/>
        <v>6.6844062877210097E-3</v>
      </c>
      <c r="AS975" s="128">
        <f t="shared" si="201"/>
        <v>0.13177691158746915</v>
      </c>
      <c r="AT975" s="128">
        <f t="shared" si="202"/>
        <v>5.6267266830920627E-2</v>
      </c>
      <c r="AU975" s="128">
        <f t="shared" si="203"/>
        <v>0.10225109436595013</v>
      </c>
      <c r="AV975" s="128">
        <f t="shared" si="204"/>
        <v>0.11425885671433629</v>
      </c>
      <c r="AW975" s="128">
        <f t="shared" si="205"/>
        <v>0.12741955008709546</v>
      </c>
      <c r="AX975" s="128">
        <f t="shared" si="206"/>
        <v>1</v>
      </c>
      <c r="AY975" s="128">
        <f>SUMPRODUCT(AN975:AW975,幕後結果_最佳化!$Z$1005:$AI$1005)</f>
        <v>-7.4988124705493514E-2</v>
      </c>
      <c r="AZ975" s="128">
        <f>(SUMPRODUCT(AN975:AW975,MMULT(AN975:AW975,幕後結果!$AB$9:$AK$18)))*252</f>
        <v>7.5704412359964862E-2</v>
      </c>
      <c r="BA975" s="128">
        <f t="shared" si="207"/>
        <v>0.27514434822464529</v>
      </c>
      <c r="BB975" s="102">
        <f t="shared" si="208"/>
        <v>-0.42845919048005365</v>
      </c>
      <c r="BC975" s="60"/>
      <c r="BD975" s="60"/>
    </row>
    <row r="976" spans="1:56">
      <c r="A976" s="95">
        <v>975</v>
      </c>
      <c r="B976" s="128">
        <v>0.59762171239176221</v>
      </c>
      <c r="C976" s="128">
        <v>0.72761333911025083</v>
      </c>
      <c r="D976" s="128">
        <v>0.26474939378242479</v>
      </c>
      <c r="E976" s="128">
        <v>0.32347465884375581</v>
      </c>
      <c r="F976" s="128">
        <v>0.52663333405228974</v>
      </c>
      <c r="G976" s="128">
        <v>0.41224046900433398</v>
      </c>
      <c r="H976" s="128">
        <v>0.53434368909064944</v>
      </c>
      <c r="I976" s="128">
        <v>0.55422270821617969</v>
      </c>
      <c r="J976" s="128">
        <v>0.79837813224267018</v>
      </c>
      <c r="K976" s="104">
        <v>0.7250043882813233</v>
      </c>
      <c r="L976" s="105"/>
      <c r="M976" s="106">
        <v>975</v>
      </c>
      <c r="N976" s="140">
        <v>0.24719595553253301</v>
      </c>
      <c r="O976" s="140">
        <v>0.60561066026975774</v>
      </c>
      <c r="P976" s="140">
        <v>-0.62877130651015189</v>
      </c>
      <c r="Q976" s="140">
        <v>-0.45800434773155357</v>
      </c>
      <c r="R976" s="140">
        <v>6.6809535808651135E-2</v>
      </c>
      <c r="S976" s="140">
        <v>-0.22178540968288055</v>
      </c>
      <c r="T976" s="140">
        <v>8.6193469694267444E-2</v>
      </c>
      <c r="U976" s="128">
        <v>0.13633736889779577</v>
      </c>
      <c r="V976" s="128">
        <v>0.83584210575669549</v>
      </c>
      <c r="W976" s="98">
        <v>0.59777327758035315</v>
      </c>
      <c r="X976" s="60"/>
      <c r="Y976" s="99">
        <v>975</v>
      </c>
      <c r="Z976" s="128">
        <f>(幕後結果!$AB$2+幕後結果!$AB$4*幕後結果_最佳化!$N1977)*12/3</f>
        <v>0.26146958434908474</v>
      </c>
      <c r="AA976" s="128">
        <f>(幕後結果!$AC$2+幕後結果!$AC$4*幕後結果_最佳化!$O1977)*12/3</f>
        <v>0.76363379466465453</v>
      </c>
      <c r="AB976" s="128">
        <f>(幕後結果!$AD$2+幕後結果!$AD$4*幕後結果_最佳化!$P1977)*12/3</f>
        <v>2.8397303622157311E-2</v>
      </c>
      <c r="AC976" s="128">
        <f>(幕後結果!$AE$2+幕後結果!$AE$4*幕後結果_最佳化!$Q1977)*12/3</f>
        <v>0.3996453216071269</v>
      </c>
      <c r="AD976" s="128">
        <f>(幕後結果!$AF$2+幕後結果!$AF$4*幕後結果_最佳化!$R1977)*12/3</f>
        <v>-0.1508741001860342</v>
      </c>
      <c r="AE976" s="128">
        <f>(幕後結果!$AG$2+幕後結果!$AG$4*幕後結果_最佳化!$S1977)*12/3</f>
        <v>-1.2917150082574547E-2</v>
      </c>
      <c r="AF976" s="128">
        <f>(幕後結果!$AH$2+幕後結果!$AH$4*幕後結果_最佳化!$T1977)*12/3</f>
        <v>-1.0918096426430379E-2</v>
      </c>
      <c r="AG976" s="128">
        <f>(幕後結果!$AI$2+幕後結果!$AI$4*幕後結果_最佳化!$U1977)*12/3</f>
        <v>1.1031220270351398</v>
      </c>
      <c r="AH976" s="128">
        <f>(幕後結果!$AJ$2+幕後結果!$AJ$4*幕後結果_最佳化!$V1977)*12/3</f>
        <v>-5.3126493435473043E-2</v>
      </c>
      <c r="AI976" s="100">
        <f>(幕後結果!$AK$2+幕後結果!$AK$4*幕後結果_最佳化!$W1977)*12/3</f>
        <v>-1.0269903518806638</v>
      </c>
      <c r="AJ976" s="60"/>
      <c r="AK976" s="60"/>
      <c r="AL976" s="60"/>
      <c r="AM976" s="108">
        <v>975</v>
      </c>
      <c r="AN976" s="128">
        <f t="shared" si="196"/>
        <v>6.3835911185183947E-2</v>
      </c>
      <c r="AO976" s="128">
        <f t="shared" si="197"/>
        <v>6.5752480055524143E-2</v>
      </c>
      <c r="AP976" s="128">
        <f t="shared" si="198"/>
        <v>0.14047041835779756</v>
      </c>
      <c r="AQ976" s="128">
        <f t="shared" si="199"/>
        <v>0.13269269208534379</v>
      </c>
      <c r="AR976" s="128">
        <f t="shared" si="200"/>
        <v>0.13807124659360534</v>
      </c>
      <c r="AS976" s="128">
        <f t="shared" si="201"/>
        <v>0.10298544606889133</v>
      </c>
      <c r="AT976" s="128">
        <f t="shared" si="202"/>
        <v>8.8415412521555575E-2</v>
      </c>
      <c r="AU976" s="128">
        <f t="shared" si="203"/>
        <v>8.8803738789990372E-2</v>
      </c>
      <c r="AV976" s="128">
        <f t="shared" si="204"/>
        <v>3.1230121548800831E-2</v>
      </c>
      <c r="AW976" s="128">
        <f t="shared" si="205"/>
        <v>0.14774253279330718</v>
      </c>
      <c r="AX976" s="128">
        <f t="shared" si="206"/>
        <v>1</v>
      </c>
      <c r="AY976" s="128">
        <f>SUMPRODUCT(AN976:AW976,幕後結果_最佳化!$Z$1005:$AI$1005)</f>
        <v>-4.54509866431346E-2</v>
      </c>
      <c r="AZ976" s="128">
        <f>(SUMPRODUCT(AN976:AW976,MMULT(AN976:AW976,幕後結果!$AB$9:$AK$18)))*252</f>
        <v>7.032214998808009E-2</v>
      </c>
      <c r="BA976" s="128">
        <f t="shared" si="207"/>
        <v>0.26518323851269349</v>
      </c>
      <c r="BB976" s="102">
        <f t="shared" si="208"/>
        <v>-0.33316957413545395</v>
      </c>
      <c r="BC976" s="60"/>
      <c r="BD976" s="60"/>
    </row>
    <row r="977" spans="1:56">
      <c r="A977" s="95">
        <v>976</v>
      </c>
      <c r="B977" s="128">
        <v>0.64674839694372865</v>
      </c>
      <c r="C977" s="128">
        <v>0.91755071824789991</v>
      </c>
      <c r="D977" s="128">
        <v>0.83884875753277099</v>
      </c>
      <c r="E977" s="128">
        <v>0.87017255226321555</v>
      </c>
      <c r="F977" s="128">
        <v>0.22623840343495916</v>
      </c>
      <c r="G977" s="128">
        <v>0.936753348469195</v>
      </c>
      <c r="H977" s="128">
        <v>0.95331407690067094</v>
      </c>
      <c r="I977" s="128">
        <v>0.10364438589613356</v>
      </c>
      <c r="J977" s="128">
        <v>0.31797399872132548</v>
      </c>
      <c r="K977" s="104">
        <v>0.53637740693349834</v>
      </c>
      <c r="L977" s="105"/>
      <c r="M977" s="106">
        <v>976</v>
      </c>
      <c r="N977" s="140">
        <v>0.37655651866091894</v>
      </c>
      <c r="O977" s="140">
        <v>1.3887836005763428</v>
      </c>
      <c r="P977" s="140">
        <v>0.98973740937558652</v>
      </c>
      <c r="Q977" s="140">
        <v>1.1272071800435297</v>
      </c>
      <c r="R977" s="140">
        <v>-0.75129222580049193</v>
      </c>
      <c r="S977" s="140">
        <v>1.5280774760321805</v>
      </c>
      <c r="T977" s="140">
        <v>1.6778732472009645</v>
      </c>
      <c r="U977" s="128">
        <v>-1.2610557222756278</v>
      </c>
      <c r="V977" s="128">
        <v>-0.47337172679952688</v>
      </c>
      <c r="W977" s="98">
        <v>9.131136703741087E-2</v>
      </c>
      <c r="X977" s="60"/>
      <c r="Y977" s="99">
        <v>976</v>
      </c>
      <c r="Z977" s="128">
        <f>(幕後結果!$AB$2+幕後結果!$AB$4*幕後結果_最佳化!$N1978)*12/3</f>
        <v>0.39829970602108428</v>
      </c>
      <c r="AA977" s="128">
        <f>(幕後結果!$AC$2+幕後結果!$AC$4*幕後結果_最佳化!$O1978)*12/3</f>
        <v>1.7291464228167908</v>
      </c>
      <c r="AB977" s="128">
        <f>(幕後結果!$AD$2+幕後結果!$AD$4*幕後結果_最佳化!$P1978)*12/3</f>
        <v>2.2290042454968595</v>
      </c>
      <c r="AC977" s="128">
        <f>(幕後結果!$AE$2+幕後結果!$AE$4*幕後結果_最佳化!$Q1978)*12/3</f>
        <v>4.0458575910447081</v>
      </c>
      <c r="AD977" s="128">
        <f>(幕後結果!$AF$2+幕後結果!$AF$4*幕後結果_最佳化!$R1978)*12/3</f>
        <v>-0.52272070455586073</v>
      </c>
      <c r="AE977" s="128">
        <f>(幕後結果!$AG$2+幕後結果!$AG$4*幕後結果_最佳化!$S1978)*12/3</f>
        <v>1.9202390160018954</v>
      </c>
      <c r="AF977" s="128">
        <f>(幕後結果!$AH$2+幕後結果!$AH$4*幕後結果_最佳化!$T1978)*12/3</f>
        <v>1.7847445556653856</v>
      </c>
      <c r="AG977" s="128">
        <f>(幕後結果!$AI$2+幕後結果!$AI$4*幕後結果_最佳化!$U1978)*12/3</f>
        <v>-0.55457542083267752</v>
      </c>
      <c r="AH977" s="128">
        <f>(幕後結果!$AJ$2+幕後結果!$AJ$4*幕後結果_最佳化!$V1978)*12/3</f>
        <v>7.2845038528490669E-3</v>
      </c>
      <c r="AI977" s="100">
        <f>(幕後結果!$AK$2+幕後結果!$AK$4*幕後結果_最佳化!$W1978)*12/3</f>
        <v>0.58203803352188554</v>
      </c>
      <c r="AJ977" s="60"/>
      <c r="AK977" s="60"/>
      <c r="AL977" s="60"/>
      <c r="AM977" s="108">
        <v>976</v>
      </c>
      <c r="AN977" s="128">
        <f t="shared" si="196"/>
        <v>2.5948046323455241E-2</v>
      </c>
      <c r="AO977" s="128">
        <f t="shared" si="197"/>
        <v>0.10577234146682486</v>
      </c>
      <c r="AP977" s="128">
        <f t="shared" si="198"/>
        <v>1.8692741286268878E-3</v>
      </c>
      <c r="AQ977" s="128">
        <f t="shared" si="199"/>
        <v>6.0124025314285394E-2</v>
      </c>
      <c r="AR977" s="128">
        <f t="shared" si="200"/>
        <v>3.1123931245031346E-2</v>
      </c>
      <c r="AS977" s="128">
        <f t="shared" si="201"/>
        <v>0.14756898512801894</v>
      </c>
      <c r="AT977" s="128">
        <f t="shared" si="202"/>
        <v>0.12875957125258872</v>
      </c>
      <c r="AU977" s="128">
        <f t="shared" si="203"/>
        <v>0.17069266713202869</v>
      </c>
      <c r="AV977" s="128">
        <f t="shared" si="204"/>
        <v>0.15796642891325388</v>
      </c>
      <c r="AW977" s="128">
        <f t="shared" si="205"/>
        <v>0.17017472909588602</v>
      </c>
      <c r="AX977" s="128">
        <f t="shared" si="206"/>
        <v>1</v>
      </c>
      <c r="AY977" s="128">
        <f>SUMPRODUCT(AN977:AW977,幕後結果_最佳化!$Z$1005:$AI$1005)</f>
        <v>-0.21382663581031822</v>
      </c>
      <c r="AZ977" s="128">
        <f>(SUMPRODUCT(AN977:AW977,MMULT(AN977:AW977,幕後結果!$AB$9:$AK$18)))*252</f>
        <v>6.7371815545249056E-2</v>
      </c>
      <c r="BA977" s="128">
        <f t="shared" si="207"/>
        <v>0.25956081280742099</v>
      </c>
      <c r="BB977" s="102">
        <f t="shared" si="208"/>
        <v>-0.98908087485761742</v>
      </c>
      <c r="BC977" s="60"/>
      <c r="BD977" s="60"/>
    </row>
    <row r="978" spans="1:56">
      <c r="A978" s="95">
        <v>977</v>
      </c>
      <c r="B978" s="128">
        <v>6.1329251336688095E-3</v>
      </c>
      <c r="C978" s="128">
        <v>0.94496387732073983</v>
      </c>
      <c r="D978" s="128">
        <v>0.21370493826485881</v>
      </c>
      <c r="E978" s="128">
        <v>0.14784401402424252</v>
      </c>
      <c r="F978" s="128">
        <v>0.56969351136233914</v>
      </c>
      <c r="G978" s="128">
        <v>0.1758153651781813</v>
      </c>
      <c r="H978" s="128">
        <v>1.4742685815307688E-2</v>
      </c>
      <c r="I978" s="128">
        <v>0.89722859345143213</v>
      </c>
      <c r="J978" s="128">
        <v>0.91735013375478158</v>
      </c>
      <c r="K978" s="104">
        <v>0.88594014335177151</v>
      </c>
      <c r="L978" s="105"/>
      <c r="M978" s="106">
        <v>977</v>
      </c>
      <c r="N978" s="140">
        <v>-2.5044022236852843</v>
      </c>
      <c r="O978" s="140">
        <v>1.5978685019339367</v>
      </c>
      <c r="P978" s="140">
        <v>-0.79363169282936197</v>
      </c>
      <c r="Q978" s="140">
        <v>-1.0457249759842153</v>
      </c>
      <c r="R978" s="140">
        <v>0.17559392254284217</v>
      </c>
      <c r="S978" s="140">
        <v>-0.93143086667252473</v>
      </c>
      <c r="T978" s="140">
        <v>-2.1769356154131465</v>
      </c>
      <c r="U978" s="128">
        <v>1.2659169617140884</v>
      </c>
      <c r="V978" s="128">
        <v>1.3874659320057043</v>
      </c>
      <c r="W978" s="98">
        <v>1.2052165543329354</v>
      </c>
      <c r="X978" s="60"/>
      <c r="Y978" s="99">
        <v>977</v>
      </c>
      <c r="Z978" s="128">
        <f>(幕後結果!$AB$2+幕後結果!$AB$4*幕後結果_最佳化!$N1979)*12/3</f>
        <v>-2.6490118216506828</v>
      </c>
      <c r="AA978" s="128">
        <f>(幕後結果!$AC$2+幕後結果!$AC$4*幕後結果_最佳化!$O1979)*12/3</f>
        <v>0.69296209106903772</v>
      </c>
      <c r="AB978" s="128">
        <f>(幕後結果!$AD$2+幕後結果!$AD$4*幕後結果_最佳化!$P1979)*12/3</f>
        <v>-0.59098921842287355</v>
      </c>
      <c r="AC978" s="128">
        <f>(幕後結果!$AE$2+幕後結果!$AE$4*幕後結果_最佳化!$Q1979)*12/3</f>
        <v>-0.45735363704180587</v>
      </c>
      <c r="AD978" s="128">
        <f>(幕後結果!$AF$2+幕後結果!$AF$4*幕後結果_最佳化!$R1979)*12/3</f>
        <v>-0.43464305960556016</v>
      </c>
      <c r="AE978" s="128">
        <f>(幕後結果!$AG$2+幕後結果!$AG$4*幕後結果_最佳化!$S1979)*12/3</f>
        <v>-1.3178431073232659</v>
      </c>
      <c r="AF978" s="128">
        <f>(幕後結果!$AH$2+幕後結果!$AH$4*幕後結果_最佳化!$T1979)*12/3</f>
        <v>-3.7369688670850514</v>
      </c>
      <c r="AG978" s="128">
        <f>(幕後結果!$AI$2+幕後結果!$AI$4*幕後結果_最佳化!$U1979)*12/3</f>
        <v>2.3735780354909122</v>
      </c>
      <c r="AH978" s="128">
        <f>(幕後結果!$AJ$2+幕後結果!$AJ$4*幕後結果_最佳化!$V1979)*12/3</f>
        <v>-1.1099203381365872</v>
      </c>
      <c r="AI978" s="100">
        <f>(幕後結果!$AK$2+幕後結果!$AK$4*幕後結果_最佳化!$W1979)*12/3</f>
        <v>-3.7226463033730028</v>
      </c>
      <c r="AJ978" s="60"/>
      <c r="AK978" s="60"/>
      <c r="AL978" s="60"/>
      <c r="AM978" s="108">
        <v>977</v>
      </c>
      <c r="AN978" s="128">
        <f t="shared" si="196"/>
        <v>8.830943953467596E-2</v>
      </c>
      <c r="AO978" s="128">
        <f t="shared" si="197"/>
        <v>5.1589209836329183E-2</v>
      </c>
      <c r="AP978" s="128">
        <f t="shared" si="198"/>
        <v>0.18220268051970512</v>
      </c>
      <c r="AQ978" s="128">
        <f t="shared" si="199"/>
        <v>0.11370053935602593</v>
      </c>
      <c r="AR978" s="128">
        <f t="shared" si="200"/>
        <v>0.13722584696746365</v>
      </c>
      <c r="AS978" s="128">
        <f t="shared" si="201"/>
        <v>0.10467000580658117</v>
      </c>
      <c r="AT978" s="128">
        <f t="shared" si="202"/>
        <v>0.1487377276338423</v>
      </c>
      <c r="AU978" s="128">
        <f t="shared" si="203"/>
        <v>8.163540668006411E-2</v>
      </c>
      <c r="AV978" s="128">
        <f t="shared" si="204"/>
        <v>7.8009984420544354E-2</v>
      </c>
      <c r="AW978" s="128">
        <f t="shared" si="205"/>
        <v>1.3919159244768048E-2</v>
      </c>
      <c r="AX978" s="128">
        <f t="shared" si="206"/>
        <v>0.99999999999999978</v>
      </c>
      <c r="AY978" s="128">
        <f>SUMPRODUCT(AN978:AW978,幕後結果_最佳化!$Z$1005:$AI$1005)</f>
        <v>0.1044510633351511</v>
      </c>
      <c r="AZ978" s="128">
        <f>(SUMPRODUCT(AN978:AW978,MMULT(AN978:AW978,幕後結果!$AB$9:$AK$18)))*252</f>
        <v>6.4262092250867445E-2</v>
      </c>
      <c r="BA978" s="128">
        <f t="shared" si="207"/>
        <v>0.25349968885753577</v>
      </c>
      <c r="BB978" s="102">
        <f t="shared" si="208"/>
        <v>0.24280528158652756</v>
      </c>
      <c r="BC978" s="60"/>
      <c r="BD978" s="60"/>
    </row>
    <row r="979" spans="1:56">
      <c r="A979" s="95">
        <v>978</v>
      </c>
      <c r="B979" s="128">
        <v>0.24097137912997169</v>
      </c>
      <c r="C979" s="128">
        <v>0.88372067177871094</v>
      </c>
      <c r="D979" s="128">
        <v>0.21325609323263972</v>
      </c>
      <c r="E979" s="128">
        <v>0.6572770993560797</v>
      </c>
      <c r="F979" s="128">
        <v>0.73987622983185442</v>
      </c>
      <c r="G979" s="128">
        <v>0.17886907546497199</v>
      </c>
      <c r="H979" s="128">
        <v>0.47178765391457111</v>
      </c>
      <c r="I979" s="128">
        <v>0.55195055405352988</v>
      </c>
      <c r="J979" s="128">
        <v>0.92634543527175595</v>
      </c>
      <c r="K979" s="104">
        <v>0.56071306311697611</v>
      </c>
      <c r="L979" s="105"/>
      <c r="M979" s="106">
        <v>978</v>
      </c>
      <c r="N979" s="140">
        <v>-0.70318132113161258</v>
      </c>
      <c r="O979" s="140">
        <v>1.1937937516722468</v>
      </c>
      <c r="P979" s="140">
        <v>-0.795174184371506</v>
      </c>
      <c r="Q979" s="140">
        <v>0.40504313927678065</v>
      </c>
      <c r="R979" s="140">
        <v>0.64296387563669166</v>
      </c>
      <c r="S979" s="140">
        <v>-0.91968355090023235</v>
      </c>
      <c r="T979" s="140">
        <v>-7.0776911319584454E-2</v>
      </c>
      <c r="U979" s="128">
        <v>0.13059096311438834</v>
      </c>
      <c r="V979" s="128">
        <v>1.4491018930301947</v>
      </c>
      <c r="W979" s="98">
        <v>0.15277733267818708</v>
      </c>
      <c r="X979" s="60"/>
      <c r="Y979" s="99">
        <v>978</v>
      </c>
      <c r="Z979" s="128">
        <f>(幕後結果!$AB$2+幕後結果!$AB$4*幕後結果_最佳化!$N1980)*12/3</f>
        <v>-0.74378453062564776</v>
      </c>
      <c r="AA979" s="128">
        <f>(幕後結果!$AC$2+幕後結果!$AC$4*幕後結果_最佳化!$O1980)*12/3</f>
        <v>1.0238458946009217</v>
      </c>
      <c r="AB979" s="128">
        <f>(幕後結果!$AD$2+幕後結果!$AD$4*幕後結果_最佳化!$P1980)*12/3</f>
        <v>-0.17197916947507008</v>
      </c>
      <c r="AC979" s="128">
        <f>(幕後結果!$AE$2+幕後結果!$AE$4*幕後結果_最佳化!$Q1980)*12/3</f>
        <v>2.1080528762160546</v>
      </c>
      <c r="AD979" s="128">
        <f>(幕後結果!$AF$2+幕後結果!$AF$4*幕後結果_最佳化!$R1980)*12/3</f>
        <v>5.6580333224564155E-3</v>
      </c>
      <c r="AE979" s="128">
        <f>(幕後結果!$AG$2+幕後結果!$AG$4*幕後結果_最佳化!$S1980)*12/3</f>
        <v>-0.8634192775043994</v>
      </c>
      <c r="AF979" s="128">
        <f>(幕後結果!$AH$2+幕後結果!$AH$4*幕後結果_最佳化!$T1980)*12/3</f>
        <v>-0.34633172598716033</v>
      </c>
      <c r="AG979" s="128">
        <f>(幕後結果!$AI$2+幕後結果!$AI$4*幕後結果_最佳化!$U1980)*12/3</f>
        <v>1.0968748014363434</v>
      </c>
      <c r="AH979" s="128">
        <f>(幕後結果!$AJ$2+幕後結果!$AJ$4*幕後結果_最佳化!$V1980)*12/3</f>
        <v>0.31505037561795268</v>
      </c>
      <c r="AI979" s="100">
        <f>(幕後結果!$AK$2+幕後結果!$AK$4*幕後結果_最佳化!$W1980)*12/3</f>
        <v>-1.5412630407833416</v>
      </c>
      <c r="AJ979" s="60"/>
      <c r="AK979" s="60"/>
      <c r="AL979" s="60"/>
      <c r="AM979" s="108">
        <v>978</v>
      </c>
      <c r="AN979" s="128">
        <f t="shared" si="196"/>
        <v>8.8277325188499734E-4</v>
      </c>
      <c r="AO979" s="128">
        <f t="shared" si="197"/>
        <v>3.5301700955752829E-2</v>
      </c>
      <c r="AP979" s="128">
        <f t="shared" si="198"/>
        <v>8.2898436048187238E-2</v>
      </c>
      <c r="AQ979" s="128">
        <f t="shared" si="199"/>
        <v>3.4044220376389225E-2</v>
      </c>
      <c r="AR979" s="128">
        <f t="shared" si="200"/>
        <v>0.18646408370935588</v>
      </c>
      <c r="AS979" s="128">
        <f t="shared" si="201"/>
        <v>0.10032754848625573</v>
      </c>
      <c r="AT979" s="128">
        <f t="shared" si="202"/>
        <v>0.21926726677936589</v>
      </c>
      <c r="AU979" s="128">
        <f t="shared" si="203"/>
        <v>0.1497557409432641</v>
      </c>
      <c r="AV979" s="128">
        <f t="shared" si="204"/>
        <v>5.1887298002699801E-3</v>
      </c>
      <c r="AW979" s="128">
        <f t="shared" si="205"/>
        <v>0.18586949964927424</v>
      </c>
      <c r="AX979" s="128">
        <f t="shared" si="206"/>
        <v>1</v>
      </c>
      <c r="AY979" s="128">
        <f>SUMPRODUCT(AN979:AW979,幕後結果_最佳化!$Z$1005:$AI$1005)</f>
        <v>-0.17810964350312541</v>
      </c>
      <c r="AZ979" s="128">
        <f>(SUMPRODUCT(AN979:AW979,MMULT(AN979:AW979,幕後結果!$AB$9:$AK$18)))*252</f>
        <v>6.397082313272108E-2</v>
      </c>
      <c r="BA979" s="128">
        <f t="shared" si="207"/>
        <v>0.25292454039242829</v>
      </c>
      <c r="BB979" s="102">
        <f t="shared" si="208"/>
        <v>-0.87381652709624413</v>
      </c>
      <c r="BC979" s="60"/>
      <c r="BD979" s="60"/>
    </row>
    <row r="980" spans="1:56">
      <c r="A980" s="95">
        <v>979</v>
      </c>
      <c r="B980" s="128">
        <v>0.90385743645587735</v>
      </c>
      <c r="C980" s="128">
        <v>0.37573808320936775</v>
      </c>
      <c r="D980" s="128">
        <v>0.74447926242221318</v>
      </c>
      <c r="E980" s="128">
        <v>0.41034839989577643</v>
      </c>
      <c r="F980" s="128">
        <v>0.73691502587234758</v>
      </c>
      <c r="G980" s="128">
        <v>1.5627375007967181E-2</v>
      </c>
      <c r="H980" s="128">
        <v>0.12392386339511363</v>
      </c>
      <c r="I980" s="128">
        <v>0.110979999000407</v>
      </c>
      <c r="J980" s="128">
        <v>0.5407130707553196</v>
      </c>
      <c r="K980" s="104">
        <v>0.43721747703026215</v>
      </c>
      <c r="L980" s="105"/>
      <c r="M980" s="106">
        <v>979</v>
      </c>
      <c r="N980" s="140">
        <v>1.3038488382448667</v>
      </c>
      <c r="O980" s="140">
        <v>-0.3166935197072232</v>
      </c>
      <c r="P980" s="140">
        <v>0.65721687710995325</v>
      </c>
      <c r="Q980" s="140">
        <v>-0.22664885513316468</v>
      </c>
      <c r="R980" s="140">
        <v>0.63386343799514677</v>
      </c>
      <c r="S980" s="140">
        <v>-2.1538141445006858</v>
      </c>
      <c r="T980" s="140">
        <v>-1.1555928675707465</v>
      </c>
      <c r="U980" s="128">
        <v>-1.2213329092523291</v>
      </c>
      <c r="V980" s="128">
        <v>0.10223032435344527</v>
      </c>
      <c r="W980" s="98">
        <v>-0.15802772215214797</v>
      </c>
      <c r="X980" s="60"/>
      <c r="Y980" s="99">
        <v>979</v>
      </c>
      <c r="Z980" s="128">
        <f>(幕後結果!$AB$2+幕後結果!$AB$4*幕後結果_最佳化!$N1981)*12/3</f>
        <v>1.3791358885928677</v>
      </c>
      <c r="AA980" s="128">
        <f>(幕後結果!$AC$2+幕後結果!$AC$4*幕後結果_最佳化!$O1981)*12/3</f>
        <v>0.16317059540590673</v>
      </c>
      <c r="AB980" s="128">
        <f>(幕後結果!$AD$2+幕後結果!$AD$4*幕後結果_最佳化!$P1981)*12/3</f>
        <v>1.2894423715420595</v>
      </c>
      <c r="AC980" s="128">
        <f>(幕後結果!$AE$2+幕後結果!$AE$4*幕後結果_最佳化!$Q1981)*12/3</f>
        <v>0.84423906099554669</v>
      </c>
      <c r="AD980" s="128">
        <f>(幕後結果!$AF$2+幕後結果!$AF$4*幕後結果_最佳化!$R1981)*12/3</f>
        <v>0.62573755916042484</v>
      </c>
      <c r="AE980" s="128">
        <f>(幕後結果!$AG$2+幕後結果!$AG$4*幕後結果_最佳化!$S1981)*12/3</f>
        <v>-1.5582005569550541</v>
      </c>
      <c r="AF980" s="128">
        <f>(幕後結果!$AH$2+幕後結果!$AH$4*幕後結果_最佳化!$T1981)*12/3</f>
        <v>-0.47767699952995968</v>
      </c>
      <c r="AG980" s="128">
        <f>(幕後結果!$AI$2+幕後結果!$AI$4*幕後結果_最佳化!$U1981)*12/3</f>
        <v>-2.656768629528905E-2</v>
      </c>
      <c r="AH980" s="128">
        <f>(幕後結果!$AJ$2+幕後結果!$AJ$4*幕後結果_最佳化!$V1981)*12/3</f>
        <v>-0.89940127460151065</v>
      </c>
      <c r="AI980" s="100">
        <f>(幕後結果!$AK$2+幕後結果!$AK$4*幕後結果_最佳化!$W1981)*12/3</f>
        <v>-1.5177868913445998</v>
      </c>
      <c r="AJ980" s="60"/>
      <c r="AK980" s="60"/>
      <c r="AL980" s="60"/>
      <c r="AM980" s="108">
        <v>979</v>
      </c>
      <c r="AN980" s="128">
        <f t="shared" si="196"/>
        <v>8.004266143075639E-2</v>
      </c>
      <c r="AO980" s="128">
        <f t="shared" si="197"/>
        <v>0.12903071623475579</v>
      </c>
      <c r="AP980" s="128">
        <f t="shared" si="198"/>
        <v>5.924864354810002E-2</v>
      </c>
      <c r="AQ980" s="128">
        <f t="shared" si="199"/>
        <v>7.3093401695109042E-2</v>
      </c>
      <c r="AR980" s="128">
        <f t="shared" si="200"/>
        <v>2.0228179060594528E-2</v>
      </c>
      <c r="AS980" s="128">
        <f t="shared" si="201"/>
        <v>0.16407779541113154</v>
      </c>
      <c r="AT980" s="128">
        <f t="shared" si="202"/>
        <v>0.11353865307261997</v>
      </c>
      <c r="AU980" s="128">
        <f t="shared" si="203"/>
        <v>0.14094930154625174</v>
      </c>
      <c r="AV980" s="128">
        <f t="shared" si="204"/>
        <v>0.13129019783736587</v>
      </c>
      <c r="AW980" s="128">
        <f t="shared" si="205"/>
        <v>8.850045016331512E-2</v>
      </c>
      <c r="AX980" s="128">
        <f t="shared" si="206"/>
        <v>1</v>
      </c>
      <c r="AY980" s="128">
        <f>SUMPRODUCT(AN980:AW980,幕後結果_最佳化!$Z$1005:$AI$1005)</f>
        <v>-5.3235516202011057E-2</v>
      </c>
      <c r="AZ980" s="128">
        <f>(SUMPRODUCT(AN980:AW980,MMULT(AN980:AW980,幕後結果!$AB$9:$AK$18)))*252</f>
        <v>6.4192096573997395E-2</v>
      </c>
      <c r="BA980" s="128">
        <f t="shared" si="207"/>
        <v>0.25336159253919566</v>
      </c>
      <c r="BB980" s="102">
        <f t="shared" si="208"/>
        <v>-0.37943997445918587</v>
      </c>
      <c r="BC980" s="60"/>
      <c r="BD980" s="60"/>
    </row>
    <row r="981" spans="1:56">
      <c r="A981" s="95">
        <v>980</v>
      </c>
      <c r="B981" s="128">
        <v>0.23021744574836722</v>
      </c>
      <c r="C981" s="128">
        <v>2.6689290137876132E-2</v>
      </c>
      <c r="D981" s="128">
        <v>0.5446647542991514</v>
      </c>
      <c r="E981" s="128">
        <v>0.26969113199534434</v>
      </c>
      <c r="F981" s="128">
        <v>0.63810016038188166</v>
      </c>
      <c r="G981" s="128">
        <v>0.15051148349117294</v>
      </c>
      <c r="H981" s="128">
        <v>0.55758960680081437</v>
      </c>
      <c r="I981" s="128">
        <v>0.89389984562871638</v>
      </c>
      <c r="J981" s="128">
        <v>0.20880514218411284</v>
      </c>
      <c r="K981" s="104">
        <v>0.18644712469303548</v>
      </c>
      <c r="L981" s="105"/>
      <c r="M981" s="106">
        <v>980</v>
      </c>
      <c r="N981" s="140">
        <v>-0.73813092745286746</v>
      </c>
      <c r="O981" s="140">
        <v>-1.9318454834700862</v>
      </c>
      <c r="P981" s="140">
        <v>0.11219285863909177</v>
      </c>
      <c r="Q981" s="140">
        <v>-0.61374739499496533</v>
      </c>
      <c r="R981" s="140">
        <v>0.3533852006072572</v>
      </c>
      <c r="S981" s="140">
        <v>-1.0342421645869362</v>
      </c>
      <c r="T981" s="140">
        <v>0.14486078805745142</v>
      </c>
      <c r="U981" s="128">
        <v>1.2475379647788736</v>
      </c>
      <c r="V981" s="128">
        <v>-0.81057411937808321</v>
      </c>
      <c r="W981" s="98">
        <v>-0.89106509481318064</v>
      </c>
      <c r="X981" s="60"/>
      <c r="Y981" s="99">
        <v>980</v>
      </c>
      <c r="Z981" s="128">
        <f>(幕後結果!$AB$2+幕後結果!$AB$4*幕後結果_最佳化!$N1982)*12/3</f>
        <v>-0.78075220276371404</v>
      </c>
      <c r="AA981" s="128">
        <f>(幕後結果!$AC$2+幕後結果!$AC$4*幕後結果_最佳化!$O1982)*12/3</f>
        <v>-2.6158882130383145</v>
      </c>
      <c r="AB981" s="128">
        <f>(幕後結果!$AD$2+幕後結果!$AD$4*幕後結果_最佳化!$P1982)*12/3</f>
        <v>-0.8789536769050269</v>
      </c>
      <c r="AC981" s="128">
        <f>(幕後結果!$AE$2+幕後結果!$AE$4*幕後結果_最佳化!$Q1982)*12/3</f>
        <v>-0.80100138586507408</v>
      </c>
      <c r="AD981" s="128">
        <f>(幕後結果!$AF$2+幕後結果!$AF$4*幕後結果_最佳化!$R1982)*12/3</f>
        <v>0.28514751022781337</v>
      </c>
      <c r="AE981" s="128">
        <f>(幕後結果!$AG$2+幕後結果!$AG$4*幕後結果_最佳化!$S1982)*12/3</f>
        <v>-1.1178911343600166</v>
      </c>
      <c r="AF981" s="128">
        <f>(幕後結果!$AH$2+幕後結果!$AH$4*幕後結果_最佳化!$T1982)*12/3</f>
        <v>-0.97640385564405507</v>
      </c>
      <c r="AG981" s="128">
        <f>(幕後結果!$AI$2+幕後結果!$AI$4*幕後結果_最佳化!$U1982)*12/3</f>
        <v>2.1846637989400963</v>
      </c>
      <c r="AH981" s="128">
        <f>(幕後結果!$AJ$2+幕後結果!$AJ$4*幕後結果_最佳化!$V1982)*12/3</f>
        <v>-2.4722877974012212</v>
      </c>
      <c r="AI981" s="100">
        <f>(幕後結果!$AK$2+幕後結果!$AK$4*幕後結果_最佳化!$W1982)*12/3</f>
        <v>-3.540061789843751</v>
      </c>
      <c r="AJ981" s="60"/>
      <c r="AK981" s="60"/>
      <c r="AL981" s="60"/>
      <c r="AM981" s="108">
        <v>980</v>
      </c>
      <c r="AN981" s="128">
        <f t="shared" si="196"/>
        <v>0.14204699164385476</v>
      </c>
      <c r="AO981" s="128">
        <f t="shared" si="197"/>
        <v>4.6349353794297964E-2</v>
      </c>
      <c r="AP981" s="128">
        <f t="shared" si="198"/>
        <v>0.15243948565336654</v>
      </c>
      <c r="AQ981" s="128">
        <f t="shared" si="199"/>
        <v>1.6108361430591352E-2</v>
      </c>
      <c r="AR981" s="128">
        <f t="shared" si="200"/>
        <v>0.18208322793278933</v>
      </c>
      <c r="AS981" s="128">
        <f t="shared" si="201"/>
        <v>5.1926062572486088E-2</v>
      </c>
      <c r="AT981" s="128">
        <f t="shared" si="202"/>
        <v>6.4019346310843668E-3</v>
      </c>
      <c r="AU981" s="128">
        <f t="shared" si="203"/>
        <v>0.10386500031872284</v>
      </c>
      <c r="AV981" s="128">
        <f t="shared" si="204"/>
        <v>0.14820351909849375</v>
      </c>
      <c r="AW981" s="128">
        <f t="shared" si="205"/>
        <v>0.15057606292431311</v>
      </c>
      <c r="AX981" s="128">
        <f t="shared" si="206"/>
        <v>1</v>
      </c>
      <c r="AY981" s="128">
        <f>SUMPRODUCT(AN981:AW981,幕後結果_最佳化!$Z$1005:$AI$1005)</f>
        <v>-0.23174285608071588</v>
      </c>
      <c r="AZ981" s="128">
        <f>(SUMPRODUCT(AN981:AW981,MMULT(AN981:AW981,幕後結果!$AB$9:$AK$18)))*252</f>
        <v>5.9264998203640756E-2</v>
      </c>
      <c r="BA981" s="128">
        <f t="shared" si="207"/>
        <v>0.24344403505454956</v>
      </c>
      <c r="BB981" s="102">
        <f t="shared" si="208"/>
        <v>-1.1281560298619575</v>
      </c>
      <c r="BC981" s="60"/>
      <c r="BD981" s="60"/>
    </row>
    <row r="982" spans="1:56">
      <c r="A982" s="95">
        <v>981</v>
      </c>
      <c r="B982" s="128">
        <v>0.61923441647777477</v>
      </c>
      <c r="C982" s="128">
        <v>5.362743417818705E-2</v>
      </c>
      <c r="D982" s="128">
        <v>0.58580944609322017</v>
      </c>
      <c r="E982" s="128">
        <v>0.99606431446005317</v>
      </c>
      <c r="F982" s="128">
        <v>2.2404422523658596E-5</v>
      </c>
      <c r="G982" s="128">
        <v>0.10277144189136345</v>
      </c>
      <c r="H982" s="128">
        <v>0.18973073523177764</v>
      </c>
      <c r="I982" s="128">
        <v>0.51243796015833443</v>
      </c>
      <c r="J982" s="128">
        <v>0.13556946669732661</v>
      </c>
      <c r="K982" s="104">
        <v>0.49608698401640039</v>
      </c>
      <c r="L982" s="105"/>
      <c r="M982" s="106">
        <v>981</v>
      </c>
      <c r="N982" s="140">
        <v>0.30347070821495059</v>
      </c>
      <c r="O982" s="140">
        <v>-1.6106553236288343</v>
      </c>
      <c r="P982" s="140">
        <v>0.21677832068871253</v>
      </c>
      <c r="Q982" s="140">
        <v>2.6575380222749168</v>
      </c>
      <c r="R982" s="140">
        <v>-4.0811737323875512</v>
      </c>
      <c r="S982" s="140">
        <v>-1.265916764299535</v>
      </c>
      <c r="T982" s="140">
        <v>-0.87888898712848329</v>
      </c>
      <c r="U982" s="128">
        <v>3.1182395198891717E-2</v>
      </c>
      <c r="V982" s="128">
        <v>-1.1004435017235024</v>
      </c>
      <c r="W982" s="98">
        <v>-9.8086337815969597E-3</v>
      </c>
      <c r="X982" s="60"/>
      <c r="Y982" s="99">
        <v>981</v>
      </c>
      <c r="Z982" s="128">
        <f>(幕後結果!$AB$2+幕後結果!$AB$4*幕後結果_最佳化!$N1983)*12/3</f>
        <v>0.32099376289610304</v>
      </c>
      <c r="AA982" s="128">
        <f>(幕後結果!$AC$2+幕後結果!$AC$4*幕後結果_最佳化!$O1983)*12/3</f>
        <v>-1.7811821739044913</v>
      </c>
      <c r="AB982" s="128">
        <f>(幕後結果!$AD$2+幕後結果!$AD$4*幕後結果_最佳化!$P1983)*12/3</f>
        <v>-0.22729664914180595</v>
      </c>
      <c r="AC982" s="128">
        <f>(幕後結果!$AE$2+幕後結果!$AE$4*幕後結果_最佳化!$Q1983)*12/3</f>
        <v>5.3500484919900524</v>
      </c>
      <c r="AD982" s="128">
        <f>(幕後結果!$AF$2+幕後結果!$AF$4*幕後結果_最佳化!$R1983)*12/3</f>
        <v>-2.6974218317412326</v>
      </c>
      <c r="AE982" s="128">
        <f>(幕後結果!$AG$2+幕後結果!$AG$4*幕後結果_最佳化!$S1983)*12/3</f>
        <v>-0.63264623108596441</v>
      </c>
      <c r="AF982" s="128">
        <f>(幕後結果!$AH$2+幕後結果!$AH$4*幕後結果_最佳化!$T1983)*12/3</f>
        <v>-0.68640943115253172</v>
      </c>
      <c r="AG982" s="128">
        <f>(幕後結果!$AI$2+幕後結果!$AI$4*幕後結果_最佳化!$U1983)*12/3</f>
        <v>-0.28407325388724203</v>
      </c>
      <c r="AH982" s="128">
        <f>(幕後結果!$AJ$2+幕後結果!$AJ$4*幕後結果_最佳化!$V1983)*12/3</f>
        <v>-2.9077339668014783</v>
      </c>
      <c r="AI982" s="100">
        <f>(幕後結果!$AK$2+幕後結果!$AK$4*幕後結果_最佳化!$W1983)*12/3</f>
        <v>-1.4924225312139143</v>
      </c>
      <c r="AJ982" s="60"/>
      <c r="AK982" s="60"/>
      <c r="AL982" s="60"/>
      <c r="AM982" s="108">
        <v>981</v>
      </c>
      <c r="AN982" s="128">
        <f t="shared" si="196"/>
        <v>0.10840875651780001</v>
      </c>
      <c r="AO982" s="128">
        <f t="shared" si="197"/>
        <v>1.2977078372768527E-2</v>
      </c>
      <c r="AP982" s="128">
        <f t="shared" si="198"/>
        <v>1.1069541720395301E-2</v>
      </c>
      <c r="AQ982" s="128">
        <f t="shared" si="199"/>
        <v>0.14600011972651769</v>
      </c>
      <c r="AR982" s="128">
        <f t="shared" si="200"/>
        <v>0.15385848198299826</v>
      </c>
      <c r="AS982" s="128">
        <f t="shared" si="201"/>
        <v>0.13660441563141307</v>
      </c>
      <c r="AT982" s="128">
        <f t="shared" si="202"/>
        <v>7.5993033863840098E-2</v>
      </c>
      <c r="AU982" s="128">
        <f t="shared" si="203"/>
        <v>9.8486117427739397E-2</v>
      </c>
      <c r="AV982" s="128">
        <f t="shared" si="204"/>
        <v>0.12461654434983443</v>
      </c>
      <c r="AW982" s="128">
        <f t="shared" si="205"/>
        <v>0.13198591040669308</v>
      </c>
      <c r="AX982" s="128">
        <f t="shared" si="206"/>
        <v>0.99999999999999989</v>
      </c>
      <c r="AY982" s="128">
        <f>SUMPRODUCT(AN982:AW982,幕後結果_最佳化!$Z$1005:$AI$1005)</f>
        <v>-9.1001574571205252E-2</v>
      </c>
      <c r="AZ982" s="128">
        <f>(SUMPRODUCT(AN982:AW982,MMULT(AN982:AW982,幕後結果!$AB$9:$AK$18)))*252</f>
        <v>6.4434395143805806E-2</v>
      </c>
      <c r="BA982" s="128">
        <f t="shared" si="207"/>
        <v>0.25383930968982288</v>
      </c>
      <c r="BB982" s="102">
        <f t="shared" si="208"/>
        <v>-0.52750527384755852</v>
      </c>
      <c r="BC982" s="60"/>
      <c r="BD982" s="60"/>
    </row>
    <row r="983" spans="1:56">
      <c r="A983" s="95">
        <v>982</v>
      </c>
      <c r="B983" s="128">
        <v>1.2436601591666152E-2</v>
      </c>
      <c r="C983" s="128">
        <v>0.44258688555590964</v>
      </c>
      <c r="D983" s="128">
        <v>0.33726343745475229</v>
      </c>
      <c r="E983" s="128">
        <v>1.3185656773538224E-2</v>
      </c>
      <c r="F983" s="128">
        <v>0.44939207913062229</v>
      </c>
      <c r="G983" s="128">
        <v>0.76597866813822968</v>
      </c>
      <c r="H983" s="128">
        <v>0.37207597588820041</v>
      </c>
      <c r="I983" s="128">
        <v>0.91866492141353762</v>
      </c>
      <c r="J983" s="128">
        <v>8.1873423415197655E-2</v>
      </c>
      <c r="K983" s="104">
        <v>5.5091098320634746E-2</v>
      </c>
      <c r="L983" s="105"/>
      <c r="M983" s="106">
        <v>982</v>
      </c>
      <c r="N983" s="140">
        <v>-2.243366300102648</v>
      </c>
      <c r="O983" s="140">
        <v>-0.14441373553801246</v>
      </c>
      <c r="P983" s="140">
        <v>-0.41994330009205327</v>
      </c>
      <c r="Q983" s="140">
        <v>-2.2206996149751017</v>
      </c>
      <c r="R983" s="140">
        <v>-0.1271974061985173</v>
      </c>
      <c r="S983" s="140">
        <v>0.72566744514150272</v>
      </c>
      <c r="T983" s="140">
        <v>-0.32636006045381527</v>
      </c>
      <c r="U983" s="128">
        <v>1.3961472517500917</v>
      </c>
      <c r="V983" s="128">
        <v>-1.3925799589601695</v>
      </c>
      <c r="W983" s="98">
        <v>-1.5973747534957035</v>
      </c>
      <c r="X983" s="60"/>
      <c r="Y983" s="99">
        <v>982</v>
      </c>
      <c r="Z983" s="128">
        <f>(幕後結果!$AB$2+幕後結果!$AB$4*幕後結果_最佳化!$N1984)*12/3</f>
        <v>-2.3729031195795081</v>
      </c>
      <c r="AA983" s="128">
        <f>(幕後結果!$AC$2+幕後結果!$AC$4*幕後結果_最佳化!$O1984)*12/3</f>
        <v>-1.2113863433059322</v>
      </c>
      <c r="AB983" s="128">
        <f>(幕後結果!$AD$2+幕後結果!$AD$4*幕後結果_最佳化!$P1984)*12/3</f>
        <v>-1.0277187100663223</v>
      </c>
      <c r="AC983" s="128">
        <f>(幕後結果!$AE$2+幕後結果!$AE$4*幕後結果_最佳化!$Q1984)*12/3</f>
        <v>-3.1980741069836203</v>
      </c>
      <c r="AD983" s="128">
        <f>(幕後結果!$AF$2+幕後結果!$AF$4*幕後結果_最佳化!$R1984)*12/3</f>
        <v>-0.33441409215247941</v>
      </c>
      <c r="AE983" s="128">
        <f>(幕後結果!$AG$2+幕後結果!$AG$4*幕後結果_最佳化!$S1984)*12/3</f>
        <v>0.18432569153037293</v>
      </c>
      <c r="AF983" s="128">
        <f>(幕後結果!$AH$2+幕後結果!$AH$4*幕後結果_最佳化!$T1984)*12/3</f>
        <v>-2.5742955131912479</v>
      </c>
      <c r="AG983" s="128">
        <f>(幕後結果!$AI$2+幕後結果!$AI$4*幕後結果_最佳化!$U1984)*12/3</f>
        <v>2.535044418951816</v>
      </c>
      <c r="AH983" s="128">
        <f>(幕後結果!$AJ$2+幕後結果!$AJ$4*幕後結果_最佳化!$V1984)*12/3</f>
        <v>-3.1935304436462033</v>
      </c>
      <c r="AI983" s="100">
        <f>(幕後結果!$AK$2+幕後結果!$AK$4*幕後結果_最佳化!$W1984)*12/3</f>
        <v>-5.8699659481619513</v>
      </c>
      <c r="AJ983" s="60"/>
      <c r="AK983" s="60"/>
      <c r="AL983" s="60"/>
      <c r="AM983" s="108">
        <v>982</v>
      </c>
      <c r="AN983" s="128">
        <f t="shared" si="196"/>
        <v>0.14447331876089353</v>
      </c>
      <c r="AO983" s="128">
        <f t="shared" si="197"/>
        <v>0.11320567507080752</v>
      </c>
      <c r="AP983" s="128">
        <f t="shared" si="198"/>
        <v>0.15707107166733991</v>
      </c>
      <c r="AQ983" s="128">
        <f t="shared" si="199"/>
        <v>0.10346936018452869</v>
      </c>
      <c r="AR983" s="128">
        <f t="shared" si="200"/>
        <v>0.11705868881879593</v>
      </c>
      <c r="AS983" s="128">
        <f t="shared" si="201"/>
        <v>0.16314803596591165</v>
      </c>
      <c r="AT983" s="128">
        <f t="shared" si="202"/>
        <v>1.5592181878377145E-2</v>
      </c>
      <c r="AU983" s="128">
        <f t="shared" si="203"/>
        <v>9.8407458257246372E-4</v>
      </c>
      <c r="AV983" s="128">
        <f t="shared" si="204"/>
        <v>8.0971917676079641E-2</v>
      </c>
      <c r="AW983" s="128">
        <f t="shared" si="205"/>
        <v>0.10402567539469343</v>
      </c>
      <c r="AX983" s="128">
        <f t="shared" si="206"/>
        <v>0.99999999999999989</v>
      </c>
      <c r="AY983" s="128">
        <f>SUMPRODUCT(AN983:AW983,幕後結果_最佳化!$Z$1005:$AI$1005)</f>
        <v>-9.9164785353754961E-2</v>
      </c>
      <c r="AZ983" s="128">
        <f>(SUMPRODUCT(AN983:AW983,MMULT(AN983:AW983,幕後結果!$AB$9:$AK$18)))*252</f>
        <v>7.4654121261375925E-2</v>
      </c>
      <c r="BA983" s="128">
        <f t="shared" si="207"/>
        <v>0.27322906372012462</v>
      </c>
      <c r="BB983" s="102">
        <f t="shared" si="208"/>
        <v>-0.51994756128606978</v>
      </c>
      <c r="BC983" s="60"/>
      <c r="BD983" s="60"/>
    </row>
    <row r="984" spans="1:56">
      <c r="A984" s="95">
        <v>983</v>
      </c>
      <c r="B984" s="128">
        <v>0.90103057696656053</v>
      </c>
      <c r="C984" s="128">
        <v>0.50171218358688807</v>
      </c>
      <c r="D984" s="128">
        <v>0.28771228884407107</v>
      </c>
      <c r="E984" s="128">
        <v>0.3663068628579913</v>
      </c>
      <c r="F984" s="128">
        <v>0.76554256440826562</v>
      </c>
      <c r="G984" s="128">
        <v>0.62336386795831422</v>
      </c>
      <c r="H984" s="128">
        <v>0.43426140572329586</v>
      </c>
      <c r="I984" s="128">
        <v>0.93725068287483437</v>
      </c>
      <c r="J984" s="128">
        <v>0.79469325707908767</v>
      </c>
      <c r="K984" s="104">
        <v>0.53230245113975183</v>
      </c>
      <c r="L984" s="105"/>
      <c r="M984" s="106">
        <v>983</v>
      </c>
      <c r="N984" s="140">
        <v>1.2874460968463337</v>
      </c>
      <c r="O984" s="140">
        <v>4.2918209659115946E-3</v>
      </c>
      <c r="P984" s="140">
        <v>-0.56008043090882897</v>
      </c>
      <c r="Q984" s="140">
        <v>-0.34165076877339839</v>
      </c>
      <c r="R984" s="140">
        <v>0.72424575776567601</v>
      </c>
      <c r="S984" s="140">
        <v>0.31432756561723391</v>
      </c>
      <c r="T984" s="140">
        <v>-0.16553511733848789</v>
      </c>
      <c r="U984" s="128">
        <v>1.5320964557198733</v>
      </c>
      <c r="V984" s="128">
        <v>0.82281450673173129</v>
      </c>
      <c r="W984" s="98">
        <v>8.1058916865478753E-2</v>
      </c>
      <c r="X984" s="60"/>
      <c r="Y984" s="99">
        <v>983</v>
      </c>
      <c r="Z984" s="128">
        <f>(幕後結果!$AB$2+幕後結果!$AB$4*幕後結果_最佳化!$N1985)*12/3</f>
        <v>1.3617860174494643</v>
      </c>
      <c r="AA984" s="128">
        <f>(幕後結果!$AC$2+幕後結果!$AC$4*幕後結果_最佳化!$O1985)*12/3</f>
        <v>0.52807780082379097</v>
      </c>
      <c r="AB984" s="128">
        <f>(幕後結果!$AD$2+幕後結果!$AD$4*幕後結果_最佳化!$P1985)*12/3</f>
        <v>0.14865515916753419</v>
      </c>
      <c r="AC984" s="128">
        <f>(幕後結果!$AE$2+幕後結果!$AE$4*幕後結果_最佳化!$Q1985)*12/3</f>
        <v>0.4390088142955586</v>
      </c>
      <c r="AD984" s="128">
        <f>(幕後結果!$AF$2+幕後結果!$AF$4*幕後結果_最佳化!$R1985)*12/3</f>
        <v>0.43865325933108085</v>
      </c>
      <c r="AE984" s="128">
        <f>(幕後結果!$AG$2+幕後結果!$AG$4*幕後結果_最佳化!$S1985)*12/3</f>
        <v>0.66998249544628463</v>
      </c>
      <c r="AF984" s="128">
        <f>(幕後結果!$AH$2+幕後結果!$AH$4*幕後結果_最佳化!$T1985)*12/3</f>
        <v>0.20407387434002033</v>
      </c>
      <c r="AG984" s="128">
        <f>(幕後結果!$AI$2+幕後結果!$AI$4*幕後結果_最佳化!$U1985)*12/3</f>
        <v>2.5925510721161982</v>
      </c>
      <c r="AH984" s="128">
        <f>(幕後結果!$AJ$2+幕後結果!$AJ$4*幕後結果_最佳化!$V1985)*12/3</f>
        <v>0.36257383147661021</v>
      </c>
      <c r="AI984" s="100">
        <f>(幕後結果!$AK$2+幕後結果!$AK$4*幕後結果_最佳化!$W1985)*12/3</f>
        <v>-1.5507193426204582</v>
      </c>
      <c r="AJ984" s="60"/>
      <c r="AK984" s="60"/>
      <c r="AL984" s="60"/>
      <c r="AM984" s="108">
        <v>983</v>
      </c>
      <c r="AN984" s="128">
        <f t="shared" si="196"/>
        <v>0.12706560195596361</v>
      </c>
      <c r="AO984" s="128">
        <f t="shared" si="197"/>
        <v>0.16749001875981415</v>
      </c>
      <c r="AP984" s="128">
        <f t="shared" si="198"/>
        <v>0.12408928798884063</v>
      </c>
      <c r="AQ984" s="128">
        <f t="shared" si="199"/>
        <v>2.9647565028482026E-2</v>
      </c>
      <c r="AR984" s="128">
        <f t="shared" si="200"/>
        <v>3.3669369091081328E-2</v>
      </c>
      <c r="AS984" s="128">
        <f t="shared" si="201"/>
        <v>1.691678542757824E-2</v>
      </c>
      <c r="AT984" s="128">
        <f t="shared" si="202"/>
        <v>0.16167492436821393</v>
      </c>
      <c r="AU984" s="128">
        <f t="shared" si="203"/>
        <v>0.17395472016846922</v>
      </c>
      <c r="AV984" s="128">
        <f t="shared" si="204"/>
        <v>0.14504738925001828</v>
      </c>
      <c r="AW984" s="128">
        <f t="shared" si="205"/>
        <v>2.0444337961538599E-2</v>
      </c>
      <c r="AX984" s="128">
        <f t="shared" si="206"/>
        <v>1</v>
      </c>
      <c r="AY984" s="128">
        <f>SUMPRODUCT(AN984:AW984,幕後結果_最佳化!$Z$1005:$AI$1005)</f>
        <v>1.4512181079672302E-2</v>
      </c>
      <c r="AZ984" s="128">
        <f>(SUMPRODUCT(AN984:AW984,MMULT(AN984:AW984,幕後結果!$AB$9:$AK$18)))*252</f>
        <v>7.1371398373522243E-2</v>
      </c>
      <c r="BA984" s="128">
        <f t="shared" si="207"/>
        <v>0.26715425950847621</v>
      </c>
      <c r="BB984" s="102">
        <f t="shared" si="208"/>
        <v>-0.10626002734359179</v>
      </c>
      <c r="BC984" s="60"/>
      <c r="BD984" s="60"/>
    </row>
    <row r="985" spans="1:56">
      <c r="A985" s="95">
        <v>984</v>
      </c>
      <c r="B985" s="128">
        <v>5.9918258633053112E-2</v>
      </c>
      <c r="C985" s="128">
        <v>0.95078348003362101</v>
      </c>
      <c r="D985" s="128">
        <v>0.76013928177008894</v>
      </c>
      <c r="E985" s="128">
        <v>0.40450107027534443</v>
      </c>
      <c r="F985" s="128">
        <v>0.88642131028054649</v>
      </c>
      <c r="G985" s="128">
        <v>0.27636238127627499</v>
      </c>
      <c r="H985" s="128">
        <v>0.12982814969772116</v>
      </c>
      <c r="I985" s="128">
        <v>0.60135432201300798</v>
      </c>
      <c r="J985" s="128">
        <v>0.7701680568615159</v>
      </c>
      <c r="K985" s="104">
        <v>8.6456076728623321E-2</v>
      </c>
      <c r="L985" s="105"/>
      <c r="M985" s="106">
        <v>984</v>
      </c>
      <c r="N985" s="140">
        <v>-1.5554601541380118</v>
      </c>
      <c r="O985" s="140">
        <v>1.6524981599326585</v>
      </c>
      <c r="P985" s="140">
        <v>0.70675066779113105</v>
      </c>
      <c r="Q985" s="140">
        <v>-0.24171353569934728</v>
      </c>
      <c r="R985" s="140">
        <v>1.2077137702669651</v>
      </c>
      <c r="S985" s="140">
        <v>-0.59368209245936943</v>
      </c>
      <c r="T985" s="140">
        <v>-1.127203858740607</v>
      </c>
      <c r="U985" s="128">
        <v>0.25685416337754574</v>
      </c>
      <c r="V985" s="128">
        <v>0.73940042172317189</v>
      </c>
      <c r="W985" s="98">
        <v>-1.3629059494360638</v>
      </c>
      <c r="X985" s="60"/>
      <c r="Y985" s="99">
        <v>984</v>
      </c>
      <c r="Z985" s="128">
        <f>(幕後結果!$AB$2+幕後結果!$AB$4*幕後結果_最佳化!$N1986)*12/3</f>
        <v>-1.6452757857541263</v>
      </c>
      <c r="AA985" s="128">
        <f>(幕後結果!$AC$2+幕後結果!$AC$4*幕後結果_最佳化!$O1986)*12/3</f>
        <v>1.1774634834913429</v>
      </c>
      <c r="AB985" s="128">
        <f>(幕後結果!$AD$2+幕後結果!$AD$4*幕後結果_最佳化!$P1986)*12/3</f>
        <v>1.383528790006662</v>
      </c>
      <c r="AC985" s="128">
        <f>(幕後結果!$AE$2+幕後結果!$AE$4*幕後結果_最佳化!$Q1986)*12/3</f>
        <v>1.4851448844282646</v>
      </c>
      <c r="AD985" s="128">
        <f>(幕後結果!$AF$2+幕後結果!$AF$4*幕後結果_最佳化!$R1986)*12/3</f>
        <v>0.56612167216372844</v>
      </c>
      <c r="AE985" s="128">
        <f>(幕後結果!$AG$2+幕後結果!$AG$4*幕後結果_最佳化!$S1986)*12/3</f>
        <v>-0.70721800277636471</v>
      </c>
      <c r="AF985" s="128">
        <f>(幕後結果!$AH$2+幕後結果!$AH$4*幕後結果_最佳化!$T1986)*12/3</f>
        <v>-2.0351911271446239</v>
      </c>
      <c r="AG985" s="128">
        <f>(幕後結果!$AI$2+幕後結果!$AI$4*幕後結果_最佳化!$U1986)*12/3</f>
        <v>1.5519780091674023</v>
      </c>
      <c r="AH985" s="128">
        <f>(幕後結果!$AJ$2+幕後結果!$AJ$4*幕後結果_最佳化!$V1986)*12/3</f>
        <v>-0.5311961431663228</v>
      </c>
      <c r="AI985" s="100">
        <f>(幕後結果!$AK$2+幕後結果!$AK$4*幕後結果_最佳化!$W1986)*12/3</f>
        <v>-4.5109494438004027</v>
      </c>
      <c r="AJ985" s="60"/>
      <c r="AK985" s="60"/>
      <c r="AL985" s="60"/>
      <c r="AM985" s="108">
        <v>984</v>
      </c>
      <c r="AN985" s="128">
        <f t="shared" si="196"/>
        <v>1.3800806019666321E-2</v>
      </c>
      <c r="AO985" s="128">
        <f t="shared" si="197"/>
        <v>7.996021303788696E-2</v>
      </c>
      <c r="AP985" s="128">
        <f t="shared" si="198"/>
        <v>0.15713532336846919</v>
      </c>
      <c r="AQ985" s="128">
        <f t="shared" si="199"/>
        <v>4.5242984947268299E-2</v>
      </c>
      <c r="AR985" s="128">
        <f t="shared" si="200"/>
        <v>9.3643682248313112E-2</v>
      </c>
      <c r="AS985" s="128">
        <f t="shared" si="201"/>
        <v>0.10424316656979409</v>
      </c>
      <c r="AT985" s="128">
        <f t="shared" si="202"/>
        <v>0.15890374144344599</v>
      </c>
      <c r="AU985" s="128">
        <f t="shared" si="203"/>
        <v>8.9971803116611779E-2</v>
      </c>
      <c r="AV985" s="128">
        <f t="shared" si="204"/>
        <v>0.10816534571062607</v>
      </c>
      <c r="AW985" s="128">
        <f t="shared" si="205"/>
        <v>0.14893293353791812</v>
      </c>
      <c r="AX985" s="128">
        <f t="shared" si="206"/>
        <v>1</v>
      </c>
      <c r="AY985" s="128">
        <f>SUMPRODUCT(AN985:AW985,幕後結果_最佳化!$Z$1005:$AI$1005)</f>
        <v>-0.21490054916675153</v>
      </c>
      <c r="AZ985" s="128">
        <f>(SUMPRODUCT(AN985:AW985,MMULT(AN985:AW985,幕後結果!$AB$9:$AK$18)))*252</f>
        <v>7.058935867020541E-2</v>
      </c>
      <c r="BA985" s="128">
        <f t="shared" si="207"/>
        <v>0.26568657977061133</v>
      </c>
      <c r="BB985" s="102">
        <f t="shared" si="208"/>
        <v>-0.97031829529866198</v>
      </c>
      <c r="BC985" s="60"/>
      <c r="BD985" s="60"/>
    </row>
    <row r="986" spans="1:56">
      <c r="A986" s="95">
        <v>985</v>
      </c>
      <c r="B986" s="128">
        <v>6.9672656043331838E-2</v>
      </c>
      <c r="C986" s="128">
        <v>0.4573337884202735</v>
      </c>
      <c r="D986" s="128">
        <v>0.60887531362261615</v>
      </c>
      <c r="E986" s="128">
        <v>0.57203685912165336</v>
      </c>
      <c r="F986" s="128">
        <v>0.91036363853271873</v>
      </c>
      <c r="G986" s="128">
        <v>0.89579226473876528</v>
      </c>
      <c r="H986" s="128">
        <v>0.60237677994374539</v>
      </c>
      <c r="I986" s="128">
        <v>0.4423255658139118</v>
      </c>
      <c r="J986" s="128">
        <v>9.2070657799017352E-2</v>
      </c>
      <c r="K986" s="104">
        <v>0.78271882786085478</v>
      </c>
      <c r="L986" s="105"/>
      <c r="M986" s="106">
        <v>985</v>
      </c>
      <c r="N986" s="140">
        <v>-1.4782334179821888</v>
      </c>
      <c r="O986" s="140">
        <v>-0.1071530307581835</v>
      </c>
      <c r="P986" s="140">
        <v>0.27638891116064002</v>
      </c>
      <c r="Q986" s="140">
        <v>0.18156224330961393</v>
      </c>
      <c r="R986" s="140">
        <v>1.3429976866041335</v>
      </c>
      <c r="S986" s="140">
        <v>1.2579344305911087</v>
      </c>
      <c r="T986" s="140">
        <v>0.25950394301952351</v>
      </c>
      <c r="U986" s="128">
        <v>-0.14507566486132181</v>
      </c>
      <c r="V986" s="128">
        <v>-1.3281113768133175</v>
      </c>
      <c r="W986" s="98">
        <v>0.78140837949079478</v>
      </c>
      <c r="X986" s="60"/>
      <c r="Y986" s="99">
        <v>985</v>
      </c>
      <c r="Z986" s="128">
        <f>(幕後結果!$AB$2+幕後結果!$AB$4*幕後結果_最佳化!$N1987)*12/3</f>
        <v>-1.5635898109176891</v>
      </c>
      <c r="AA986" s="128">
        <f>(幕後結果!$AC$2+幕後結果!$AC$4*幕後結果_最佳化!$O1987)*12/3</f>
        <v>-0.82860231585455013</v>
      </c>
      <c r="AB986" s="128">
        <f>(幕後結果!$AD$2+幕後結果!$AD$4*幕後結果_最佳化!$P1987)*12/3</f>
        <v>9.7378896275427951E-3</v>
      </c>
      <c r="AC986" s="128">
        <f>(幕後結果!$AE$2+幕後結果!$AE$4*幕後結果_最佳化!$Q1987)*12/3</f>
        <v>1.4039140027204553</v>
      </c>
      <c r="AD986" s="128">
        <f>(幕後結果!$AF$2+幕後結果!$AF$4*幕後結果_最佳化!$R1987)*12/3</f>
        <v>0.69990183682212426</v>
      </c>
      <c r="AE986" s="128">
        <f>(幕後結果!$AG$2+幕後結果!$AG$4*幕後結果_最佳化!$S1987)*12/3</f>
        <v>0.92908300003352495</v>
      </c>
      <c r="AF986" s="128">
        <f>(幕後結果!$AH$2+幕後結果!$AH$4*幕後結果_最佳化!$T1987)*12/3</f>
        <v>-1.1371023504368525</v>
      </c>
      <c r="AG986" s="128">
        <f>(幕後結果!$AI$2+幕後結果!$AI$4*幕後結果_最佳化!$U1987)*12/3</f>
        <v>1.2408397835836458</v>
      </c>
      <c r="AH986" s="128">
        <f>(幕後結果!$AJ$2+幕後結果!$AJ$4*幕後結果_最佳化!$V1987)*12/3</f>
        <v>-1.9413707804978089</v>
      </c>
      <c r="AI986" s="100">
        <f>(幕後結果!$AK$2+幕後結果!$AK$4*幕後結果_最佳化!$W1987)*12/3</f>
        <v>-0.98866803575780648</v>
      </c>
      <c r="AJ986" s="60"/>
      <c r="AK986" s="60"/>
      <c r="AL986" s="60"/>
      <c r="AM986" s="108">
        <v>985</v>
      </c>
      <c r="AN986" s="128">
        <f t="shared" si="196"/>
        <v>8.1612554424914927E-2</v>
      </c>
      <c r="AO986" s="128">
        <f t="shared" si="197"/>
        <v>7.0911806050627177E-2</v>
      </c>
      <c r="AP986" s="128">
        <f t="shared" si="198"/>
        <v>0.12647203893486067</v>
      </c>
      <c r="AQ986" s="128">
        <f t="shared" si="199"/>
        <v>6.6872957778632086E-2</v>
      </c>
      <c r="AR986" s="128">
        <f t="shared" si="200"/>
        <v>0.11245659085085541</v>
      </c>
      <c r="AS986" s="128">
        <f t="shared" si="201"/>
        <v>0.14826129838764704</v>
      </c>
      <c r="AT986" s="128">
        <f t="shared" si="202"/>
        <v>3.5827823437485459E-2</v>
      </c>
      <c r="AU986" s="128">
        <f t="shared" si="203"/>
        <v>9.3037528218723811E-2</v>
      </c>
      <c r="AV986" s="128">
        <f t="shared" si="204"/>
        <v>0.125069543294932</v>
      </c>
      <c r="AW986" s="128">
        <f t="shared" si="205"/>
        <v>0.13947785862132139</v>
      </c>
      <c r="AX986" s="128">
        <f t="shared" si="206"/>
        <v>1</v>
      </c>
      <c r="AY986" s="128">
        <f>SUMPRODUCT(AN986:AW986,幕後結果_最佳化!$Z$1005:$AI$1005)</f>
        <v>-0.15306037433344533</v>
      </c>
      <c r="AZ986" s="128">
        <f>(SUMPRODUCT(AN986:AW986,MMULT(AN986:AW986,幕後結果!$AB$9:$AK$18)))*252</f>
        <v>6.0393876732260737E-2</v>
      </c>
      <c r="BA986" s="128">
        <f t="shared" si="207"/>
        <v>0.2457516566215999</v>
      </c>
      <c r="BB986" s="102">
        <f t="shared" si="208"/>
        <v>-0.79739187530759348</v>
      </c>
      <c r="BC986" s="60"/>
      <c r="BD986" s="60"/>
    </row>
    <row r="987" spans="1:56">
      <c r="A987" s="95">
        <v>986</v>
      </c>
      <c r="B987" s="128">
        <v>0.99334232482901386</v>
      </c>
      <c r="C987" s="128">
        <v>0.18540015132974341</v>
      </c>
      <c r="D987" s="128">
        <v>0.42056743209388281</v>
      </c>
      <c r="E987" s="128">
        <v>0.11229519913198627</v>
      </c>
      <c r="F987" s="128">
        <v>2.9563781344475126E-2</v>
      </c>
      <c r="G987" s="128">
        <v>0.20547440959652463</v>
      </c>
      <c r="H987" s="128">
        <v>0.70152622441884294</v>
      </c>
      <c r="I987" s="128">
        <v>0.97719981512301501</v>
      </c>
      <c r="J987" s="128">
        <v>0.36644730632141376</v>
      </c>
      <c r="K987" s="104">
        <v>0.7641951822253561</v>
      </c>
      <c r="L987" s="105"/>
      <c r="M987" s="106">
        <v>986</v>
      </c>
      <c r="N987" s="140">
        <v>2.4752216676349139</v>
      </c>
      <c r="O987" s="140">
        <v>-0.8949752797850633</v>
      </c>
      <c r="P987" s="140">
        <v>-0.20044206455428085</v>
      </c>
      <c r="Q987" s="140">
        <v>-1.2144120970627279</v>
      </c>
      <c r="R987" s="140">
        <v>-1.8872436430839663</v>
      </c>
      <c r="S987" s="140">
        <v>-0.82222505910686683</v>
      </c>
      <c r="T987" s="140">
        <v>0.52879516644605018</v>
      </c>
      <c r="U987" s="128">
        <v>1.9990737970751051</v>
      </c>
      <c r="V987" s="128">
        <v>-0.34127759565199411</v>
      </c>
      <c r="W987" s="98">
        <v>0.71986253783326226</v>
      </c>
      <c r="X987" s="60"/>
      <c r="Y987" s="99">
        <v>986</v>
      </c>
      <c r="Z987" s="128">
        <f>(幕後結果!$AB$2+幕後結果!$AB$4*幕後結果_最佳化!$N1988)*12/3</f>
        <v>2.6181463172166444</v>
      </c>
      <c r="AA987" s="128">
        <f>(幕後結果!$AC$2+幕後結果!$AC$4*幕後結果_最佳化!$O1988)*12/3</f>
        <v>1.2521024110533976E-2</v>
      </c>
      <c r="AB987" s="128">
        <f>(幕後結果!$AD$2+幕後結果!$AD$4*幕後結果_最佳化!$P1988)*12/3</f>
        <v>0.4742231845900578</v>
      </c>
      <c r="AC987" s="128">
        <f>(幕後結果!$AE$2+幕後結果!$AE$4*幕後結果_最佳化!$Q1988)*12/3</f>
        <v>-1.3506794395350621</v>
      </c>
      <c r="AD987" s="128">
        <f>(幕後結果!$AF$2+幕後結果!$AF$4*幕後結果_最佳化!$R1988)*12/3</f>
        <v>-0.96516772272000984</v>
      </c>
      <c r="AE987" s="128">
        <f>(幕後結果!$AG$2+幕後結果!$AG$4*幕後結果_最佳化!$S1988)*12/3</f>
        <v>-1.2586843426093425E-2</v>
      </c>
      <c r="AF987" s="128">
        <f>(幕後結果!$AH$2+幕後結果!$AH$4*幕後結果_最佳化!$T1988)*12/3</f>
        <v>1.3959023315706718</v>
      </c>
      <c r="AG987" s="128">
        <f>(幕後結果!$AI$2+幕後結果!$AI$4*幕後結果_最佳化!$U1988)*12/3</f>
        <v>2.3004389583455382</v>
      </c>
      <c r="AH987" s="128">
        <f>(幕後結果!$AJ$2+幕後結果!$AJ$4*幕後結果_最佳化!$V1988)*12/3</f>
        <v>-0.99675411338135067</v>
      </c>
      <c r="AI987" s="100">
        <f>(幕後結果!$AK$2+幕後結果!$AK$4*幕後結果_最佳化!$W1988)*12/3</f>
        <v>-0.51348011852289699</v>
      </c>
      <c r="AJ987" s="60"/>
      <c r="AK987" s="60"/>
      <c r="AL987" s="60"/>
      <c r="AM987" s="108">
        <v>986</v>
      </c>
      <c r="AN987" s="128">
        <f t="shared" si="196"/>
        <v>0.17040401241561676</v>
      </c>
      <c r="AO987" s="128">
        <f t="shared" si="197"/>
        <v>0.19812061977105141</v>
      </c>
      <c r="AP987" s="128">
        <f t="shared" si="198"/>
        <v>8.0856936422783632E-2</v>
      </c>
      <c r="AQ987" s="128">
        <f t="shared" si="199"/>
        <v>0.16857673549490687</v>
      </c>
      <c r="AR987" s="128">
        <f t="shared" si="200"/>
        <v>2.8867576065646102E-2</v>
      </c>
      <c r="AS987" s="128">
        <f t="shared" si="201"/>
        <v>1.3684972800901573E-2</v>
      </c>
      <c r="AT987" s="128">
        <f t="shared" si="202"/>
        <v>0.12056159866280097</v>
      </c>
      <c r="AU987" s="128">
        <f t="shared" si="203"/>
        <v>0.10743995264227726</v>
      </c>
      <c r="AV987" s="128">
        <f t="shared" si="204"/>
        <v>1.9359901502372757E-2</v>
      </c>
      <c r="AW987" s="128">
        <f t="shared" si="205"/>
        <v>9.2127694221642867E-2</v>
      </c>
      <c r="AX987" s="128">
        <f t="shared" si="206"/>
        <v>1.0000000000000002</v>
      </c>
      <c r="AY987" s="128">
        <f>SUMPRODUCT(AN987:AW987,幕後結果_最佳化!$Z$1005:$AI$1005)</f>
        <v>7.6328162056694598E-2</v>
      </c>
      <c r="AZ987" s="128">
        <f>(SUMPRODUCT(AN987:AW987,MMULT(AN987:AW987,幕後結果!$AB$9:$AK$18)))*252</f>
        <v>9.3796722079232731E-2</v>
      </c>
      <c r="BA987" s="128">
        <f t="shared" si="207"/>
        <v>0.30626250518016851</v>
      </c>
      <c r="BB987" s="102">
        <f t="shared" si="208"/>
        <v>0.1091487253296953</v>
      </c>
      <c r="BC987" s="60"/>
      <c r="BD987" s="60"/>
    </row>
    <row r="988" spans="1:56">
      <c r="A988" s="95">
        <v>987</v>
      </c>
      <c r="B988" s="128">
        <v>0.12568172033126679</v>
      </c>
      <c r="C988" s="128">
        <v>0.74149475255691333</v>
      </c>
      <c r="D988" s="128">
        <v>0.30690116793490296</v>
      </c>
      <c r="E988" s="128">
        <v>0.16261446862947393</v>
      </c>
      <c r="F988" s="128">
        <v>0.52225875952600642</v>
      </c>
      <c r="G988" s="128">
        <v>0.46920594141865779</v>
      </c>
      <c r="H988" s="128">
        <v>0.41268304698407787</v>
      </c>
      <c r="I988" s="128">
        <v>0.60148143242148477</v>
      </c>
      <c r="J988" s="128">
        <v>0.25003696449712121</v>
      </c>
      <c r="K988" s="104">
        <v>0.50899548143880247</v>
      </c>
      <c r="L988" s="105"/>
      <c r="M988" s="106">
        <v>987</v>
      </c>
      <c r="N988" s="140">
        <v>-1.147043989784845</v>
      </c>
      <c r="O988" s="140">
        <v>0.64796050568548258</v>
      </c>
      <c r="P988" s="140">
        <v>-0.50465334403245921</v>
      </c>
      <c r="Q988" s="140">
        <v>-0.98376934062984123</v>
      </c>
      <c r="R988" s="140">
        <v>5.5823415759967188E-2</v>
      </c>
      <c r="S988" s="140">
        <v>-7.7266069457591166E-2</v>
      </c>
      <c r="T988" s="140">
        <v>-0.22064855152472374</v>
      </c>
      <c r="U988" s="128">
        <v>0.25718348140801967</v>
      </c>
      <c r="V988" s="128">
        <v>-0.6743734324735875</v>
      </c>
      <c r="W988" s="98">
        <v>2.2550239155352203E-2</v>
      </c>
      <c r="X988" s="60"/>
      <c r="Y988" s="99">
        <v>987</v>
      </c>
      <c r="Z988" s="128">
        <f>(幕後結果!$AB$2+幕後結果!$AB$4*幕後結果_最佳化!$N1989)*12/3</f>
        <v>-1.2132767892300265</v>
      </c>
      <c r="AA988" s="128">
        <f>(幕後結果!$AC$2+幕後結果!$AC$4*幕後結果_最佳化!$O1989)*12/3</f>
        <v>0.19395031207778249</v>
      </c>
      <c r="AB988" s="128">
        <f>(幕後結果!$AD$2+幕後結果!$AD$4*幕後結果_最佳化!$P1989)*12/3</f>
        <v>-0.30836796451918941</v>
      </c>
      <c r="AC988" s="128">
        <f>(幕後結果!$AE$2+幕後結果!$AE$4*幕後結果_最佳化!$Q1989)*12/3</f>
        <v>-0.58387135708464366</v>
      </c>
      <c r="AD988" s="128">
        <f>(幕後結果!$AF$2+幕後結果!$AF$4*幕後結果_最佳化!$R1989)*12/3</f>
        <v>-0.25037466755970494</v>
      </c>
      <c r="AE988" s="128">
        <f>(幕後結果!$AG$2+幕後結果!$AG$4*幕後結果_最佳化!$S1989)*12/3</f>
        <v>-0.22182122545174865</v>
      </c>
      <c r="AF988" s="128">
        <f>(幕後結果!$AH$2+幕後結果!$AH$4*幕後結果_最佳化!$T1989)*12/3</f>
        <v>-1.28288617968713</v>
      </c>
      <c r="AG988" s="128">
        <f>(幕後結果!$AI$2+幕後結果!$AI$4*幕後結果_最佳化!$U1989)*12/3</f>
        <v>1.3167840970853644</v>
      </c>
      <c r="AH988" s="128">
        <f>(幕後結果!$AJ$2+幕後結果!$AJ$4*幕後結果_最佳化!$V1989)*12/3</f>
        <v>-1.8908017713218763</v>
      </c>
      <c r="AI988" s="100">
        <f>(幕後結果!$AK$2+幕後結果!$AK$4*幕後結果_最佳化!$W1989)*12/3</f>
        <v>-2.5059694917917517</v>
      </c>
      <c r="AJ988" s="60"/>
      <c r="AK988" s="60"/>
      <c r="AL988" s="60"/>
      <c r="AM988" s="108">
        <v>987</v>
      </c>
      <c r="AN988" s="128">
        <f t="shared" si="196"/>
        <v>2.9462359184982967E-2</v>
      </c>
      <c r="AO988" s="128">
        <f t="shared" si="197"/>
        <v>0.12580075332874593</v>
      </c>
      <c r="AP988" s="128">
        <f t="shared" si="198"/>
        <v>0.11391259026636015</v>
      </c>
      <c r="AQ988" s="128">
        <f t="shared" si="199"/>
        <v>6.6691364135343767E-2</v>
      </c>
      <c r="AR988" s="128">
        <f t="shared" si="200"/>
        <v>1.8032171935527665E-2</v>
      </c>
      <c r="AS988" s="128">
        <f t="shared" si="201"/>
        <v>9.3386860857372259E-2</v>
      </c>
      <c r="AT988" s="128">
        <f t="shared" si="202"/>
        <v>6.9836279365798934E-2</v>
      </c>
      <c r="AU988" s="128">
        <f t="shared" si="203"/>
        <v>0.16372625459648199</v>
      </c>
      <c r="AV988" s="128">
        <f t="shared" si="204"/>
        <v>1.7381683805378502E-2</v>
      </c>
      <c r="AW988" s="128">
        <f t="shared" si="205"/>
        <v>0.30176968252400793</v>
      </c>
      <c r="AX988" s="128">
        <f t="shared" si="206"/>
        <v>1</v>
      </c>
      <c r="AY988" s="128">
        <f>SUMPRODUCT(AN988:AW988,幕後結果_最佳化!$Z$1005:$AI$1005)</f>
        <v>-0.28107318763289235</v>
      </c>
      <c r="AZ988" s="128">
        <f>(SUMPRODUCT(AN988:AW988,MMULT(AN988:AW988,幕後結果!$AB$9:$AK$18)))*252</f>
        <v>8.83252352046376E-2</v>
      </c>
      <c r="BA988" s="128">
        <f t="shared" si="207"/>
        <v>0.29719561774130787</v>
      </c>
      <c r="BB988" s="102">
        <f t="shared" si="208"/>
        <v>-1.0901008234747689</v>
      </c>
      <c r="BC988" s="60"/>
      <c r="BD988" s="60"/>
    </row>
    <row r="989" spans="1:56">
      <c r="A989" s="95">
        <v>988</v>
      </c>
      <c r="B989" s="128">
        <v>0.85563724737289992</v>
      </c>
      <c r="C989" s="128">
        <v>0.58772729836610083</v>
      </c>
      <c r="D989" s="128">
        <v>0.63335668234073617</v>
      </c>
      <c r="E989" s="128">
        <v>0.2522930129191201</v>
      </c>
      <c r="F989" s="128">
        <v>0.39802395883163277</v>
      </c>
      <c r="G989" s="128">
        <v>1.9188014162407008E-2</v>
      </c>
      <c r="H989" s="128">
        <v>0.59953309955917566</v>
      </c>
      <c r="I989" s="128">
        <v>0.33353483161522535</v>
      </c>
      <c r="J989" s="128">
        <v>0.71475326217870805</v>
      </c>
      <c r="K989" s="104">
        <v>0.52691640880658897</v>
      </c>
      <c r="L989" s="105"/>
      <c r="M989" s="106">
        <v>988</v>
      </c>
      <c r="N989" s="140">
        <v>1.0609216590376187</v>
      </c>
      <c r="O989" s="140">
        <v>0.22170260347643078</v>
      </c>
      <c r="P989" s="140">
        <v>0.34075685224449392</v>
      </c>
      <c r="Q989" s="140">
        <v>-0.66729138865383619</v>
      </c>
      <c r="R989" s="140">
        <v>-0.25846518106061039</v>
      </c>
      <c r="S989" s="140">
        <v>-2.0708156373650173</v>
      </c>
      <c r="T989" s="140">
        <v>0.25213877360374481</v>
      </c>
      <c r="U989" s="128">
        <v>-0.43017318936094551</v>
      </c>
      <c r="V989" s="128">
        <v>0.56732488112610679</v>
      </c>
      <c r="W989" s="98">
        <v>6.7520701286978332E-2</v>
      </c>
      <c r="X989" s="60"/>
      <c r="Y989" s="99">
        <v>988</v>
      </c>
      <c r="Z989" s="128">
        <f>(幕後結果!$AB$2+幕後結果!$AB$4*幕後結果_最佳化!$N1990)*12/3</f>
        <v>1.1221815689415682</v>
      </c>
      <c r="AA989" s="128">
        <f>(幕後結果!$AC$2+幕後結果!$AC$4*幕後結果_最佳化!$O1990)*12/3</f>
        <v>0.67963306060486017</v>
      </c>
      <c r="AB989" s="128">
        <f>(幕後結果!$AD$2+幕後結果!$AD$4*幕後結果_最佳化!$P1990)*12/3</f>
        <v>1.151392145842298</v>
      </c>
      <c r="AC989" s="128">
        <f>(幕後結果!$AE$2+幕後結果!$AE$4*幕後結果_最佳化!$Q1990)*12/3</f>
        <v>0.17089632786815312</v>
      </c>
      <c r="AD989" s="128">
        <f>(幕後結果!$AF$2+幕後結果!$AF$4*幕後結果_最佳化!$R1990)*12/3</f>
        <v>-6.0282132945193377E-2</v>
      </c>
      <c r="AE989" s="128">
        <f>(幕後結果!$AG$2+幕後結果!$AG$4*幕後結果_最佳化!$S1990)*12/3</f>
        <v>-1.4944301576801262</v>
      </c>
      <c r="AF989" s="128">
        <f>(幕後結果!$AH$2+幕後結果!$AH$4*幕後結果_最佳化!$T1990)*12/3</f>
        <v>0.77571104728050388</v>
      </c>
      <c r="AG989" s="128">
        <f>(幕後結果!$AI$2+幕後結果!$AI$4*幕後結果_最佳化!$U1990)*12/3</f>
        <v>0.36051916362236297</v>
      </c>
      <c r="AH989" s="128">
        <f>(幕後結果!$AJ$2+幕後結果!$AJ$4*幕後結果_最佳化!$V1990)*12/3</f>
        <v>-0.36838255642428419</v>
      </c>
      <c r="AI989" s="100">
        <f>(幕後結果!$AK$2+幕後結果!$AK$4*幕後結果_最佳化!$W1990)*12/3</f>
        <v>-0.97042426498651368</v>
      </c>
      <c r="AJ989" s="60"/>
      <c r="AK989" s="60"/>
      <c r="AL989" s="60"/>
      <c r="AM989" s="108">
        <v>988</v>
      </c>
      <c r="AN989" s="128">
        <f t="shared" si="196"/>
        <v>8.038406042195427E-2</v>
      </c>
      <c r="AO989" s="128">
        <f t="shared" si="197"/>
        <v>0.12458161342835533</v>
      </c>
      <c r="AP989" s="128">
        <f t="shared" si="198"/>
        <v>0.1361943108432469</v>
      </c>
      <c r="AQ989" s="128">
        <f t="shared" si="199"/>
        <v>0.10804595303661772</v>
      </c>
      <c r="AR989" s="128">
        <f t="shared" si="200"/>
        <v>3.9149353815863513E-2</v>
      </c>
      <c r="AS989" s="128">
        <f t="shared" si="201"/>
        <v>7.9427945096264579E-2</v>
      </c>
      <c r="AT989" s="128">
        <f t="shared" si="202"/>
        <v>0.15367472841135318</v>
      </c>
      <c r="AU989" s="128">
        <f t="shared" si="203"/>
        <v>2.0889923217537651E-3</v>
      </c>
      <c r="AV989" s="128">
        <f t="shared" si="204"/>
        <v>0.14953601802560901</v>
      </c>
      <c r="AW989" s="128">
        <f t="shared" si="205"/>
        <v>0.12691702459898163</v>
      </c>
      <c r="AX989" s="128">
        <f t="shared" si="206"/>
        <v>1</v>
      </c>
      <c r="AY989" s="128">
        <f>SUMPRODUCT(AN989:AW989,幕後結果_最佳化!$Z$1005:$AI$1005)</f>
        <v>-0.2420684446821913</v>
      </c>
      <c r="AZ989" s="128">
        <f>(SUMPRODUCT(AN989:AW989,MMULT(AN989:AW989,幕後結果!$AB$9:$AK$18)))*252</f>
        <v>9.6387284742272192E-2</v>
      </c>
      <c r="BA989" s="128">
        <f t="shared" si="207"/>
        <v>0.3104630167061323</v>
      </c>
      <c r="BB989" s="102">
        <f t="shared" si="208"/>
        <v>-0.91788209657167374</v>
      </c>
      <c r="BC989" s="60"/>
      <c r="BD989" s="60"/>
    </row>
    <row r="990" spans="1:56">
      <c r="A990" s="95">
        <v>989</v>
      </c>
      <c r="B990" s="128">
        <v>0.17149278799447698</v>
      </c>
      <c r="C990" s="128">
        <v>0.94383074842588721</v>
      </c>
      <c r="D990" s="128">
        <v>0.22833086900451938</v>
      </c>
      <c r="E990" s="128">
        <v>0.1638681856052504</v>
      </c>
      <c r="F990" s="128">
        <v>0.41587565299182394</v>
      </c>
      <c r="G990" s="128">
        <v>0.83372141965249358</v>
      </c>
      <c r="H990" s="128">
        <v>9.3296910657886922E-2</v>
      </c>
      <c r="I990" s="128">
        <v>0.23069786874294307</v>
      </c>
      <c r="J990" s="128">
        <v>0.35170799995234892</v>
      </c>
      <c r="K990" s="104">
        <v>0.5797691860785199</v>
      </c>
      <c r="L990" s="105"/>
      <c r="M990" s="106">
        <v>989</v>
      </c>
      <c r="N990" s="140">
        <v>-0.94828265993515182</v>
      </c>
      <c r="O990" s="140">
        <v>1.5877693564817354</v>
      </c>
      <c r="P990" s="140">
        <v>-0.74435499577906894</v>
      </c>
      <c r="Q990" s="140">
        <v>-0.97868353244085682</v>
      </c>
      <c r="R990" s="140">
        <v>-0.21245599373414803</v>
      </c>
      <c r="S990" s="140">
        <v>0.96897600631951597</v>
      </c>
      <c r="T990" s="140">
        <v>-1.3207227627985354</v>
      </c>
      <c r="U990" s="128">
        <v>-0.73655051489456813</v>
      </c>
      <c r="V990" s="128">
        <v>-0.38071329854606767</v>
      </c>
      <c r="W990" s="98">
        <v>0.20130303719014506</v>
      </c>
      <c r="X990" s="60"/>
      <c r="Y990" s="99">
        <v>989</v>
      </c>
      <c r="Z990" s="128">
        <f>(幕後結果!$AB$2+幕後結果!$AB$4*幕後結果_最佳化!$N1991)*12/3</f>
        <v>-1.0030385505480388</v>
      </c>
      <c r="AA990" s="128">
        <f>(幕後結果!$AC$2+幕後結果!$AC$4*幕後結果_最佳化!$O1991)*12/3</f>
        <v>1.371885797643345</v>
      </c>
      <c r="AB990" s="128">
        <f>(幕後結果!$AD$2+幕後結果!$AD$4*幕後結果_最佳化!$P1991)*12/3</f>
        <v>6.2557398875672798E-3</v>
      </c>
      <c r="AC990" s="128">
        <f>(幕後結果!$AE$2+幕後結果!$AE$4*幕後結果_最佳化!$Q1991)*12/3</f>
        <v>-0.23486928190177903</v>
      </c>
      <c r="AD990" s="128">
        <f>(幕後結果!$AF$2+幕後結果!$AF$4*幕後結果_最佳化!$R1991)*12/3</f>
        <v>-0.52545983250022243</v>
      </c>
      <c r="AE990" s="128">
        <f>(幕後結果!$AG$2+幕後結果!$AG$4*幕後結果_最佳化!$S1991)*12/3</f>
        <v>0.85341632725221805</v>
      </c>
      <c r="AF990" s="128">
        <f>(幕後結果!$AH$2+幕後結果!$AH$4*幕後結果_最佳化!$T1991)*12/3</f>
        <v>-2.2200519037552437</v>
      </c>
      <c r="AG990" s="128">
        <f>(幕後結果!$AI$2+幕後結果!$AI$4*幕後結果_最佳化!$U1991)*12/3</f>
        <v>0.53474471769335041</v>
      </c>
      <c r="AH990" s="128">
        <f>(幕後結果!$AJ$2+幕後結果!$AJ$4*幕後結果_最佳化!$V1991)*12/3</f>
        <v>-1.4936551117046812</v>
      </c>
      <c r="AI990" s="100">
        <f>(幕後結果!$AK$2+幕後結果!$AK$4*幕後結果_最佳化!$W1991)*12/3</f>
        <v>-2.7145242154177005</v>
      </c>
      <c r="AJ990" s="60"/>
      <c r="AK990" s="60"/>
      <c r="AL990" s="60"/>
      <c r="AM990" s="108">
        <v>989</v>
      </c>
      <c r="AN990" s="128">
        <f t="shared" si="196"/>
        <v>0.15876234507705059</v>
      </c>
      <c r="AO990" s="128">
        <f t="shared" si="197"/>
        <v>7.3139057582182823E-2</v>
      </c>
      <c r="AP990" s="128">
        <f t="shared" si="198"/>
        <v>4.1622533297776251E-2</v>
      </c>
      <c r="AQ990" s="128">
        <f t="shared" si="199"/>
        <v>8.6137627441524922E-2</v>
      </c>
      <c r="AR990" s="128">
        <f t="shared" si="200"/>
        <v>3.9595392936553064E-2</v>
      </c>
      <c r="AS990" s="128">
        <f t="shared" si="201"/>
        <v>1.6248070301170654E-2</v>
      </c>
      <c r="AT990" s="128">
        <f t="shared" si="202"/>
        <v>0.17875367802313247</v>
      </c>
      <c r="AU990" s="128">
        <f t="shared" si="203"/>
        <v>0.13646650026861604</v>
      </c>
      <c r="AV990" s="128">
        <f t="shared" si="204"/>
        <v>0.12112864234939848</v>
      </c>
      <c r="AW990" s="128">
        <f t="shared" si="205"/>
        <v>0.14814615272259476</v>
      </c>
      <c r="AX990" s="128">
        <f t="shared" si="206"/>
        <v>1</v>
      </c>
      <c r="AY990" s="128">
        <f>SUMPRODUCT(AN990:AW990,幕後結果_最佳化!$Z$1005:$AI$1005)</f>
        <v>-0.17339293381972232</v>
      </c>
      <c r="AZ990" s="128">
        <f>(SUMPRODUCT(AN990:AW990,MMULT(AN990:AW990,幕後結果!$AB$9:$AK$18)))*252</f>
        <v>8.2191003875678778E-2</v>
      </c>
      <c r="BA990" s="128">
        <f t="shared" si="207"/>
        <v>0.28668973451394936</v>
      </c>
      <c r="BB990" s="102">
        <f t="shared" si="208"/>
        <v>-0.75444952427900147</v>
      </c>
      <c r="BC990" s="60"/>
      <c r="BD990" s="60"/>
    </row>
    <row r="991" spans="1:56">
      <c r="A991" s="95">
        <v>990</v>
      </c>
      <c r="B991" s="128">
        <v>0.13735094266403647</v>
      </c>
      <c r="C991" s="128">
        <v>0.95511041678341924</v>
      </c>
      <c r="D991" s="128">
        <v>0.58624840216567775</v>
      </c>
      <c r="E991" s="128">
        <v>0.52527080813091209</v>
      </c>
      <c r="F991" s="128">
        <v>0.17214762700844211</v>
      </c>
      <c r="G991" s="128">
        <v>0.52798118018049767</v>
      </c>
      <c r="H991" s="128">
        <v>0.89559973011028293</v>
      </c>
      <c r="I991" s="128">
        <v>7.8963886315955412E-2</v>
      </c>
      <c r="J991" s="128">
        <v>0.33810428843847107</v>
      </c>
      <c r="K991" s="104">
        <v>0.68100414549418065</v>
      </c>
      <c r="L991" s="105"/>
      <c r="M991" s="106">
        <v>990</v>
      </c>
      <c r="N991" s="140">
        <v>-1.0922985776626688</v>
      </c>
      <c r="O991" s="140">
        <v>1.6965637586993141</v>
      </c>
      <c r="P991" s="140">
        <v>0.21790491741272836</v>
      </c>
      <c r="Q991" s="140">
        <v>6.3386943729520293E-2</v>
      </c>
      <c r="R991" s="140">
        <v>-0.94571248257610252</v>
      </c>
      <c r="S991" s="140">
        <v>7.019602308319689E-2</v>
      </c>
      <c r="T991" s="140">
        <v>1.2568704791845327</v>
      </c>
      <c r="U991" s="128">
        <v>-1.412075361231391</v>
      </c>
      <c r="V991" s="128">
        <v>-0.41764242017858139</v>
      </c>
      <c r="W991" s="98">
        <v>0.47050857535301122</v>
      </c>
      <c r="X991" s="60"/>
      <c r="Y991" s="99">
        <v>990</v>
      </c>
      <c r="Z991" s="128">
        <f>(幕後結果!$AB$2+幕後結果!$AB$4*幕後結果_最佳化!$N1992)*12/3</f>
        <v>-1.1553702586730534</v>
      </c>
      <c r="AA991" s="128">
        <f>(幕後結果!$AC$2+幕後結果!$AC$4*幕後結果_最佳化!$O1992)*12/3</f>
        <v>1.4341175931657582</v>
      </c>
      <c r="AB991" s="128">
        <f>(幕後結果!$AD$2+幕後結果!$AD$4*幕後結果_最佳化!$P1992)*12/3</f>
        <v>1.0460810085075196</v>
      </c>
      <c r="AC991" s="128">
        <f>(幕後結果!$AE$2+幕後結果!$AE$4*幕後結果_最佳化!$Q1992)*12/3</f>
        <v>1.9511133831213119</v>
      </c>
      <c r="AD991" s="128">
        <f>(幕後結果!$AF$2+幕後結果!$AF$4*幕後結果_最佳化!$R1992)*12/3</f>
        <v>-0.90741981486610346</v>
      </c>
      <c r="AE991" s="128">
        <f>(幕後結果!$AG$2+幕後結果!$AG$4*幕後結果_最佳化!$S1992)*12/3</f>
        <v>0.14225096750066998</v>
      </c>
      <c r="AF991" s="128">
        <f>(幕後結果!$AH$2+幕後結果!$AH$4*幕後結果_最佳化!$T1992)*12/3</f>
        <v>0.56605191407096311</v>
      </c>
      <c r="AG991" s="128">
        <f>(幕後結果!$AI$2+幕後結果!$AI$4*幕後結果_最佳化!$U1992)*12/3</f>
        <v>-0.71046365116729537</v>
      </c>
      <c r="AH991" s="128">
        <f>(幕後結果!$AJ$2+幕後結果!$AJ$4*幕後結果_最佳化!$V1992)*12/3</f>
        <v>-1.0102429361263439</v>
      </c>
      <c r="AI991" s="100">
        <f>(幕後結果!$AK$2+幕後結果!$AK$4*幕後結果_最佳化!$W1992)*12/3</f>
        <v>-0.24485820716850015</v>
      </c>
      <c r="AJ991" s="60"/>
      <c r="AK991" s="60"/>
      <c r="AL991" s="60"/>
      <c r="AM991" s="108">
        <v>990</v>
      </c>
      <c r="AN991" s="128">
        <f t="shared" si="196"/>
        <v>0.13253537567910142</v>
      </c>
      <c r="AO991" s="128">
        <f t="shared" si="197"/>
        <v>6.9441480560962471E-2</v>
      </c>
      <c r="AP991" s="128">
        <f t="shared" si="198"/>
        <v>0.11994273894370136</v>
      </c>
      <c r="AQ991" s="128">
        <f t="shared" si="199"/>
        <v>2.3825739158481213E-2</v>
      </c>
      <c r="AR991" s="128">
        <f t="shared" si="200"/>
        <v>0.15199104986550019</v>
      </c>
      <c r="AS991" s="128">
        <f t="shared" si="201"/>
        <v>2.3572741689772341E-2</v>
      </c>
      <c r="AT991" s="128">
        <f t="shared" si="202"/>
        <v>0.14405506238909474</v>
      </c>
      <c r="AU991" s="128">
        <f t="shared" si="203"/>
        <v>4.6549446552346996E-2</v>
      </c>
      <c r="AV991" s="128">
        <f t="shared" si="204"/>
        <v>0.12553870151620991</v>
      </c>
      <c r="AW991" s="128">
        <f t="shared" si="205"/>
        <v>0.16254766364482939</v>
      </c>
      <c r="AX991" s="128">
        <f t="shared" si="206"/>
        <v>0.99999999999999989</v>
      </c>
      <c r="AY991" s="128">
        <f>SUMPRODUCT(AN991:AW991,幕後結果_最佳化!$Z$1005:$AI$1005)</f>
        <v>-0.33204106772016517</v>
      </c>
      <c r="AZ991" s="128">
        <f>(SUMPRODUCT(AN991:AW991,MMULT(AN991:AW991,幕後結果!$AB$9:$AK$18)))*252</f>
        <v>7.7832414492507593E-2</v>
      </c>
      <c r="BA991" s="128">
        <f t="shared" si="207"/>
        <v>0.27898461336157521</v>
      </c>
      <c r="BB991" s="102">
        <f t="shared" si="208"/>
        <v>-1.3439489124592923</v>
      </c>
      <c r="BC991" s="60"/>
      <c r="BD991" s="60"/>
    </row>
    <row r="992" spans="1:56">
      <c r="A992" s="95">
        <v>991</v>
      </c>
      <c r="B992" s="128">
        <v>0.88459618743410728</v>
      </c>
      <c r="C992" s="128">
        <v>0.51621426177839602</v>
      </c>
      <c r="D992" s="128">
        <v>0.75143387807729223</v>
      </c>
      <c r="E992" s="128">
        <v>0.48021877243455657</v>
      </c>
      <c r="F992" s="128">
        <v>0.13858372241613215</v>
      </c>
      <c r="G992" s="128">
        <v>0.82997514498567337</v>
      </c>
      <c r="H992" s="128">
        <v>0.41202881330949404</v>
      </c>
      <c r="I992" s="128">
        <v>5.2889317329722907E-3</v>
      </c>
      <c r="J992" s="128">
        <v>0.13678846606796502</v>
      </c>
      <c r="K992" s="104">
        <v>0.3988095945078165</v>
      </c>
      <c r="L992" s="105"/>
      <c r="M992" s="106">
        <v>991</v>
      </c>
      <c r="N992" s="140">
        <v>1.1982810403103807</v>
      </c>
      <c r="O992" s="140">
        <v>4.0654322984711791E-2</v>
      </c>
      <c r="P992" s="140">
        <v>0.67900886675617955</v>
      </c>
      <c r="Q992" s="140">
        <v>-4.9604519699034073E-2</v>
      </c>
      <c r="R992" s="140">
        <v>-1.0867044543035058</v>
      </c>
      <c r="S992" s="140">
        <v>0.95406703736976872</v>
      </c>
      <c r="T992" s="140">
        <v>-0.22232919478782448</v>
      </c>
      <c r="U992" s="128">
        <v>-2.5563435213310313</v>
      </c>
      <c r="V992" s="128">
        <v>-1.0948623810630898</v>
      </c>
      <c r="W992" s="98">
        <v>-0.2564295290733894</v>
      </c>
      <c r="X992" s="60"/>
      <c r="Y992" s="99">
        <v>991</v>
      </c>
      <c r="Z992" s="128">
        <f>(幕後結果!$AB$2+幕後結果!$AB$4*幕後結果_最佳化!$N1993)*12/3</f>
        <v>1.2674723778080179</v>
      </c>
      <c r="AA992" s="128">
        <f>(幕後結果!$AC$2+幕後結果!$AC$4*幕後結果_最佳化!$O1993)*12/3</f>
        <v>0.53066758217180809</v>
      </c>
      <c r="AB992" s="128">
        <f>(幕後結果!$AD$2+幕後結果!$AD$4*幕後結果_最佳化!$P1993)*12/3</f>
        <v>1.4662718646233053</v>
      </c>
      <c r="AC992" s="128">
        <f>(幕後結果!$AE$2+幕後結果!$AE$4*幕後結果_最佳化!$Q1993)*12/3</f>
        <v>1.3141379927710333</v>
      </c>
      <c r="AD992" s="128">
        <f>(幕後結果!$AF$2+幕後結果!$AF$4*幕後結果_最佳化!$R1993)*12/3</f>
        <v>-0.54527506575131335</v>
      </c>
      <c r="AE992" s="128">
        <f>(幕後結果!$AG$2+幕後結果!$AG$4*幕後結果_最佳化!$S1993)*12/3</f>
        <v>1.4530231613194562</v>
      </c>
      <c r="AF992" s="128">
        <f>(幕後結果!$AH$2+幕後結果!$AH$4*幕後結果_最佳化!$T1993)*12/3</f>
        <v>6.783889105494989E-4</v>
      </c>
      <c r="AG992" s="128">
        <f>(幕後結果!$AI$2+幕後結果!$AI$4*幕後結果_最佳化!$U1993)*12/3</f>
        <v>-1.5072777434963853</v>
      </c>
      <c r="AH992" s="128">
        <f>(幕後結果!$AJ$2+幕後結果!$AJ$4*幕後結果_最佳化!$V1993)*12/3</f>
        <v>-1.385061644812313</v>
      </c>
      <c r="AI992" s="100">
        <f>(幕後結果!$AK$2+幕後結果!$AK$4*幕後結果_最佳化!$W1993)*12/3</f>
        <v>-0.94336255881899511</v>
      </c>
      <c r="AJ992" s="60"/>
      <c r="AK992" s="60"/>
      <c r="AL992" s="60"/>
      <c r="AM992" s="108">
        <v>991</v>
      </c>
      <c r="AN992" s="128">
        <f t="shared" si="196"/>
        <v>7.0470026425981019E-2</v>
      </c>
      <c r="AO992" s="128">
        <f t="shared" si="197"/>
        <v>8.7412980313532049E-2</v>
      </c>
      <c r="AP992" s="128">
        <f t="shared" si="198"/>
        <v>3.0479138113461434E-2</v>
      </c>
      <c r="AQ992" s="128">
        <f t="shared" si="199"/>
        <v>9.1856281413613988E-2</v>
      </c>
      <c r="AR992" s="128">
        <f t="shared" si="200"/>
        <v>0.13857259712785605</v>
      </c>
      <c r="AS992" s="128">
        <f t="shared" si="201"/>
        <v>0.1358101879064994</v>
      </c>
      <c r="AT992" s="128">
        <f t="shared" si="202"/>
        <v>0.12578420802228152</v>
      </c>
      <c r="AU992" s="128">
        <f t="shared" si="203"/>
        <v>0.17163857481806802</v>
      </c>
      <c r="AV992" s="128">
        <f t="shared" si="204"/>
        <v>6.6395076588776844E-2</v>
      </c>
      <c r="AW992" s="128">
        <f t="shared" si="205"/>
        <v>8.1580929269929603E-2</v>
      </c>
      <c r="AX992" s="128">
        <f t="shared" si="206"/>
        <v>1</v>
      </c>
      <c r="AY992" s="128">
        <f>SUMPRODUCT(AN992:AW992,幕後結果_最佳化!$Z$1005:$AI$1005)</f>
        <v>4.4287500809162633E-2</v>
      </c>
      <c r="AZ992" s="128">
        <f>(SUMPRODUCT(AN992:AW992,MMULT(AN992:AW992,幕後結果!$AB$9:$AK$18)))*252</f>
        <v>5.1524353670363524E-2</v>
      </c>
      <c r="BA992" s="128">
        <f t="shared" si="207"/>
        <v>0.22698976556303926</v>
      </c>
      <c r="BB992" s="102">
        <f t="shared" si="208"/>
        <v>6.11261395737817E-3</v>
      </c>
      <c r="BC992" s="60"/>
      <c r="BD992" s="60"/>
    </row>
    <row r="993" spans="1:56">
      <c r="A993" s="95">
        <v>992</v>
      </c>
      <c r="B993" s="128">
        <v>0.87976334763531705</v>
      </c>
      <c r="C993" s="128">
        <v>0.44337111824224484</v>
      </c>
      <c r="D993" s="128">
        <v>0.52084162848876669</v>
      </c>
      <c r="E993" s="128">
        <v>0.94012054801155731</v>
      </c>
      <c r="F993" s="128">
        <v>0.1730511887180548</v>
      </c>
      <c r="G993" s="128">
        <v>0.6844307246522825</v>
      </c>
      <c r="H993" s="128">
        <v>0.42177857283720654</v>
      </c>
      <c r="I993" s="128">
        <v>0.3053290648507283</v>
      </c>
      <c r="J993" s="128">
        <v>0.17562784128929043</v>
      </c>
      <c r="K993" s="104">
        <v>0.51146156354347228</v>
      </c>
      <c r="L993" s="105"/>
      <c r="M993" s="106">
        <v>992</v>
      </c>
      <c r="N993" s="140">
        <v>1.1738045908940096</v>
      </c>
      <c r="O993" s="140">
        <v>-0.14242763352239038</v>
      </c>
      <c r="P993" s="140">
        <v>5.2266001655474861E-2</v>
      </c>
      <c r="Q993" s="140">
        <v>1.5557863545217019</v>
      </c>
      <c r="R993" s="140">
        <v>-0.94217631606530239</v>
      </c>
      <c r="S993" s="140">
        <v>0.48012494637518555</v>
      </c>
      <c r="T993" s="140">
        <v>-0.19734553815280079</v>
      </c>
      <c r="U993" s="128">
        <v>-0.50913424475913627</v>
      </c>
      <c r="V993" s="128">
        <v>-0.93215644170433154</v>
      </c>
      <c r="W993" s="98">
        <v>2.8733832694012158E-2</v>
      </c>
      <c r="X993" s="60"/>
      <c r="Y993" s="99">
        <v>992</v>
      </c>
      <c r="Z993" s="128">
        <f>(幕後結果!$AB$2+幕後結果!$AB$4*幕後結果_最佳化!$N1994)*12/3</f>
        <v>1.2415826052935248</v>
      </c>
      <c r="AA993" s="128">
        <f>(幕後結果!$AC$2+幕後結果!$AC$4*幕後結果_最佳化!$O1994)*12/3</f>
        <v>0.3075183796400166</v>
      </c>
      <c r="AB993" s="128">
        <f>(幕後結果!$AD$2+幕後結果!$AD$4*幕後結果_最佳化!$P1994)*12/3</f>
        <v>0.68732325662242522</v>
      </c>
      <c r="AC993" s="128">
        <f>(幕後結果!$AE$2+幕後結果!$AE$4*幕後結果_最佳化!$Q1994)*12/3</f>
        <v>3.9747534804519957</v>
      </c>
      <c r="AD993" s="128">
        <f>(幕後結果!$AF$2+幕後結果!$AF$4*幕後結果_最佳化!$R1994)*12/3</f>
        <v>-0.64217950382231881</v>
      </c>
      <c r="AE993" s="128">
        <f>(幕後結果!$AG$2+幕後結果!$AG$4*幕後結果_最佳化!$S1994)*12/3</f>
        <v>1.0221840774002833</v>
      </c>
      <c r="AF993" s="128">
        <f>(幕後結果!$AH$2+幕後結果!$AH$4*幕後結果_最佳化!$T1994)*12/3</f>
        <v>0.37732196957562802</v>
      </c>
      <c r="AG993" s="128">
        <f>(幕後結果!$AI$2+幕後結果!$AI$4*幕後結果_最佳化!$U1994)*12/3</f>
        <v>0.16413901000020181</v>
      </c>
      <c r="AH993" s="128">
        <f>(幕後結果!$AJ$2+幕後結果!$AJ$4*幕後結果_最佳化!$V1994)*12/3</f>
        <v>-1.1339513731945337</v>
      </c>
      <c r="AI993" s="100">
        <f>(幕後結果!$AK$2+幕後結果!$AK$4*幕後結果_最佳化!$W1994)*12/3</f>
        <v>-0.28691440948560221</v>
      </c>
      <c r="AJ993" s="60"/>
      <c r="AK993" s="60"/>
      <c r="AL993" s="60"/>
      <c r="AM993" s="108">
        <v>992</v>
      </c>
      <c r="AN993" s="128">
        <f t="shared" si="196"/>
        <v>4.5580854274889088E-2</v>
      </c>
      <c r="AO993" s="128">
        <f t="shared" si="197"/>
        <v>2.3193683504121709E-2</v>
      </c>
      <c r="AP993" s="128">
        <f t="shared" si="198"/>
        <v>0.13936103017277246</v>
      </c>
      <c r="AQ993" s="128">
        <f t="shared" si="199"/>
        <v>0.20549005899869366</v>
      </c>
      <c r="AR993" s="128">
        <f t="shared" si="200"/>
        <v>0.16125028720629486</v>
      </c>
      <c r="AS993" s="128">
        <f t="shared" si="201"/>
        <v>5.2097868335887042E-3</v>
      </c>
      <c r="AT993" s="128">
        <f t="shared" si="202"/>
        <v>0.18750666256167545</v>
      </c>
      <c r="AU993" s="128">
        <f t="shared" si="203"/>
        <v>0.10190297544747913</v>
      </c>
      <c r="AV993" s="128">
        <f t="shared" si="204"/>
        <v>6.9096046451870188E-2</v>
      </c>
      <c r="AW993" s="128">
        <f t="shared" si="205"/>
        <v>6.1408614548614793E-2</v>
      </c>
      <c r="AX993" s="128">
        <f t="shared" si="206"/>
        <v>1</v>
      </c>
      <c r="AY993" s="128">
        <f>SUMPRODUCT(AN993:AW993,幕後結果_最佳化!$Z$1005:$AI$1005)</f>
        <v>0.11157341270243396</v>
      </c>
      <c r="AZ993" s="128">
        <f>(SUMPRODUCT(AN993:AW993,MMULT(AN993:AW993,幕後結果!$AB$9:$AK$18)))*252</f>
        <v>8.2746839490389648E-2</v>
      </c>
      <c r="BA993" s="128">
        <f t="shared" si="207"/>
        <v>0.28765750379642391</v>
      </c>
      <c r="BB993" s="102">
        <f t="shared" si="208"/>
        <v>0.23873325672406009</v>
      </c>
      <c r="BC993" s="60"/>
      <c r="BD993" s="60"/>
    </row>
    <row r="994" spans="1:56">
      <c r="A994" s="95">
        <v>993</v>
      </c>
      <c r="B994" s="128">
        <v>0.40897718635027602</v>
      </c>
      <c r="C994" s="128">
        <v>0.97900720521239437</v>
      </c>
      <c r="D994" s="128">
        <v>0.14131379256458576</v>
      </c>
      <c r="E994" s="128">
        <v>0.33106975523042337</v>
      </c>
      <c r="F994" s="128">
        <v>4.389024403229369E-2</v>
      </c>
      <c r="G994" s="128">
        <v>0.65995930334612551</v>
      </c>
      <c r="H994" s="128">
        <v>3.3477472353365734E-2</v>
      </c>
      <c r="I994" s="128">
        <v>0.53284973824051662</v>
      </c>
      <c r="J994" s="128">
        <v>0.47055874882586779</v>
      </c>
      <c r="K994" s="104">
        <v>0.19726059302769583</v>
      </c>
      <c r="L994" s="105"/>
      <c r="M994" s="106">
        <v>993</v>
      </c>
      <c r="N994" s="140">
        <v>-0.23017682072213935</v>
      </c>
      <c r="O994" s="140">
        <v>2.0336629557491137</v>
      </c>
      <c r="P994" s="140">
        <v>-1.0744353964901476</v>
      </c>
      <c r="Q994" s="140">
        <v>-0.43696116756253561</v>
      </c>
      <c r="R994" s="140">
        <v>-1.7072236649388026</v>
      </c>
      <c r="S994" s="140">
        <v>0.41235206346340542</v>
      </c>
      <c r="T994" s="140">
        <v>-1.8319763466272685</v>
      </c>
      <c r="U994" s="128">
        <v>8.2435353703629879E-2</v>
      </c>
      <c r="V994" s="128">
        <v>-7.3865387130207336E-2</v>
      </c>
      <c r="W994" s="98">
        <v>-0.85144683206380034</v>
      </c>
      <c r="X994" s="60"/>
      <c r="Y994" s="99">
        <v>993</v>
      </c>
      <c r="Z994" s="128">
        <f>(幕後結果!$AB$2+幕後結果!$AB$4*幕後結果_最佳化!$N1995)*12/3</f>
        <v>-0.24346772790581162</v>
      </c>
      <c r="AA994" s="128">
        <f>(幕後結果!$AC$2+幕後結果!$AC$4*幕後結果_最佳化!$O1995)*12/3</f>
        <v>2.2076139922510234</v>
      </c>
      <c r="AB994" s="128">
        <f>(幕後結果!$AD$2+幕後結果!$AD$4*幕後結果_最佳化!$P1995)*12/3</f>
        <v>0.14373389417805521</v>
      </c>
      <c r="AC994" s="128">
        <f>(幕後結果!$AE$2+幕後結果!$AE$4*幕後結果_最佳化!$Q1995)*12/3</f>
        <v>0.88597833308671481</v>
      </c>
      <c r="AD994" s="128">
        <f>(幕後結果!$AF$2+幕後結果!$AF$4*幕後結果_最佳化!$R1995)*12/3</f>
        <v>-1.557685639739484</v>
      </c>
      <c r="AE994" s="128">
        <f>(幕後結果!$AG$2+幕後結果!$AG$4*幕後結果_最佳化!$S1995)*12/3</f>
        <v>0.62581987558662333</v>
      </c>
      <c r="AF994" s="128">
        <f>(幕後結果!$AH$2+幕後結果!$AH$4*幕後結果_最佳化!$T1995)*12/3</f>
        <v>-2.0236616780304604</v>
      </c>
      <c r="AG994" s="128">
        <f>(幕後結果!$AI$2+幕後結果!$AI$4*幕後結果_最佳化!$U1995)*12/3</f>
        <v>0.832513703143826</v>
      </c>
      <c r="AH994" s="128">
        <f>(幕後結果!$AJ$2+幕後結果!$AJ$4*幕後結果_最佳化!$V1995)*12/3</f>
        <v>-1.2919237579506788</v>
      </c>
      <c r="AI994" s="100">
        <f>(幕後結果!$AK$2+幕後結果!$AK$4*幕後結果_最佳化!$W1995)*12/3</f>
        <v>-3.8330016622532344</v>
      </c>
      <c r="AJ994" s="60"/>
      <c r="AK994" s="60"/>
      <c r="AL994" s="60"/>
      <c r="AM994" s="108">
        <v>993</v>
      </c>
      <c r="AN994" s="128">
        <f t="shared" si="196"/>
        <v>0.11946185336126906</v>
      </c>
      <c r="AO994" s="128">
        <f t="shared" si="197"/>
        <v>3.3403103652813182E-2</v>
      </c>
      <c r="AP994" s="128">
        <f t="shared" si="198"/>
        <v>0.11131321119384893</v>
      </c>
      <c r="AQ994" s="128">
        <f t="shared" si="199"/>
        <v>0.14490460738581079</v>
      </c>
      <c r="AR994" s="128">
        <f t="shared" si="200"/>
        <v>7.4562034425295548E-2</v>
      </c>
      <c r="AS994" s="128">
        <f t="shared" si="201"/>
        <v>4.9643474504337204E-2</v>
      </c>
      <c r="AT994" s="128">
        <f t="shared" si="202"/>
        <v>6.6696288072629645E-2</v>
      </c>
      <c r="AU994" s="128">
        <f t="shared" si="203"/>
        <v>0.13787015630577429</v>
      </c>
      <c r="AV994" s="128">
        <f t="shared" si="204"/>
        <v>0.13104786809787108</v>
      </c>
      <c r="AW994" s="128">
        <f t="shared" si="205"/>
        <v>0.13109740300035033</v>
      </c>
      <c r="AX994" s="128">
        <f t="shared" si="206"/>
        <v>0.99999999999999989</v>
      </c>
      <c r="AY994" s="128">
        <f>SUMPRODUCT(AN994:AW994,幕後結果_最佳化!$Z$1005:$AI$1005)</f>
        <v>-4.1035293145031709E-2</v>
      </c>
      <c r="AZ994" s="128">
        <f>(SUMPRODUCT(AN994:AW994,MMULT(AN994:AW994,幕後結果!$AB$9:$AK$18)))*252</f>
        <v>7.1420682444881256E-2</v>
      </c>
      <c r="BA994" s="128">
        <f t="shared" si="207"/>
        <v>0.26724648256783712</v>
      </c>
      <c r="BB994" s="102">
        <f t="shared" si="208"/>
        <v>-0.31407445418379193</v>
      </c>
      <c r="BC994" s="60"/>
      <c r="BD994" s="60"/>
    </row>
    <row r="995" spans="1:56">
      <c r="A995" s="95">
        <v>994</v>
      </c>
      <c r="B995" s="128">
        <v>0.80235497250226184</v>
      </c>
      <c r="C995" s="128">
        <v>0.57597400146602395</v>
      </c>
      <c r="D995" s="128">
        <v>0.87690876893234249</v>
      </c>
      <c r="E995" s="128">
        <v>0.34488298748103352</v>
      </c>
      <c r="F995" s="128">
        <v>0.41363241255858041</v>
      </c>
      <c r="G995" s="128">
        <v>0.22098681163410139</v>
      </c>
      <c r="H995" s="128">
        <v>0.40100580470306535</v>
      </c>
      <c r="I995" s="128">
        <v>0.30620777890982276</v>
      </c>
      <c r="J995" s="128">
        <v>0.37872110550946503</v>
      </c>
      <c r="K995" s="104">
        <v>0.88423949186391715</v>
      </c>
      <c r="L995" s="105"/>
      <c r="M995" s="106">
        <v>994</v>
      </c>
      <c r="N995" s="140">
        <v>0.85006301095817294</v>
      </c>
      <c r="O995" s="140">
        <v>0.19160452587368398</v>
      </c>
      <c r="P995" s="140">
        <v>1.1596717844429651</v>
      </c>
      <c r="Q995" s="140">
        <v>-0.39917267605048695</v>
      </c>
      <c r="R995" s="140">
        <v>-0.21821085844534302</v>
      </c>
      <c r="S995" s="140">
        <v>-0.76886471981876903</v>
      </c>
      <c r="T995" s="140">
        <v>-0.25074455694908715</v>
      </c>
      <c r="U995" s="128">
        <v>-0.50662842804107733</v>
      </c>
      <c r="V995" s="128">
        <v>-0.30884135253415412</v>
      </c>
      <c r="W995" s="98">
        <v>1.1964499566869549</v>
      </c>
      <c r="X995" s="60"/>
      <c r="Y995" s="99">
        <v>994</v>
      </c>
      <c r="Z995" s="128">
        <f>(幕後結果!$AB$2+幕後結果!$AB$4*幕後結果_最佳化!$N1996)*12/3</f>
        <v>0.89914748672541822</v>
      </c>
      <c r="AA995" s="128">
        <f>(幕後結果!$AC$2+幕後結果!$AC$4*幕後結果_最佳化!$O1996)*12/3</f>
        <v>0.55115105969160827</v>
      </c>
      <c r="AB995" s="128">
        <f>(幕後結果!$AD$2+幕後結果!$AD$4*幕後結果_最佳化!$P1996)*12/3</f>
        <v>1.9396387007948654</v>
      </c>
      <c r="AC995" s="128">
        <f>(幕後結果!$AE$2+幕後結果!$AE$4*幕後結果_最佳化!$Q1996)*12/3</f>
        <v>0.85373411393171494</v>
      </c>
      <c r="AD995" s="128">
        <f>(幕後結果!$AF$2+幕後結果!$AF$4*幕後結果_最佳化!$R1996)*12/3</f>
        <v>8.4130793033319051E-2</v>
      </c>
      <c r="AE995" s="128">
        <f>(幕後結果!$AG$2+幕後結果!$AG$4*幕後結果_最佳化!$S1996)*12/3</f>
        <v>-0.26927102553712107</v>
      </c>
      <c r="AF995" s="128">
        <f>(幕後結果!$AH$2+幕後結果!$AH$4*幕後結果_最佳化!$T1996)*12/3</f>
        <v>-2.3945958312309223E-2</v>
      </c>
      <c r="AG995" s="128">
        <f>(幕後結果!$AI$2+幕後結果!$AI$4*幕後結果_最佳化!$U1996)*12/3</f>
        <v>0.44239740081236079</v>
      </c>
      <c r="AH995" s="128">
        <f>(幕後結果!$AJ$2+幕後結果!$AJ$4*幕後結果_最佳化!$V1996)*12/3</f>
        <v>-0.96123164873423594</v>
      </c>
      <c r="AI995" s="100">
        <f>(幕後結果!$AK$2+幕後結果!$AK$4*幕後結果_最佳化!$W1996)*12/3</f>
        <v>-0.12733243472538569</v>
      </c>
      <c r="AJ995" s="60"/>
      <c r="AK995" s="60"/>
      <c r="AL995" s="60"/>
      <c r="AM995" s="108">
        <v>994</v>
      </c>
      <c r="AN995" s="128">
        <f t="shared" si="196"/>
        <v>0.14069027925245306</v>
      </c>
      <c r="AO995" s="128">
        <f t="shared" si="197"/>
        <v>0.15925860071992795</v>
      </c>
      <c r="AP995" s="128">
        <f t="shared" si="198"/>
        <v>6.1668036513503764E-4</v>
      </c>
      <c r="AQ995" s="128">
        <f t="shared" si="199"/>
        <v>8.2456301593469075E-2</v>
      </c>
      <c r="AR995" s="128">
        <f t="shared" si="200"/>
        <v>5.6442764780916671E-2</v>
      </c>
      <c r="AS995" s="128">
        <f t="shared" si="201"/>
        <v>0.10754883741261427</v>
      </c>
      <c r="AT995" s="128">
        <f t="shared" si="202"/>
        <v>3.552692347444418E-2</v>
      </c>
      <c r="AU995" s="128">
        <f t="shared" si="203"/>
        <v>5.0524646245613501E-3</v>
      </c>
      <c r="AV995" s="128">
        <f t="shared" si="204"/>
        <v>0.2143245358647024</v>
      </c>
      <c r="AW995" s="128">
        <f t="shared" si="205"/>
        <v>0.19808261191177587</v>
      </c>
      <c r="AX995" s="128">
        <f t="shared" si="206"/>
        <v>0.99999999999999989</v>
      </c>
      <c r="AY995" s="128">
        <f>SUMPRODUCT(AN995:AW995,幕後結果_最佳化!$Z$1005:$AI$1005)</f>
        <v>-0.431386093974017</v>
      </c>
      <c r="AZ995" s="128">
        <f>(SUMPRODUCT(AN995:AW995,MMULT(AN995:AW995,幕後結果!$AB$9:$AK$18)))*252</f>
        <v>9.29292706473233E-2</v>
      </c>
      <c r="BA995" s="128">
        <f t="shared" si="207"/>
        <v>0.30484302624026566</v>
      </c>
      <c r="BB995" s="102">
        <f t="shared" si="208"/>
        <v>-1.5558371133614282</v>
      </c>
      <c r="BC995" s="60"/>
      <c r="BD995" s="60"/>
    </row>
    <row r="996" spans="1:56">
      <c r="A996" s="95">
        <v>995</v>
      </c>
      <c r="B996" s="128">
        <v>0.23654122424241741</v>
      </c>
      <c r="C996" s="128">
        <v>0.13653198572479197</v>
      </c>
      <c r="D996" s="128">
        <v>0.4988932852912773</v>
      </c>
      <c r="E996" s="128">
        <v>0.19565957096452791</v>
      </c>
      <c r="F996" s="128">
        <v>0.19698663962519913</v>
      </c>
      <c r="G996" s="128">
        <v>0.34990134916575188</v>
      </c>
      <c r="H996" s="128">
        <v>0.11101464647292869</v>
      </c>
      <c r="I996" s="128">
        <v>0.69622605532341386</v>
      </c>
      <c r="J996" s="128">
        <v>0.16128160444196005</v>
      </c>
      <c r="K996" s="104">
        <v>0.58457131548745922</v>
      </c>
      <c r="L996" s="105"/>
      <c r="M996" s="106">
        <v>995</v>
      </c>
      <c r="N996" s="140">
        <v>-0.71747274378360903</v>
      </c>
      <c r="O996" s="140">
        <v>-1.0960338266655414</v>
      </c>
      <c r="P996" s="140">
        <v>-2.7741259390049403E-3</v>
      </c>
      <c r="Q996" s="140">
        <v>-0.85722754569246185</v>
      </c>
      <c r="R996" s="140">
        <v>-0.8524339581624486</v>
      </c>
      <c r="S996" s="140">
        <v>-0.3855868167395301</v>
      </c>
      <c r="T996" s="140">
        <v>-1.221149837428025</v>
      </c>
      <c r="U996" s="128">
        <v>0.51357681994803805</v>
      </c>
      <c r="V996" s="128">
        <v>-0.98920427163936664</v>
      </c>
      <c r="W996" s="98">
        <v>0.21360209051856932</v>
      </c>
      <c r="X996" s="60"/>
      <c r="Y996" s="99">
        <v>995</v>
      </c>
      <c r="Z996" s="128">
        <f>(幕後結果!$AB$2+幕後結果!$AB$4*幕後結果_最佳化!$N1997)*12/3</f>
        <v>-0.75890117091421772</v>
      </c>
      <c r="AA996" s="128">
        <f>(幕後結果!$AC$2+幕後結果!$AC$4*幕後結果_最佳化!$O1997)*12/3</f>
        <v>-1.6375843177177076</v>
      </c>
      <c r="AB996" s="128">
        <f>(幕後結果!$AD$2+幕後結果!$AD$4*幕後結果_最佳化!$P1997)*12/3</f>
        <v>-0.54890427163188571</v>
      </c>
      <c r="AC996" s="128">
        <f>(幕後結果!$AE$2+幕後結果!$AE$4*幕後結果_最佳化!$Q1997)*12/3</f>
        <v>-0.92252748055961753</v>
      </c>
      <c r="AD996" s="128">
        <f>(幕後結果!$AF$2+幕後結果!$AF$4*幕後結果_最佳化!$R1997)*12/3</f>
        <v>-0.57666289372346125</v>
      </c>
      <c r="AE996" s="128">
        <f>(幕後結果!$AG$2+幕後結果!$AG$4*幕後結果_最佳化!$S1997)*12/3</f>
        <v>-0.40649743769944369</v>
      </c>
      <c r="AF996" s="128">
        <f>(幕後結果!$AH$2+幕後結果!$AH$4*幕後結果_最佳化!$T1997)*12/3</f>
        <v>-2.3105491591681893</v>
      </c>
      <c r="AG996" s="128">
        <f>(幕後結果!$AI$2+幕後結果!$AI$4*幕後結果_最佳化!$U1997)*12/3</f>
        <v>1.4264822443861622</v>
      </c>
      <c r="AH996" s="128">
        <f>(幕後結果!$AJ$2+幕後結果!$AJ$4*幕後結果_最佳化!$V1997)*12/3</f>
        <v>-2.8875823435118835</v>
      </c>
      <c r="AI996" s="100">
        <f>(幕後結果!$AK$2+幕後結果!$AK$4*幕後結果_最佳化!$W1997)*12/3</f>
        <v>-3.2395677699482444</v>
      </c>
      <c r="AJ996" s="60"/>
      <c r="AK996" s="60"/>
      <c r="AL996" s="60"/>
      <c r="AM996" s="108">
        <v>995</v>
      </c>
      <c r="AN996" s="128">
        <f t="shared" si="196"/>
        <v>0.20441170054269719</v>
      </c>
      <c r="AO996" s="128">
        <f t="shared" si="197"/>
        <v>9.2248942000587253E-2</v>
      </c>
      <c r="AP996" s="128">
        <f t="shared" si="198"/>
        <v>9.6452815967480024E-2</v>
      </c>
      <c r="AQ996" s="128">
        <f t="shared" si="199"/>
        <v>0.14001559435379296</v>
      </c>
      <c r="AR996" s="128">
        <f t="shared" si="200"/>
        <v>0.12072422489117512</v>
      </c>
      <c r="AS996" s="128">
        <f t="shared" si="201"/>
        <v>8.5439489445335859E-2</v>
      </c>
      <c r="AT996" s="128">
        <f t="shared" si="202"/>
        <v>5.6391279666318066E-2</v>
      </c>
      <c r="AU996" s="128">
        <f t="shared" si="203"/>
        <v>7.2513271951742564E-2</v>
      </c>
      <c r="AV996" s="128">
        <f t="shared" si="204"/>
        <v>4.2618430362541579E-2</v>
      </c>
      <c r="AW996" s="128">
        <f t="shared" si="205"/>
        <v>8.9184250818329092E-2</v>
      </c>
      <c r="AX996" s="128">
        <f t="shared" si="206"/>
        <v>0.99999999999999956</v>
      </c>
      <c r="AY996" s="128">
        <f>SUMPRODUCT(AN996:AW996,幕後結果_最佳化!$Z$1005:$AI$1005)</f>
        <v>3.2470327850598085E-2</v>
      </c>
      <c r="AZ996" s="128">
        <f>(SUMPRODUCT(AN996:AW996,MMULT(AN996:AW996,幕後結果!$AB$9:$AK$18)))*252</f>
        <v>7.0601270177069506E-2</v>
      </c>
      <c r="BA996" s="128">
        <f t="shared" si="207"/>
        <v>0.26570899528820907</v>
      </c>
      <c r="BB996" s="102">
        <f t="shared" si="208"/>
        <v>-3.9252235845794625E-2</v>
      </c>
      <c r="BC996" s="60"/>
      <c r="BD996" s="60"/>
    </row>
    <row r="997" spans="1:56">
      <c r="A997" s="95">
        <v>996</v>
      </c>
      <c r="B997" s="128">
        <v>0.81595835517137427</v>
      </c>
      <c r="C997" s="128">
        <v>0.53712283310488429</v>
      </c>
      <c r="D997" s="128">
        <v>0.76327103333427537</v>
      </c>
      <c r="E997" s="128">
        <v>0.7590798852331504</v>
      </c>
      <c r="F997" s="128">
        <v>0.18933658765421568</v>
      </c>
      <c r="G997" s="128">
        <v>0.17145346110706994</v>
      </c>
      <c r="H997" s="128">
        <v>0.6862875145981937</v>
      </c>
      <c r="I997" s="128">
        <v>0.68129080754460891</v>
      </c>
      <c r="J997" s="128">
        <v>0.8293489051859575</v>
      </c>
      <c r="K997" s="104">
        <v>0.20292913778641553</v>
      </c>
      <c r="L997" s="105"/>
      <c r="M997" s="106">
        <v>996</v>
      </c>
      <c r="N997" s="140">
        <v>0.90006945554392948</v>
      </c>
      <c r="O997" s="140">
        <v>9.3187841051394021E-2</v>
      </c>
      <c r="P997" s="140">
        <v>0.71686413555328898</v>
      </c>
      <c r="Q997" s="140">
        <v>0.70334587273377236</v>
      </c>
      <c r="R997" s="140">
        <v>-0.88034364554482625</v>
      </c>
      <c r="S997" s="140">
        <v>-0.94843721342684262</v>
      </c>
      <c r="T997" s="140">
        <v>0.48535440293855553</v>
      </c>
      <c r="U997" s="128">
        <v>0.47131138742702205</v>
      </c>
      <c r="V997" s="128">
        <v>0.95159545067276718</v>
      </c>
      <c r="W997" s="98">
        <v>-0.83120421237472886</v>
      </c>
      <c r="X997" s="60"/>
      <c r="Y997" s="99">
        <v>996</v>
      </c>
      <c r="Z997" s="128">
        <f>(幕後結果!$AB$2+幕後結果!$AB$4*幕後結果_最佳化!$N1998)*12/3</f>
        <v>0.95204141151656463</v>
      </c>
      <c r="AA997" s="128">
        <f>(幕後結果!$AC$2+幕後結果!$AC$4*幕後結果_最佳化!$O1998)*12/3</f>
        <v>0.45922928160595761</v>
      </c>
      <c r="AB997" s="128">
        <f>(幕後結果!$AD$2+幕後結果!$AD$4*幕後結果_最佳化!$P1998)*12/3</f>
        <v>1.4295821899113104</v>
      </c>
      <c r="AC997" s="128">
        <f>(幕後結果!$AE$2+幕後結果!$AE$4*幕後結果_最佳化!$Q1998)*12/3</f>
        <v>2.6929496741588888</v>
      </c>
      <c r="AD997" s="128">
        <f>(幕後結果!$AF$2+幕後結果!$AF$4*幕後結果_最佳化!$R1998)*12/3</f>
        <v>-0.47854682805340981</v>
      </c>
      <c r="AE997" s="128">
        <f>(幕後結果!$AG$2+幕後結果!$AG$4*幕後結果_最佳化!$S1998)*12/3</f>
        <v>-0.36492113958899414</v>
      </c>
      <c r="AF997" s="128">
        <f>(幕後結果!$AH$2+幕後結果!$AH$4*幕後結果_最佳化!$T1998)*12/3</f>
        <v>0.96227844983870348</v>
      </c>
      <c r="AG997" s="128">
        <f>(幕後結果!$AI$2+幕後結果!$AI$4*幕後結果_最佳化!$U1998)*12/3</f>
        <v>0.95317394238045461</v>
      </c>
      <c r="AH997" s="128">
        <f>(幕後結果!$AJ$2+幕後結果!$AJ$4*幕後結果_最佳化!$V1998)*12/3</f>
        <v>0.19463685017960886</v>
      </c>
      <c r="AI997" s="100">
        <f>(幕後結果!$AK$2+幕後結果!$AK$4*幕後結果_最佳化!$W1998)*12/3</f>
        <v>-1.8566618585367605</v>
      </c>
      <c r="AJ997" s="60"/>
      <c r="AK997" s="60"/>
      <c r="AL997" s="60"/>
      <c r="AM997" s="108">
        <v>996</v>
      </c>
      <c r="AN997" s="128">
        <f t="shared" si="196"/>
        <v>0.1796629104077663</v>
      </c>
      <c r="AO997" s="128">
        <f t="shared" si="197"/>
        <v>0.2051382737102693</v>
      </c>
      <c r="AP997" s="128">
        <f t="shared" si="198"/>
        <v>0.16202892910864489</v>
      </c>
      <c r="AQ997" s="128">
        <f t="shared" si="199"/>
        <v>8.6238665962247399E-2</v>
      </c>
      <c r="AR997" s="128">
        <f t="shared" si="200"/>
        <v>1.3451763093714526E-2</v>
      </c>
      <c r="AS997" s="128">
        <f t="shared" si="201"/>
        <v>2.1518307015671586E-2</v>
      </c>
      <c r="AT997" s="128">
        <f t="shared" si="202"/>
        <v>8.1961202339797673E-2</v>
      </c>
      <c r="AU997" s="128">
        <f t="shared" si="203"/>
        <v>0.17059691637657198</v>
      </c>
      <c r="AV997" s="128">
        <f t="shared" si="204"/>
        <v>7.8002908470038559E-2</v>
      </c>
      <c r="AW997" s="128">
        <f t="shared" si="205"/>
        <v>1.4001235152777394E-3</v>
      </c>
      <c r="AX997" s="128">
        <f t="shared" si="206"/>
        <v>1</v>
      </c>
      <c r="AY997" s="128">
        <f>SUMPRODUCT(AN997:AW997,幕後結果_最佳化!$Z$1005:$AI$1005)</f>
        <v>0.18747272720712371</v>
      </c>
      <c r="AZ997" s="128">
        <f>(SUMPRODUCT(AN997:AW997,MMULT(AN997:AW997,幕後結果!$AB$9:$AK$18)))*252</f>
        <v>7.7382409271746735E-2</v>
      </c>
      <c r="BA997" s="128">
        <f t="shared" si="207"/>
        <v>0.27817693878491567</v>
      </c>
      <c r="BB997" s="102">
        <f t="shared" si="208"/>
        <v>0.51971499808223232</v>
      </c>
      <c r="BC997" s="60"/>
      <c r="BD997" s="60"/>
    </row>
    <row r="998" spans="1:56">
      <c r="A998" s="95">
        <v>997</v>
      </c>
      <c r="B998" s="128">
        <v>0.29040351759127914</v>
      </c>
      <c r="C998" s="128">
        <v>0.79150746475958922</v>
      </c>
      <c r="D998" s="128">
        <v>0.37586570622709203</v>
      </c>
      <c r="E998" s="128">
        <v>0.52824862345565937</v>
      </c>
      <c r="F998" s="128">
        <v>0.90404850556445271</v>
      </c>
      <c r="G998" s="128">
        <v>0.49121986372514637</v>
      </c>
      <c r="H998" s="128">
        <v>8.8228962041664083E-2</v>
      </c>
      <c r="I998" s="128">
        <v>0.4215239983743051</v>
      </c>
      <c r="J998" s="128">
        <v>0.27696468059361545</v>
      </c>
      <c r="K998" s="104">
        <v>0.82848079652198536</v>
      </c>
      <c r="L998" s="105"/>
      <c r="M998" s="106">
        <v>997</v>
      </c>
      <c r="N998" s="140">
        <v>-0.55220627569148484</v>
      </c>
      <c r="O998" s="140">
        <v>0.81166293065817186</v>
      </c>
      <c r="P998" s="140">
        <v>-0.31635718277541308</v>
      </c>
      <c r="Q998" s="140">
        <v>7.0868073542013091E-2</v>
      </c>
      <c r="R998" s="140">
        <v>1.3049702187431935</v>
      </c>
      <c r="S998" s="140">
        <v>-2.2010314876563093E-2</v>
      </c>
      <c r="T998" s="140">
        <v>-1.3517418127654712</v>
      </c>
      <c r="U998" s="128">
        <v>-0.19799625124061296</v>
      </c>
      <c r="V998" s="128">
        <v>-0.59188236857638232</v>
      </c>
      <c r="W998" s="98">
        <v>0.94817886059057022</v>
      </c>
      <c r="X998" s="60"/>
      <c r="Y998" s="99">
        <v>997</v>
      </c>
      <c r="Z998" s="128">
        <f>(幕後結果!$AB$2+幕後結果!$AB$4*幕後結果_最佳化!$N1999)*12/3</f>
        <v>-0.58409185971089572</v>
      </c>
      <c r="AA998" s="128">
        <f>(幕後結果!$AC$2+幕後結果!$AC$4*幕後結果_最佳化!$O1999)*12/3</f>
        <v>0.64776524629709575</v>
      </c>
      <c r="AB998" s="128">
        <f>(幕後結果!$AD$2+幕後結果!$AD$4*幕後結果_最佳化!$P1999)*12/3</f>
        <v>0.19122518901848162</v>
      </c>
      <c r="AC998" s="128">
        <f>(幕後結果!$AE$2+幕後結果!$AE$4*幕後結果_最佳化!$Q1999)*12/3</f>
        <v>1.4815570518734891</v>
      </c>
      <c r="AD998" s="128">
        <f>(幕後結果!$AF$2+幕後結果!$AF$4*幕後結果_最佳化!$R1999)*12/3</f>
        <v>0.59153119750802663</v>
      </c>
      <c r="AE998" s="128">
        <f>(幕後結果!$AG$2+幕後結果!$AG$4*幕後結果_最佳化!$S1999)*12/3</f>
        <v>-3.7392804307513711E-2</v>
      </c>
      <c r="AF998" s="128">
        <f>(幕後結果!$AH$2+幕後結果!$AH$4*幕後結果_最佳化!$T1999)*12/3</f>
        <v>-1.8038179947333728</v>
      </c>
      <c r="AG998" s="128">
        <f>(幕後結果!$AI$2+幕後結果!$AI$4*幕後結果_最佳化!$U1999)*12/3</f>
        <v>1.2201536975846874</v>
      </c>
      <c r="AH998" s="128">
        <f>(幕後結果!$AJ$2+幕後結果!$AJ$4*幕後結果_最佳化!$V1999)*12/3</f>
        <v>-1.4075842800295082</v>
      </c>
      <c r="AI998" s="100">
        <f>(幕後結果!$AK$2+幕後結果!$AK$4*幕後結果_最佳化!$W1999)*12/3</f>
        <v>-1.1709668178717174</v>
      </c>
      <c r="AJ998" s="60"/>
      <c r="AK998" s="60"/>
      <c r="AL998" s="60"/>
      <c r="AM998" s="108">
        <v>997</v>
      </c>
      <c r="AN998" s="128">
        <f t="shared" si="196"/>
        <v>0.12137606607321297</v>
      </c>
      <c r="AO998" s="128">
        <f t="shared" si="197"/>
        <v>8.5680627087180661E-2</v>
      </c>
      <c r="AP998" s="128">
        <f t="shared" si="198"/>
        <v>1.1782888426982637E-2</v>
      </c>
      <c r="AQ998" s="128">
        <f t="shared" si="199"/>
        <v>7.8035099530867694E-2</v>
      </c>
      <c r="AR998" s="128">
        <f t="shared" si="200"/>
        <v>0.17405180374445872</v>
      </c>
      <c r="AS998" s="128">
        <f t="shared" si="201"/>
        <v>0.1698271860374857</v>
      </c>
      <c r="AT998" s="128">
        <f t="shared" si="202"/>
        <v>6.1982476214566477E-2</v>
      </c>
      <c r="AU998" s="128">
        <f t="shared" si="203"/>
        <v>9.8043167478702578E-2</v>
      </c>
      <c r="AV998" s="128">
        <f t="shared" si="204"/>
        <v>0.14111527020867243</v>
      </c>
      <c r="AW998" s="128">
        <f t="shared" si="205"/>
        <v>5.8105415197870131E-2</v>
      </c>
      <c r="AX998" s="128">
        <f t="shared" si="206"/>
        <v>1</v>
      </c>
      <c r="AY998" s="128">
        <f>SUMPRODUCT(AN998:AW998,幕後結果_最佳化!$Z$1005:$AI$1005)</f>
        <v>-4.8630205219787032E-2</v>
      </c>
      <c r="AZ998" s="128">
        <f>(SUMPRODUCT(AN998:AW998,MMULT(AN998:AW998,幕後結果!$AB$9:$AK$18)))*252</f>
        <v>5.1459504643531287E-2</v>
      </c>
      <c r="BA998" s="128">
        <f t="shared" si="207"/>
        <v>0.22684687488156252</v>
      </c>
      <c r="BB998" s="102">
        <f t="shared" si="208"/>
        <v>-0.40348894057974233</v>
      </c>
      <c r="BC998" s="60"/>
      <c r="BD998" s="60"/>
    </row>
    <row r="999" spans="1:56">
      <c r="A999" s="95">
        <v>998</v>
      </c>
      <c r="B999" s="128">
        <v>0.79646825686237999</v>
      </c>
      <c r="C999" s="128">
        <v>0.49314734585101139</v>
      </c>
      <c r="D999" s="128">
        <v>0.10671408058454301</v>
      </c>
      <c r="E999" s="128">
        <v>0.36203832092758215</v>
      </c>
      <c r="F999" s="128">
        <v>0.66267942078709186</v>
      </c>
      <c r="G999" s="128">
        <v>2.3437132263894878E-3</v>
      </c>
      <c r="H999" s="128">
        <v>0.74197118385356986</v>
      </c>
      <c r="I999" s="128">
        <v>0.41301761786084756</v>
      </c>
      <c r="J999" s="128">
        <v>0.59435356851979559</v>
      </c>
      <c r="K999" s="104">
        <v>0.5531221107538582</v>
      </c>
      <c r="L999" s="105"/>
      <c r="M999" s="106">
        <v>998</v>
      </c>
      <c r="N999" s="140">
        <v>0.82907231879376619</v>
      </c>
      <c r="O999" s="140">
        <v>-1.7177901418773109E-2</v>
      </c>
      <c r="P999" s="140">
        <v>-1.2441940280156503</v>
      </c>
      <c r="Q999" s="140">
        <v>-0.35301573812793807</v>
      </c>
      <c r="R999" s="140">
        <v>0.4197868687751215</v>
      </c>
      <c r="S999" s="140">
        <v>-2.8277645717268056</v>
      </c>
      <c r="T999" s="140">
        <v>0.64943440433134048</v>
      </c>
      <c r="U999" s="128">
        <v>-0.21978932250505326</v>
      </c>
      <c r="V999" s="128">
        <v>0.23875848562461019</v>
      </c>
      <c r="W999" s="98">
        <v>0.13355334547748596</v>
      </c>
      <c r="X999" s="60"/>
      <c r="Y999" s="99">
        <v>998</v>
      </c>
      <c r="Z999" s="128">
        <f>(幕後結果!$AB$2+幕後結果!$AB$4*幕後結果_最佳化!$N2000)*12/3</f>
        <v>0.87694474662150623</v>
      </c>
      <c r="AA999" s="128">
        <f>(幕後結果!$AC$2+幕後結果!$AC$4*幕後結果_最佳化!$O2000)*12/3</f>
        <v>0.29974883991775103</v>
      </c>
      <c r="AB999" s="128">
        <f>(幕後結果!$AD$2+幕後結果!$AD$4*幕後結果_最佳化!$P2000)*12/3</f>
        <v>-0.75888692436059069</v>
      </c>
      <c r="AC999" s="128">
        <f>(幕後結果!$AE$2+幕後結果!$AE$4*幕後結果_最佳化!$Q2000)*12/3</f>
        <v>0.19683124216199333</v>
      </c>
      <c r="AD999" s="128">
        <f>(幕後結果!$AF$2+幕後結果!$AF$4*幕後結果_最佳化!$R2000)*12/3</f>
        <v>6.8846668584128606E-2</v>
      </c>
      <c r="AE999" s="128">
        <f>(幕後結果!$AG$2+幕後結果!$AG$4*幕後結果_最佳化!$S2000)*12/3</f>
        <v>-2.3960561368009996</v>
      </c>
      <c r="AF999" s="128">
        <f>(幕後結果!$AH$2+幕後結果!$AH$4*幕後結果_最佳化!$T2000)*12/3</f>
        <v>1.2125688507843257</v>
      </c>
      <c r="AG999" s="128">
        <f>(幕後結果!$AI$2+幕後結果!$AI$4*幕後結果_最佳化!$U2000)*12/3</f>
        <v>0.58382613659557703</v>
      </c>
      <c r="AH999" s="128">
        <f>(幕後結果!$AJ$2+幕後結果!$AJ$4*幕後結果_最佳化!$V2000)*12/3</f>
        <v>-0.72956478845609951</v>
      </c>
      <c r="AI999" s="100">
        <f>(幕後結果!$AK$2+幕後結果!$AK$4*幕後結果_最佳化!$W2000)*12/3</f>
        <v>-0.20966476877187246</v>
      </c>
      <c r="AJ999" s="60"/>
      <c r="AK999" s="60"/>
      <c r="AL999" s="60"/>
      <c r="AM999" s="108">
        <v>998</v>
      </c>
      <c r="AN999" s="128">
        <f t="shared" si="196"/>
        <v>4.2935306457001863E-3</v>
      </c>
      <c r="AO999" s="128">
        <f t="shared" si="197"/>
        <v>0.15991425549991423</v>
      </c>
      <c r="AP999" s="128">
        <f t="shared" si="198"/>
        <v>8.1710582717269359E-2</v>
      </c>
      <c r="AQ999" s="128">
        <f t="shared" si="199"/>
        <v>6.5926936118487309E-2</v>
      </c>
      <c r="AR999" s="128">
        <f t="shared" si="200"/>
        <v>0.1138710628928892</v>
      </c>
      <c r="AS999" s="128">
        <f t="shared" si="201"/>
        <v>7.6315691393310001E-2</v>
      </c>
      <c r="AT999" s="128">
        <f t="shared" si="202"/>
        <v>0.13639362477315942</v>
      </c>
      <c r="AU999" s="128">
        <f t="shared" si="203"/>
        <v>0.15884946051177412</v>
      </c>
      <c r="AV999" s="128">
        <f t="shared" si="204"/>
        <v>6.6061262060674947E-2</v>
      </c>
      <c r="AW999" s="128">
        <f t="shared" si="205"/>
        <v>0.13666359338682138</v>
      </c>
      <c r="AX999" s="128">
        <f t="shared" si="206"/>
        <v>1</v>
      </c>
      <c r="AY999" s="128">
        <f>SUMPRODUCT(AN999:AW999,幕後結果_最佳化!$Z$1005:$AI$1005)</f>
        <v>-9.0665383399181648E-2</v>
      </c>
      <c r="AZ999" s="128">
        <f>(SUMPRODUCT(AN999:AW999,MMULT(AN999:AW999,幕後結果!$AB$9:$AK$18)))*252</f>
        <v>6.373379733166594E-2</v>
      </c>
      <c r="BA999" s="128">
        <f t="shared" si="207"/>
        <v>0.25245553535556697</v>
      </c>
      <c r="BB999" s="102">
        <f t="shared" si="208"/>
        <v>-0.52906498251687617</v>
      </c>
      <c r="BC999" s="60"/>
      <c r="BD999" s="60"/>
    </row>
    <row r="1000" spans="1:56">
      <c r="A1000" s="95">
        <v>999</v>
      </c>
      <c r="B1000" s="128">
        <v>0.61863766828035116</v>
      </c>
      <c r="C1000" s="128">
        <v>0.91172621900267825</v>
      </c>
      <c r="D1000" s="128">
        <v>0.37340873081121795</v>
      </c>
      <c r="E1000" s="128">
        <v>0.98409761817766772</v>
      </c>
      <c r="F1000" s="128">
        <v>0.69742610360615553</v>
      </c>
      <c r="G1000" s="128">
        <v>0.44551983890877622</v>
      </c>
      <c r="H1000" s="128">
        <v>0.68856080672973707</v>
      </c>
      <c r="I1000" s="128">
        <v>0.18147339441456833</v>
      </c>
      <c r="J1000" s="128">
        <v>0.42129884911838822</v>
      </c>
      <c r="K1000" s="104">
        <v>0.75048802703176376</v>
      </c>
      <c r="L1000" s="105"/>
      <c r="M1000" s="106">
        <v>999</v>
      </c>
      <c r="N1000" s="140">
        <v>0.30190476470436417</v>
      </c>
      <c r="O1000" s="140">
        <v>1.351461758499549</v>
      </c>
      <c r="P1000" s="140">
        <v>-0.32283862209002201</v>
      </c>
      <c r="Q1000" s="140">
        <v>2.1468557966881243</v>
      </c>
      <c r="R1000" s="140">
        <v>0.51701198455977948</v>
      </c>
      <c r="S1000" s="140">
        <v>-0.13698876221985568</v>
      </c>
      <c r="T1000" s="140">
        <v>0.49177503549820761</v>
      </c>
      <c r="U1000" s="128">
        <v>-0.9097643698174549</v>
      </c>
      <c r="V1000" s="128">
        <v>-0.19857182096073245</v>
      </c>
      <c r="W1000" s="98">
        <v>0.67602630198211955</v>
      </c>
      <c r="X1000" s="60"/>
      <c r="Y1000" s="99">
        <v>999</v>
      </c>
      <c r="Z1000" s="128">
        <f>(幕後結果!$AB$2+幕後結果!$AB$4*幕後結果_最佳化!$N2001)*12/3</f>
        <v>0.31933739842223818</v>
      </c>
      <c r="AA1000" s="128">
        <f>(幕後結果!$AC$2+幕後結果!$AC$4*幕後結果_最佳化!$O2001)*12/3</f>
        <v>1.652739430675582</v>
      </c>
      <c r="AB1000" s="128">
        <f>(幕後結果!$AD$2+幕後結果!$AD$4*幕後結果_最佳化!$P2001)*12/3</f>
        <v>0.77414022696085161</v>
      </c>
      <c r="AC1000" s="128">
        <f>(幕後結果!$AE$2+幕後結果!$AE$4*幕後結果_最佳化!$Q2001)*12/3</f>
        <v>5.5172269838361494</v>
      </c>
      <c r="AD1000" s="128">
        <f>(幕後結果!$AF$2+幕後結果!$AF$4*幕後結果_最佳化!$R2001)*12/3</f>
        <v>4.3526573714948447E-3</v>
      </c>
      <c r="AE1000" s="128">
        <f>(幕後結果!$AG$2+幕後結果!$AG$4*幕後結果_最佳化!$S2001)*12/3</f>
        <v>0.23274700456858019</v>
      </c>
      <c r="AF1000" s="128">
        <f>(幕後結果!$AH$2+幕後結果!$AH$4*幕後結果_最佳化!$T2001)*12/3</f>
        <v>1.0584523863609285</v>
      </c>
      <c r="AG1000" s="128">
        <f>(幕後結果!$AI$2+幕後結果!$AI$4*幕後結果_最佳化!$U2001)*12/3</f>
        <v>-5.3609518462722661E-2</v>
      </c>
      <c r="AH1000" s="128">
        <f>(幕後結果!$AJ$2+幕後結果!$AJ$4*幕後結果_最佳化!$V2001)*12/3</f>
        <v>-5.0364902799455602E-2</v>
      </c>
      <c r="AI1000" s="100">
        <f>(幕後結果!$AK$2+幕後結果!$AK$4*幕後結果_最佳化!$W2001)*12/3</f>
        <v>1.2753911379022496</v>
      </c>
      <c r="AJ1000" s="60"/>
      <c r="AK1000" s="60"/>
      <c r="AL1000" s="60"/>
      <c r="AM1000" s="108">
        <v>999</v>
      </c>
      <c r="AN1000" s="128">
        <f t="shared" si="196"/>
        <v>1.5439445169859591E-2</v>
      </c>
      <c r="AO1000" s="128">
        <f t="shared" si="197"/>
        <v>8.9725173083456525E-2</v>
      </c>
      <c r="AP1000" s="128">
        <f t="shared" si="198"/>
        <v>9.136691945060485E-2</v>
      </c>
      <c r="AQ1000" s="128">
        <f t="shared" si="199"/>
        <v>5.6868720252299568E-2</v>
      </c>
      <c r="AR1000" s="128">
        <f t="shared" si="200"/>
        <v>0.10204972157435056</v>
      </c>
      <c r="AS1000" s="128">
        <f t="shared" si="201"/>
        <v>0.20193821487674554</v>
      </c>
      <c r="AT1000" s="128">
        <f t="shared" si="202"/>
        <v>0.1555708464356523</v>
      </c>
      <c r="AU1000" s="128">
        <f t="shared" si="203"/>
        <v>9.2211246000587332E-2</v>
      </c>
      <c r="AV1000" s="128">
        <f t="shared" si="204"/>
        <v>0.11786997316058499</v>
      </c>
      <c r="AW1000" s="128">
        <f t="shared" si="205"/>
        <v>7.6959739995858784E-2</v>
      </c>
      <c r="AX1000" s="128">
        <f t="shared" si="206"/>
        <v>1</v>
      </c>
      <c r="AY1000" s="128">
        <f>SUMPRODUCT(AN1000:AW1000,幕後結果_最佳化!$Z$1005:$AI$1005)</f>
        <v>-9.0766925383299654E-2</v>
      </c>
      <c r="AZ1000" s="128">
        <f>(SUMPRODUCT(AN1000:AW1000,MMULT(AN1000:AW1000,幕後結果!$AB$9:$AK$18)))*252</f>
        <v>5.8803905945423757E-2</v>
      </c>
      <c r="BA1000" s="128">
        <f t="shared" si="207"/>
        <v>0.24249516684961736</v>
      </c>
      <c r="BB1000" s="102">
        <f t="shared" si="208"/>
        <v>-0.55121480200961204</v>
      </c>
      <c r="BC1000" s="60"/>
      <c r="BD1000" s="60"/>
    </row>
    <row r="1001" spans="1:56" ht="17.5" thickBot="1">
      <c r="A1001" s="122">
        <v>1000</v>
      </c>
      <c r="B1001" s="128">
        <v>0.62523379406593338</v>
      </c>
      <c r="C1001" s="128">
        <v>0.75900012194019029</v>
      </c>
      <c r="D1001" s="128">
        <v>0.11282122501659719</v>
      </c>
      <c r="E1001" s="128">
        <v>0.85184536640898845</v>
      </c>
      <c r="F1001" s="128">
        <v>0.5268013585801794</v>
      </c>
      <c r="G1001" s="128">
        <v>0.69994654198235895</v>
      </c>
      <c r="H1001" s="128">
        <v>0.36734601638163422</v>
      </c>
      <c r="I1001" s="128">
        <v>0.88891714035992342</v>
      </c>
      <c r="J1001" s="128">
        <v>0.57525956533627021</v>
      </c>
      <c r="K1001" s="104">
        <v>0.86060518647205386</v>
      </c>
      <c r="L1001" s="105"/>
      <c r="M1001" s="109">
        <v>1000</v>
      </c>
      <c r="N1001" s="140">
        <v>0.31925597784304705</v>
      </c>
      <c r="O1001" s="140">
        <v>0.70308985169440941</v>
      </c>
      <c r="P1001" s="140">
        <v>-1.2116602786784076</v>
      </c>
      <c r="Q1001" s="140">
        <v>1.0443807479515739</v>
      </c>
      <c r="R1001" s="140">
        <v>6.7231657815870732E-2</v>
      </c>
      <c r="S1001" s="140">
        <v>0.52424676810518045</v>
      </c>
      <c r="T1001" s="140">
        <v>-0.33889075030563837</v>
      </c>
      <c r="U1001" s="128">
        <v>1.220789529281719</v>
      </c>
      <c r="V1001" s="128">
        <v>0.18978084149366053</v>
      </c>
      <c r="W1001" s="98">
        <v>1.0830423471893769</v>
      </c>
      <c r="X1001" s="60"/>
      <c r="Y1001" s="110">
        <v>1000</v>
      </c>
      <c r="Z1001" s="111">
        <f>(幕後結果!$AB$2+幕後結果!$AB$4*幕後結果_最佳化!$N2002)*12/3</f>
        <v>0.33769050811430484</v>
      </c>
      <c r="AA1001" s="111">
        <f>(幕後結果!$AC$2+幕後結果!$AC$4*幕後結果_最佳化!$O2002)*12/3</f>
        <v>0.90864382608501693</v>
      </c>
      <c r="AB1001" s="111">
        <f>(幕後結果!$AD$2+幕後結果!$AD$4*幕後結果_最佳化!$P2002)*12/3</f>
        <v>-0.51963182659809948</v>
      </c>
      <c r="AC1001" s="111">
        <f>(幕後結果!$AE$2+幕後結果!$AE$4*幕後結果_最佳化!$Q2002)*12/3</f>
        <v>3.0085719295810289</v>
      </c>
      <c r="AD1001" s="111">
        <f>(幕後結果!$AF$2+幕後結果!$AF$4*幕後結果_最佳化!$R2002)*12/3</f>
        <v>-0.34098671480395754</v>
      </c>
      <c r="AE1001" s="111">
        <f>(幕後結果!$AG$2+幕後結果!$AG$4*幕後結果_最佳化!$S2002)*12/3</f>
        <v>0.73928705680468665</v>
      </c>
      <c r="AF1001" s="111">
        <f>(幕後結果!$AH$2+幕後結果!$AH$4*幕後結果_最佳化!$T2002)*12/3</f>
        <v>-0.17208782219198082</v>
      </c>
      <c r="AG1001" s="111">
        <f>(幕後結果!$AI$2+幕後結果!$AI$4*幕後結果_最佳化!$U2002)*12/3</f>
        <v>2.0280545281174454</v>
      </c>
      <c r="AH1001" s="111">
        <f>(幕後結果!$AJ$2+幕後結果!$AJ$4*幕後結果_最佳化!$V2002)*12/3</f>
        <v>-0.29052510789471309</v>
      </c>
      <c r="AI1001" s="112">
        <f>(幕後結果!$AK$2+幕後結果!$AK$4*幕後結果_最佳化!$W2002)*12/3</f>
        <v>-0.13618622997863761</v>
      </c>
      <c r="AJ1001" s="60"/>
      <c r="AK1001" s="60"/>
      <c r="AL1001" s="60"/>
      <c r="AM1001" s="113">
        <v>1000</v>
      </c>
      <c r="AN1001" s="114">
        <f t="shared" si="196"/>
        <v>4.4442382077191971E-2</v>
      </c>
      <c r="AO1001" s="114">
        <f t="shared" si="197"/>
        <v>9.8211791181821342E-2</v>
      </c>
      <c r="AP1001" s="114">
        <f t="shared" si="198"/>
        <v>0.18256487427185208</v>
      </c>
      <c r="AQ1001" s="114">
        <f t="shared" si="199"/>
        <v>4.4199181990931383E-2</v>
      </c>
      <c r="AR1001" s="114">
        <f t="shared" si="200"/>
        <v>0.14025033943187945</v>
      </c>
      <c r="AS1001" s="114">
        <f t="shared" si="201"/>
        <v>5.49853391398792E-2</v>
      </c>
      <c r="AT1001" s="114">
        <f t="shared" si="202"/>
        <v>8.9721736218431727E-2</v>
      </c>
      <c r="AU1001" s="114">
        <f t="shared" si="203"/>
        <v>0.1292283150676149</v>
      </c>
      <c r="AV1001" s="114">
        <f t="shared" si="204"/>
        <v>0.18965078525104612</v>
      </c>
      <c r="AW1001" s="114">
        <f t="shared" si="205"/>
        <v>2.6745255369351826E-2</v>
      </c>
      <c r="AX1001" s="114">
        <f t="shared" si="206"/>
        <v>0.99999999999999989</v>
      </c>
      <c r="AY1001" s="114">
        <f>SUMPRODUCT(AN1001:AW1001,幕後結果_最佳化!$Z$1005:$AI$1005)</f>
        <v>-2.7669926823401927E-2</v>
      </c>
      <c r="AZ1001" s="114">
        <f>(SUMPRODUCT(AN1001:AW1001,MMULT(AN1001:AW1001,幕後結果!$AB$9:$AK$18)))*252</f>
        <v>6.0778270771093518E-2</v>
      </c>
      <c r="BA1001" s="114">
        <f t="shared" si="207"/>
        <v>0.24653249435134006</v>
      </c>
      <c r="BB1001" s="115">
        <f t="shared" si="208"/>
        <v>-0.28625000127906403</v>
      </c>
      <c r="BC1001" s="60"/>
      <c r="BD1001" s="60"/>
    </row>
    <row r="1002" spans="1:56" ht="19.5" thickTop="1">
      <c r="A1002" s="73" t="s">
        <v>725</v>
      </c>
      <c r="B1002" s="74" t="s">
        <v>762</v>
      </c>
      <c r="C1002" s="75" t="s">
        <v>742</v>
      </c>
      <c r="D1002" s="76" t="s">
        <v>763</v>
      </c>
      <c r="E1002" s="75" t="s">
        <v>764</v>
      </c>
      <c r="F1002" s="76" t="s">
        <v>765</v>
      </c>
      <c r="G1002" s="74" t="s">
        <v>766</v>
      </c>
      <c r="H1002" s="75" t="s">
        <v>767</v>
      </c>
      <c r="I1002" s="76" t="s">
        <v>768</v>
      </c>
      <c r="J1002" s="75" t="s">
        <v>778</v>
      </c>
      <c r="K1002" s="77" t="s">
        <v>743</v>
      </c>
      <c r="M1002" s="56" t="s">
        <v>708</v>
      </c>
      <c r="N1002" s="118" t="s">
        <v>755</v>
      </c>
      <c r="O1002" s="119" t="s">
        <v>740</v>
      </c>
      <c r="P1002" s="120" t="s">
        <v>756</v>
      </c>
      <c r="Q1002" s="119" t="s">
        <v>757</v>
      </c>
      <c r="R1002" s="120" t="s">
        <v>758</v>
      </c>
      <c r="S1002" s="118" t="s">
        <v>759</v>
      </c>
      <c r="T1002" s="119" t="s">
        <v>760</v>
      </c>
      <c r="U1002" s="120" t="s">
        <v>761</v>
      </c>
      <c r="V1002" s="119" t="s">
        <v>777</v>
      </c>
      <c r="W1002" s="121" t="s">
        <v>741</v>
      </c>
    </row>
    <row r="1003" spans="1:56" ht="19.5" thickBot="1">
      <c r="A1003" s="95">
        <v>1</v>
      </c>
      <c r="B1003" s="139">
        <v>0</v>
      </c>
      <c r="C1003" s="139">
        <v>0</v>
      </c>
      <c r="D1003" s="139">
        <v>0</v>
      </c>
      <c r="E1003" s="139">
        <v>0</v>
      </c>
      <c r="F1003" s="139">
        <v>0</v>
      </c>
      <c r="G1003" s="139">
        <v>0</v>
      </c>
      <c r="H1003" s="139">
        <v>0</v>
      </c>
      <c r="I1003" s="139">
        <v>0</v>
      </c>
      <c r="J1003" s="139">
        <v>0</v>
      </c>
      <c r="K1003" s="58">
        <v>0</v>
      </c>
      <c r="M1003" s="51">
        <v>1</v>
      </c>
      <c r="N1003" s="139" cm="1">
        <f t="array" ref="N1003:W1003">(TRANSPOSE(MMULT(幕後結果!$AB$37:$AK$46, TRANSPOSE(N2:W2))))</f>
        <v>0.87545556528495028</v>
      </c>
      <c r="O1003" s="139">
        <v>2.1798755859169798</v>
      </c>
      <c r="P1003" s="139">
        <v>2.6372352604105358</v>
      </c>
      <c r="Q1003" s="139">
        <v>0.58839968100666218</v>
      </c>
      <c r="R1003" s="139">
        <v>1.4934899360543556</v>
      </c>
      <c r="S1003" s="139">
        <v>4.3844446399065429E-2</v>
      </c>
      <c r="T1003" s="139">
        <v>-0.65216454673986923</v>
      </c>
      <c r="U1003" s="139">
        <v>1.8702158254140335</v>
      </c>
      <c r="V1003" s="139">
        <v>-0.23124941465093773</v>
      </c>
      <c r="W1003" s="50">
        <v>0.14400481029536161</v>
      </c>
    </row>
    <row r="1004" spans="1:56" ht="19.5" thickTop="1">
      <c r="A1004" s="95">
        <v>2</v>
      </c>
      <c r="B1004" s="139">
        <v>0.10513468932452441</v>
      </c>
      <c r="C1004" s="139">
        <v>0.74406028967122473</v>
      </c>
      <c r="D1004" s="139">
        <v>0.54663229718688666</v>
      </c>
      <c r="E1004" s="139">
        <v>0.58850445815472296</v>
      </c>
      <c r="F1004" s="139">
        <v>0.97119161261689091</v>
      </c>
      <c r="G1004" s="139">
        <v>0.19802672584760739</v>
      </c>
      <c r="H1004" s="139">
        <v>0.17402301952968346</v>
      </c>
      <c r="I1004" s="139">
        <v>0.28630407266777658</v>
      </c>
      <c r="J1004" s="139">
        <v>0.89529572932401136</v>
      </c>
      <c r="K1004" s="58">
        <v>0.2859013625996274</v>
      </c>
      <c r="M1004" s="51">
        <v>2</v>
      </c>
      <c r="N1004" s="139" cm="1">
        <f t="array" ref="N1004:W1004">(TRANSPOSE(MMULT(幕後結果!$AB$37:$AK$46, TRANSPOSE(N3:W3))))</f>
        <v>0.39936164180016009</v>
      </c>
      <c r="O1004" s="139">
        <v>0.36518931974550345</v>
      </c>
      <c r="P1004" s="139">
        <v>-0.48616011379379243</v>
      </c>
      <c r="Q1004" s="139">
        <v>2.005184075921028</v>
      </c>
      <c r="R1004" s="139">
        <v>-0.3810308425089825</v>
      </c>
      <c r="S1004" s="139">
        <v>1.1396134101991895</v>
      </c>
      <c r="T1004" s="139">
        <v>1.1639175992389079</v>
      </c>
      <c r="U1004" s="139">
        <v>8.3222105536534474E-2</v>
      </c>
      <c r="V1004" s="139">
        <v>-1.2283302022295872</v>
      </c>
      <c r="W1004" s="50">
        <v>0.84226944951312344</v>
      </c>
      <c r="Y1004" s="55"/>
      <c r="Z1004" s="84" t="s">
        <v>762</v>
      </c>
      <c r="AA1004" s="85" t="s">
        <v>742</v>
      </c>
      <c r="AB1004" s="86" t="s">
        <v>763</v>
      </c>
      <c r="AC1004" s="85" t="s">
        <v>764</v>
      </c>
      <c r="AD1004" s="86" t="s">
        <v>765</v>
      </c>
      <c r="AE1004" s="84" t="s">
        <v>766</v>
      </c>
      <c r="AF1004" s="85" t="s">
        <v>767</v>
      </c>
      <c r="AG1004" s="86" t="s">
        <v>768</v>
      </c>
      <c r="AH1004" s="85" t="s">
        <v>778</v>
      </c>
      <c r="AI1004" s="87" t="s">
        <v>743</v>
      </c>
    </row>
    <row r="1005" spans="1:56" ht="19.5" thickBot="1">
      <c r="A1005" s="95">
        <v>3</v>
      </c>
      <c r="B1005" s="139">
        <v>0.66143645936566675</v>
      </c>
      <c r="C1005" s="139">
        <v>0.78400213839830513</v>
      </c>
      <c r="D1005" s="139">
        <v>0.39984502687250623</v>
      </c>
      <c r="E1005" s="139">
        <v>0.34100966237228891</v>
      </c>
      <c r="F1005" s="139">
        <v>0.80148402547886777</v>
      </c>
      <c r="G1005" s="139">
        <v>0.790460250578082</v>
      </c>
      <c r="H1005" s="139">
        <v>0.51685726709327118</v>
      </c>
      <c r="I1005" s="139">
        <v>0.77044823577011923</v>
      </c>
      <c r="J1005" s="139">
        <v>0.17328336931679056</v>
      </c>
      <c r="K1005" s="58">
        <v>8.3653790611623036E-2</v>
      </c>
      <c r="M1005" s="51">
        <v>3</v>
      </c>
      <c r="N1005" s="139" cm="1">
        <f t="array" ref="N1005:W1005">(TRANSPOSE(MMULT(幕後結果!$AB$37:$AK$46, TRANSPOSE(N4:W4))))</f>
        <v>0.57297310915642685</v>
      </c>
      <c r="O1005" s="139">
        <v>2.3367788788081323</v>
      </c>
      <c r="P1005" s="139">
        <v>1.0360990395093981</v>
      </c>
      <c r="Q1005" s="139">
        <v>0.34662625124048363</v>
      </c>
      <c r="R1005" s="139">
        <v>-7.0386722304553645E-2</v>
      </c>
      <c r="S1005" s="139">
        <v>-0.21596614762213898</v>
      </c>
      <c r="T1005" s="139">
        <v>1.9681199401397929</v>
      </c>
      <c r="U1005" s="139">
        <v>1.7885552297025709E-2</v>
      </c>
      <c r="V1005" s="139">
        <v>1.0014584935910031</v>
      </c>
      <c r="W1005" s="50">
        <v>0.82607275759959975</v>
      </c>
      <c r="Y1005" s="54" t="s">
        <v>707</v>
      </c>
      <c r="Z1005" s="53">
        <f>AVERAGE(Z2:Z1001)</f>
        <v>1.5700333137012329E-2</v>
      </c>
      <c r="AA1005" s="53">
        <f t="shared" ref="AA1005:AI1005" si="209">AVERAGE(AA2:AA1001)</f>
        <v>-7.398447875017157E-2</v>
      </c>
      <c r="AB1005" s="53">
        <f t="shared" si="209"/>
        <v>0.21287458957929278</v>
      </c>
      <c r="AC1005" s="53">
        <f t="shared" si="209"/>
        <v>1.00487824196102</v>
      </c>
      <c r="AD1005" s="53">
        <f t="shared" si="209"/>
        <v>-6.2882469847784311E-2</v>
      </c>
      <c r="AE1005" s="53">
        <f t="shared" si="209"/>
        <v>0.13337357377309753</v>
      </c>
      <c r="AF1005" s="53">
        <f t="shared" si="209"/>
        <v>-0.29032752913545545</v>
      </c>
      <c r="AG1005" s="53">
        <f t="shared" si="209"/>
        <v>0.98849903369667702</v>
      </c>
      <c r="AH1005" s="53">
        <f t="shared" si="209"/>
        <v>-0.84429928640279828</v>
      </c>
      <c r="AI1005" s="52">
        <f t="shared" si="209"/>
        <v>-1.6625533235754248</v>
      </c>
    </row>
    <row r="1006" spans="1:56" ht="19.5" thickTop="1">
      <c r="A1006" s="95">
        <v>4</v>
      </c>
      <c r="B1006" s="139">
        <v>0.71899454817837971</v>
      </c>
      <c r="C1006" s="139">
        <v>0.85157473966831776</v>
      </c>
      <c r="D1006" s="139">
        <v>0.10497250020611104</v>
      </c>
      <c r="E1006" s="139">
        <v>0.35295799230709157</v>
      </c>
      <c r="F1006" s="139">
        <v>0.65799902583223235</v>
      </c>
      <c r="G1006" s="139">
        <v>0.90720012157012309</v>
      </c>
      <c r="H1006" s="139">
        <v>9.6968204037265027E-2</v>
      </c>
      <c r="I1006" s="139">
        <v>0.74119502969020346</v>
      </c>
      <c r="J1006" s="139">
        <v>0.97462762980427597</v>
      </c>
      <c r="K1006" s="58">
        <v>0.25480857662589407</v>
      </c>
      <c r="M1006" s="51">
        <v>4</v>
      </c>
      <c r="N1006" s="139" cm="1">
        <f t="array" ref="N1006:W1006">(TRANSPOSE(MMULT(幕後結果!$AB$37:$AK$46, TRANSPOSE(N5:W5))))</f>
        <v>0.50954904927079159</v>
      </c>
      <c r="O1006" s="139">
        <v>0.50569114769188028</v>
      </c>
      <c r="P1006" s="139">
        <v>1.599168325867812</v>
      </c>
      <c r="Q1006" s="139">
        <v>1.4039132259963032</v>
      </c>
      <c r="R1006" s="139">
        <v>-0.9749038192285453</v>
      </c>
      <c r="S1006" s="139">
        <v>-0.10756983876996512</v>
      </c>
      <c r="T1006" s="139">
        <v>-0.61028812817255085</v>
      </c>
      <c r="U1006" s="139">
        <v>1.0741136215103606</v>
      </c>
      <c r="V1006" s="139">
        <v>-9.338680271283531E-2</v>
      </c>
      <c r="W1006" s="50">
        <v>-0.85514642582163392</v>
      </c>
    </row>
    <row r="1007" spans="1:56" ht="19">
      <c r="A1007" s="95">
        <v>5</v>
      </c>
      <c r="B1007" s="139">
        <v>0.41452671864444279</v>
      </c>
      <c r="C1007" s="139">
        <v>0.67439485868843474</v>
      </c>
      <c r="D1007" s="139">
        <v>0.13218437872958466</v>
      </c>
      <c r="E1007" s="139">
        <v>4.7977899114117539E-2</v>
      </c>
      <c r="F1007" s="139">
        <v>0.3783218319928745</v>
      </c>
      <c r="G1007" s="139">
        <v>0.64009217044211431</v>
      </c>
      <c r="H1007" s="139">
        <v>0.59669693988416217</v>
      </c>
      <c r="I1007" s="139">
        <v>0.48141469139964221</v>
      </c>
      <c r="J1007" s="139">
        <v>0.94934488218555169</v>
      </c>
      <c r="K1007" s="58">
        <v>0.19195089028010703</v>
      </c>
      <c r="M1007" s="51">
        <v>5</v>
      </c>
      <c r="N1007" s="139" cm="1">
        <f t="array" ref="N1007:W1007">(TRANSPOSE(MMULT(幕後結果!$AB$37:$AK$46, TRANSPOSE(N6:W6))))</f>
        <v>0.15359950360172905</v>
      </c>
      <c r="O1007" s="139">
        <v>-0.37459835376819978</v>
      </c>
      <c r="P1007" s="139">
        <v>0.2610430910022547</v>
      </c>
      <c r="Q1007" s="139">
        <v>0.30204839082771984</v>
      </c>
      <c r="R1007" s="139">
        <v>0.10871370119381998</v>
      </c>
      <c r="S1007" s="139">
        <v>1.4405309509707622</v>
      </c>
      <c r="T1007" s="139">
        <v>0.94947952738903818</v>
      </c>
      <c r="U1007" s="139">
        <v>-0.48251392215665745</v>
      </c>
      <c r="V1007" s="139">
        <v>0.56346964295673696</v>
      </c>
      <c r="W1007" s="50">
        <v>1.6905167512126855</v>
      </c>
    </row>
    <row r="1008" spans="1:56" ht="19">
      <c r="A1008" s="95">
        <v>6</v>
      </c>
      <c r="B1008" s="139">
        <v>0.63282059134740321</v>
      </c>
      <c r="C1008" s="139">
        <v>0.95311681532639891</v>
      </c>
      <c r="D1008" s="139">
        <v>0.48275819067827852</v>
      </c>
      <c r="E1008" s="139">
        <v>0.18117985403577674</v>
      </c>
      <c r="F1008" s="139">
        <v>0.51043053040110697</v>
      </c>
      <c r="G1008" s="139">
        <v>0.68283658766928679</v>
      </c>
      <c r="H1008" s="139">
        <v>1.1288490746008017E-2</v>
      </c>
      <c r="I1008" s="139">
        <v>0.91305948358820732</v>
      </c>
      <c r="J1008" s="139">
        <v>0.96567300097955533</v>
      </c>
      <c r="K1008" s="58">
        <v>0.86469648338846294</v>
      </c>
      <c r="M1008" s="51">
        <v>6</v>
      </c>
      <c r="N1008" s="139" cm="1">
        <f t="array" ref="N1008:W1008">(TRANSPOSE(MMULT(幕後結果!$AB$37:$AK$46, TRANSPOSE(N7:W7))))</f>
        <v>0.73514461065976766</v>
      </c>
      <c r="O1008" s="139">
        <v>0.63460950263674698</v>
      </c>
      <c r="P1008" s="139">
        <v>0.54774788948362352</v>
      </c>
      <c r="Q1008" s="139">
        <v>4.3700012955765796E-2</v>
      </c>
      <c r="R1008" s="139">
        <v>0.79915932213031282</v>
      </c>
      <c r="S1008" s="139">
        <v>0.23377754609434681</v>
      </c>
      <c r="T1008" s="139">
        <v>0.55326917443411749</v>
      </c>
      <c r="U1008" s="139">
        <v>0.19352289539710693</v>
      </c>
      <c r="V1008" s="139">
        <v>1.8939685348752326</v>
      </c>
      <c r="W1008" s="50">
        <v>1.8221264337377558</v>
      </c>
    </row>
    <row r="1009" spans="1:23" ht="19">
      <c r="A1009" s="95">
        <v>7</v>
      </c>
      <c r="B1009" s="139">
        <v>0.6852413435241651</v>
      </c>
      <c r="C1009" s="139">
        <v>0.57349461124915391</v>
      </c>
      <c r="D1009" s="139">
        <v>0.29171999852480202</v>
      </c>
      <c r="E1009" s="139">
        <v>0.51713140632663701</v>
      </c>
      <c r="F1009" s="139">
        <v>0.39403823368161683</v>
      </c>
      <c r="G1009" s="139">
        <v>0.17256998854045924</v>
      </c>
      <c r="H1009" s="139">
        <v>0.93498177197289745</v>
      </c>
      <c r="I1009" s="139">
        <v>2.7642135130680812E-2</v>
      </c>
      <c r="J1009" s="139">
        <v>0.53422871929376137</v>
      </c>
      <c r="K1009" s="58">
        <v>0.82870849759258292</v>
      </c>
      <c r="M1009" s="51">
        <v>7</v>
      </c>
      <c r="N1009" s="139" cm="1">
        <f t="array" ref="N1009:W1009">(TRANSPOSE(MMULT(幕後結果!$AB$37:$AK$46, TRANSPOSE(N8:W8))))</f>
        <v>0.20815526739465737</v>
      </c>
      <c r="O1009" s="139">
        <v>-0.92876920293502208</v>
      </c>
      <c r="P1009" s="139">
        <v>-0.36095799563572517</v>
      </c>
      <c r="Q1009" s="139">
        <v>-1.6763763519512809</v>
      </c>
      <c r="R1009" s="139">
        <v>1.6098032782504876</v>
      </c>
      <c r="S1009" s="139">
        <v>0.40421589789837531</v>
      </c>
      <c r="T1009" s="139">
        <v>-0.7215832053023008</v>
      </c>
      <c r="U1009" s="139">
        <v>-0.26049827213136678</v>
      </c>
      <c r="V1009" s="139">
        <v>-1.358191648573899</v>
      </c>
      <c r="W1009" s="50">
        <v>0.1432727655699933</v>
      </c>
    </row>
    <row r="1010" spans="1:23" ht="19">
      <c r="A1010" s="95">
        <v>8</v>
      </c>
      <c r="B1010" s="139">
        <v>0.74849034527770253</v>
      </c>
      <c r="C1010" s="139">
        <v>0.55381819472836802</v>
      </c>
      <c r="D1010" s="139">
        <v>0.2305896548982671</v>
      </c>
      <c r="E1010" s="139">
        <v>0.6362864406569837</v>
      </c>
      <c r="F1010" s="139">
        <v>0.97348591512971216</v>
      </c>
      <c r="G1010" s="139">
        <v>0.3429579995683798</v>
      </c>
      <c r="H1010" s="139">
        <v>0.64944603452739225</v>
      </c>
      <c r="I1010" s="139">
        <v>0.4037514981735304</v>
      </c>
      <c r="J1010" s="139">
        <v>0.82536434525449476</v>
      </c>
      <c r="K1010" s="58">
        <v>0.99205552852780743</v>
      </c>
      <c r="M1010" s="51">
        <v>8</v>
      </c>
      <c r="N1010" s="139" cm="1">
        <f t="array" ref="N1010:W1010">(TRANSPOSE(MMULT(幕後結果!$AB$37:$AK$46, TRANSPOSE(N9:W9))))</f>
        <v>1.0576922750246314E-2</v>
      </c>
      <c r="O1010" s="139">
        <v>-0.33692092057217604</v>
      </c>
      <c r="P1010" s="139">
        <v>-1.8404061329572368</v>
      </c>
      <c r="Q1010" s="139">
        <v>-0.56252274778497335</v>
      </c>
      <c r="R1010" s="139">
        <v>1.2539274676259839</v>
      </c>
      <c r="S1010" s="139">
        <v>-0.64503978453585009</v>
      </c>
      <c r="T1010" s="139">
        <v>-7.9276700354309407E-3</v>
      </c>
      <c r="U1010" s="139">
        <v>-0.97582224491696112</v>
      </c>
      <c r="V1010" s="139">
        <v>4.7035212164235091E-2</v>
      </c>
      <c r="W1010" s="50">
        <v>-0.48298785134065625</v>
      </c>
    </row>
    <row r="1011" spans="1:23" ht="19">
      <c r="A1011" s="95">
        <v>9</v>
      </c>
      <c r="B1011" s="139">
        <v>0.36875625879603113</v>
      </c>
      <c r="C1011" s="139">
        <v>0.24358990076681009</v>
      </c>
      <c r="D1011" s="139">
        <v>0.55276478182642053</v>
      </c>
      <c r="E1011" s="139">
        <v>0.33844836154591618</v>
      </c>
      <c r="F1011" s="139">
        <v>0.31763436973431114</v>
      </c>
      <c r="G1011" s="139">
        <v>0.78019688632382822</v>
      </c>
      <c r="H1011" s="139">
        <v>0.40805091392956427</v>
      </c>
      <c r="I1011" s="139">
        <v>3.2280246098433496E-2</v>
      </c>
      <c r="J1011" s="139">
        <v>0.56169968173460383</v>
      </c>
      <c r="K1011" s="58">
        <v>0.31322206816207609</v>
      </c>
      <c r="M1011" s="51">
        <v>9</v>
      </c>
      <c r="N1011" s="139" cm="1">
        <f t="array" ref="N1011:W1011">(TRANSPOSE(MMULT(幕後結果!$AB$37:$AK$46, TRANSPOSE(N10:W10))))</f>
        <v>-0.75920693461076838</v>
      </c>
      <c r="O1011" s="139">
        <v>-1.5676713834054272</v>
      </c>
      <c r="P1011" s="139">
        <v>-0.55921288682541481</v>
      </c>
      <c r="Q1011" s="139">
        <v>-0.27392350066902593</v>
      </c>
      <c r="R1011" s="139">
        <v>-0.34469010009574924</v>
      </c>
      <c r="S1011" s="139">
        <v>0.20183056690039081</v>
      </c>
      <c r="T1011" s="139">
        <v>-1.8774678489482024</v>
      </c>
      <c r="U1011" s="139">
        <v>-1.914508311096917</v>
      </c>
      <c r="V1011" s="139">
        <v>-1.7918534094197915</v>
      </c>
      <c r="W1011" s="50">
        <v>-0.88557006871561617</v>
      </c>
    </row>
    <row r="1012" spans="1:23" ht="19">
      <c r="A1012" s="95">
        <v>10</v>
      </c>
      <c r="B1012" s="139">
        <v>5.6215035998248286E-2</v>
      </c>
      <c r="C1012" s="139">
        <v>2.8020954051922731E-2</v>
      </c>
      <c r="D1012" s="139">
        <v>0.10138905856336944</v>
      </c>
      <c r="E1012" s="139">
        <v>0.31081676643485801</v>
      </c>
      <c r="F1012" s="139">
        <v>0.24445739084780005</v>
      </c>
      <c r="G1012" s="139">
        <v>0.78373082639011638</v>
      </c>
      <c r="H1012" s="139">
        <v>0.22889672401317962</v>
      </c>
      <c r="I1012" s="139">
        <v>0.24925230450082658</v>
      </c>
      <c r="J1012" s="139">
        <v>0.58031837570858857</v>
      </c>
      <c r="K1012" s="58">
        <v>0.35265703121741399</v>
      </c>
      <c r="M1012" s="51">
        <v>10</v>
      </c>
      <c r="N1012" s="139" cm="1">
        <f t="array" ref="N1012:W1012">(TRANSPOSE(MMULT(幕後結果!$AB$37:$AK$46, TRANSPOSE(N11:W11))))</f>
        <v>-0.15961185380279103</v>
      </c>
      <c r="O1012" s="139">
        <v>-1.028509054767794</v>
      </c>
      <c r="P1012" s="139">
        <v>-1.6805306550634631</v>
      </c>
      <c r="Q1012" s="139">
        <v>0.98278038034383242</v>
      </c>
      <c r="R1012" s="139">
        <v>-0.48590675745447326</v>
      </c>
      <c r="S1012" s="139">
        <v>2.6780733012098892E-2</v>
      </c>
      <c r="T1012" s="139">
        <v>5.2477831371968514E-2</v>
      </c>
      <c r="U1012" s="139">
        <v>0.58132638255798907</v>
      </c>
      <c r="V1012" s="139">
        <v>-1.1691921377086996</v>
      </c>
      <c r="W1012" s="50">
        <v>0.77860995559167634</v>
      </c>
    </row>
    <row r="1013" spans="1:23" ht="19">
      <c r="A1013" s="95">
        <v>11</v>
      </c>
      <c r="B1013" s="139">
        <v>0.43805497478631827</v>
      </c>
      <c r="C1013" s="139">
        <v>0.6443217344421186</v>
      </c>
      <c r="D1013" s="139">
        <v>5.7236276970226152E-2</v>
      </c>
      <c r="E1013" s="139">
        <v>0.21422455481177471</v>
      </c>
      <c r="F1013" s="139">
        <v>0.81479806129701449</v>
      </c>
      <c r="G1013" s="139">
        <v>0.87066733903671589</v>
      </c>
      <c r="H1013" s="139">
        <v>0.34618910049080265</v>
      </c>
      <c r="I1013" s="139">
        <v>0.52659807337249287</v>
      </c>
      <c r="J1013" s="139">
        <v>0.66818968541312662</v>
      </c>
      <c r="K1013" s="58">
        <v>0.16185777908124699</v>
      </c>
      <c r="M1013" s="51">
        <v>11</v>
      </c>
      <c r="N1013" s="139" cm="1">
        <f t="array" ref="N1013:W1013">(TRANSPOSE(MMULT(幕後結果!$AB$37:$AK$46, TRANSPOSE(N12:W12))))</f>
        <v>0.99405821420642027</v>
      </c>
      <c r="O1013" s="139">
        <v>-0.49474380896273695</v>
      </c>
      <c r="P1013" s="139">
        <v>0.32048563793282459</v>
      </c>
      <c r="Q1013" s="139">
        <v>-0.38801171561074083</v>
      </c>
      <c r="R1013" s="139">
        <v>-0.54476436933522576</v>
      </c>
      <c r="S1013" s="139">
        <v>9.6468799258935672E-2</v>
      </c>
      <c r="T1013" s="139">
        <v>0.3272606572872811</v>
      </c>
      <c r="U1013" s="139">
        <v>1.2143157270336276</v>
      </c>
      <c r="V1013" s="139">
        <v>-0.20296311358224334</v>
      </c>
      <c r="W1013" s="50">
        <v>-0.90337324643260297</v>
      </c>
    </row>
    <row r="1014" spans="1:23" ht="19">
      <c r="A1014" s="95">
        <v>12</v>
      </c>
      <c r="B1014" s="139">
        <v>0.98664756342081206</v>
      </c>
      <c r="C1014" s="139">
        <v>0.31991497599469931</v>
      </c>
      <c r="D1014" s="139">
        <v>0.74917096144251838</v>
      </c>
      <c r="E1014" s="139">
        <v>0.41564613227247382</v>
      </c>
      <c r="F1014" s="139">
        <v>0.55885817769861279</v>
      </c>
      <c r="G1014" s="139">
        <v>0.92436220532530466</v>
      </c>
      <c r="H1014" s="139">
        <v>0.651101839961016</v>
      </c>
      <c r="I1014" s="139">
        <v>0.40976065902202818</v>
      </c>
      <c r="J1014" s="139">
        <v>0.53379779476965372</v>
      </c>
      <c r="K1014" s="58">
        <v>0.91188033267873214</v>
      </c>
      <c r="M1014" s="51">
        <v>12</v>
      </c>
      <c r="N1014" s="139" cm="1">
        <f t="array" ref="N1014:W1014">(TRANSPOSE(MMULT(幕後結果!$AB$37:$AK$46, TRANSPOSE(N13:W13))))</f>
        <v>0.24482744533673836</v>
      </c>
      <c r="O1014" s="139">
        <v>0.51335579305670842</v>
      </c>
      <c r="P1014" s="139">
        <v>-0.20889613777873783</v>
      </c>
      <c r="Q1014" s="139">
        <v>-0.64081087705801298</v>
      </c>
      <c r="R1014" s="139">
        <v>0.49383561758190453</v>
      </c>
      <c r="S1014" s="139">
        <v>-0.54319875877594614</v>
      </c>
      <c r="T1014" s="139">
        <v>-2.5311323158825477E-2</v>
      </c>
      <c r="U1014" s="139">
        <v>0.39580266160692057</v>
      </c>
      <c r="V1014" s="139">
        <v>0.16001228989558633</v>
      </c>
      <c r="W1014" s="50">
        <v>-1.2367528563983416</v>
      </c>
    </row>
    <row r="1015" spans="1:23" ht="19">
      <c r="A1015" s="95">
        <v>13</v>
      </c>
      <c r="B1015" s="139">
        <v>0.71531799125770168</v>
      </c>
      <c r="C1015" s="139">
        <v>0.73054359073247643</v>
      </c>
      <c r="D1015" s="139">
        <v>0.54946605353221201</v>
      </c>
      <c r="E1015" s="139">
        <v>0.55969923282829259</v>
      </c>
      <c r="F1015" s="139">
        <v>0.69992347369428209</v>
      </c>
      <c r="G1015" s="139">
        <v>0.32569435178333683</v>
      </c>
      <c r="H1015" s="139">
        <v>0.225843076425988</v>
      </c>
      <c r="I1015" s="139">
        <v>0.76152248250333221</v>
      </c>
      <c r="J1015" s="139">
        <v>0.53991337084068003</v>
      </c>
      <c r="K1015" s="58">
        <v>0.61011288585964518</v>
      </c>
      <c r="M1015" s="51">
        <v>13</v>
      </c>
      <c r="N1015" s="139" cm="1">
        <f t="array" ref="N1015:W1015">(TRANSPOSE(MMULT(幕後結果!$AB$37:$AK$46, TRANSPOSE(N14:W14))))</f>
        <v>0.96153165682068353</v>
      </c>
      <c r="O1015" s="139">
        <v>0.51784458101143915</v>
      </c>
      <c r="P1015" s="139">
        <v>-0.5546684431130039</v>
      </c>
      <c r="Q1015" s="139">
        <v>0.27788949587951811</v>
      </c>
      <c r="R1015" s="139">
        <v>-0.59227630692887678</v>
      </c>
      <c r="S1015" s="139">
        <v>1.1596930784995072</v>
      </c>
      <c r="T1015" s="139">
        <v>0.68811169063993294</v>
      </c>
      <c r="U1015" s="139">
        <v>-0.12635682250828062</v>
      </c>
      <c r="V1015" s="139">
        <v>0.65057540254756252</v>
      </c>
      <c r="W1015" s="50">
        <v>-0.78413517337075256</v>
      </c>
    </row>
    <row r="1016" spans="1:23" ht="19">
      <c r="A1016" s="95">
        <v>14</v>
      </c>
      <c r="B1016" s="139">
        <v>0.99744571130915216</v>
      </c>
      <c r="C1016" s="139">
        <v>0.15865183051118148</v>
      </c>
      <c r="D1016" s="139">
        <v>0.75416460337256264</v>
      </c>
      <c r="E1016" s="139">
        <v>0.81640723246983038</v>
      </c>
      <c r="F1016" s="139">
        <v>0.45062541142733314</v>
      </c>
      <c r="G1016" s="139">
        <v>0.91997581201513401</v>
      </c>
      <c r="H1016" s="139">
        <v>0.87251122920631041</v>
      </c>
      <c r="I1016" s="139">
        <v>0.40460570990960476</v>
      </c>
      <c r="J1016" s="139">
        <v>0.38665711319476603</v>
      </c>
      <c r="K1016" s="58">
        <v>0.97113931709488899</v>
      </c>
      <c r="M1016" s="51">
        <v>14</v>
      </c>
      <c r="N1016" s="139" cm="1">
        <f t="array" ref="N1016:W1016">(TRANSPOSE(MMULT(幕後結果!$AB$37:$AK$46, TRANSPOSE(N15:W15))))</f>
        <v>-0.10447979883730941</v>
      </c>
      <c r="O1016" s="139">
        <v>-0.80263493555414156</v>
      </c>
      <c r="P1016" s="139">
        <v>-0.37841576852266051</v>
      </c>
      <c r="Q1016" s="139">
        <v>-0.96012319157389836</v>
      </c>
      <c r="R1016" s="139">
        <v>-1.4696723211812559</v>
      </c>
      <c r="S1016" s="139">
        <v>-0.7569368086280478</v>
      </c>
      <c r="T1016" s="139">
        <v>-1.2040195368816635</v>
      </c>
      <c r="U1016" s="139">
        <v>0.12224129043834903</v>
      </c>
      <c r="V1016" s="139">
        <v>-2.1595165398521612</v>
      </c>
      <c r="W1016" s="50">
        <v>-0.48144726272895444</v>
      </c>
    </row>
    <row r="1017" spans="1:23" ht="19">
      <c r="A1017" s="95">
        <v>15</v>
      </c>
      <c r="B1017" s="139">
        <v>0.50451715874926784</v>
      </c>
      <c r="C1017" s="139">
        <v>0.99233780788405745</v>
      </c>
      <c r="D1017" s="139">
        <v>4.7476574926379467E-3</v>
      </c>
      <c r="E1017" s="139">
        <v>0.88579099757629498</v>
      </c>
      <c r="F1017" s="139">
        <v>0.32418605842164516</v>
      </c>
      <c r="G1017" s="139">
        <v>0.16993006751525241</v>
      </c>
      <c r="H1017" s="139">
        <v>0.48842648492338281</v>
      </c>
      <c r="I1017" s="139">
        <v>0.82093156978326554</v>
      </c>
      <c r="J1017" s="139">
        <v>0.14736231016860568</v>
      </c>
      <c r="K1017" s="58">
        <v>0.22867596300948123</v>
      </c>
      <c r="M1017" s="51">
        <v>15</v>
      </c>
      <c r="N1017" s="139" cm="1">
        <f t="array" ref="N1017:W1017">(TRANSPOSE(MMULT(幕後結果!$AB$37:$AK$46, TRANSPOSE(N16:W16))))</f>
        <v>-0.82245787189668662</v>
      </c>
      <c r="O1017" s="139">
        <v>0.64205564831075379</v>
      </c>
      <c r="P1017" s="139">
        <v>1.2932339306864373</v>
      </c>
      <c r="Q1017" s="139">
        <v>-0.20500661057969038</v>
      </c>
      <c r="R1017" s="139">
        <v>-0.98351761000464544</v>
      </c>
      <c r="S1017" s="139">
        <v>-1.9860191272079746</v>
      </c>
      <c r="T1017" s="139">
        <v>0.32519513575196213</v>
      </c>
      <c r="U1017" s="139">
        <v>-0.85613401427814817</v>
      </c>
      <c r="V1017" s="139">
        <v>-0.70534687638634597</v>
      </c>
      <c r="W1017" s="50">
        <v>-0.16915669564978597</v>
      </c>
    </row>
    <row r="1018" spans="1:23" ht="19">
      <c r="A1018" s="95">
        <v>16</v>
      </c>
      <c r="B1018" s="139">
        <v>0.27937356678247438</v>
      </c>
      <c r="C1018" s="139">
        <v>0.57850257608241495</v>
      </c>
      <c r="D1018" s="139">
        <v>0.46536467699437289</v>
      </c>
      <c r="E1018" s="139">
        <v>0.75852706773972822</v>
      </c>
      <c r="F1018" s="139">
        <v>0.75004997253425776</v>
      </c>
      <c r="G1018" s="139">
        <v>0.92959044304709892</v>
      </c>
      <c r="H1018" s="139">
        <v>8.5049742684276897E-2</v>
      </c>
      <c r="I1018" s="139">
        <v>5.3697434551430501E-2</v>
      </c>
      <c r="J1018" s="139">
        <v>0.16291760685400347</v>
      </c>
      <c r="K1018" s="58">
        <v>0.8959989733757916</v>
      </c>
      <c r="M1018" s="51">
        <v>16</v>
      </c>
      <c r="N1018" s="139" cm="1">
        <f t="array" ref="N1018:W1018">(TRANSPOSE(MMULT(幕後結果!$AB$37:$AK$46, TRANSPOSE(N17:W17))))</f>
        <v>0.9643125845384849</v>
      </c>
      <c r="O1018" s="139">
        <v>0.18508072875016351</v>
      </c>
      <c r="P1018" s="139">
        <v>0.53446735443090376</v>
      </c>
      <c r="Q1018" s="139">
        <v>-0.73069705703657284</v>
      </c>
      <c r="R1018" s="139">
        <v>2.3771908484374253</v>
      </c>
      <c r="S1018" s="139">
        <v>-0.52356922581699528</v>
      </c>
      <c r="T1018" s="139">
        <v>0.16511362375435873</v>
      </c>
      <c r="U1018" s="139">
        <v>-0.43082620814592598</v>
      </c>
      <c r="V1018" s="139">
        <v>0.22366728522516346</v>
      </c>
      <c r="W1018" s="50">
        <v>0.71421843061660328</v>
      </c>
    </row>
    <row r="1019" spans="1:23" ht="19">
      <c r="A1019" s="95">
        <v>17</v>
      </c>
      <c r="B1019" s="139">
        <v>0.57924370545650805</v>
      </c>
      <c r="C1019" s="139">
        <v>0.93102441118308366</v>
      </c>
      <c r="D1019" s="139">
        <v>0.44948032966296436</v>
      </c>
      <c r="E1019" s="139">
        <v>0.70926372129063053</v>
      </c>
      <c r="F1019" s="139">
        <v>8.909860598063668E-2</v>
      </c>
      <c r="G1019" s="139">
        <v>0.39754244719193599</v>
      </c>
      <c r="H1019" s="139">
        <v>0.29915752731327649</v>
      </c>
      <c r="I1019" s="139">
        <v>0.70178794025923485</v>
      </c>
      <c r="J1019" s="139">
        <v>0.97537291334717735</v>
      </c>
      <c r="K1019" s="58">
        <v>0.21619458616320708</v>
      </c>
      <c r="M1019" s="51">
        <v>17</v>
      </c>
      <c r="N1019" s="139" cm="1">
        <f t="array" ref="N1019:W1019">(TRANSPOSE(MMULT(幕後結果!$AB$37:$AK$46, TRANSPOSE(N18:W18))))</f>
        <v>-1.0090567341854733</v>
      </c>
      <c r="O1019" s="139">
        <v>-0.15937390672056378</v>
      </c>
      <c r="P1019" s="139">
        <v>1.3670511460248065</v>
      </c>
      <c r="Q1019" s="139">
        <v>-1.5849154944153994</v>
      </c>
      <c r="R1019" s="139">
        <v>0.61207419824528597</v>
      </c>
      <c r="S1019" s="139">
        <v>2.1581757884892268</v>
      </c>
      <c r="T1019" s="139">
        <v>-0.2380962190767012</v>
      </c>
      <c r="U1019" s="139">
        <v>-0.31254398093377783</v>
      </c>
      <c r="V1019" s="139">
        <v>1.357647991360613</v>
      </c>
      <c r="W1019" s="50">
        <v>-0.6793098011365406</v>
      </c>
    </row>
    <row r="1020" spans="1:23" ht="19">
      <c r="A1020" s="95">
        <v>18</v>
      </c>
      <c r="B1020" s="139">
        <v>6.7006958987304577E-2</v>
      </c>
      <c r="C1020" s="139">
        <v>0.10345819734626116</v>
      </c>
      <c r="D1020" s="139">
        <v>0.47963571631569057</v>
      </c>
      <c r="E1020" s="139">
        <v>0.55233284829968876</v>
      </c>
      <c r="F1020" s="139">
        <v>0.86286039919007318</v>
      </c>
      <c r="G1020" s="139">
        <v>0.91289426955988939</v>
      </c>
      <c r="H1020" s="139">
        <v>0.26826258101069511</v>
      </c>
      <c r="I1020" s="139">
        <v>0.84579044643864987</v>
      </c>
      <c r="J1020" s="139">
        <v>0.56654655966582546</v>
      </c>
      <c r="K1020" s="58">
        <v>3.437508907047615E-2</v>
      </c>
      <c r="M1020" s="51">
        <v>18</v>
      </c>
      <c r="N1020" s="139" cm="1">
        <f t="array" ref="N1020:W1020">(TRANSPOSE(MMULT(幕後結果!$AB$37:$AK$46, TRANSPOSE(N19:W19))))</f>
        <v>-0.82200864474997193</v>
      </c>
      <c r="O1020" s="139">
        <v>0.57195751055077015</v>
      </c>
      <c r="P1020" s="139">
        <v>-0.16886945329665454</v>
      </c>
      <c r="Q1020" s="139">
        <v>9.6848431649086214E-2</v>
      </c>
      <c r="R1020" s="139">
        <v>-1.6205001044696945</v>
      </c>
      <c r="S1020" s="139">
        <v>-0.46121705560596016</v>
      </c>
      <c r="T1020" s="139">
        <v>-2.2169671492967882</v>
      </c>
      <c r="U1020" s="139">
        <v>0.67196709775397068</v>
      </c>
      <c r="V1020" s="139">
        <v>-0.63412460048446073</v>
      </c>
      <c r="W1020" s="50">
        <v>-2.3530012446020332</v>
      </c>
    </row>
    <row r="1021" spans="1:23" ht="19">
      <c r="A1021" s="95">
        <v>19</v>
      </c>
      <c r="B1021" s="139">
        <v>0.50987446671184977</v>
      </c>
      <c r="C1021" s="139">
        <v>0.31236886293160904</v>
      </c>
      <c r="D1021" s="139">
        <v>0.75334917214017616</v>
      </c>
      <c r="E1021" s="139">
        <v>0.53281835971063485</v>
      </c>
      <c r="F1021" s="139">
        <v>0.1505256529609611</v>
      </c>
      <c r="G1021" s="139">
        <v>0.10565314364931089</v>
      </c>
      <c r="H1021" s="139">
        <v>0.89315505732245515</v>
      </c>
      <c r="I1021" s="139">
        <v>0.83613166708232201</v>
      </c>
      <c r="J1021" s="139">
        <v>0.34769881041568618</v>
      </c>
      <c r="K1021" s="58">
        <v>0.21187283761477937</v>
      </c>
      <c r="M1021" s="51">
        <v>19</v>
      </c>
      <c r="N1021" s="139" cm="1">
        <f t="array" ref="N1021:W1021">(TRANSPOSE(MMULT(幕後結果!$AB$37:$AK$46, TRANSPOSE(N20:W20))))</f>
        <v>0.75921189083881335</v>
      </c>
      <c r="O1021" s="139">
        <v>-4.010759201027253E-2</v>
      </c>
      <c r="P1021" s="139">
        <v>5.8430336599215593E-2</v>
      </c>
      <c r="Q1021" s="139">
        <v>1.4770778037950003</v>
      </c>
      <c r="R1021" s="139">
        <v>-1.5358916592760425</v>
      </c>
      <c r="S1021" s="139">
        <v>6.3453090837192361E-2</v>
      </c>
      <c r="T1021" s="139">
        <v>0.90697167461662687</v>
      </c>
      <c r="U1021" s="139">
        <v>-0.30185311438719908</v>
      </c>
      <c r="V1021" s="139">
        <v>-1.4997444082154128</v>
      </c>
      <c r="W1021" s="50">
        <v>1.5671472428193916</v>
      </c>
    </row>
    <row r="1022" spans="1:23" ht="19">
      <c r="A1022" s="95">
        <v>20</v>
      </c>
      <c r="B1022" s="139">
        <v>3.8877663613525737E-3</v>
      </c>
      <c r="C1022" s="139">
        <v>0.47095355668778915</v>
      </c>
      <c r="D1022" s="139">
        <v>0.93821113233937048</v>
      </c>
      <c r="E1022" s="139">
        <v>0.66421979340472292</v>
      </c>
      <c r="F1022" s="139">
        <v>0.89495816878277257</v>
      </c>
      <c r="G1022" s="139">
        <v>0.42262547318615384</v>
      </c>
      <c r="H1022" s="139">
        <v>0.85032256424746033</v>
      </c>
      <c r="I1022" s="139">
        <v>0.17417164130655816</v>
      </c>
      <c r="J1022" s="139">
        <v>0.15689891989515137</v>
      </c>
      <c r="K1022" s="58">
        <v>0.64986509431558304</v>
      </c>
      <c r="M1022" s="51">
        <v>20</v>
      </c>
      <c r="N1022" s="139" cm="1">
        <f t="array" ref="N1022:W1022">(TRANSPOSE(MMULT(幕後結果!$AB$37:$AK$46, TRANSPOSE(N21:W21))))</f>
        <v>-1.790356972356774</v>
      </c>
      <c r="O1022" s="139">
        <v>-1.7400714391877448</v>
      </c>
      <c r="P1022" s="139">
        <v>-1.7751548180358827</v>
      </c>
      <c r="Q1022" s="139">
        <v>-1.2747746761323815</v>
      </c>
      <c r="R1022" s="139">
        <v>-2.2794774478456459</v>
      </c>
      <c r="S1022" s="139">
        <v>-1.5378951192588084</v>
      </c>
      <c r="T1022" s="139">
        <v>-1.5396482188065017</v>
      </c>
      <c r="U1022" s="139">
        <v>-0.66445342522223605</v>
      </c>
      <c r="V1022" s="139">
        <v>-1.8131932194187936</v>
      </c>
      <c r="W1022" s="50">
        <v>-1.3468754289249398</v>
      </c>
    </row>
    <row r="1023" spans="1:23" ht="19">
      <c r="A1023" s="95">
        <v>21</v>
      </c>
      <c r="B1023" s="139">
        <v>0.70548078838580519</v>
      </c>
      <c r="C1023" s="139">
        <v>0.51912216209790207</v>
      </c>
      <c r="D1023" s="139">
        <v>0.40135064185498703</v>
      </c>
      <c r="E1023" s="139">
        <v>0.23524572698509782</v>
      </c>
      <c r="F1023" s="139">
        <v>0.15858375183651097</v>
      </c>
      <c r="G1023" s="139">
        <v>0.73050903546910262</v>
      </c>
      <c r="H1023" s="139">
        <v>0.51991619976378223</v>
      </c>
      <c r="I1023" s="139">
        <v>6.7010474624405125E-2</v>
      </c>
      <c r="J1023" s="139">
        <v>0.34853423968223241</v>
      </c>
      <c r="K1023" s="58">
        <v>0.5085919249616111</v>
      </c>
      <c r="M1023" s="51">
        <v>21</v>
      </c>
      <c r="N1023" s="139" cm="1">
        <f t="array" ref="N1023:W1023">(TRANSPOSE(MMULT(幕後結果!$AB$37:$AK$46, TRANSPOSE(N22:W22))))</f>
        <v>0.50332560106020052</v>
      </c>
      <c r="O1023" s="139">
        <v>-0.54376313941811116</v>
      </c>
      <c r="P1023" s="139">
        <v>1.627856615200068</v>
      </c>
      <c r="Q1023" s="139">
        <v>0.19339618424460958</v>
      </c>
      <c r="R1023" s="139">
        <v>0.30099206743253826</v>
      </c>
      <c r="S1023" s="139">
        <v>0.71715916843737004</v>
      </c>
      <c r="T1023" s="139">
        <v>1.0567287310902975</v>
      </c>
      <c r="U1023" s="139">
        <v>0.34420938863499406</v>
      </c>
      <c r="V1023" s="139">
        <v>0.17660331667306289</v>
      </c>
      <c r="W1023" s="50">
        <v>0.91656277912126849</v>
      </c>
    </row>
    <row r="1024" spans="1:23" ht="19">
      <c r="A1024" s="95">
        <v>22</v>
      </c>
      <c r="B1024" s="139">
        <v>0.77294805710315262</v>
      </c>
      <c r="C1024" s="139">
        <v>0.82881747838937003</v>
      </c>
      <c r="D1024" s="139">
        <v>1.343493026671605E-2</v>
      </c>
      <c r="E1024" s="139">
        <v>0.58378646360594577</v>
      </c>
      <c r="F1024" s="139">
        <v>0.70184860330481036</v>
      </c>
      <c r="G1024" s="139">
        <v>0.63867293773916645</v>
      </c>
      <c r="H1024" s="139">
        <v>0.67982520700641924</v>
      </c>
      <c r="I1024" s="139">
        <v>0.78244194581700333</v>
      </c>
      <c r="J1024" s="139">
        <v>0.65182755616030486</v>
      </c>
      <c r="K1024" s="58">
        <v>0.6806448069323805</v>
      </c>
      <c r="M1024" s="51">
        <v>22</v>
      </c>
      <c r="N1024" s="139" cm="1">
        <f t="array" ref="N1024:W1024">(TRANSPOSE(MMULT(幕後結果!$AB$37:$AK$46, TRANSPOSE(N23:W23))))</f>
        <v>-1.0341171203830837</v>
      </c>
      <c r="O1024" s="139">
        <v>-1.6389396261074185</v>
      </c>
      <c r="P1024" s="139">
        <v>-8.5849643686720767E-2</v>
      </c>
      <c r="Q1024" s="139">
        <v>-0.91871007351270317</v>
      </c>
      <c r="R1024" s="139">
        <v>0.55443351865603419</v>
      </c>
      <c r="S1024" s="139">
        <v>-0.65726339040654769</v>
      </c>
      <c r="T1024" s="139">
        <v>-0.32376407031993459</v>
      </c>
      <c r="U1024" s="139">
        <v>-0.57305361726565063</v>
      </c>
      <c r="V1024" s="139">
        <v>-0.53236209397121925</v>
      </c>
      <c r="W1024" s="50">
        <v>-0.26253392474107751</v>
      </c>
    </row>
    <row r="1025" spans="1:23" ht="19">
      <c r="A1025" s="95">
        <v>23</v>
      </c>
      <c r="B1025" s="139">
        <v>0.15292706539310741</v>
      </c>
      <c r="C1025" s="139">
        <v>0.60266973327080553</v>
      </c>
      <c r="D1025" s="139">
        <v>0.86450791907989655</v>
      </c>
      <c r="E1025" s="139">
        <v>0.69420486221790578</v>
      </c>
      <c r="F1025" s="139">
        <v>0.69112210519028894</v>
      </c>
      <c r="G1025" s="139">
        <v>4.1855405093659037E-2</v>
      </c>
      <c r="H1025" s="139">
        <v>0.48014756376495193</v>
      </c>
      <c r="I1025" s="139">
        <v>0.60757720578710739</v>
      </c>
      <c r="J1025" s="139">
        <v>0.77379725874675898</v>
      </c>
      <c r="K1025" s="58">
        <v>0.46031955980315709</v>
      </c>
      <c r="M1025" s="51">
        <v>23</v>
      </c>
      <c r="N1025" s="139" cm="1">
        <f t="array" ref="N1025:W1025">(TRANSPOSE(MMULT(幕後結果!$AB$37:$AK$46, TRANSPOSE(N24:W24))))</f>
        <v>-0.41642639525151076</v>
      </c>
      <c r="O1025" s="139">
        <v>0.8104457466690913</v>
      </c>
      <c r="P1025" s="139">
        <v>-0.38928787187830138</v>
      </c>
      <c r="Q1025" s="139">
        <v>1.0590188846792292</v>
      </c>
      <c r="R1025" s="139">
        <v>-2.6386781320861807E-3</v>
      </c>
      <c r="S1025" s="139">
        <v>1.9914268760104479</v>
      </c>
      <c r="T1025" s="139">
        <v>-0.32336470038494175</v>
      </c>
      <c r="U1025" s="139">
        <v>0.9848925304590751</v>
      </c>
      <c r="V1025" s="139">
        <v>9.8987317257195118E-2</v>
      </c>
      <c r="W1025" s="50">
        <v>0.33444923156658923</v>
      </c>
    </row>
    <row r="1026" spans="1:23" ht="19">
      <c r="A1026" s="95">
        <v>24</v>
      </c>
      <c r="B1026" s="139">
        <v>0.39609955515430273</v>
      </c>
      <c r="C1026" s="139">
        <v>0.52556802226713839</v>
      </c>
      <c r="D1026" s="139">
        <v>0.55999219028051872</v>
      </c>
      <c r="E1026" s="139">
        <v>0.22440439053959538</v>
      </c>
      <c r="F1026" s="139">
        <v>0.32669769993236875</v>
      </c>
      <c r="G1026" s="139">
        <v>0.90928338751915549</v>
      </c>
      <c r="H1026" s="139">
        <v>0.75483742113758767</v>
      </c>
      <c r="I1026" s="139">
        <v>0.30394258866348545</v>
      </c>
      <c r="J1026" s="139">
        <v>0.10888135779570951</v>
      </c>
      <c r="K1026" s="58">
        <v>0.17245401200249666</v>
      </c>
      <c r="M1026" s="51">
        <v>24</v>
      </c>
      <c r="N1026" s="139" cm="1">
        <f t="array" ref="N1026:W1026">(TRANSPOSE(MMULT(幕後結果!$AB$37:$AK$46, TRANSPOSE(N25:W25))))</f>
        <v>-2.1151230571699307</v>
      </c>
      <c r="O1026" s="139">
        <v>0.7421747235725914</v>
      </c>
      <c r="P1026" s="139">
        <v>0.75674145345924615</v>
      </c>
      <c r="Q1026" s="139">
        <v>-6.7178709876658582E-2</v>
      </c>
      <c r="R1026" s="139">
        <v>-0.46642224632834689</v>
      </c>
      <c r="S1026" s="139">
        <v>0.11878996150394361</v>
      </c>
      <c r="T1026" s="139">
        <v>-1.5322353096508534E-2</v>
      </c>
      <c r="U1026" s="139">
        <v>-1.1319366323374178</v>
      </c>
      <c r="V1026" s="139">
        <v>-0.63501851765611117</v>
      </c>
      <c r="W1026" s="50">
        <v>-1.1385174387797297</v>
      </c>
    </row>
    <row r="1027" spans="1:23" ht="19">
      <c r="A1027" s="95">
        <v>25</v>
      </c>
      <c r="B1027" s="139">
        <v>0.46957461660515953</v>
      </c>
      <c r="C1027" s="139">
        <v>8.8691955714914394E-2</v>
      </c>
      <c r="D1027" s="139">
        <v>0.24975148107442724</v>
      </c>
      <c r="E1027" s="139">
        <v>0.27660860818923183</v>
      </c>
      <c r="F1027" s="139">
        <v>0.79081887866728895</v>
      </c>
      <c r="G1027" s="139">
        <v>0.21731618214775072</v>
      </c>
      <c r="H1027" s="139">
        <v>0.45655954625159256</v>
      </c>
      <c r="I1027" s="139">
        <v>0.8767899869627569</v>
      </c>
      <c r="J1027" s="139">
        <v>0.50874278698301034</v>
      </c>
      <c r="K1027" s="58">
        <v>0.32004593928720992</v>
      </c>
      <c r="M1027" s="51">
        <v>25</v>
      </c>
      <c r="N1027" s="139" cm="1">
        <f t="array" ref="N1027:W1027">(TRANSPOSE(MMULT(幕後結果!$AB$37:$AK$46, TRANSPOSE(N26:W26))))</f>
        <v>-0.18595066063927768</v>
      </c>
      <c r="O1027" s="139">
        <v>-0.84378689257937589</v>
      </c>
      <c r="P1027" s="139">
        <v>-0.62803770092915601</v>
      </c>
      <c r="Q1027" s="139">
        <v>-0.57485488477263091</v>
      </c>
      <c r="R1027" s="139">
        <v>-0.1713571781502467</v>
      </c>
      <c r="S1027" s="139">
        <v>0.53839710856453371</v>
      </c>
      <c r="T1027" s="139">
        <v>0.33105254260056011</v>
      </c>
      <c r="U1027" s="139">
        <v>-0.59943463737189573</v>
      </c>
      <c r="V1027" s="139">
        <v>-1.2455726161413119</v>
      </c>
      <c r="W1027" s="50">
        <v>0.24390885967017881</v>
      </c>
    </row>
    <row r="1028" spans="1:23" ht="19">
      <c r="A1028" s="95">
        <v>26</v>
      </c>
      <c r="B1028" s="139">
        <v>0.93185433491363767</v>
      </c>
      <c r="C1028" s="139">
        <v>0.57988495184418265</v>
      </c>
      <c r="D1028" s="139">
        <v>0.35014198174942468</v>
      </c>
      <c r="E1028" s="139">
        <v>0.47921052649231499</v>
      </c>
      <c r="F1028" s="139">
        <v>0.65453540095438179</v>
      </c>
      <c r="G1028" s="139">
        <v>0.13062704142406534</v>
      </c>
      <c r="H1028" s="139">
        <v>0.68247613034729104</v>
      </c>
      <c r="I1028" s="139">
        <v>0.4384167109608732</v>
      </c>
      <c r="J1028" s="139">
        <v>0.71594558795855612</v>
      </c>
      <c r="K1028" s="58">
        <v>0.635980994495567</v>
      </c>
      <c r="M1028" s="51">
        <v>26</v>
      </c>
      <c r="N1028" s="139" cm="1">
        <f t="array" ref="N1028:W1028">(TRANSPOSE(MMULT(幕後結果!$AB$37:$AK$46, TRANSPOSE(N27:W27))))</f>
        <v>-0.96812228953762258</v>
      </c>
      <c r="O1028" s="139">
        <v>-1.3766876036257805</v>
      </c>
      <c r="P1028" s="139">
        <v>-0.31136392498361182</v>
      </c>
      <c r="Q1028" s="139">
        <v>-2.1432542820544986</v>
      </c>
      <c r="R1028" s="139">
        <v>-0.53646018810503571</v>
      </c>
      <c r="S1028" s="139">
        <v>-1.2441760504826083</v>
      </c>
      <c r="T1028" s="139">
        <v>4.3653397529933358E-2</v>
      </c>
      <c r="U1028" s="139">
        <v>-1.9599921492867212</v>
      </c>
      <c r="V1028" s="139">
        <v>-0.77864363318743479</v>
      </c>
      <c r="W1028" s="50">
        <v>-0.47728558790073877</v>
      </c>
    </row>
    <row r="1029" spans="1:23" ht="19">
      <c r="A1029" s="95">
        <v>27</v>
      </c>
      <c r="B1029" s="139">
        <v>0.76115149428272399</v>
      </c>
      <c r="C1029" s="139">
        <v>0.87647120875593054</v>
      </c>
      <c r="D1029" s="139">
        <v>0.23498287117607108</v>
      </c>
      <c r="E1029" s="139">
        <v>0.65192967963436921</v>
      </c>
      <c r="F1029" s="139">
        <v>0.25975516355412287</v>
      </c>
      <c r="G1029" s="139">
        <v>0.99253233210482295</v>
      </c>
      <c r="H1029" s="139">
        <v>7.6039531046188769E-2</v>
      </c>
      <c r="I1029" s="139">
        <v>0.82707749923852236</v>
      </c>
      <c r="J1029" s="139">
        <v>0.63335584610086482</v>
      </c>
      <c r="K1029" s="58">
        <v>0.29669864309649019</v>
      </c>
      <c r="M1029" s="51">
        <v>27</v>
      </c>
      <c r="N1029" s="139" cm="1">
        <f t="array" ref="N1029:W1029">(TRANSPOSE(MMULT(幕後結果!$AB$37:$AK$46, TRANSPOSE(N28:W28))))</f>
        <v>1.1180584870894485</v>
      </c>
      <c r="O1029" s="139">
        <v>1.1930546312074386</v>
      </c>
      <c r="P1029" s="139">
        <v>-0.71215542018823275</v>
      </c>
      <c r="Q1029" s="139">
        <v>0.10163222277396076</v>
      </c>
      <c r="R1029" s="139">
        <v>-0.69484899525519239</v>
      </c>
      <c r="S1029" s="139">
        <v>1.1364086417053159</v>
      </c>
      <c r="T1029" s="139">
        <v>0.41354425258419603</v>
      </c>
      <c r="U1029" s="139">
        <v>0.99445510556510508</v>
      </c>
      <c r="V1029" s="139">
        <v>0.91518603700643841</v>
      </c>
      <c r="W1029" s="50">
        <v>1.5782276767225154</v>
      </c>
    </row>
    <row r="1030" spans="1:23" ht="19">
      <c r="A1030" s="95">
        <v>28</v>
      </c>
      <c r="B1030" s="139">
        <v>0.1147387530818218</v>
      </c>
      <c r="C1030" s="139">
        <v>0.98432396356956264</v>
      </c>
      <c r="D1030" s="139">
        <v>0.16990980106967557</v>
      </c>
      <c r="E1030" s="139">
        <v>0.2974521145972886</v>
      </c>
      <c r="F1030" s="139">
        <v>0.60421372705387322</v>
      </c>
      <c r="G1030" s="139">
        <v>0.34655053538963543</v>
      </c>
      <c r="H1030" s="139">
        <v>0.7484000932826711</v>
      </c>
      <c r="I1030" s="139">
        <v>4.4676498585007884E-2</v>
      </c>
      <c r="J1030" s="139">
        <v>0.79930897287317948</v>
      </c>
      <c r="K1030" s="58">
        <v>0.8416054386081564</v>
      </c>
      <c r="M1030" s="51">
        <v>28</v>
      </c>
      <c r="N1030" s="139" cm="1">
        <f t="array" ref="N1030:W1030">(TRANSPOSE(MMULT(幕後結果!$AB$37:$AK$46, TRANSPOSE(N29:W29))))</f>
        <v>0.17054055073525648</v>
      </c>
      <c r="O1030" s="139">
        <v>0.59763030919693505</v>
      </c>
      <c r="P1030" s="139">
        <v>-0.12093662715286962</v>
      </c>
      <c r="Q1030" s="139">
        <v>-1.2984711742270023</v>
      </c>
      <c r="R1030" s="139">
        <v>1.3425052967411339</v>
      </c>
      <c r="S1030" s="139">
        <v>6.0802027543541706E-2</v>
      </c>
      <c r="T1030" s="139">
        <v>1.3079383931149211</v>
      </c>
      <c r="U1030" s="139">
        <v>2.7603280436596489E-2</v>
      </c>
      <c r="V1030" s="139">
        <v>-5.5483097774915557E-2</v>
      </c>
      <c r="W1030" s="50">
        <v>-0.14868613217590854</v>
      </c>
    </row>
    <row r="1031" spans="1:23" ht="19">
      <c r="A1031" s="95">
        <v>29</v>
      </c>
      <c r="B1031" s="139">
        <v>0.16075337374548826</v>
      </c>
      <c r="C1031" s="139">
        <v>0.52601354739780959</v>
      </c>
      <c r="D1031" s="139">
        <v>0.74269036733449512</v>
      </c>
      <c r="E1031" s="139">
        <v>0.86834447031974249</v>
      </c>
      <c r="F1031" s="139">
        <v>0.79794268108615407</v>
      </c>
      <c r="G1031" s="139">
        <v>0.77312369021020344</v>
      </c>
      <c r="H1031" s="139">
        <v>0.79183103805077049</v>
      </c>
      <c r="I1031" s="139">
        <v>0.4666913066843843</v>
      </c>
      <c r="J1031" s="139">
        <v>0.87665691909880761</v>
      </c>
      <c r="K1031" s="58">
        <v>0.82892949295437646</v>
      </c>
      <c r="M1031" s="51">
        <v>29</v>
      </c>
      <c r="N1031" s="139" cm="1">
        <f t="array" ref="N1031:W1031">(TRANSPOSE(MMULT(幕後結果!$AB$37:$AK$46, TRANSPOSE(N30:W30))))</f>
        <v>1.2797482426648858</v>
      </c>
      <c r="O1031" s="139">
        <v>0.86935892586516994</v>
      </c>
      <c r="P1031" s="139">
        <v>1.9222020233638046</v>
      </c>
      <c r="Q1031" s="139">
        <v>-0.56940218281763855</v>
      </c>
      <c r="R1031" s="139">
        <v>2.3552437754471613</v>
      </c>
      <c r="S1031" s="139">
        <v>-1.4131374853794711</v>
      </c>
      <c r="T1031" s="139">
        <v>2.1221220049317959</v>
      </c>
      <c r="U1031" s="139">
        <v>-1.1377792222663903</v>
      </c>
      <c r="V1031" s="139">
        <v>1.4312030741180637</v>
      </c>
      <c r="W1031" s="50">
        <v>1.0911154960377065</v>
      </c>
    </row>
    <row r="1032" spans="1:23" ht="19">
      <c r="A1032" s="95">
        <v>30</v>
      </c>
      <c r="B1032" s="139">
        <v>0.46314124733631967</v>
      </c>
      <c r="C1032" s="139">
        <v>0.55822229902344978</v>
      </c>
      <c r="D1032" s="139">
        <v>0.96568135282116208</v>
      </c>
      <c r="E1032" s="139">
        <v>0.23683013854100854</v>
      </c>
      <c r="F1032" s="139">
        <v>0.7945916933126087</v>
      </c>
      <c r="G1032" s="139">
        <v>0.34049525452627938</v>
      </c>
      <c r="H1032" s="139">
        <v>0.72713520358346462</v>
      </c>
      <c r="I1032" s="139">
        <v>0.65227004112023379</v>
      </c>
      <c r="J1032" s="139">
        <v>0.18784757001525643</v>
      </c>
      <c r="K1032" s="58">
        <v>0.91909454587048067</v>
      </c>
      <c r="M1032" s="51">
        <v>30</v>
      </c>
      <c r="N1032" s="139" cm="1">
        <f t="array" ref="N1032:W1032">(TRANSPOSE(MMULT(幕後結果!$AB$37:$AK$46, TRANSPOSE(N31:W31))))</f>
        <v>-9.2339123621822297E-2</v>
      </c>
      <c r="O1032" s="139">
        <v>0.26889067990583088</v>
      </c>
      <c r="P1032" s="139">
        <v>-6.0439260585418014E-3</v>
      </c>
      <c r="Q1032" s="139">
        <v>-0.65177461915157198</v>
      </c>
      <c r="R1032" s="139">
        <v>-0.28565686245719518</v>
      </c>
      <c r="S1032" s="139">
        <v>1.1249491881576015</v>
      </c>
      <c r="T1032" s="139">
        <v>6.7536734098591122E-2</v>
      </c>
      <c r="U1032" s="139">
        <v>0.93614485112576673</v>
      </c>
      <c r="V1032" s="139">
        <v>0.88282600820176516</v>
      </c>
      <c r="W1032" s="50">
        <v>2.5699230873733325E-2</v>
      </c>
    </row>
    <row r="1033" spans="1:23" ht="19">
      <c r="A1033" s="95">
        <v>31</v>
      </c>
      <c r="B1033" s="139">
        <v>0.41230427362778577</v>
      </c>
      <c r="C1033" s="139">
        <v>0.38719229384307874</v>
      </c>
      <c r="D1033" s="139">
        <v>0.86357827122249198</v>
      </c>
      <c r="E1033" s="139">
        <v>9.3752256219551189E-2</v>
      </c>
      <c r="F1033" s="139">
        <v>0.75462064558697461</v>
      </c>
      <c r="G1033" s="139">
        <v>0.46158056274718073</v>
      </c>
      <c r="H1033" s="139">
        <v>0.55622178347312823</v>
      </c>
      <c r="I1033" s="139">
        <v>0.8237904605322024</v>
      </c>
      <c r="J1033" s="139">
        <v>0.89307019412019217</v>
      </c>
      <c r="K1033" s="58">
        <v>0.2551203845716663</v>
      </c>
      <c r="M1033" s="51">
        <v>31</v>
      </c>
      <c r="N1033" s="139" cm="1">
        <f t="array" ref="N1033:W1033">(TRANSPOSE(MMULT(幕後結果!$AB$37:$AK$46, TRANSPOSE(N32:W32))))</f>
        <v>-0.26292355677171769</v>
      </c>
      <c r="O1033" s="139">
        <v>-0.8555683001267218</v>
      </c>
      <c r="P1033" s="139">
        <v>1.209229916354539</v>
      </c>
      <c r="Q1033" s="139">
        <v>1.0503589084730065</v>
      </c>
      <c r="R1033" s="139">
        <v>0.72576161454292298</v>
      </c>
      <c r="S1033" s="139">
        <v>-0.62069326971748917</v>
      </c>
      <c r="T1033" s="139">
        <v>-0.17916928057690579</v>
      </c>
      <c r="U1033" s="139">
        <v>-1.1676287263874514</v>
      </c>
      <c r="V1033" s="139">
        <v>2.2583292911192481</v>
      </c>
      <c r="W1033" s="50">
        <v>-0.74497092398784981</v>
      </c>
    </row>
    <row r="1034" spans="1:23" ht="19">
      <c r="A1034" s="95">
        <v>32</v>
      </c>
      <c r="B1034" s="139">
        <v>0.11818939932220807</v>
      </c>
      <c r="C1034" s="139">
        <v>0.71302133090618725</v>
      </c>
      <c r="D1034" s="139">
        <v>0.4626302035360943</v>
      </c>
      <c r="E1034" s="139">
        <v>0.39580364914396649</v>
      </c>
      <c r="F1034" s="139">
        <v>0.72215945954766991</v>
      </c>
      <c r="G1034" s="139">
        <v>0.9377619493235827</v>
      </c>
      <c r="H1034" s="139">
        <v>0.85905725176732406</v>
      </c>
      <c r="I1034" s="139">
        <v>0.93682959684467337</v>
      </c>
      <c r="J1034" s="139">
        <v>0.51386502368113485</v>
      </c>
      <c r="K1034" s="58">
        <v>0.35019097278784495</v>
      </c>
      <c r="M1034" s="51">
        <v>32</v>
      </c>
      <c r="N1034" s="139" cm="1">
        <f t="array" ref="N1034:W1034">(TRANSPOSE(MMULT(幕後結果!$AB$37:$AK$46, TRANSPOSE(N33:W33))))</f>
        <v>-1.9820659000775727</v>
      </c>
      <c r="O1034" s="139">
        <v>-0.9424011771816615</v>
      </c>
      <c r="P1034" s="139">
        <v>0.4799145989785718</v>
      </c>
      <c r="Q1034" s="139">
        <v>1.0016535610889423</v>
      </c>
      <c r="R1034" s="139">
        <v>1.1039313768320647</v>
      </c>
      <c r="S1034" s="139">
        <v>0.15337642952159231</v>
      </c>
      <c r="T1034" s="139">
        <v>-0.4371636979688307</v>
      </c>
      <c r="U1034" s="139">
        <v>-1.1317991173538109</v>
      </c>
      <c r="V1034" s="139">
        <v>-1.4513549697151766</v>
      </c>
      <c r="W1034" s="50">
        <v>1.0678410525513979</v>
      </c>
    </row>
    <row r="1035" spans="1:23" ht="19">
      <c r="A1035" s="95">
        <v>33</v>
      </c>
      <c r="B1035" s="139">
        <v>0.16912791767098967</v>
      </c>
      <c r="C1035" s="139">
        <v>0.40758020216563096</v>
      </c>
      <c r="D1035" s="139">
        <v>0.48070123180794333</v>
      </c>
      <c r="E1035" s="139">
        <v>0.8000144118155772</v>
      </c>
      <c r="F1035" s="139">
        <v>0.72349928918747319</v>
      </c>
      <c r="G1035" s="139">
        <v>0.37222852092602743</v>
      </c>
      <c r="H1035" s="139">
        <v>0.95099528786957155</v>
      </c>
      <c r="I1035" s="139">
        <v>0.30622019728660965</v>
      </c>
      <c r="J1035" s="139">
        <v>0.9590249769580057</v>
      </c>
      <c r="K1035" s="58">
        <v>0.92337377841285284</v>
      </c>
      <c r="M1035" s="51">
        <v>33</v>
      </c>
      <c r="N1035" s="139" cm="1">
        <f t="array" ref="N1035:W1035">(TRANSPOSE(MMULT(幕後結果!$AB$37:$AK$46, TRANSPOSE(N34:W34))))</f>
        <v>-0.72414562340959943</v>
      </c>
      <c r="O1035" s="139">
        <v>-0.92602532736013565</v>
      </c>
      <c r="P1035" s="139">
        <v>-0.7117053528293239</v>
      </c>
      <c r="Q1035" s="139">
        <v>3.3717948499109279E-2</v>
      </c>
      <c r="R1035" s="139">
        <v>-0.38315700679635484</v>
      </c>
      <c r="S1035" s="139">
        <v>1.7370097489367999</v>
      </c>
      <c r="T1035" s="139">
        <v>-2.7562716069693813</v>
      </c>
      <c r="U1035" s="139">
        <v>-0.45198238229290461</v>
      </c>
      <c r="V1035" s="139">
        <v>-0.63674860074905348</v>
      </c>
      <c r="W1035" s="50">
        <v>-2.1209507464748549</v>
      </c>
    </row>
    <row r="1036" spans="1:23" ht="19">
      <c r="A1036" s="95">
        <v>34</v>
      </c>
      <c r="B1036" s="139">
        <v>0.73262709624397249</v>
      </c>
      <c r="C1036" s="139">
        <v>0.25946044056566109</v>
      </c>
      <c r="D1036" s="139">
        <v>7.7527016714424857E-2</v>
      </c>
      <c r="E1036" s="139">
        <v>0.47137127516329924</v>
      </c>
      <c r="F1036" s="139">
        <v>0.48125640624642885</v>
      </c>
      <c r="G1036" s="139">
        <v>0.35609104379929457</v>
      </c>
      <c r="H1036" s="139">
        <v>0.43689906538252932</v>
      </c>
      <c r="I1036" s="139">
        <v>0.42193756401914961</v>
      </c>
      <c r="J1036" s="139">
        <v>0.8811294960219711</v>
      </c>
      <c r="K1036" s="58">
        <v>0.96341743553558379</v>
      </c>
      <c r="M1036" s="51">
        <v>34</v>
      </c>
      <c r="N1036" s="139" cm="1">
        <f t="array" ref="N1036:W1036">(TRANSPOSE(MMULT(幕後結果!$AB$37:$AK$46, TRANSPOSE(N35:W35))))</f>
        <v>-0.78335253431978014</v>
      </c>
      <c r="O1036" s="139">
        <v>0.34099863394825208</v>
      </c>
      <c r="P1036" s="139">
        <v>1.0881326232023081</v>
      </c>
      <c r="Q1036" s="139">
        <v>0.93383992151412321</v>
      </c>
      <c r="R1036" s="139">
        <v>9.6854235637111596E-3</v>
      </c>
      <c r="S1036" s="139">
        <v>0.50800442957801484</v>
      </c>
      <c r="T1036" s="139">
        <v>-0.75190560423001873</v>
      </c>
      <c r="U1036" s="139">
        <v>-1.0091910925565528</v>
      </c>
      <c r="V1036" s="139">
        <v>-0.32554820584339933</v>
      </c>
      <c r="W1036" s="50">
        <v>-0.57875150713610002</v>
      </c>
    </row>
    <row r="1037" spans="1:23" ht="19">
      <c r="A1037" s="95">
        <v>35</v>
      </c>
      <c r="B1037" s="139">
        <v>0.53939497214702992</v>
      </c>
      <c r="C1037" s="139">
        <v>0.99445020074081891</v>
      </c>
      <c r="D1037" s="139">
        <v>0.71380853137061329</v>
      </c>
      <c r="E1037" s="139">
        <v>8.1669841337070448E-2</v>
      </c>
      <c r="F1037" s="139">
        <v>0.94324615284042523</v>
      </c>
      <c r="G1037" s="139">
        <v>0.21830608035397336</v>
      </c>
      <c r="H1037" s="139">
        <v>0.81899419571950394</v>
      </c>
      <c r="I1037" s="139">
        <v>0.54388341662183359</v>
      </c>
      <c r="J1037" s="139">
        <v>0.70209164552013625</v>
      </c>
      <c r="K1037" s="58">
        <v>0.44510782532138293</v>
      </c>
      <c r="M1037" s="51">
        <v>35</v>
      </c>
      <c r="N1037" s="139" cm="1">
        <f t="array" ref="N1037:W1037">(TRANSPOSE(MMULT(幕後結果!$AB$37:$AK$46, TRANSPOSE(N36:W36))))</f>
        <v>0.90510234468407036</v>
      </c>
      <c r="O1037" s="139">
        <v>3.2479906848125517E-2</v>
      </c>
      <c r="P1037" s="139">
        <v>1.0250578514550253</v>
      </c>
      <c r="Q1037" s="139">
        <v>-0.52309923956347626</v>
      </c>
      <c r="R1037" s="139">
        <v>1.6244826917771724</v>
      </c>
      <c r="S1037" s="139">
        <v>0.20357368676768914</v>
      </c>
      <c r="T1037" s="139">
        <v>-0.31450764634400941</v>
      </c>
      <c r="U1037" s="139">
        <v>0.2482679250879915</v>
      </c>
      <c r="V1037" s="139">
        <v>0.84583183418937513</v>
      </c>
      <c r="W1037" s="50">
        <v>-0.7141078070433029</v>
      </c>
    </row>
    <row r="1038" spans="1:23" ht="19">
      <c r="A1038" s="95">
        <v>36</v>
      </c>
      <c r="B1038" s="139">
        <v>0.62178016252128221</v>
      </c>
      <c r="C1038" s="139">
        <v>0.27251010448857427</v>
      </c>
      <c r="D1038" s="139">
        <v>0.35184837173976891</v>
      </c>
      <c r="E1038" s="139">
        <v>0.91756267655023183</v>
      </c>
      <c r="F1038" s="139">
        <v>0.73743293891189343</v>
      </c>
      <c r="G1038" s="139">
        <v>0.15470025832709844</v>
      </c>
      <c r="H1038" s="139">
        <v>0.11678379075577783</v>
      </c>
      <c r="I1038" s="139">
        <v>0.40948196256731983</v>
      </c>
      <c r="J1038" s="139">
        <v>0.90383863815307941</v>
      </c>
      <c r="K1038" s="58">
        <v>6.4929211953147936E-2</v>
      </c>
      <c r="M1038" s="51">
        <v>36</v>
      </c>
      <c r="N1038" s="139" cm="1">
        <f t="array" ref="N1038:W1038">(TRANSPOSE(MMULT(幕後結果!$AB$37:$AK$46, TRANSPOSE(N37:W37))))</f>
        <v>-1.0813594881801945</v>
      </c>
      <c r="O1038" s="139">
        <v>0.11296830460163687</v>
      </c>
      <c r="P1038" s="139">
        <v>-0.49081962815834312</v>
      </c>
      <c r="Q1038" s="139">
        <v>1.7324259769291388</v>
      </c>
      <c r="R1038" s="139">
        <v>-1.0274048127237112</v>
      </c>
      <c r="S1038" s="139">
        <v>0.19756675390047584</v>
      </c>
      <c r="T1038" s="139">
        <v>0.82832958218934838</v>
      </c>
      <c r="U1038" s="139">
        <v>-0.15860669213403772</v>
      </c>
      <c r="V1038" s="139">
        <v>3.4631212146712748E-2</v>
      </c>
      <c r="W1038" s="50">
        <v>0.33578546949740334</v>
      </c>
    </row>
    <row r="1039" spans="1:23" ht="19">
      <c r="A1039" s="95">
        <v>37</v>
      </c>
      <c r="B1039" s="139">
        <v>0.11754720172267374</v>
      </c>
      <c r="C1039" s="139">
        <v>4.5302693591544152E-2</v>
      </c>
      <c r="D1039" s="139">
        <v>0.88695563571481073</v>
      </c>
      <c r="E1039" s="139">
        <v>7.0338610364714116E-2</v>
      </c>
      <c r="F1039" s="139">
        <v>2.0421941089899143E-2</v>
      </c>
      <c r="G1039" s="139">
        <v>0.76244234478052308</v>
      </c>
      <c r="H1039" s="139">
        <v>0.75299165141808699</v>
      </c>
      <c r="I1039" s="139">
        <v>0.64057489379178145</v>
      </c>
      <c r="J1039" s="139">
        <v>0.45464785503792715</v>
      </c>
      <c r="K1039" s="58">
        <v>0.14463208239095904</v>
      </c>
      <c r="M1039" s="51">
        <v>37</v>
      </c>
      <c r="N1039" s="139" cm="1">
        <f t="array" ref="N1039:W1039">(TRANSPOSE(MMULT(幕後結果!$AB$37:$AK$46, TRANSPOSE(N38:W38))))</f>
        <v>0.35860332886569274</v>
      </c>
      <c r="O1039" s="139">
        <v>0.47537138584334415</v>
      </c>
      <c r="P1039" s="139">
        <v>-0.43044274871073379</v>
      </c>
      <c r="Q1039" s="139">
        <v>0.75062597967055489</v>
      </c>
      <c r="R1039" s="139">
        <v>-1.0353834574685945</v>
      </c>
      <c r="S1039" s="139">
        <v>-2.1829298929693621</v>
      </c>
      <c r="T1039" s="139">
        <v>1.358307560785184</v>
      </c>
      <c r="U1039" s="139">
        <v>0.22500125527031234</v>
      </c>
      <c r="V1039" s="139">
        <v>-0.19493287200715018</v>
      </c>
      <c r="W1039" s="50">
        <v>0.21511316679455184</v>
      </c>
    </row>
    <row r="1040" spans="1:23" ht="19">
      <c r="A1040" s="95">
        <v>38</v>
      </c>
      <c r="B1040" s="139">
        <v>8.3233992026665149E-2</v>
      </c>
      <c r="C1040" s="139">
        <v>9.7388650760509288E-2</v>
      </c>
      <c r="D1040" s="139">
        <v>1.6753463228038612E-3</v>
      </c>
      <c r="E1040" s="139">
        <v>0.73893580185301078</v>
      </c>
      <c r="F1040" s="139">
        <v>0.80809341638901633</v>
      </c>
      <c r="G1040" s="139">
        <v>0.72491909096577345</v>
      </c>
      <c r="H1040" s="139">
        <v>0.79940653265278749</v>
      </c>
      <c r="I1040" s="139">
        <v>0.92789562195487729</v>
      </c>
      <c r="J1040" s="139">
        <v>9.2674655237281911E-2</v>
      </c>
      <c r="K1040" s="58">
        <v>0.22011705517367774</v>
      </c>
      <c r="M1040" s="51">
        <v>38</v>
      </c>
      <c r="N1040" s="139" cm="1">
        <f t="array" ref="N1040:W1040">(TRANSPOSE(MMULT(幕後結果!$AB$37:$AK$46, TRANSPOSE(N39:W39))))</f>
        <v>-1.4515644096805471</v>
      </c>
      <c r="O1040" s="139">
        <v>-1.9712881597518559</v>
      </c>
      <c r="P1040" s="139">
        <v>-1.1085736764153942</v>
      </c>
      <c r="Q1040" s="139">
        <v>-4.3917304842461369E-2</v>
      </c>
      <c r="R1040" s="139">
        <v>-0.13689708247998755</v>
      </c>
      <c r="S1040" s="139">
        <v>-1.3945563615355674</v>
      </c>
      <c r="T1040" s="139">
        <v>-0.62149133428807757</v>
      </c>
      <c r="U1040" s="139">
        <v>-0.16365365655205222</v>
      </c>
      <c r="V1040" s="139">
        <v>-1.7189715124898652</v>
      </c>
      <c r="W1040" s="50">
        <v>0.13914474766866342</v>
      </c>
    </row>
    <row r="1041" spans="1:23" ht="19">
      <c r="A1041" s="95">
        <v>39</v>
      </c>
      <c r="B1041" s="139">
        <v>0.22401543064224261</v>
      </c>
      <c r="C1041" s="139">
        <v>0.80580631454262197</v>
      </c>
      <c r="D1041" s="139">
        <v>6.9458138734412644E-2</v>
      </c>
      <c r="E1041" s="139">
        <v>0.95420134319454086</v>
      </c>
      <c r="F1041" s="139">
        <v>0.86258335823754284</v>
      </c>
      <c r="G1041" s="139">
        <v>0.40284621100010076</v>
      </c>
      <c r="H1041" s="139">
        <v>0.76806130409115991</v>
      </c>
      <c r="I1041" s="139">
        <v>0.74510319781711387</v>
      </c>
      <c r="J1041" s="139">
        <v>0.83724586407065948</v>
      </c>
      <c r="K1041" s="58">
        <v>0.62127028347589874</v>
      </c>
      <c r="M1041" s="51">
        <v>39</v>
      </c>
      <c r="N1041" s="139" cm="1">
        <f t="array" ref="N1041:W1041">(TRANSPOSE(MMULT(幕後結果!$AB$37:$AK$46, TRANSPOSE(N40:W40))))</f>
        <v>0.17843333840064329</v>
      </c>
      <c r="O1041" s="139">
        <v>-0.1782465671480466</v>
      </c>
      <c r="P1041" s="139">
        <v>-0.98213630844474309</v>
      </c>
      <c r="Q1041" s="139">
        <v>-0.82991863175547254</v>
      </c>
      <c r="R1041" s="139">
        <v>-0.56900813986026755</v>
      </c>
      <c r="S1041" s="139">
        <v>-2.101708369736455E-2</v>
      </c>
      <c r="T1041" s="139">
        <v>-0.88752443251346191</v>
      </c>
      <c r="U1041" s="139">
        <v>0.52307365524879557</v>
      </c>
      <c r="V1041" s="139">
        <v>-1.0890849621527494</v>
      </c>
      <c r="W1041" s="50">
        <v>-0.97226273919161932</v>
      </c>
    </row>
    <row r="1042" spans="1:23" ht="19">
      <c r="A1042" s="95">
        <v>40</v>
      </c>
      <c r="B1042" s="139">
        <v>0.11019695352922398</v>
      </c>
      <c r="C1042" s="139">
        <v>0.53326370722991911</v>
      </c>
      <c r="D1042" s="139">
        <v>0.3992880887138186</v>
      </c>
      <c r="E1042" s="139">
        <v>0.77398566834285076</v>
      </c>
      <c r="F1042" s="139">
        <v>0.87887209703266667</v>
      </c>
      <c r="G1042" s="139">
        <v>0.70489957982068452</v>
      </c>
      <c r="H1042" s="139">
        <v>0.79344771925096746</v>
      </c>
      <c r="I1042" s="139">
        <v>0.7126471303992219</v>
      </c>
      <c r="J1042" s="139">
        <v>0.20679066093324394</v>
      </c>
      <c r="K1042" s="58">
        <v>0.59211646995630263</v>
      </c>
      <c r="M1042" s="51">
        <v>40</v>
      </c>
      <c r="N1042" s="139" cm="1">
        <f t="array" ref="N1042:W1042">(TRANSPOSE(MMULT(幕後結果!$AB$37:$AK$46, TRANSPOSE(N41:W41))))</f>
        <v>0.64014822373821456</v>
      </c>
      <c r="O1042" s="139">
        <v>1.4228156610240421</v>
      </c>
      <c r="P1042" s="139">
        <v>0.10059890907602975</v>
      </c>
      <c r="Q1042" s="139">
        <v>0.44986787894540148</v>
      </c>
      <c r="R1042" s="139">
        <v>-2.0453176478510655</v>
      </c>
      <c r="S1042" s="139">
        <v>0.37212189762260434</v>
      </c>
      <c r="T1042" s="139">
        <v>0.4727231016099156</v>
      </c>
      <c r="U1042" s="139">
        <v>-0.99971398419489632</v>
      </c>
      <c r="V1042" s="139">
        <v>-0.15598374563307268</v>
      </c>
      <c r="W1042" s="50">
        <v>0.29845212551900779</v>
      </c>
    </row>
    <row r="1043" spans="1:23" ht="19">
      <c r="A1043" s="95">
        <v>41</v>
      </c>
      <c r="B1043" s="139">
        <v>0.98091050765331089</v>
      </c>
      <c r="C1043" s="139">
        <v>0.82150305983180694</v>
      </c>
      <c r="D1043" s="139">
        <v>3.3977426940462685E-2</v>
      </c>
      <c r="E1043" s="139">
        <v>0.71475525788517258</v>
      </c>
      <c r="F1043" s="139">
        <v>0.61483419727645572</v>
      </c>
      <c r="G1043" s="139">
        <v>0.32441159311456946</v>
      </c>
      <c r="H1043" s="139">
        <v>0.86847330218513918</v>
      </c>
      <c r="I1043" s="139">
        <v>0.4737692233323072</v>
      </c>
      <c r="J1043" s="139">
        <v>0.26908237361130394</v>
      </c>
      <c r="K1043" s="58">
        <v>0.37859484679264588</v>
      </c>
      <c r="M1043" s="51">
        <v>41</v>
      </c>
      <c r="N1043" s="139" cm="1">
        <f t="array" ref="N1043:W1043">(TRANSPOSE(MMULT(幕後結果!$AB$37:$AK$46, TRANSPOSE(N42:W42))))</f>
        <v>0.4764872100318544</v>
      </c>
      <c r="O1043" s="139">
        <v>0.20235839440177919</v>
      </c>
      <c r="P1043" s="139">
        <v>0.38497137199497367</v>
      </c>
      <c r="Q1043" s="139">
        <v>-0.51239469893884149</v>
      </c>
      <c r="R1043" s="139">
        <v>-0.50165036206737179</v>
      </c>
      <c r="S1043" s="139">
        <v>-0.23980690658819798</v>
      </c>
      <c r="T1043" s="139">
        <v>0.59639632501419781</v>
      </c>
      <c r="U1043" s="139">
        <v>2.6921261137989427E-2</v>
      </c>
      <c r="V1043" s="139">
        <v>1.2936647220479007</v>
      </c>
      <c r="W1043" s="50">
        <v>0.24377406100096288</v>
      </c>
    </row>
    <row r="1044" spans="1:23" ht="19">
      <c r="A1044" s="95">
        <v>42</v>
      </c>
      <c r="B1044" s="139">
        <v>0.44344244069105931</v>
      </c>
      <c r="C1044" s="139">
        <v>3.6498952683649888E-2</v>
      </c>
      <c r="D1044" s="139">
        <v>9.2068653588044169E-2</v>
      </c>
      <c r="E1044" s="139">
        <v>0.78739040618989087</v>
      </c>
      <c r="F1044" s="139">
        <v>0.70458653673732163</v>
      </c>
      <c r="G1044" s="139">
        <v>0.67897432035350347</v>
      </c>
      <c r="H1044" s="139">
        <v>0.88115265841150547</v>
      </c>
      <c r="I1044" s="139">
        <v>0.15386967933353657</v>
      </c>
      <c r="J1044" s="139">
        <v>0.43523237088532074</v>
      </c>
      <c r="K1044" s="58">
        <v>0.18597336822914134</v>
      </c>
      <c r="M1044" s="51">
        <v>42</v>
      </c>
      <c r="N1044" s="139" cm="1">
        <f t="array" ref="N1044:W1044">(TRANSPOSE(MMULT(幕後結果!$AB$37:$AK$46, TRANSPOSE(N43:W43))))</f>
        <v>0.83578078080657869</v>
      </c>
      <c r="O1044" s="139">
        <v>-0.48346877455950182</v>
      </c>
      <c r="P1044" s="139">
        <v>0.20731949967331439</v>
      </c>
      <c r="Q1044" s="139">
        <v>-2.8089650961574626</v>
      </c>
      <c r="R1044" s="139">
        <v>1.8686848492653574</v>
      </c>
      <c r="S1044" s="139">
        <v>-0.95530872179680093</v>
      </c>
      <c r="T1044" s="139">
        <v>-0.54624950175375553</v>
      </c>
      <c r="U1044" s="139">
        <v>-0.42412871685721665</v>
      </c>
      <c r="V1044" s="139">
        <v>2.0984779927561834</v>
      </c>
      <c r="W1044" s="50">
        <v>-0.15908045061591913</v>
      </c>
    </row>
    <row r="1045" spans="1:23" ht="19">
      <c r="A1045" s="95">
        <v>43</v>
      </c>
      <c r="B1045" s="139">
        <v>0.79690036782517848</v>
      </c>
      <c r="C1045" s="139">
        <v>0.27008320547461406</v>
      </c>
      <c r="D1045" s="139">
        <v>0.37162552845164543</v>
      </c>
      <c r="E1045" s="139">
        <v>0.70023176076392946</v>
      </c>
      <c r="F1045" s="139">
        <v>0.79729736420456576</v>
      </c>
      <c r="G1045" s="139">
        <v>0.75338078586130108</v>
      </c>
      <c r="H1045" s="139">
        <v>0.83417405267782785</v>
      </c>
      <c r="I1045" s="139">
        <v>0.40817117721871088</v>
      </c>
      <c r="J1045" s="139">
        <v>0.31842795617748698</v>
      </c>
      <c r="K1045" s="58">
        <v>0.14594027961394662</v>
      </c>
      <c r="M1045" s="51">
        <v>43</v>
      </c>
      <c r="N1045" s="139" cm="1">
        <f t="array" ref="N1045:W1045">(TRANSPOSE(MMULT(幕後結果!$AB$37:$AK$46, TRANSPOSE(N44:W44))))</f>
        <v>0.11376159825482902</v>
      </c>
      <c r="O1045" s="139">
        <v>-0.67311364144253472</v>
      </c>
      <c r="P1045" s="139">
        <v>1.6850416097651988</v>
      </c>
      <c r="Q1045" s="139">
        <v>0.12793088079209686</v>
      </c>
      <c r="R1045" s="139">
        <v>-0.62847245419165321</v>
      </c>
      <c r="S1045" s="139">
        <v>1.2392217913767329</v>
      </c>
      <c r="T1045" s="139">
        <v>-0.92305378229410473</v>
      </c>
      <c r="U1045" s="139">
        <v>0.85681645738242007</v>
      </c>
      <c r="V1045" s="139">
        <v>0.42742740643017146</v>
      </c>
      <c r="W1045" s="50">
        <v>0.61440669819421312</v>
      </c>
    </row>
    <row r="1046" spans="1:23" ht="19">
      <c r="A1046" s="95">
        <v>44</v>
      </c>
      <c r="B1046" s="139">
        <v>0.20618464612867782</v>
      </c>
      <c r="C1046" s="139">
        <v>0.56068231040849548</v>
      </c>
      <c r="D1046" s="139">
        <v>0.92956511460857949</v>
      </c>
      <c r="E1046" s="139">
        <v>0.51372322494301481</v>
      </c>
      <c r="F1046" s="139">
        <v>0.15225994229794093</v>
      </c>
      <c r="G1046" s="139">
        <v>0.56490906992507761</v>
      </c>
      <c r="H1046" s="139">
        <v>0.75285157842083383</v>
      </c>
      <c r="I1046" s="139">
        <v>0.97608883175903127</v>
      </c>
      <c r="J1046" s="139">
        <v>0.84382453678906333</v>
      </c>
      <c r="K1046" s="58">
        <v>0.1324238947812677</v>
      </c>
      <c r="M1046" s="51">
        <v>44</v>
      </c>
      <c r="N1046" s="139" cm="1">
        <f t="array" ref="N1046:W1046">(TRANSPOSE(MMULT(幕後結果!$AB$37:$AK$46, TRANSPOSE(N45:W45))))</f>
        <v>1.2922645874639271</v>
      </c>
      <c r="O1046" s="139">
        <v>9.9346364380868413E-2</v>
      </c>
      <c r="P1046" s="139">
        <v>-1.8949953756922995</v>
      </c>
      <c r="Q1046" s="139">
        <v>0.95590195686642287</v>
      </c>
      <c r="R1046" s="139">
        <v>0.41813927588825306</v>
      </c>
      <c r="S1046" s="139">
        <v>-0.69498685419473039</v>
      </c>
      <c r="T1046" s="139">
        <v>1.259616712119382</v>
      </c>
      <c r="U1046" s="139">
        <v>1.2759776291834415</v>
      </c>
      <c r="V1046" s="139">
        <v>-1.7160432780351997</v>
      </c>
      <c r="W1046" s="50">
        <v>1.1111922911532435</v>
      </c>
    </row>
    <row r="1047" spans="1:23" ht="19">
      <c r="A1047" s="95">
        <v>45</v>
      </c>
      <c r="B1047" s="139">
        <v>0.5896406799530669</v>
      </c>
      <c r="C1047" s="139">
        <v>0.12744663959848523</v>
      </c>
      <c r="D1047" s="139">
        <v>0.87104202487029125</v>
      </c>
      <c r="E1047" s="139">
        <v>0.87372387809635366</v>
      </c>
      <c r="F1047" s="139">
        <v>0.41333950160936195</v>
      </c>
      <c r="G1047" s="139">
        <v>0.8894371356352766</v>
      </c>
      <c r="H1047" s="139">
        <v>0.66550430151025108</v>
      </c>
      <c r="I1047" s="139">
        <v>0.77357215328812123</v>
      </c>
      <c r="J1047" s="139">
        <v>0.91726668673883238</v>
      </c>
      <c r="K1047" s="58">
        <v>0.9368390449555315</v>
      </c>
      <c r="M1047" s="51">
        <v>45</v>
      </c>
      <c r="N1047" s="139" cm="1">
        <f t="array" ref="N1047:W1047">(TRANSPOSE(MMULT(幕後結果!$AB$37:$AK$46, TRANSPOSE(N46:W46))))</f>
        <v>1.0323339985633533</v>
      </c>
      <c r="O1047" s="139">
        <v>0.17886450997567477</v>
      </c>
      <c r="P1047" s="139">
        <v>1.9967109396087164</v>
      </c>
      <c r="Q1047" s="139">
        <v>-1.6689024588255821</v>
      </c>
      <c r="R1047" s="139">
        <v>1.6040511973367959</v>
      </c>
      <c r="S1047" s="139">
        <v>1.214570655283338</v>
      </c>
      <c r="T1047" s="139">
        <v>0.32140944688377832</v>
      </c>
      <c r="U1047" s="139">
        <v>1.0526153007889696</v>
      </c>
      <c r="V1047" s="139">
        <v>1.2456184112951556</v>
      </c>
      <c r="W1047" s="50">
        <v>-4.632818766257446E-2</v>
      </c>
    </row>
    <row r="1048" spans="1:23" ht="19">
      <c r="A1048" s="95">
        <v>46</v>
      </c>
      <c r="B1048" s="139">
        <v>0.51411516342400398</v>
      </c>
      <c r="C1048" s="139">
        <v>0.91648108407654338</v>
      </c>
      <c r="D1048" s="139">
        <v>0.56562005866109044</v>
      </c>
      <c r="E1048" s="139">
        <v>0.54403547326800084</v>
      </c>
      <c r="F1048" s="139">
        <v>0.40267752379553046</v>
      </c>
      <c r="G1048" s="139">
        <v>0.7567943737884586</v>
      </c>
      <c r="H1048" s="139">
        <v>0.12594106018174789</v>
      </c>
      <c r="I1048" s="139">
        <v>0.39148330191946545</v>
      </c>
      <c r="J1048" s="139">
        <v>0.57619710737074903</v>
      </c>
      <c r="K1048" s="58">
        <v>0.50531805393091256</v>
      </c>
      <c r="M1048" s="51">
        <v>46</v>
      </c>
      <c r="N1048" s="139" cm="1">
        <f t="array" ref="N1048:W1048">(TRANSPOSE(MMULT(幕後結果!$AB$37:$AK$46, TRANSPOSE(N47:W47))))</f>
        <v>-0.15964075756361085</v>
      </c>
      <c r="O1048" s="139">
        <v>-2.447243611849466</v>
      </c>
      <c r="P1048" s="139">
        <v>-0.81690325538703101</v>
      </c>
      <c r="Q1048" s="139">
        <v>-1.8526012675752734</v>
      </c>
      <c r="R1048" s="139">
        <v>0.53782810103979151</v>
      </c>
      <c r="S1048" s="139">
        <v>-1.0298112177907326</v>
      </c>
      <c r="T1048" s="139">
        <v>-0.43710080304385945</v>
      </c>
      <c r="U1048" s="139">
        <v>0.61357840148223075</v>
      </c>
      <c r="V1048" s="139">
        <v>-0.50581737354815304</v>
      </c>
      <c r="W1048" s="50">
        <v>-1.6944553799097539</v>
      </c>
    </row>
    <row r="1049" spans="1:23" ht="19">
      <c r="A1049" s="95">
        <v>47</v>
      </c>
      <c r="B1049" s="139">
        <v>0.77349217549312876</v>
      </c>
      <c r="C1049" s="139">
        <v>0.50199267779299861</v>
      </c>
      <c r="D1049" s="139">
        <v>0.32724879580310828</v>
      </c>
      <c r="E1049" s="139">
        <v>0.10519132062376313</v>
      </c>
      <c r="F1049" s="139">
        <v>0.60292506894132081</v>
      </c>
      <c r="G1049" s="139">
        <v>0.47714960023629249</v>
      </c>
      <c r="H1049" s="139">
        <v>0.75999919119873849</v>
      </c>
      <c r="I1049" s="139">
        <v>0.24616360452533992</v>
      </c>
      <c r="J1049" s="139">
        <v>8.8399775667761249E-2</v>
      </c>
      <c r="K1049" s="58">
        <v>8.0875612426892118E-2</v>
      </c>
      <c r="M1049" s="51">
        <v>47</v>
      </c>
      <c r="N1049" s="139" cm="1">
        <f t="array" ref="N1049:W1049">(TRANSPOSE(MMULT(幕後結果!$AB$37:$AK$46, TRANSPOSE(N48:W48))))</f>
        <v>0.1449696442143355</v>
      </c>
      <c r="O1049" s="139">
        <v>-0.30960246374973438</v>
      </c>
      <c r="P1049" s="139">
        <v>0.98322431808685562</v>
      </c>
      <c r="Q1049" s="139">
        <v>-0.84340028936308165</v>
      </c>
      <c r="R1049" s="139">
        <v>0.29107562745051296</v>
      </c>
      <c r="S1049" s="139">
        <v>0.37782627088130866</v>
      </c>
      <c r="T1049" s="139">
        <v>0.10636159922729763</v>
      </c>
      <c r="U1049" s="139">
        <v>9.4194754353047139E-2</v>
      </c>
      <c r="V1049" s="139">
        <v>-0.19692888799957683</v>
      </c>
      <c r="W1049" s="50">
        <v>-1.5021398103562826</v>
      </c>
    </row>
    <row r="1050" spans="1:23" ht="19">
      <c r="A1050" s="95">
        <v>48</v>
      </c>
      <c r="B1050" s="139">
        <v>0.86852190121545503</v>
      </c>
      <c r="C1050" s="139">
        <v>0.48017520217588316</v>
      </c>
      <c r="D1050" s="139">
        <v>0.66667153404014301</v>
      </c>
      <c r="E1050" s="139">
        <v>0.51058062438905361</v>
      </c>
      <c r="F1050" s="139">
        <v>0.45591732212963021</v>
      </c>
      <c r="G1050" s="139">
        <v>0.85099496689415099</v>
      </c>
      <c r="H1050" s="139">
        <v>0.55062063135953365</v>
      </c>
      <c r="I1050" s="139">
        <v>0.10630732139147514</v>
      </c>
      <c r="J1050" s="139">
        <v>0.41039935036555963</v>
      </c>
      <c r="K1050" s="58">
        <v>0.45564292479426949</v>
      </c>
      <c r="M1050" s="51">
        <v>48</v>
      </c>
      <c r="N1050" s="139" cm="1">
        <f t="array" ref="N1050:W1050">(TRANSPOSE(MMULT(幕後結果!$AB$37:$AK$46, TRANSPOSE(N49:W49))))</f>
        <v>-8.2175197565303434E-2</v>
      </c>
      <c r="O1050" s="139">
        <v>1.6329705803023735</v>
      </c>
      <c r="P1050" s="139">
        <v>0.74352870608707378</v>
      </c>
      <c r="Q1050" s="139">
        <v>0.35375835631735586</v>
      </c>
      <c r="R1050" s="139">
        <v>0.27152805568526051</v>
      </c>
      <c r="S1050" s="139">
        <v>-0.40283932255364963</v>
      </c>
      <c r="T1050" s="139">
        <v>0.8593096767189129</v>
      </c>
      <c r="U1050" s="139">
        <v>1.3483037142016641</v>
      </c>
      <c r="V1050" s="139">
        <v>2.5277119255797347</v>
      </c>
      <c r="W1050" s="50">
        <v>-0.54335407558042148</v>
      </c>
    </row>
    <row r="1051" spans="1:23" ht="19">
      <c r="A1051" s="95">
        <v>49</v>
      </c>
      <c r="B1051" s="139">
        <v>0.74271277750646969</v>
      </c>
      <c r="C1051" s="139">
        <v>0.29096038488494136</v>
      </c>
      <c r="D1051" s="139">
        <v>8.7530773836526521E-2</v>
      </c>
      <c r="E1051" s="139">
        <v>1.2621885270488242E-2</v>
      </c>
      <c r="F1051" s="139">
        <v>0.21207306260149617</v>
      </c>
      <c r="G1051" s="139">
        <v>0.72276544332061321</v>
      </c>
      <c r="H1051" s="139">
        <v>0.30105290936298545</v>
      </c>
      <c r="I1051" s="139">
        <v>0.65609564757088346</v>
      </c>
      <c r="J1051" s="139">
        <v>0.75786043691730209</v>
      </c>
      <c r="K1051" s="58">
        <v>0.45128447872339761</v>
      </c>
      <c r="M1051" s="51">
        <v>49</v>
      </c>
      <c r="N1051" s="139" cm="1">
        <f t="array" ref="N1051:W1051">(TRANSPOSE(MMULT(幕後結果!$AB$37:$AK$46, TRANSPOSE(N50:W50))))</f>
        <v>9.8315811646429524E-2</v>
      </c>
      <c r="O1051" s="139">
        <v>-0.22700345144275186</v>
      </c>
      <c r="P1051" s="139">
        <v>0.87731562868269464</v>
      </c>
      <c r="Q1051" s="139">
        <v>1.3664886658700395</v>
      </c>
      <c r="R1051" s="139">
        <v>0.66031570756270386</v>
      </c>
      <c r="S1051" s="139">
        <v>-1.0146086510690753</v>
      </c>
      <c r="T1051" s="139">
        <v>1.0686475028530027</v>
      </c>
      <c r="U1051" s="139">
        <v>-0.85822493530044208</v>
      </c>
      <c r="V1051" s="139">
        <v>-0.16075497632240365</v>
      </c>
      <c r="W1051" s="50">
        <v>0.84908207015248538</v>
      </c>
    </row>
    <row r="1052" spans="1:23" ht="19">
      <c r="A1052" s="95">
        <v>50</v>
      </c>
      <c r="B1052" s="139">
        <v>0.89562011837281519</v>
      </c>
      <c r="C1052" s="139">
        <v>0.44014348648241408</v>
      </c>
      <c r="D1052" s="139">
        <v>0.77970702810548009</v>
      </c>
      <c r="E1052" s="139">
        <v>0.6661986127235886</v>
      </c>
      <c r="F1052" s="139">
        <v>0.29159899015841373</v>
      </c>
      <c r="G1052" s="139">
        <v>0.19941182078767183</v>
      </c>
      <c r="H1052" s="139">
        <v>0.72959381803709644</v>
      </c>
      <c r="I1052" s="139">
        <v>0.88830455066801983</v>
      </c>
      <c r="J1052" s="139">
        <v>0.72961930104631789</v>
      </c>
      <c r="K1052" s="58">
        <v>0.74917023917098224</v>
      </c>
      <c r="M1052" s="51">
        <v>50</v>
      </c>
      <c r="N1052" s="139" cm="1">
        <f t="array" ref="N1052:W1052">(TRANSPOSE(MMULT(幕後結果!$AB$37:$AK$46, TRANSPOSE(N51:W51))))</f>
        <v>0.8007095749562998</v>
      </c>
      <c r="O1052" s="139">
        <v>0.79971730510321515</v>
      </c>
      <c r="P1052" s="139">
        <v>1.0641126669770249</v>
      </c>
      <c r="Q1052" s="139">
        <v>-1.7341015222923217</v>
      </c>
      <c r="R1052" s="139">
        <v>2.4737506179391135</v>
      </c>
      <c r="S1052" s="139">
        <v>0.40009227810398856</v>
      </c>
      <c r="T1052" s="139">
        <v>-0.6949721604874366</v>
      </c>
      <c r="U1052" s="139">
        <v>0.98734665930416754</v>
      </c>
      <c r="V1052" s="139">
        <v>0.46882689713602904</v>
      </c>
      <c r="W1052" s="50">
        <v>-0.96049224233515551</v>
      </c>
    </row>
    <row r="1053" spans="1:23" ht="19">
      <c r="A1053" s="95">
        <v>51</v>
      </c>
      <c r="B1053" s="139">
        <v>0.75100994365466867</v>
      </c>
      <c r="C1053" s="139">
        <v>0.5051744121414925</v>
      </c>
      <c r="D1053" s="139">
        <v>0.74084752747749483</v>
      </c>
      <c r="E1053" s="139">
        <v>0.30097138384209821</v>
      </c>
      <c r="F1053" s="139">
        <v>0.32534386567177442</v>
      </c>
      <c r="G1053" s="139">
        <v>0.2398864920086281</v>
      </c>
      <c r="H1053" s="139">
        <v>0.58462730299518739</v>
      </c>
      <c r="I1053" s="139">
        <v>0.34734873701855706</v>
      </c>
      <c r="J1053" s="139">
        <v>0.87835159334396007</v>
      </c>
      <c r="K1053" s="58">
        <v>0.24569301970448665</v>
      </c>
      <c r="M1053" s="51">
        <v>51</v>
      </c>
      <c r="N1053" s="139" cm="1">
        <f t="array" ref="N1053:W1053">(TRANSPOSE(MMULT(幕後結果!$AB$37:$AK$46, TRANSPOSE(N52:W52))))</f>
        <v>-6.4610516999025018E-4</v>
      </c>
      <c r="O1053" s="139">
        <v>-0.28394802699796662</v>
      </c>
      <c r="P1053" s="139">
        <v>-0.14326207511838179</v>
      </c>
      <c r="Q1053" s="139">
        <v>0.92845030911319548</v>
      </c>
      <c r="R1053" s="139">
        <v>0.74255957491049762</v>
      </c>
      <c r="S1053" s="139">
        <v>0.81892741527244162</v>
      </c>
      <c r="T1053" s="139">
        <v>-0.527317111049322</v>
      </c>
      <c r="U1053" s="139">
        <v>-0.71064579430894737</v>
      </c>
      <c r="V1053" s="139">
        <v>0.33198769843087422</v>
      </c>
      <c r="W1053" s="50">
        <v>-0.28861197411761197</v>
      </c>
    </row>
    <row r="1054" spans="1:23" ht="19">
      <c r="A1054" s="95">
        <v>52</v>
      </c>
      <c r="B1054" s="139">
        <v>0.68213421843896271</v>
      </c>
      <c r="C1054" s="139">
        <v>0.53364534465928881</v>
      </c>
      <c r="D1054" s="139">
        <v>1.0603069173561464E-2</v>
      </c>
      <c r="E1054" s="139">
        <v>0.52568099322037187</v>
      </c>
      <c r="F1054" s="139">
        <v>0.87316912258611512</v>
      </c>
      <c r="G1054" s="139">
        <v>0.29177430531982007</v>
      </c>
      <c r="H1054" s="139">
        <v>0.56199919777789065</v>
      </c>
      <c r="I1054" s="139">
        <v>0.3988382323742734</v>
      </c>
      <c r="J1054" s="139">
        <v>0.89874298965233224</v>
      </c>
      <c r="K1054" s="58">
        <v>0.16382329550631081</v>
      </c>
      <c r="M1054" s="51">
        <v>52</v>
      </c>
      <c r="N1054" s="139" cm="1">
        <f t="array" ref="N1054:W1054">(TRANSPOSE(MMULT(幕後結果!$AB$37:$AK$46, TRANSPOSE(N53:W53))))</f>
        <v>4.7903200710887446E-2</v>
      </c>
      <c r="O1054" s="139">
        <v>-2.8856068186993572E-4</v>
      </c>
      <c r="P1054" s="139">
        <v>0.58439087923169852</v>
      </c>
      <c r="Q1054" s="139">
        <v>-0.12031216577681851</v>
      </c>
      <c r="R1054" s="139">
        <v>1.1886829760161706</v>
      </c>
      <c r="S1054" s="139">
        <v>-5.0634282811362404E-2</v>
      </c>
      <c r="T1054" s="139">
        <v>-1.3512286730042253</v>
      </c>
      <c r="U1054" s="139">
        <v>0.70311731309928005</v>
      </c>
      <c r="V1054" s="139">
        <v>-0.29070677145246204</v>
      </c>
      <c r="W1054" s="50">
        <v>-1.1867719079584365</v>
      </c>
    </row>
    <row r="1055" spans="1:23" ht="19">
      <c r="A1055" s="95">
        <v>53</v>
      </c>
      <c r="B1055" s="139">
        <v>0.30912146325641254</v>
      </c>
      <c r="C1055" s="139">
        <v>0.33809497638040709</v>
      </c>
      <c r="D1055" s="139">
        <v>0.81391665387006529</v>
      </c>
      <c r="E1055" s="139">
        <v>2.4954584232282251E-2</v>
      </c>
      <c r="F1055" s="139">
        <v>0.62604199823767481</v>
      </c>
      <c r="G1055" s="139">
        <v>3.1633809950100344E-2</v>
      </c>
      <c r="H1055" s="139">
        <v>0.69456555190547098</v>
      </c>
      <c r="I1055" s="139">
        <v>0.70287505111548065</v>
      </c>
      <c r="J1055" s="139">
        <v>0.29757893998383822</v>
      </c>
      <c r="K1055" s="58">
        <v>0.14975160656246711</v>
      </c>
      <c r="M1055" s="51">
        <v>53</v>
      </c>
      <c r="N1055" s="139" cm="1">
        <f t="array" ref="N1055:W1055">(TRANSPOSE(MMULT(幕後結果!$AB$37:$AK$46, TRANSPOSE(N54:W54))))</f>
        <v>0.6627657105680641</v>
      </c>
      <c r="O1055" s="139">
        <v>0.87756223017144408</v>
      </c>
      <c r="P1055" s="139">
        <v>0.34218189556995465</v>
      </c>
      <c r="Q1055" s="139">
        <v>0.29910477646386591</v>
      </c>
      <c r="R1055" s="139">
        <v>0.12976142364610677</v>
      </c>
      <c r="S1055" s="139">
        <v>1.1420642694506156</v>
      </c>
      <c r="T1055" s="139">
        <v>-0.37638704016699864</v>
      </c>
      <c r="U1055" s="139">
        <v>-0.70562601261973745</v>
      </c>
      <c r="V1055" s="139">
        <v>0.14392918397499926</v>
      </c>
      <c r="W1055" s="50">
        <v>0.71411591764466387</v>
      </c>
    </row>
    <row r="1056" spans="1:23" ht="19">
      <c r="A1056" s="95">
        <v>54</v>
      </c>
      <c r="B1056" s="139">
        <v>0.70993141569827301</v>
      </c>
      <c r="C1056" s="139">
        <v>0.67379384735181369</v>
      </c>
      <c r="D1056" s="139">
        <v>0.85162786269650792</v>
      </c>
      <c r="E1056" s="139">
        <v>0.99068447484899869</v>
      </c>
      <c r="F1056" s="139">
        <v>0.60969498072949291</v>
      </c>
      <c r="G1056" s="139">
        <v>0.67303356935132319</v>
      </c>
      <c r="H1056" s="139">
        <v>0.5767577926701517</v>
      </c>
      <c r="I1056" s="139">
        <v>0.65948283843812172</v>
      </c>
      <c r="J1056" s="139">
        <v>0.11872998007502877</v>
      </c>
      <c r="K1056" s="58">
        <v>0.62262220218118647</v>
      </c>
      <c r="M1056" s="51">
        <v>54</v>
      </c>
      <c r="N1056" s="139" cm="1">
        <f t="array" ref="N1056:W1056">(TRANSPOSE(MMULT(幕後結果!$AB$37:$AK$46, TRANSPOSE(N55:W55))))</f>
        <v>-1.786586025698224</v>
      </c>
      <c r="O1056" s="139">
        <v>-1.4092769156850771</v>
      </c>
      <c r="P1056" s="139">
        <v>-0.25591226137945866</v>
      </c>
      <c r="Q1056" s="139">
        <v>-0.16399464607978426</v>
      </c>
      <c r="R1056" s="139">
        <v>-1.3278251190372194</v>
      </c>
      <c r="S1056" s="139">
        <v>0.57777955025665118</v>
      </c>
      <c r="T1056" s="139">
        <v>-1.1774780432426721</v>
      </c>
      <c r="U1056" s="139">
        <v>2.813703325598464</v>
      </c>
      <c r="V1056" s="139">
        <v>-7.3627133944571765E-2</v>
      </c>
      <c r="W1056" s="50">
        <v>-1.8297354165266182</v>
      </c>
    </row>
    <row r="1057" spans="1:23" ht="19">
      <c r="A1057" s="95">
        <v>55</v>
      </c>
      <c r="B1057" s="139">
        <v>0.28960216740343014</v>
      </c>
      <c r="C1057" s="139">
        <v>0.93922212021553553</v>
      </c>
      <c r="D1057" s="139">
        <v>0.51377700744733001</v>
      </c>
      <c r="E1057" s="139">
        <v>0.91466173386249405</v>
      </c>
      <c r="F1057" s="139">
        <v>0.60681300635544222</v>
      </c>
      <c r="G1057" s="139">
        <v>0.36625104055179225</v>
      </c>
      <c r="H1057" s="139">
        <v>0.46638789303301476</v>
      </c>
      <c r="I1057" s="139">
        <v>0.57213783590065193</v>
      </c>
      <c r="J1057" s="139">
        <v>0.38453588705819053</v>
      </c>
      <c r="K1057" s="58">
        <v>0.19020295007529509</v>
      </c>
      <c r="M1057" s="51">
        <v>55</v>
      </c>
      <c r="N1057" s="139" cm="1">
        <f t="array" ref="N1057:W1057">(TRANSPOSE(MMULT(幕後結果!$AB$37:$AK$46, TRANSPOSE(N56:W56))))</f>
        <v>1.5873171830050339</v>
      </c>
      <c r="O1057" s="139">
        <v>1.0619685822650158</v>
      </c>
      <c r="P1057" s="139">
        <v>0.1561635210463227</v>
      </c>
      <c r="Q1057" s="139">
        <v>0.55473896716299098</v>
      </c>
      <c r="R1057" s="139">
        <v>-1.7311467274391179</v>
      </c>
      <c r="S1057" s="139">
        <v>0.65762593754498677</v>
      </c>
      <c r="T1057" s="139">
        <v>0.49856131557895622</v>
      </c>
      <c r="U1057" s="139">
        <v>0.80182354436822867</v>
      </c>
      <c r="V1057" s="139">
        <v>-0.50525939934029696</v>
      </c>
      <c r="W1057" s="50">
        <v>0.35101073178247411</v>
      </c>
    </row>
    <row r="1058" spans="1:23" ht="19">
      <c r="A1058" s="95">
        <v>56</v>
      </c>
      <c r="B1058" s="139">
        <v>0.94867689246679454</v>
      </c>
      <c r="C1058" s="139">
        <v>0.92448639655203158</v>
      </c>
      <c r="D1058" s="139">
        <v>0.60633377314306269</v>
      </c>
      <c r="E1058" s="139">
        <v>0.89828709521384797</v>
      </c>
      <c r="F1058" s="139">
        <v>0.59841232774348185</v>
      </c>
      <c r="G1058" s="139">
        <v>0.76140973340379414</v>
      </c>
      <c r="H1058" s="139">
        <v>0.45993662297203231</v>
      </c>
      <c r="I1058" s="139">
        <v>0.78507934258011547</v>
      </c>
      <c r="J1058" s="139">
        <v>0.75254813404765186</v>
      </c>
      <c r="K1058" s="58">
        <v>0.47439218467697652</v>
      </c>
      <c r="M1058" s="51">
        <v>56</v>
      </c>
      <c r="N1058" s="139" cm="1">
        <f t="array" ref="N1058:W1058">(TRANSPOSE(MMULT(幕後結果!$AB$37:$AK$46, TRANSPOSE(N57:W57))))</f>
        <v>-1.1676427483932883</v>
      </c>
      <c r="O1058" s="139">
        <v>0.58638127344319901</v>
      </c>
      <c r="P1058" s="139">
        <v>-0.18168798069189152</v>
      </c>
      <c r="Q1058" s="139">
        <v>1.0082090140089746</v>
      </c>
      <c r="R1058" s="139">
        <v>0.33199518364834624</v>
      </c>
      <c r="S1058" s="139">
        <v>-3.1679769025540954</v>
      </c>
      <c r="T1058" s="139">
        <v>0.11374720820575396</v>
      </c>
      <c r="U1058" s="139">
        <v>1.9074343063942298</v>
      </c>
      <c r="V1058" s="139">
        <v>0.31152420124466551</v>
      </c>
      <c r="W1058" s="50">
        <v>-0.55898400720884101</v>
      </c>
    </row>
    <row r="1059" spans="1:23" ht="19">
      <c r="A1059" s="95">
        <v>57</v>
      </c>
      <c r="B1059" s="139">
        <v>8.9738740913157811E-2</v>
      </c>
      <c r="C1059" s="139">
        <v>0.12444717152406026</v>
      </c>
      <c r="D1059" s="139">
        <v>0.69203974832080739</v>
      </c>
      <c r="E1059" s="139">
        <v>0.19495087708286296</v>
      </c>
      <c r="F1059" s="139">
        <v>0.24419083109652306</v>
      </c>
      <c r="G1059" s="139">
        <v>0.17637703316947473</v>
      </c>
      <c r="H1059" s="139">
        <v>0.22244127773216271</v>
      </c>
      <c r="I1059" s="139">
        <v>0.20256196330475729</v>
      </c>
      <c r="J1059" s="139">
        <v>0.92677241263019128</v>
      </c>
      <c r="K1059" s="58">
        <v>0.14734775029582781</v>
      </c>
      <c r="M1059" s="51">
        <v>57</v>
      </c>
      <c r="N1059" s="139" cm="1">
        <f t="array" ref="N1059:W1059">(TRANSPOSE(MMULT(幕後結果!$AB$37:$AK$46, TRANSPOSE(N58:W58))))</f>
        <v>5.6079821366179859E-2</v>
      </c>
      <c r="O1059" s="139">
        <v>-0.4211561590738897</v>
      </c>
      <c r="P1059" s="139">
        <v>-2.2054618042942371</v>
      </c>
      <c r="Q1059" s="139">
        <v>-1.68577678032513</v>
      </c>
      <c r="R1059" s="139">
        <v>0.37048350595622198</v>
      </c>
      <c r="S1059" s="139">
        <v>-0.36849786623373892</v>
      </c>
      <c r="T1059" s="139">
        <v>0.30317972290598566</v>
      </c>
      <c r="U1059" s="139">
        <v>-1.0219082224118909</v>
      </c>
      <c r="V1059" s="139">
        <v>0.7110116961567452</v>
      </c>
      <c r="W1059" s="50">
        <v>0.302353354721696</v>
      </c>
    </row>
    <row r="1060" spans="1:23" ht="19">
      <c r="A1060" s="95">
        <v>58</v>
      </c>
      <c r="B1060" s="139">
        <v>0.57610715356675035</v>
      </c>
      <c r="C1060" s="139">
        <v>0.42159500107432701</v>
      </c>
      <c r="D1060" s="139">
        <v>0.7468803614296291</v>
      </c>
      <c r="E1060" s="139">
        <v>0.97754234939924367</v>
      </c>
      <c r="F1060" s="139">
        <v>0.79306803529549841</v>
      </c>
      <c r="G1060" s="139">
        <v>0.84524281097945386</v>
      </c>
      <c r="H1060" s="139">
        <v>0.9470214640918535</v>
      </c>
      <c r="I1060" s="139">
        <v>0.63687880026186017</v>
      </c>
      <c r="J1060" s="139">
        <v>0.70482217951772919</v>
      </c>
      <c r="K1060" s="58">
        <v>0.7183599117806414</v>
      </c>
      <c r="M1060" s="51">
        <v>58</v>
      </c>
      <c r="N1060" s="139" cm="1">
        <f t="array" ref="N1060:W1060">(TRANSPOSE(MMULT(幕後結果!$AB$37:$AK$46, TRANSPOSE(N59:W59))))</f>
        <v>0.83276495132716699</v>
      </c>
      <c r="O1060" s="139">
        <v>-2.4885892157905376E-4</v>
      </c>
      <c r="P1060" s="139">
        <v>-1.5534940131222867</v>
      </c>
      <c r="Q1060" s="139">
        <v>-1.2674472378431947</v>
      </c>
      <c r="R1060" s="139">
        <v>8.6088487462765706E-2</v>
      </c>
      <c r="S1060" s="139">
        <v>0.20754537931543809</v>
      </c>
      <c r="T1060" s="139">
        <v>-0.59087128699047309</v>
      </c>
      <c r="U1060" s="139">
        <v>0.62990164596503972</v>
      </c>
      <c r="V1060" s="139">
        <v>0.67206710145822046</v>
      </c>
      <c r="W1060" s="50">
        <v>-0.14523610436680523</v>
      </c>
    </row>
    <row r="1061" spans="1:23" ht="19">
      <c r="A1061" s="95">
        <v>59</v>
      </c>
      <c r="B1061" s="139">
        <v>0.49905287417098454</v>
      </c>
      <c r="C1061" s="139">
        <v>0.12370760149371929</v>
      </c>
      <c r="D1061" s="139">
        <v>0.51704185775038614</v>
      </c>
      <c r="E1061" s="139">
        <v>0.51898170905285212</v>
      </c>
      <c r="F1061" s="139">
        <v>0.48500266362333044</v>
      </c>
      <c r="G1061" s="139">
        <v>7.8827584021442521E-2</v>
      </c>
      <c r="H1061" s="139">
        <v>0.99422773618105809</v>
      </c>
      <c r="I1061" s="139">
        <v>0.50733853858447153</v>
      </c>
      <c r="J1061" s="139">
        <v>0.86252691154227423</v>
      </c>
      <c r="K1061" s="58">
        <v>0.33166683585224077</v>
      </c>
      <c r="M1061" s="51">
        <v>59</v>
      </c>
      <c r="N1061" s="139" cm="1">
        <f t="array" ref="N1061:W1061">(TRANSPOSE(MMULT(幕後結果!$AB$37:$AK$46, TRANSPOSE(N60:W60))))</f>
        <v>-0.86141162619705003</v>
      </c>
      <c r="O1061" s="139">
        <v>-1.4471737142710186</v>
      </c>
      <c r="P1061" s="139">
        <v>-0.93865505949233796</v>
      </c>
      <c r="Q1061" s="139">
        <v>3.7309284477807625E-2</v>
      </c>
      <c r="R1061" s="139">
        <v>-0.12211281985888187</v>
      </c>
      <c r="S1061" s="139">
        <v>0.39862353812755286</v>
      </c>
      <c r="T1061" s="139">
        <v>-2.1727702425410444E-2</v>
      </c>
      <c r="U1061" s="139">
        <v>0.2769455517042187</v>
      </c>
      <c r="V1061" s="139">
        <v>-0.92164357730556823</v>
      </c>
      <c r="W1061" s="50">
        <v>0.44196608870823151</v>
      </c>
    </row>
    <row r="1062" spans="1:23" ht="19">
      <c r="A1062" s="95">
        <v>60</v>
      </c>
      <c r="B1062" s="139">
        <v>0.86746775369972506</v>
      </c>
      <c r="C1062" s="139">
        <v>0.73174646418467826</v>
      </c>
      <c r="D1062" s="139">
        <v>0.37406051857359679</v>
      </c>
      <c r="E1062" s="139">
        <v>3.3017400700247279E-2</v>
      </c>
      <c r="F1062" s="139">
        <v>8.6132160531485757E-2</v>
      </c>
      <c r="G1062" s="139">
        <v>0.89051586427787477</v>
      </c>
      <c r="H1062" s="139">
        <v>0.80923823189464028</v>
      </c>
      <c r="I1062" s="139">
        <v>0.65922673165786927</v>
      </c>
      <c r="J1062" s="139">
        <v>8.2531717682317263E-2</v>
      </c>
      <c r="K1062" s="58">
        <v>0.85430755249217261</v>
      </c>
      <c r="M1062" s="51">
        <v>60</v>
      </c>
      <c r="N1062" s="139" cm="1">
        <f t="array" ref="N1062:W1062">(TRANSPOSE(MMULT(幕後結果!$AB$37:$AK$46, TRANSPOSE(N61:W61))))</f>
        <v>0.84730623083666023</v>
      </c>
      <c r="O1062" s="139">
        <v>0.19909733198379267</v>
      </c>
      <c r="P1062" s="139">
        <v>0.111639837076923</v>
      </c>
      <c r="Q1062" s="139">
        <v>-1.1825379562064315</v>
      </c>
      <c r="R1062" s="139">
        <v>0.41510560514658945</v>
      </c>
      <c r="S1062" s="139">
        <v>-0.25033506678616502</v>
      </c>
      <c r="T1062" s="139">
        <v>-0.55169890502263608</v>
      </c>
      <c r="U1062" s="139">
        <v>2.1311856125669859</v>
      </c>
      <c r="V1062" s="139">
        <v>0.34193926942822706</v>
      </c>
      <c r="W1062" s="50">
        <v>-0.36177513694668723</v>
      </c>
    </row>
    <row r="1063" spans="1:23" ht="19">
      <c r="A1063" s="95">
        <v>61</v>
      </c>
      <c r="B1063" s="139">
        <v>0.46183694530333463</v>
      </c>
      <c r="C1063" s="139">
        <v>0.66643757152316518</v>
      </c>
      <c r="D1063" s="139">
        <v>0.48175458430351692</v>
      </c>
      <c r="E1063" s="139">
        <v>0.78022695789426555</v>
      </c>
      <c r="F1063" s="139">
        <v>0.90183912967705759</v>
      </c>
      <c r="G1063" s="139">
        <v>0.73620283280389232</v>
      </c>
      <c r="H1063" s="139">
        <v>0.33922961609271796</v>
      </c>
      <c r="I1063" s="139">
        <v>0.65976705058947638</v>
      </c>
      <c r="J1063" s="139">
        <v>0.43838434787660474</v>
      </c>
      <c r="K1063" s="58">
        <v>0.71616296608347918</v>
      </c>
      <c r="M1063" s="51">
        <v>61</v>
      </c>
      <c r="N1063" s="139" cm="1">
        <f t="array" ref="N1063:W1063">(TRANSPOSE(MMULT(幕後結果!$AB$37:$AK$46, TRANSPOSE(N62:W62))))</f>
        <v>-0.30508524097887368</v>
      </c>
      <c r="O1063" s="139">
        <v>-0.50823078010866019</v>
      </c>
      <c r="P1063" s="139">
        <v>-1.8775088368969697</v>
      </c>
      <c r="Q1063" s="139">
        <v>-0.30607616379662</v>
      </c>
      <c r="R1063" s="139">
        <v>-0.50353185780395482</v>
      </c>
      <c r="S1063" s="139">
        <v>-1.351447207253494</v>
      </c>
      <c r="T1063" s="139">
        <v>-0.82604002644251995</v>
      </c>
      <c r="U1063" s="139">
        <v>-0.126705894278836</v>
      </c>
      <c r="V1063" s="139">
        <v>-0.6879875615902078</v>
      </c>
      <c r="W1063" s="50">
        <v>-0.18175836786576285</v>
      </c>
    </row>
    <row r="1064" spans="1:23" ht="19">
      <c r="A1064" s="95">
        <v>62</v>
      </c>
      <c r="B1064" s="139">
        <v>0.61249633330679742</v>
      </c>
      <c r="C1064" s="139">
        <v>9.5214964852232686E-2</v>
      </c>
      <c r="D1064" s="139">
        <v>0.73586687602017786</v>
      </c>
      <c r="E1064" s="139">
        <v>1.970320850643037E-2</v>
      </c>
      <c r="F1064" s="139">
        <v>0.73398546633786887</v>
      </c>
      <c r="G1064" s="139">
        <v>0.10492101651120067</v>
      </c>
      <c r="H1064" s="139">
        <v>0.57740681012284001</v>
      </c>
      <c r="I1064" s="139">
        <v>0.17176492802055998</v>
      </c>
      <c r="J1064" s="139">
        <v>0.75243235197261837</v>
      </c>
      <c r="K1064" s="58">
        <v>0.79803172895029317</v>
      </c>
      <c r="M1064" s="51">
        <v>62</v>
      </c>
      <c r="N1064" s="139" cm="1">
        <f t="array" ref="N1064:W1064">(TRANSPOSE(MMULT(幕後結果!$AB$37:$AK$46, TRANSPOSE(N63:W63))))</f>
        <v>-1.2045310742436588</v>
      </c>
      <c r="O1064" s="139">
        <v>-1.460448890178959</v>
      </c>
      <c r="P1064" s="139">
        <v>0.22573455286541477</v>
      </c>
      <c r="Q1064" s="139">
        <v>3.317238581052373E-2</v>
      </c>
      <c r="R1064" s="139">
        <v>-0.57917562990858507</v>
      </c>
      <c r="S1064" s="139">
        <v>-0.74089098082544425</v>
      </c>
      <c r="T1064" s="139">
        <v>-1.1882357432717989</v>
      </c>
      <c r="U1064" s="139">
        <v>0.30762256031466656</v>
      </c>
      <c r="V1064" s="139">
        <v>-1.8386615952107381</v>
      </c>
      <c r="W1064" s="50">
        <v>4.6008959455774656E-2</v>
      </c>
    </row>
    <row r="1065" spans="1:23" ht="19">
      <c r="A1065" s="95">
        <v>63</v>
      </c>
      <c r="B1065" s="139">
        <v>0.50153532260409328</v>
      </c>
      <c r="C1065" s="139">
        <v>0.33286361426896649</v>
      </c>
      <c r="D1065" s="139">
        <v>0.49167634932638449</v>
      </c>
      <c r="E1065" s="139">
        <v>0.85844431472909388</v>
      </c>
      <c r="F1065" s="139">
        <v>0.62619432843294054</v>
      </c>
      <c r="G1065" s="139">
        <v>0.30272524521616839</v>
      </c>
      <c r="H1065" s="139">
        <v>0.47095685001411014</v>
      </c>
      <c r="I1065" s="139">
        <v>0.59072058977190234</v>
      </c>
      <c r="J1065" s="139">
        <v>0.22488735912517432</v>
      </c>
      <c r="K1065" s="58">
        <v>0.48490763606773379</v>
      </c>
      <c r="M1065" s="51">
        <v>63</v>
      </c>
      <c r="N1065" s="139" cm="1">
        <f t="array" ref="N1065:W1065">(TRANSPOSE(MMULT(幕後結果!$AB$37:$AK$46, TRANSPOSE(N64:W64))))</f>
        <v>-0.35180994546155037</v>
      </c>
      <c r="O1065" s="139">
        <v>-0.30450427452196982</v>
      </c>
      <c r="P1065" s="139">
        <v>-0.67122679410943231</v>
      </c>
      <c r="Q1065" s="139">
        <v>-1.54974907694407</v>
      </c>
      <c r="R1065" s="139">
        <v>0.77882367364942207</v>
      </c>
      <c r="S1065" s="139">
        <v>-0.7350735321245403</v>
      </c>
      <c r="T1065" s="139">
        <v>0.32175048330091471</v>
      </c>
      <c r="U1065" s="139">
        <v>9.4165182129918368E-2</v>
      </c>
      <c r="V1065" s="139">
        <v>0.28103954998360836</v>
      </c>
      <c r="W1065" s="50">
        <v>0.48802487811776829</v>
      </c>
    </row>
    <row r="1066" spans="1:23" ht="19">
      <c r="A1066" s="95">
        <v>64</v>
      </c>
      <c r="B1066" s="139">
        <v>0.89014232570749896</v>
      </c>
      <c r="C1066" s="139">
        <v>0.37066918289739381</v>
      </c>
      <c r="D1066" s="139">
        <v>5.8354437967973904E-2</v>
      </c>
      <c r="E1066" s="139">
        <v>0.88610402310040892</v>
      </c>
      <c r="F1066" s="139">
        <v>0.68880182634186737</v>
      </c>
      <c r="G1066" s="139">
        <v>0.11915660625714053</v>
      </c>
      <c r="H1066" s="139">
        <v>0.5556396229385272</v>
      </c>
      <c r="I1066" s="139">
        <v>0.91670770624741005</v>
      </c>
      <c r="J1066" s="139">
        <v>0.99724707120647627</v>
      </c>
      <c r="K1066" s="58">
        <v>5.8569554961231285E-2</v>
      </c>
      <c r="M1066" s="51">
        <v>64</v>
      </c>
      <c r="N1066" s="139" cm="1">
        <f t="array" ref="N1066:W1066">(TRANSPOSE(MMULT(幕後結果!$AB$37:$AK$46, TRANSPOSE(N65:W65))))</f>
        <v>-6.84775911196433E-2</v>
      </c>
      <c r="O1066" s="139">
        <v>0.50883832603501022</v>
      </c>
      <c r="P1066" s="139">
        <v>-4.7479196566449861E-2</v>
      </c>
      <c r="Q1066" s="139">
        <v>-0.19489871624552735</v>
      </c>
      <c r="R1066" s="139">
        <v>-0.37423031378272381</v>
      </c>
      <c r="S1066" s="139">
        <v>0.60835252263646122</v>
      </c>
      <c r="T1066" s="139">
        <v>-1.0328767797299285</v>
      </c>
      <c r="U1066" s="139">
        <v>-1.1743611529237448</v>
      </c>
      <c r="V1066" s="139">
        <v>0.30862285417264496</v>
      </c>
      <c r="W1066" s="50">
        <v>-0.33549837778521763</v>
      </c>
    </row>
    <row r="1067" spans="1:23" ht="19">
      <c r="A1067" s="95">
        <v>65</v>
      </c>
      <c r="B1067" s="139">
        <v>0.18516081683891095</v>
      </c>
      <c r="C1067" s="139">
        <v>6.7345855363222684E-2</v>
      </c>
      <c r="D1067" s="139">
        <v>0.63366727164459213</v>
      </c>
      <c r="E1067" s="139">
        <v>0.87701715792784873</v>
      </c>
      <c r="F1067" s="139">
        <v>0.94043887761012868</v>
      </c>
      <c r="G1067" s="139">
        <v>0.87190921100899743</v>
      </c>
      <c r="H1067" s="139">
        <v>0.69375485948676618</v>
      </c>
      <c r="I1067" s="139">
        <v>0.62250077509523671</v>
      </c>
      <c r="J1067" s="139">
        <v>0.43114357414312265</v>
      </c>
      <c r="K1067" s="58">
        <v>0.31278473682112162</v>
      </c>
      <c r="M1067" s="51">
        <v>65</v>
      </c>
      <c r="N1067" s="139" cm="1">
        <f t="array" ref="N1067:W1067">(TRANSPOSE(MMULT(幕後結果!$AB$37:$AK$46, TRANSPOSE(N66:W66))))</f>
        <v>-0.14905897943988761</v>
      </c>
      <c r="O1067" s="139">
        <v>-1.0972993807828388E-3</v>
      </c>
      <c r="P1067" s="139">
        <v>-1.1797340898492825E-2</v>
      </c>
      <c r="Q1067" s="139">
        <v>0.3382346242452729</v>
      </c>
      <c r="R1067" s="139">
        <v>0.15986029605895724</v>
      </c>
      <c r="S1067" s="139">
        <v>-4.0152559386439676E-2</v>
      </c>
      <c r="T1067" s="139">
        <v>-1.8008827567938592</v>
      </c>
      <c r="U1067" s="139">
        <v>-0.53206191807312353</v>
      </c>
      <c r="V1067" s="139">
        <v>-0.22948858322093951</v>
      </c>
      <c r="W1067" s="50">
        <v>-1.4048016073998904</v>
      </c>
    </row>
    <row r="1068" spans="1:23" ht="19">
      <c r="A1068" s="95">
        <v>66</v>
      </c>
      <c r="B1068" s="139">
        <v>0.21334583068423418</v>
      </c>
      <c r="C1068" s="139">
        <v>0.60495809735292561</v>
      </c>
      <c r="D1068" s="139">
        <v>0.5312320185240671</v>
      </c>
      <c r="E1068" s="139">
        <v>0.31047425638053472</v>
      </c>
      <c r="F1068" s="139">
        <v>0.91024265739247712</v>
      </c>
      <c r="G1068" s="139">
        <v>0.65999431000444342</v>
      </c>
      <c r="H1068" s="139">
        <v>0.26471636978032187</v>
      </c>
      <c r="I1068" s="139">
        <v>0.6042672413723682</v>
      </c>
      <c r="J1068" s="139">
        <v>0.50825915715458292</v>
      </c>
      <c r="K1068" s="58">
        <v>0.96387926601016494</v>
      </c>
      <c r="M1068" s="51">
        <v>66</v>
      </c>
      <c r="N1068" s="139" cm="1">
        <f t="array" ref="N1068:W1068">(TRANSPOSE(MMULT(幕後結果!$AB$37:$AK$46, TRANSPOSE(N67:W67))))</f>
        <v>1.4202304781412227</v>
      </c>
      <c r="O1068" s="139">
        <v>-0.13826564883472436</v>
      </c>
      <c r="P1068" s="139">
        <v>0.91454623379060873</v>
      </c>
      <c r="Q1068" s="139">
        <v>-0.95400628684920541</v>
      </c>
      <c r="R1068" s="139">
        <v>-0.89752311265711804</v>
      </c>
      <c r="S1068" s="139">
        <v>-0.57225504993147469</v>
      </c>
      <c r="T1068" s="139">
        <v>0.13445366567439221</v>
      </c>
      <c r="U1068" s="139">
        <v>0.93096457949294764</v>
      </c>
      <c r="V1068" s="139">
        <v>1.5756715602401281</v>
      </c>
      <c r="W1068" s="50">
        <v>-0.99127100261431533</v>
      </c>
    </row>
    <row r="1069" spans="1:23" ht="19">
      <c r="A1069" s="95">
        <v>67</v>
      </c>
      <c r="B1069" s="139">
        <v>0.250474724060475</v>
      </c>
      <c r="C1069" s="139">
        <v>0.99452254946620422</v>
      </c>
      <c r="D1069" s="139">
        <v>0.58911572093292364</v>
      </c>
      <c r="E1069" s="139">
        <v>0.94886619174474784</v>
      </c>
      <c r="F1069" s="139">
        <v>8.9580293556233759E-2</v>
      </c>
      <c r="G1069" s="139">
        <v>7.3140638967272409E-2</v>
      </c>
      <c r="H1069" s="139">
        <v>0.49072503805298018</v>
      </c>
      <c r="I1069" s="139">
        <v>0.76114762140694348</v>
      </c>
      <c r="J1069" s="139">
        <v>0.40205541895161634</v>
      </c>
      <c r="K1069" s="58">
        <v>3.1449351357134558E-2</v>
      </c>
      <c r="M1069" s="51">
        <v>67</v>
      </c>
      <c r="N1069" s="139" cm="1">
        <f t="array" ref="N1069:W1069">(TRANSPOSE(MMULT(幕後結果!$AB$37:$AK$46, TRANSPOSE(N68:W68))))</f>
        <v>0.7767362638734836</v>
      </c>
      <c r="O1069" s="139">
        <v>-0.59986939932188132</v>
      </c>
      <c r="P1069" s="139">
        <v>1.7766053584533317</v>
      </c>
      <c r="Q1069" s="139">
        <v>-0.16985554293981536</v>
      </c>
      <c r="R1069" s="139">
        <v>1.8445508080923367</v>
      </c>
      <c r="S1069" s="139">
        <v>0.41799966347933115</v>
      </c>
      <c r="T1069" s="139">
        <v>0.73703157684459397</v>
      </c>
      <c r="U1069" s="139">
        <v>-0.26511483624888837</v>
      </c>
      <c r="V1069" s="139">
        <v>1.1143547875868873</v>
      </c>
      <c r="W1069" s="50">
        <v>2.6894118472788803E-2</v>
      </c>
    </row>
    <row r="1070" spans="1:23" ht="19">
      <c r="A1070" s="95">
        <v>68</v>
      </c>
      <c r="B1070" s="139">
        <v>0.97495586410735813</v>
      </c>
      <c r="C1070" s="139">
        <v>3.3957338024151795E-2</v>
      </c>
      <c r="D1070" s="139">
        <v>0.36807382868911098</v>
      </c>
      <c r="E1070" s="139">
        <v>0.51380128272436743</v>
      </c>
      <c r="F1070" s="139">
        <v>0.66596796888407384</v>
      </c>
      <c r="G1070" s="139">
        <v>0.99162470390765578</v>
      </c>
      <c r="H1070" s="139">
        <v>0.49111053299907526</v>
      </c>
      <c r="I1070" s="139">
        <v>0.57406741083060631</v>
      </c>
      <c r="J1070" s="139">
        <v>0.20494451588083562</v>
      </c>
      <c r="K1070" s="58">
        <v>0.89540510092330217</v>
      </c>
      <c r="M1070" s="51">
        <v>68</v>
      </c>
      <c r="N1070" s="139" cm="1">
        <f t="array" ref="N1070:W1070">(TRANSPOSE(MMULT(幕後結果!$AB$37:$AK$46, TRANSPOSE(N69:W69))))</f>
        <v>1.9364231002776167</v>
      </c>
      <c r="O1070" s="139">
        <v>0.49106599974151321</v>
      </c>
      <c r="P1070" s="139">
        <v>0.59939840596033112</v>
      </c>
      <c r="Q1070" s="139">
        <v>0.81834535115214646</v>
      </c>
      <c r="R1070" s="139">
        <v>1.1072618451226797</v>
      </c>
      <c r="S1070" s="139">
        <v>-0.3347951478056419</v>
      </c>
      <c r="T1070" s="139">
        <v>1.3962394084787983</v>
      </c>
      <c r="U1070" s="139">
        <v>-0.88799842118911076</v>
      </c>
      <c r="V1070" s="139">
        <v>0.76260960022397928</v>
      </c>
      <c r="W1070" s="50">
        <v>0.26680089731208456</v>
      </c>
    </row>
    <row r="1071" spans="1:23" ht="19">
      <c r="A1071" s="95">
        <v>69</v>
      </c>
      <c r="B1071" s="139">
        <v>0.75713511803107303</v>
      </c>
      <c r="C1071" s="139">
        <v>0.32242577374368997</v>
      </c>
      <c r="D1071" s="139">
        <v>0.91586153322516006</v>
      </c>
      <c r="E1071" s="139">
        <v>0.92742981328243124</v>
      </c>
      <c r="F1071" s="139">
        <v>9.668885208799316E-2</v>
      </c>
      <c r="G1071" s="139">
        <v>0.24878301799608571</v>
      </c>
      <c r="H1071" s="139">
        <v>9.3351427463235881E-2</v>
      </c>
      <c r="I1071" s="139">
        <v>8.5915101206066824E-2</v>
      </c>
      <c r="J1071" s="139">
        <v>0.41713781083655799</v>
      </c>
      <c r="K1071" s="58">
        <v>0.47995032459807652</v>
      </c>
      <c r="M1071" s="51">
        <v>69</v>
      </c>
      <c r="N1071" s="139" cm="1">
        <f t="array" ref="N1071:W1071">(TRANSPOSE(MMULT(幕後結果!$AB$37:$AK$46, TRANSPOSE(N70:W70))))</f>
        <v>0.60062605891867915</v>
      </c>
      <c r="O1071" s="139">
        <v>-1.0393006585887592</v>
      </c>
      <c r="P1071" s="139">
        <v>-1.6247667645191122</v>
      </c>
      <c r="Q1071" s="139">
        <v>0.87861681226603394</v>
      </c>
      <c r="R1071" s="139">
        <v>-0.28240891219337666</v>
      </c>
      <c r="S1071" s="139">
        <v>-1.383045702291464</v>
      </c>
      <c r="T1071" s="139">
        <v>3.2444833500584065</v>
      </c>
      <c r="U1071" s="139">
        <v>0.43855570122227927</v>
      </c>
      <c r="V1071" s="139">
        <v>1.0835182482135099</v>
      </c>
      <c r="W1071" s="50">
        <v>1.3102039289573828</v>
      </c>
    </row>
    <row r="1072" spans="1:23" ht="19">
      <c r="A1072" s="95">
        <v>70</v>
      </c>
      <c r="B1072" s="139">
        <v>0.53284117685882948</v>
      </c>
      <c r="C1072" s="139">
        <v>0.28012785445556609</v>
      </c>
      <c r="D1072" s="139">
        <v>0.62102978024648658</v>
      </c>
      <c r="E1072" s="139">
        <v>0.88429181639031307</v>
      </c>
      <c r="F1072" s="139">
        <v>0.27293278838605683</v>
      </c>
      <c r="G1072" s="139">
        <v>0.96488351872738942</v>
      </c>
      <c r="H1072" s="139">
        <v>0.67303994252657384</v>
      </c>
      <c r="I1072" s="139">
        <v>0.76692126745009492</v>
      </c>
      <c r="J1072" s="139">
        <v>0.96490277478994435</v>
      </c>
      <c r="K1072" s="58">
        <v>0.92900349412876482</v>
      </c>
      <c r="M1072" s="51">
        <v>70</v>
      </c>
      <c r="N1072" s="139" cm="1">
        <f t="array" ref="N1072:W1072">(TRANSPOSE(MMULT(幕後結果!$AB$37:$AK$46, TRANSPOSE(N71:W71))))</f>
        <v>0.11591736959990054</v>
      </c>
      <c r="O1072" s="139">
        <v>-0.4514100575697263</v>
      </c>
      <c r="P1072" s="139">
        <v>-0.57012274655701689</v>
      </c>
      <c r="Q1072" s="139">
        <v>1.812808873783774</v>
      </c>
      <c r="R1072" s="139">
        <v>-1.3368675859945272</v>
      </c>
      <c r="S1072" s="139">
        <v>0.15309154879947356</v>
      </c>
      <c r="T1072" s="139">
        <v>0.49947595733002831</v>
      </c>
      <c r="U1072" s="139">
        <v>0.81360043756908185</v>
      </c>
      <c r="V1072" s="139">
        <v>0.24182224218784615</v>
      </c>
      <c r="W1072" s="50">
        <v>0.56540306157743603</v>
      </c>
    </row>
    <row r="1073" spans="1:23" ht="19">
      <c r="A1073" s="95">
        <v>71</v>
      </c>
      <c r="B1073" s="139">
        <v>0.48869587724013908</v>
      </c>
      <c r="C1073" s="139">
        <v>0.3436201750793606</v>
      </c>
      <c r="D1073" s="139">
        <v>0.99177281705665954</v>
      </c>
      <c r="E1073" s="139">
        <v>0.43196156563479704</v>
      </c>
      <c r="F1073" s="139">
        <v>4.0139048290686041E-2</v>
      </c>
      <c r="G1073" s="139">
        <v>0.50309228408887452</v>
      </c>
      <c r="H1073" s="139">
        <v>0.98545216605559172</v>
      </c>
      <c r="I1073" s="139">
        <v>0.66600420986508135</v>
      </c>
      <c r="J1073" s="139">
        <v>0.99382337998637227</v>
      </c>
      <c r="K1073" s="58">
        <v>9.2987997023036062E-2</v>
      </c>
      <c r="M1073" s="51">
        <v>71</v>
      </c>
      <c r="N1073" s="139" cm="1">
        <f t="array" ref="N1073:W1073">(TRANSPOSE(MMULT(幕後結果!$AB$37:$AK$46, TRANSPOSE(N72:W72))))</f>
        <v>0.49581355712839481</v>
      </c>
      <c r="O1073" s="139">
        <v>0.79221447447539406</v>
      </c>
      <c r="P1073" s="139">
        <v>0.8786140957751809</v>
      </c>
      <c r="Q1073" s="139">
        <v>0.21880460851219494</v>
      </c>
      <c r="R1073" s="139">
        <v>1.5647421951992757</v>
      </c>
      <c r="S1073" s="139">
        <v>-0.59576349103428616</v>
      </c>
      <c r="T1073" s="139">
        <v>0.79548831793431574</v>
      </c>
      <c r="U1073" s="139">
        <v>0.57691089017689845</v>
      </c>
      <c r="V1073" s="139">
        <v>-4.6618724293454705E-2</v>
      </c>
      <c r="W1073" s="50">
        <v>1.0490611747084546</v>
      </c>
    </row>
    <row r="1074" spans="1:23" ht="19">
      <c r="A1074" s="95">
        <v>72</v>
      </c>
      <c r="B1074" s="139">
        <v>0.1468783134452698</v>
      </c>
      <c r="C1074" s="139">
        <v>0.79962800323667449</v>
      </c>
      <c r="D1074" s="139">
        <v>0.75063960673646402</v>
      </c>
      <c r="E1074" s="139">
        <v>0.56278642462259287</v>
      </c>
      <c r="F1074" s="139">
        <v>0.11617278131890396</v>
      </c>
      <c r="G1074" s="139">
        <v>0.57884234487349517</v>
      </c>
      <c r="H1074" s="139">
        <v>0.35349999844160362</v>
      </c>
      <c r="I1074" s="139">
        <v>0.52765094129985757</v>
      </c>
      <c r="J1074" s="139">
        <v>1.8401688675089289E-2</v>
      </c>
      <c r="K1074" s="58">
        <v>0.56954425419042898</v>
      </c>
      <c r="M1074" s="51">
        <v>72</v>
      </c>
      <c r="N1074" s="139" cm="1">
        <f t="array" ref="N1074:W1074">(TRANSPOSE(MMULT(幕後結果!$AB$37:$AK$46, TRANSPOSE(N73:W73))))</f>
        <v>-0.75334062744027164</v>
      </c>
      <c r="O1074" s="139">
        <v>0.17951111139931747</v>
      </c>
      <c r="P1074" s="139">
        <v>-0.35821589917114272</v>
      </c>
      <c r="Q1074" s="139">
        <v>1.4748066871839463</v>
      </c>
      <c r="R1074" s="139">
        <v>8.5759657048362414E-2</v>
      </c>
      <c r="S1074" s="139">
        <v>0.63705866836121494</v>
      </c>
      <c r="T1074" s="139">
        <v>-1.5697052537351361</v>
      </c>
      <c r="U1074" s="139">
        <v>-1.0421022058661378</v>
      </c>
      <c r="V1074" s="139">
        <v>0.62410673229485114</v>
      </c>
      <c r="W1074" s="50">
        <v>-0.86768411879464091</v>
      </c>
    </row>
    <row r="1075" spans="1:23" ht="19">
      <c r="A1075" s="95">
        <v>73</v>
      </c>
      <c r="B1075" s="139">
        <v>0.19122053296968322</v>
      </c>
      <c r="C1075" s="139">
        <v>0.83876037467422782</v>
      </c>
      <c r="D1075" s="139">
        <v>3.7961098352228273E-3</v>
      </c>
      <c r="E1075" s="139">
        <v>0.56401045212538259</v>
      </c>
      <c r="F1075" s="139">
        <v>0.71014358167411795</v>
      </c>
      <c r="G1075" s="139">
        <v>0.88761887891425939</v>
      </c>
      <c r="H1075" s="139">
        <v>0.40337007611418452</v>
      </c>
      <c r="I1075" s="139">
        <v>0.72452742401374626</v>
      </c>
      <c r="J1075" s="139">
        <v>0.96702429716648575</v>
      </c>
      <c r="K1075" s="58">
        <v>0.50305338823430756</v>
      </c>
      <c r="M1075" s="51">
        <v>73</v>
      </c>
      <c r="N1075" s="139" cm="1">
        <f t="array" ref="N1075:W1075">(TRANSPOSE(MMULT(幕後結果!$AB$37:$AK$46, TRANSPOSE(N74:W74))))</f>
        <v>0.51656640415688271</v>
      </c>
      <c r="O1075" s="139">
        <v>0.28678743141538321</v>
      </c>
      <c r="P1075" s="139">
        <v>1.3638395914003985</v>
      </c>
      <c r="Q1075" s="139">
        <v>-0.38885593989353862</v>
      </c>
      <c r="R1075" s="139">
        <v>1.1261376292256386</v>
      </c>
      <c r="S1075" s="139">
        <v>0.53262053237372098</v>
      </c>
      <c r="T1075" s="139">
        <v>0.68414654253371943</v>
      </c>
      <c r="U1075" s="139">
        <v>-4.5980708057651309E-3</v>
      </c>
      <c r="V1075" s="139">
        <v>1.3769056719912203</v>
      </c>
      <c r="W1075" s="50">
        <v>2.6038432756691599E-2</v>
      </c>
    </row>
    <row r="1076" spans="1:23" ht="19">
      <c r="A1076" s="95">
        <v>74</v>
      </c>
      <c r="B1076" s="139">
        <v>0.37031612546150017</v>
      </c>
      <c r="C1076" s="139">
        <v>0.29909043411925174</v>
      </c>
      <c r="D1076" s="139">
        <v>0.95727994341586942</v>
      </c>
      <c r="E1076" s="139">
        <v>0.41311204497033627</v>
      </c>
      <c r="F1076" s="139">
        <v>0.98601661717722733</v>
      </c>
      <c r="G1076" s="139">
        <v>0.20119125491479539</v>
      </c>
      <c r="H1076" s="139">
        <v>0.85520280511192159</v>
      </c>
      <c r="I1076" s="139">
        <v>0.68832335168839243</v>
      </c>
      <c r="J1076" s="139">
        <v>0.24340298361952595</v>
      </c>
      <c r="K1076" s="58">
        <v>0.80563464161392284</v>
      </c>
      <c r="M1076" s="51">
        <v>74</v>
      </c>
      <c r="N1076" s="139" cm="1">
        <f t="array" ref="N1076:W1076">(TRANSPOSE(MMULT(幕後結果!$AB$37:$AK$46, TRANSPOSE(N75:W75))))</f>
        <v>-0.1045263628552181</v>
      </c>
      <c r="O1076" s="139">
        <v>-0.34389905542419819</v>
      </c>
      <c r="P1076" s="139">
        <v>-0.95204523617660752</v>
      </c>
      <c r="Q1076" s="139">
        <v>-0.51691274094326356</v>
      </c>
      <c r="R1076" s="139">
        <v>-0.58326163798660091</v>
      </c>
      <c r="S1076" s="139">
        <v>-1.5653233404278726</v>
      </c>
      <c r="T1076" s="139">
        <v>0.27096274883224492</v>
      </c>
      <c r="U1076" s="139">
        <v>0.3348738884966731</v>
      </c>
      <c r="V1076" s="139">
        <v>-1.2501380259957759</v>
      </c>
      <c r="W1076" s="50">
        <v>0.6259726892357349</v>
      </c>
    </row>
    <row r="1077" spans="1:23" ht="19">
      <c r="A1077" s="95">
        <v>75</v>
      </c>
      <c r="B1077" s="139">
        <v>0.10910220678685567</v>
      </c>
      <c r="C1077" s="139">
        <v>0.18353576313441322</v>
      </c>
      <c r="D1077" s="139">
        <v>0.66347157811607405</v>
      </c>
      <c r="E1077" s="139">
        <v>0.53834832874638194</v>
      </c>
      <c r="F1077" s="139">
        <v>0.47268348484120337</v>
      </c>
      <c r="G1077" s="139">
        <v>0.6210329540837265</v>
      </c>
      <c r="H1077" s="139">
        <v>0.53288038887429479</v>
      </c>
      <c r="I1077" s="139">
        <v>0.23487375683639855</v>
      </c>
      <c r="J1077" s="139">
        <v>0.63387830389293742</v>
      </c>
      <c r="K1077" s="58">
        <v>0.14152504245522035</v>
      </c>
      <c r="M1077" s="51">
        <v>75</v>
      </c>
      <c r="N1077" s="139" cm="1">
        <f t="array" ref="N1077:W1077">(TRANSPOSE(MMULT(幕後結果!$AB$37:$AK$46, TRANSPOSE(N76:W76))))</f>
        <v>-1.5635569409435119</v>
      </c>
      <c r="O1077" s="139">
        <v>-0.67115447063964229</v>
      </c>
      <c r="P1077" s="139">
        <v>1.4144750836015665</v>
      </c>
      <c r="Q1077" s="139">
        <v>0.99280578554578769</v>
      </c>
      <c r="R1077" s="139">
        <v>2.002541718362022E-2</v>
      </c>
      <c r="S1077" s="139">
        <v>-0.22617798712536483</v>
      </c>
      <c r="T1077" s="139">
        <v>-2.0978330973582211</v>
      </c>
      <c r="U1077" s="139">
        <v>-1.4234763052474044</v>
      </c>
      <c r="V1077" s="139">
        <v>-0.85838706492235317</v>
      </c>
      <c r="W1077" s="50">
        <v>-1.341986249373178</v>
      </c>
    </row>
    <row r="1078" spans="1:23" ht="19">
      <c r="A1078" s="95">
        <v>76</v>
      </c>
      <c r="B1078" s="139">
        <v>0.13520517901320539</v>
      </c>
      <c r="C1078" s="139">
        <v>0.42007937156719777</v>
      </c>
      <c r="D1078" s="139">
        <v>0.95809362718151925</v>
      </c>
      <c r="E1078" s="139">
        <v>0.36588688706413852</v>
      </c>
      <c r="F1078" s="139">
        <v>0.24804836523306673</v>
      </c>
      <c r="G1078" s="139">
        <v>0.22267637773103477</v>
      </c>
      <c r="H1078" s="139">
        <v>0.55799468009239983</v>
      </c>
      <c r="I1078" s="139">
        <v>0.24486574448354603</v>
      </c>
      <c r="J1078" s="139">
        <v>0.49660543502414112</v>
      </c>
      <c r="K1078" s="58">
        <v>9.1893097703917626E-2</v>
      </c>
      <c r="M1078" s="51">
        <v>76</v>
      </c>
      <c r="N1078" s="139" cm="1">
        <f t="array" ref="N1078:W1078">(TRANSPOSE(MMULT(幕後結果!$AB$37:$AK$46, TRANSPOSE(N77:W77))))</f>
        <v>-0.5575128215645706</v>
      </c>
      <c r="O1078" s="139">
        <v>-1.9778574013852528</v>
      </c>
      <c r="P1078" s="139">
        <v>-1.8499571269692652</v>
      </c>
      <c r="Q1078" s="139">
        <v>-0.39495973513649185</v>
      </c>
      <c r="R1078" s="139">
        <v>-0.44292565563168451</v>
      </c>
      <c r="S1078" s="139">
        <v>-0.52775638767729183</v>
      </c>
      <c r="T1078" s="139">
        <v>-0.25662879581812881</v>
      </c>
      <c r="U1078" s="139">
        <v>-0.46862187035874864</v>
      </c>
      <c r="V1078" s="139">
        <v>-0.28432845145779162</v>
      </c>
      <c r="W1078" s="50">
        <v>0.75395546013950288</v>
      </c>
    </row>
    <row r="1079" spans="1:23" ht="19">
      <c r="A1079" s="95">
        <v>77</v>
      </c>
      <c r="B1079" s="139">
        <v>1.3381428233470327E-2</v>
      </c>
      <c r="C1079" s="139">
        <v>0.51889134361157119</v>
      </c>
      <c r="D1079" s="139">
        <v>4.6485757192102239E-2</v>
      </c>
      <c r="E1079" s="139">
        <v>0.69769655170802092</v>
      </c>
      <c r="F1079" s="139">
        <v>0.95130604041017164</v>
      </c>
      <c r="G1079" s="139">
        <v>0.92276849370617287</v>
      </c>
      <c r="H1079" s="139">
        <v>2.279836480676245E-2</v>
      </c>
      <c r="I1079" s="139">
        <v>0.88519837767297105</v>
      </c>
      <c r="J1079" s="139">
        <v>0.76675333138559587</v>
      </c>
      <c r="K1079" s="58">
        <v>0.50070385178322874</v>
      </c>
      <c r="M1079" s="51">
        <v>77</v>
      </c>
      <c r="N1079" s="139" cm="1">
        <f t="array" ref="N1079:W1079">(TRANSPOSE(MMULT(幕後結果!$AB$37:$AK$46, TRANSPOSE(N78:W78))))</f>
        <v>-0.48458366710020545</v>
      </c>
      <c r="O1079" s="139">
        <v>1.4973400077256576</v>
      </c>
      <c r="P1079" s="139">
        <v>-0.88122600976500709</v>
      </c>
      <c r="Q1079" s="139">
        <v>-0.2410743355969211</v>
      </c>
      <c r="R1079" s="139">
        <v>-0.42559821801038794</v>
      </c>
      <c r="S1079" s="139">
        <v>-0.95901855838338645</v>
      </c>
      <c r="T1079" s="139">
        <v>0.41210509217412744</v>
      </c>
      <c r="U1079" s="139">
        <v>0.17907577490451759</v>
      </c>
      <c r="V1079" s="139">
        <v>5.1385311225694369E-2</v>
      </c>
      <c r="W1079" s="50">
        <v>0.46015867659148363</v>
      </c>
    </row>
    <row r="1080" spans="1:23" ht="19">
      <c r="A1080" s="95">
        <v>78</v>
      </c>
      <c r="B1080" s="139">
        <v>0.91671506620750254</v>
      </c>
      <c r="C1080" s="139">
        <v>4.1487130644242365E-2</v>
      </c>
      <c r="D1080" s="139">
        <v>0.37971697536620463</v>
      </c>
      <c r="E1080" s="139">
        <v>0.71563539139569676</v>
      </c>
      <c r="F1080" s="139">
        <v>0.25421617123911644</v>
      </c>
      <c r="G1080" s="139">
        <v>0.93065356196374083</v>
      </c>
      <c r="H1080" s="139">
        <v>0.83795134085036471</v>
      </c>
      <c r="I1080" s="139">
        <v>0.7581156243183802</v>
      </c>
      <c r="J1080" s="139">
        <v>0.32229041518189749</v>
      </c>
      <c r="K1080" s="58">
        <v>0.65395958520809083</v>
      </c>
      <c r="M1080" s="51">
        <v>78</v>
      </c>
      <c r="N1080" s="139" cm="1">
        <f t="array" ref="N1080:W1080">(TRANSPOSE(MMULT(幕後結果!$AB$37:$AK$46, TRANSPOSE(N79:W79))))</f>
        <v>0.99561652629202979</v>
      </c>
      <c r="O1080" s="139">
        <v>0.4643491847286364</v>
      </c>
      <c r="P1080" s="139">
        <v>-1.0049914772592987</v>
      </c>
      <c r="Q1080" s="139">
        <v>-2.2145578789087801</v>
      </c>
      <c r="R1080" s="139">
        <v>6.2000289522673863E-3</v>
      </c>
      <c r="S1080" s="139">
        <v>0.99384429184792278</v>
      </c>
      <c r="T1080" s="139">
        <v>-0.45353787416543107</v>
      </c>
      <c r="U1080" s="139">
        <v>-1.3223476642347549</v>
      </c>
      <c r="V1080" s="139">
        <v>7.6456955918701289E-2</v>
      </c>
      <c r="W1080" s="50">
        <v>-0.44659105539423494</v>
      </c>
    </row>
    <row r="1081" spans="1:23" ht="19">
      <c r="A1081" s="95">
        <v>79</v>
      </c>
      <c r="B1081" s="139">
        <v>7.6319595652855954E-2</v>
      </c>
      <c r="C1081" s="139">
        <v>0.85831227194136117</v>
      </c>
      <c r="D1081" s="139">
        <v>0.44690050755287047</v>
      </c>
      <c r="E1081" s="139">
        <v>1.7154824419688852E-2</v>
      </c>
      <c r="F1081" s="139">
        <v>6.7313661226638732E-2</v>
      </c>
      <c r="G1081" s="139">
        <v>0.32343450133354135</v>
      </c>
      <c r="H1081" s="139">
        <v>0.19080022185453083</v>
      </c>
      <c r="I1081" s="139">
        <v>0.97807935887760378</v>
      </c>
      <c r="J1081" s="139">
        <v>0.80167963224054972</v>
      </c>
      <c r="K1081" s="58">
        <v>0.8136847767780091</v>
      </c>
      <c r="M1081" s="51">
        <v>79</v>
      </c>
      <c r="N1081" s="139" cm="1">
        <f t="array" ref="N1081:W1081">(TRANSPOSE(MMULT(幕後結果!$AB$37:$AK$46, TRANSPOSE(N80:W80))))</f>
        <v>-4.2702332331448746E-2</v>
      </c>
      <c r="O1081" s="139">
        <v>1.8205846439262658</v>
      </c>
      <c r="P1081" s="139">
        <v>1.3327129610734538</v>
      </c>
      <c r="Q1081" s="139">
        <v>1.3629731605755091</v>
      </c>
      <c r="R1081" s="139">
        <v>0.50492829386459559</v>
      </c>
      <c r="S1081" s="139">
        <v>0.18748257177617056</v>
      </c>
      <c r="T1081" s="139">
        <v>-0.46176967713590611</v>
      </c>
      <c r="U1081" s="139">
        <v>1.3588450607756624</v>
      </c>
      <c r="V1081" s="139">
        <v>0.40913333920671691</v>
      </c>
      <c r="W1081" s="50">
        <v>-0.82401055991837902</v>
      </c>
    </row>
    <row r="1082" spans="1:23" ht="19">
      <c r="A1082" s="95">
        <v>80</v>
      </c>
      <c r="B1082" s="139">
        <v>6.4868394998418566E-5</v>
      </c>
      <c r="C1082" s="139">
        <v>0.52746894307666525</v>
      </c>
      <c r="D1082" s="139">
        <v>0.88725550462071401</v>
      </c>
      <c r="E1082" s="139">
        <v>0.82339050781802081</v>
      </c>
      <c r="F1082" s="139">
        <v>0.44878362628576052</v>
      </c>
      <c r="G1082" s="139">
        <v>0.61353592606720841</v>
      </c>
      <c r="H1082" s="139">
        <v>7.6012926432560191E-2</v>
      </c>
      <c r="I1082" s="139">
        <v>0.32174366038297508</v>
      </c>
      <c r="J1082" s="139">
        <v>5.7915387738897595E-2</v>
      </c>
      <c r="K1082" s="58">
        <v>0.967218612816092</v>
      </c>
      <c r="M1082" s="51">
        <v>80</v>
      </c>
      <c r="N1082" s="139" cm="1">
        <f t="array" ref="N1082:W1082">(TRANSPOSE(MMULT(幕後結果!$AB$37:$AK$46, TRANSPOSE(N81:W81))))</f>
        <v>-8.0454265351284096E-2</v>
      </c>
      <c r="O1082" s="139">
        <v>-1.2362073144896233</v>
      </c>
      <c r="P1082" s="139">
        <v>-1.4383849801444153</v>
      </c>
      <c r="Q1082" s="139">
        <v>-0.27283805179586662</v>
      </c>
      <c r="R1082" s="139">
        <v>-0.5926968270988171</v>
      </c>
      <c r="S1082" s="139">
        <v>-1.8500617734034095</v>
      </c>
      <c r="T1082" s="139">
        <v>1.0128853728541662</v>
      </c>
      <c r="U1082" s="139">
        <v>-8.0506335069309432E-2</v>
      </c>
      <c r="V1082" s="139">
        <v>-1.1281184121883947</v>
      </c>
      <c r="W1082" s="50">
        <v>0.9637731340361122</v>
      </c>
    </row>
    <row r="1083" spans="1:23" ht="19">
      <c r="A1083" s="95">
        <v>81</v>
      </c>
      <c r="B1083" s="139">
        <v>0.4596972581524057</v>
      </c>
      <c r="C1083" s="139">
        <v>0.93793578863194194</v>
      </c>
      <c r="D1083" s="139">
        <v>0.23802978856419554</v>
      </c>
      <c r="E1083" s="139">
        <v>0.79039733606150731</v>
      </c>
      <c r="F1083" s="139">
        <v>0.3552297045793904</v>
      </c>
      <c r="G1083" s="139">
        <v>0.54925876937446594</v>
      </c>
      <c r="H1083" s="139">
        <v>0.33765198080801762</v>
      </c>
      <c r="I1083" s="139">
        <v>0.95913148872153076</v>
      </c>
      <c r="J1083" s="139">
        <v>0.24190317186969068</v>
      </c>
      <c r="K1083" s="58">
        <v>0.14950713801940818</v>
      </c>
      <c r="M1083" s="51">
        <v>81</v>
      </c>
      <c r="N1083" s="139" cm="1">
        <f t="array" ref="N1083:W1083">(TRANSPOSE(MMULT(幕後結果!$AB$37:$AK$46, TRANSPOSE(N82:W82))))</f>
        <v>1.0852479339590695</v>
      </c>
      <c r="O1083" s="139">
        <v>1.5365401087051813</v>
      </c>
      <c r="P1083" s="139">
        <v>1.6236210846830943</v>
      </c>
      <c r="Q1083" s="139">
        <v>0.13367572622827162</v>
      </c>
      <c r="R1083" s="139">
        <v>5.3866002144846103E-2</v>
      </c>
      <c r="S1083" s="139">
        <v>0.54294238582349807</v>
      </c>
      <c r="T1083" s="139">
        <v>2.1195404453529441</v>
      </c>
      <c r="U1083" s="139">
        <v>0.62547106604639857</v>
      </c>
      <c r="V1083" s="139">
        <v>1.8281007299026955</v>
      </c>
      <c r="W1083" s="50">
        <v>0.40416622689753062</v>
      </c>
    </row>
    <row r="1084" spans="1:23" ht="19">
      <c r="A1084" s="95">
        <v>82</v>
      </c>
      <c r="B1084" s="139">
        <v>5.3531085608011786E-2</v>
      </c>
      <c r="C1084" s="139">
        <v>0.7302250244220676</v>
      </c>
      <c r="D1084" s="139">
        <v>0.51620705089775765</v>
      </c>
      <c r="E1084" s="139">
        <v>0.21926926635672284</v>
      </c>
      <c r="F1084" s="139">
        <v>0.39675633624791784</v>
      </c>
      <c r="G1084" s="139">
        <v>0.38601805479824436</v>
      </c>
      <c r="H1084" s="139">
        <v>0.39201003328070505</v>
      </c>
      <c r="I1084" s="139">
        <v>8.663398281930812E-2</v>
      </c>
      <c r="J1084" s="139">
        <v>1.9500839560742111E-3</v>
      </c>
      <c r="K1084" s="58">
        <v>0.97093477737528344</v>
      </c>
      <c r="M1084" s="51">
        <v>82</v>
      </c>
      <c r="N1084" s="139" cm="1">
        <f t="array" ref="N1084:W1084">(TRANSPOSE(MMULT(幕後結果!$AB$37:$AK$46, TRANSPOSE(N83:W83))))</f>
        <v>0.49287853418684896</v>
      </c>
      <c r="O1084" s="139">
        <v>2.9150995619170145E-2</v>
      </c>
      <c r="P1084" s="139">
        <v>1.5925933942120152</v>
      </c>
      <c r="Q1084" s="139">
        <v>0.40423308762296117</v>
      </c>
      <c r="R1084" s="139">
        <v>0.32474918087760052</v>
      </c>
      <c r="S1084" s="139">
        <v>0.68417943771299394</v>
      </c>
      <c r="T1084" s="139">
        <v>1.6608532423027416</v>
      </c>
      <c r="U1084" s="139">
        <v>0.3284949933477847</v>
      </c>
      <c r="V1084" s="139">
        <v>1.0838853230375054</v>
      </c>
      <c r="W1084" s="50">
        <v>-0.76045241922188245</v>
      </c>
    </row>
    <row r="1085" spans="1:23" ht="19">
      <c r="A1085" s="95">
        <v>83</v>
      </c>
      <c r="B1085" s="139">
        <v>0.62397105009062348</v>
      </c>
      <c r="C1085" s="139">
        <v>0.18320657044319999</v>
      </c>
      <c r="D1085" s="139">
        <v>0.42211214154691223</v>
      </c>
      <c r="E1085" s="139">
        <v>0.73206212709701113</v>
      </c>
      <c r="F1085" s="139">
        <v>0.13045745503928163</v>
      </c>
      <c r="G1085" s="139">
        <v>0.51633704249977308</v>
      </c>
      <c r="H1085" s="139">
        <v>0.89176441088810887</v>
      </c>
      <c r="I1085" s="139">
        <v>0.72106734049863319</v>
      </c>
      <c r="J1085" s="139">
        <v>0.69008595619000679</v>
      </c>
      <c r="K1085" s="58">
        <v>0.13278331286368239</v>
      </c>
      <c r="M1085" s="51">
        <v>83</v>
      </c>
      <c r="N1085" s="139" cm="1">
        <f t="array" ref="N1085:W1085">(TRANSPOSE(MMULT(幕後結果!$AB$37:$AK$46, TRANSPOSE(N84:W84))))</f>
        <v>-0.19168545503026457</v>
      </c>
      <c r="O1085" s="139">
        <v>0.20874066362798666</v>
      </c>
      <c r="P1085" s="139">
        <v>1.1320143081819241</v>
      </c>
      <c r="Q1085" s="139">
        <v>0.54461777316441451</v>
      </c>
      <c r="R1085" s="139">
        <v>0.55114577191531422</v>
      </c>
      <c r="S1085" s="139">
        <v>-1.388400831676688</v>
      </c>
      <c r="T1085" s="139">
        <v>-0.54546116220298035</v>
      </c>
      <c r="U1085" s="139">
        <v>0.35704912267025368</v>
      </c>
      <c r="V1085" s="139">
        <v>-0.37542045235382138</v>
      </c>
      <c r="W1085" s="50">
        <v>-0.10524254814155765</v>
      </c>
    </row>
    <row r="1086" spans="1:23" ht="19">
      <c r="A1086" s="95">
        <v>84</v>
      </c>
      <c r="B1086" s="139">
        <v>1.0178879350413172E-3</v>
      </c>
      <c r="C1086" s="139">
        <v>0.58067353829383728</v>
      </c>
      <c r="D1086" s="139">
        <v>0.3391270024961226</v>
      </c>
      <c r="E1086" s="139">
        <v>0.66528613378590107</v>
      </c>
      <c r="F1086" s="139">
        <v>0.62093868148741849</v>
      </c>
      <c r="G1086" s="139">
        <v>0.54307781624629614</v>
      </c>
      <c r="H1086" s="139">
        <v>0.68026913866031147</v>
      </c>
      <c r="I1086" s="139">
        <v>0.13836111846592924</v>
      </c>
      <c r="J1086" s="139">
        <v>0.81551442516230455</v>
      </c>
      <c r="K1086" s="58">
        <v>4.5365401299692687E-2</v>
      </c>
      <c r="M1086" s="51">
        <v>84</v>
      </c>
      <c r="N1086" s="139" cm="1">
        <f t="array" ref="N1086:W1086">(TRANSPOSE(MMULT(幕後結果!$AB$37:$AK$46, TRANSPOSE(N85:W85))))</f>
        <v>2.6940328632667567</v>
      </c>
      <c r="O1086" s="139">
        <v>0.23771458955083136</v>
      </c>
      <c r="P1086" s="139">
        <v>0.55294521860625812</v>
      </c>
      <c r="Q1086" s="139">
        <v>2.3137484837855022</v>
      </c>
      <c r="R1086" s="139">
        <v>0.60850932136709224</v>
      </c>
      <c r="S1086" s="139">
        <v>0.25610436719353141</v>
      </c>
      <c r="T1086" s="139">
        <v>2.0205726876019492</v>
      </c>
      <c r="U1086" s="139">
        <v>0.75348485983415303</v>
      </c>
      <c r="V1086" s="139">
        <v>2.0935116482383949</v>
      </c>
      <c r="W1086" s="50">
        <v>2.752956916513563</v>
      </c>
    </row>
    <row r="1087" spans="1:23" ht="19">
      <c r="A1087" s="95">
        <v>85</v>
      </c>
      <c r="B1087" s="139">
        <v>0.51558794295792554</v>
      </c>
      <c r="C1087" s="139">
        <v>0.85049778040158741</v>
      </c>
      <c r="D1087" s="139">
        <v>0.91645132957658482</v>
      </c>
      <c r="E1087" s="139">
        <v>0.68624435376757376</v>
      </c>
      <c r="F1087" s="139">
        <v>0.81864411664374193</v>
      </c>
      <c r="G1087" s="139">
        <v>2.4003603943183016E-2</v>
      </c>
      <c r="H1087" s="139">
        <v>0.25453581491918809</v>
      </c>
      <c r="I1087" s="139">
        <v>0.15657269389482398</v>
      </c>
      <c r="J1087" s="139">
        <v>0.5304438196532455</v>
      </c>
      <c r="K1087" s="58">
        <v>0.988638529015196</v>
      </c>
      <c r="M1087" s="51">
        <v>85</v>
      </c>
      <c r="N1087" s="139" cm="1">
        <f t="array" ref="N1087:W1087">(TRANSPOSE(MMULT(幕後結果!$AB$37:$AK$46, TRANSPOSE(N86:W86))))</f>
        <v>0.18367866058196775</v>
      </c>
      <c r="O1087" s="139">
        <v>0.54727879080980912</v>
      </c>
      <c r="P1087" s="139">
        <v>0.364847402643657</v>
      </c>
      <c r="Q1087" s="139">
        <v>0.49408809737553172</v>
      </c>
      <c r="R1087" s="139">
        <v>-0.85941468976379154</v>
      </c>
      <c r="S1087" s="139">
        <v>-1.4302818842125373</v>
      </c>
      <c r="T1087" s="139">
        <v>1.1007613999966852</v>
      </c>
      <c r="U1087" s="139">
        <v>0.81162884845875427</v>
      </c>
      <c r="V1087" s="139">
        <v>0.14722982000108548</v>
      </c>
      <c r="W1087" s="50">
        <v>-0.36840977778478989</v>
      </c>
    </row>
    <row r="1088" spans="1:23" ht="19">
      <c r="A1088" s="95">
        <v>86</v>
      </c>
      <c r="B1088" s="139">
        <v>0.16219902266956332</v>
      </c>
      <c r="C1088" s="139">
        <v>8.2316878635422253E-3</v>
      </c>
      <c r="D1088" s="139">
        <v>0.16440231134446837</v>
      </c>
      <c r="E1088" s="139">
        <v>6.7943966755533491E-2</v>
      </c>
      <c r="F1088" s="139">
        <v>0.73291814635530739</v>
      </c>
      <c r="G1088" s="139">
        <v>0.22879207445169114</v>
      </c>
      <c r="H1088" s="139">
        <v>7.556222052604622E-2</v>
      </c>
      <c r="I1088" s="139">
        <v>8.8699454501242281E-2</v>
      </c>
      <c r="J1088" s="139">
        <v>0.56800742454295117</v>
      </c>
      <c r="K1088" s="58">
        <v>0.57448717955402273</v>
      </c>
      <c r="M1088" s="51">
        <v>86</v>
      </c>
      <c r="N1088" s="139" cm="1">
        <f t="array" ref="N1088:W1088">(TRANSPOSE(MMULT(幕後結果!$AB$37:$AK$46, TRANSPOSE(N87:W87))))</f>
        <v>-2.2917260635787886</v>
      </c>
      <c r="O1088" s="139">
        <v>0.42276946487654066</v>
      </c>
      <c r="P1088" s="139">
        <v>-0.34961415197290979</v>
      </c>
      <c r="Q1088" s="139">
        <v>1.1231182852664796</v>
      </c>
      <c r="R1088" s="139">
        <v>-0.17854654170323953</v>
      </c>
      <c r="S1088" s="139">
        <v>-1.1925320312851329</v>
      </c>
      <c r="T1088" s="139">
        <v>-1.4713413312516552</v>
      </c>
      <c r="U1088" s="139">
        <v>1.4304441277502309</v>
      </c>
      <c r="V1088" s="139">
        <v>-0.87566207530108187</v>
      </c>
      <c r="W1088" s="50">
        <v>-0.96756343435453473</v>
      </c>
    </row>
    <row r="1089" spans="1:23" ht="19">
      <c r="A1089" s="95">
        <v>87</v>
      </c>
      <c r="B1089" s="139">
        <v>0.65761198617418626</v>
      </c>
      <c r="C1089" s="139">
        <v>0.63650299255820597</v>
      </c>
      <c r="D1089" s="139">
        <v>0.38018165831080708</v>
      </c>
      <c r="E1089" s="139">
        <v>2.1331749580830284E-2</v>
      </c>
      <c r="F1089" s="139">
        <v>0.59224465759896994</v>
      </c>
      <c r="G1089" s="139">
        <v>0.2306816070926816</v>
      </c>
      <c r="H1089" s="139">
        <v>0.19300377745358355</v>
      </c>
      <c r="I1089" s="139">
        <v>0.74705707254279408</v>
      </c>
      <c r="J1089" s="139">
        <v>0.16138647737650302</v>
      </c>
      <c r="K1089" s="58">
        <v>0.95596974340318197</v>
      </c>
      <c r="M1089" s="51">
        <v>87</v>
      </c>
      <c r="N1089" s="139" cm="1">
        <f t="array" ref="N1089:W1089">(TRANSPOSE(MMULT(幕後結果!$AB$37:$AK$46, TRANSPOSE(N88:W88))))</f>
        <v>-0.82389381298755937</v>
      </c>
      <c r="O1089" s="139">
        <v>0.77475554202951702</v>
      </c>
      <c r="P1089" s="139">
        <v>1.1099831058971028</v>
      </c>
      <c r="Q1089" s="139">
        <v>0.79763837367833834</v>
      </c>
      <c r="R1089" s="139">
        <v>-0.24044428808175661</v>
      </c>
      <c r="S1089" s="139">
        <v>-6.9027594295421074E-2</v>
      </c>
      <c r="T1089" s="139">
        <v>-4.2757717333514828E-2</v>
      </c>
      <c r="U1089" s="139">
        <v>-1.0417276944085001</v>
      </c>
      <c r="V1089" s="139">
        <v>-0.7312981710017058</v>
      </c>
      <c r="W1089" s="50">
        <v>0.7924516383970186</v>
      </c>
    </row>
    <row r="1090" spans="1:23" ht="19">
      <c r="A1090" s="95">
        <v>88</v>
      </c>
      <c r="B1090" s="139">
        <v>0.36770342241848608</v>
      </c>
      <c r="C1090" s="139">
        <v>0.90746403647465557</v>
      </c>
      <c r="D1090" s="139">
        <v>0.13462093573748724</v>
      </c>
      <c r="E1090" s="139">
        <v>0.79830409782051071</v>
      </c>
      <c r="F1090" s="139">
        <v>0.56913412610802494</v>
      </c>
      <c r="G1090" s="139">
        <v>0.80636245633705128</v>
      </c>
      <c r="H1090" s="139">
        <v>0.54432520911367899</v>
      </c>
      <c r="I1090" s="139">
        <v>0.67546826369180968</v>
      </c>
      <c r="J1090" s="139">
        <v>0.47714826842274394</v>
      </c>
      <c r="K1090" s="58">
        <v>0.75226387454071375</v>
      </c>
      <c r="M1090" s="51">
        <v>88</v>
      </c>
      <c r="N1090" s="139" cm="1">
        <f t="array" ref="N1090:W1090">(TRANSPOSE(MMULT(幕後結果!$AB$37:$AK$46, TRANSPOSE(N89:W89))))</f>
        <v>0.77995464482034726</v>
      </c>
      <c r="O1090" s="139">
        <v>0.62954153215904385</v>
      </c>
      <c r="P1090" s="139">
        <v>-0.25291800586483359</v>
      </c>
      <c r="Q1090" s="139">
        <v>0.26853424085197919</v>
      </c>
      <c r="R1090" s="139">
        <v>0.37782157311893722</v>
      </c>
      <c r="S1090" s="139">
        <v>0.2777417191118744</v>
      </c>
      <c r="T1090" s="139">
        <v>2.0777081425559729E-2</v>
      </c>
      <c r="U1090" s="139">
        <v>1.4983848157862072</v>
      </c>
      <c r="V1090" s="139">
        <v>0.98584807530688878</v>
      </c>
      <c r="W1090" s="50">
        <v>-0.42315238248633302</v>
      </c>
    </row>
    <row r="1091" spans="1:23" ht="19">
      <c r="A1091" s="95">
        <v>89</v>
      </c>
      <c r="B1091" s="139">
        <v>0.15414637015263999</v>
      </c>
      <c r="C1091" s="139">
        <v>0.14756883719869074</v>
      </c>
      <c r="D1091" s="139">
        <v>0.80677495694468249</v>
      </c>
      <c r="E1091" s="139">
        <v>0.30521892974043818</v>
      </c>
      <c r="F1091" s="139">
        <v>0.96317307584774547</v>
      </c>
      <c r="G1091" s="139">
        <v>0.15740050600145361</v>
      </c>
      <c r="H1091" s="139">
        <v>0.91528520755818921</v>
      </c>
      <c r="I1091" s="139">
        <v>7.1249622167466553E-2</v>
      </c>
      <c r="J1091" s="139">
        <v>0.73863257713740715</v>
      </c>
      <c r="K1091" s="58">
        <v>0.81278194311094176</v>
      </c>
      <c r="M1091" s="51">
        <v>89</v>
      </c>
      <c r="N1091" s="139" cm="1">
        <f t="array" ref="N1091:W1091">(TRANSPOSE(MMULT(幕後結果!$AB$37:$AK$46, TRANSPOSE(N90:W90))))</f>
        <v>0.24862015348126806</v>
      </c>
      <c r="O1091" s="139">
        <v>-0.25162323527524172</v>
      </c>
      <c r="P1091" s="139">
        <v>-0.14851776875786332</v>
      </c>
      <c r="Q1091" s="139">
        <v>-0.21775888823552902</v>
      </c>
      <c r="R1091" s="139">
        <v>0.43459777716401365</v>
      </c>
      <c r="S1091" s="139">
        <v>0.48442381960970038</v>
      </c>
      <c r="T1091" s="139">
        <v>-0.40386912088102023</v>
      </c>
      <c r="U1091" s="139">
        <v>0.97624893949101377</v>
      </c>
      <c r="V1091" s="139">
        <v>-0.56012371660124993</v>
      </c>
      <c r="W1091" s="50">
        <v>-0.82996188453800124</v>
      </c>
    </row>
    <row r="1092" spans="1:23" ht="19">
      <c r="A1092" s="95">
        <v>90</v>
      </c>
      <c r="B1092" s="139">
        <v>0.14353264149957812</v>
      </c>
      <c r="C1092" s="139">
        <v>0.27188500195230736</v>
      </c>
      <c r="D1092" s="139">
        <v>0.24105130872362679</v>
      </c>
      <c r="E1092" s="139">
        <v>9.9629085887572799E-2</v>
      </c>
      <c r="F1092" s="139">
        <v>0.23494937568823127</v>
      </c>
      <c r="G1092" s="139">
        <v>0.22437523795299619</v>
      </c>
      <c r="H1092" s="139">
        <v>0.4607452265838885</v>
      </c>
      <c r="I1092" s="139">
        <v>0.45107567629404577</v>
      </c>
      <c r="J1092" s="139">
        <v>0.1314326511822006</v>
      </c>
      <c r="K1092" s="58">
        <v>0.93703861483719453</v>
      </c>
      <c r="M1092" s="51">
        <v>90</v>
      </c>
      <c r="N1092" s="139" cm="1">
        <f t="array" ref="N1092:W1092">(TRANSPOSE(MMULT(幕後結果!$AB$37:$AK$46, TRANSPOSE(N91:W91))))</f>
        <v>-0.91616108486485182</v>
      </c>
      <c r="O1092" s="139">
        <v>-0.41904505979862527</v>
      </c>
      <c r="P1092" s="139">
        <v>-0.7001811657531698</v>
      </c>
      <c r="Q1092" s="139">
        <v>1.0665431652361208</v>
      </c>
      <c r="R1092" s="139">
        <v>0.21557664552671418</v>
      </c>
      <c r="S1092" s="139">
        <v>-0.96513256534279945</v>
      </c>
      <c r="T1092" s="139">
        <v>-0.50668870862834214</v>
      </c>
      <c r="U1092" s="139">
        <v>-1.3883519561460387</v>
      </c>
      <c r="V1092" s="139">
        <v>-0.63098879676011754</v>
      </c>
      <c r="W1092" s="50">
        <v>-0.55698056593071832</v>
      </c>
    </row>
    <row r="1093" spans="1:23" ht="19">
      <c r="A1093" s="95">
        <v>91</v>
      </c>
      <c r="B1093" s="139">
        <v>0.19601683595176733</v>
      </c>
      <c r="C1093" s="139">
        <v>4.2217815078074539E-2</v>
      </c>
      <c r="D1093" s="139">
        <v>0.16037823980614552</v>
      </c>
      <c r="E1093" s="139">
        <v>0.71658122728615115</v>
      </c>
      <c r="F1093" s="139">
        <v>9.1407618838526439E-2</v>
      </c>
      <c r="G1093" s="139">
        <v>0.79543610567378331</v>
      </c>
      <c r="H1093" s="139">
        <v>0.45659454069470917</v>
      </c>
      <c r="I1093" s="139">
        <v>0.60723505845187775</v>
      </c>
      <c r="J1093" s="139">
        <v>0.39034929621701875</v>
      </c>
      <c r="K1093" s="58">
        <v>4.129753923546553E-2</v>
      </c>
      <c r="M1093" s="51">
        <v>91</v>
      </c>
      <c r="N1093" s="139" cm="1">
        <f t="array" ref="N1093:W1093">(TRANSPOSE(MMULT(幕後結果!$AB$37:$AK$46, TRANSPOSE(N92:W92))))</f>
        <v>-1.43766044766263</v>
      </c>
      <c r="O1093" s="139">
        <v>1.1893433477490496</v>
      </c>
      <c r="P1093" s="139">
        <v>0.88024890288765401</v>
      </c>
      <c r="Q1093" s="139">
        <v>1.6584266129697764</v>
      </c>
      <c r="R1093" s="139">
        <v>-1.1528187351222114</v>
      </c>
      <c r="S1093" s="139">
        <v>-0.26339537813781932</v>
      </c>
      <c r="T1093" s="139">
        <v>0.66893305346848497</v>
      </c>
      <c r="U1093" s="139">
        <v>1.4535389715985652</v>
      </c>
      <c r="V1093" s="139">
        <v>0.13067924785837412</v>
      </c>
      <c r="W1093" s="50">
        <v>1.3296959684519807</v>
      </c>
    </row>
    <row r="1094" spans="1:23" ht="19">
      <c r="A1094" s="95">
        <v>92</v>
      </c>
      <c r="B1094" s="139">
        <v>0.69441835039103705</v>
      </c>
      <c r="C1094" s="139">
        <v>0.66606396609082474</v>
      </c>
      <c r="D1094" s="139">
        <v>0.88649237826207528</v>
      </c>
      <c r="E1094" s="139">
        <v>0.94243268826817705</v>
      </c>
      <c r="F1094" s="139">
        <v>0.12651605100116936</v>
      </c>
      <c r="G1094" s="139">
        <v>0.75725926829962908</v>
      </c>
      <c r="H1094" s="139">
        <v>0.9363203513909546</v>
      </c>
      <c r="I1094" s="139">
        <v>0.90169748608819345</v>
      </c>
      <c r="J1094" s="139">
        <v>6.0164906100110827E-2</v>
      </c>
      <c r="K1094" s="58">
        <v>0.90165807395317543</v>
      </c>
      <c r="M1094" s="51">
        <v>92</v>
      </c>
      <c r="N1094" s="139" cm="1">
        <f t="array" ref="N1094:W1094">(TRANSPOSE(MMULT(幕後結果!$AB$37:$AK$46, TRANSPOSE(N93:W93))))</f>
        <v>-1.1422763225533417</v>
      </c>
      <c r="O1094" s="139">
        <v>-0.97899181370980315</v>
      </c>
      <c r="P1094" s="139">
        <v>-0.2468088904647322</v>
      </c>
      <c r="Q1094" s="139">
        <v>1.0787089225850497</v>
      </c>
      <c r="R1094" s="139">
        <v>-1.3068895981085877</v>
      </c>
      <c r="S1094" s="139">
        <v>-1.1617712242168035</v>
      </c>
      <c r="T1094" s="139">
        <v>-0.84699315960991894</v>
      </c>
      <c r="U1094" s="139">
        <v>-0.36676183953642039</v>
      </c>
      <c r="V1094" s="139">
        <v>-1.512310989822049</v>
      </c>
      <c r="W1094" s="50">
        <v>-1.6248492564446029</v>
      </c>
    </row>
    <row r="1095" spans="1:23" ht="19">
      <c r="A1095" s="95">
        <v>93</v>
      </c>
      <c r="B1095" s="139">
        <v>0.97207291081636349</v>
      </c>
      <c r="C1095" s="139">
        <v>2.1419376314321115E-2</v>
      </c>
      <c r="D1095" s="139">
        <v>0.5227085854810154</v>
      </c>
      <c r="E1095" s="139">
        <v>0.45934581916334061</v>
      </c>
      <c r="F1095" s="139">
        <v>0.71066610338565228</v>
      </c>
      <c r="G1095" s="139">
        <v>0.32271309721016839</v>
      </c>
      <c r="H1095" s="139">
        <v>0.32563229881294764</v>
      </c>
      <c r="I1095" s="139">
        <v>0.36518776757112481</v>
      </c>
      <c r="J1095" s="139">
        <v>0.13651031131741442</v>
      </c>
      <c r="K1095" s="58">
        <v>1.7588395008779845E-2</v>
      </c>
      <c r="M1095" s="51">
        <v>93</v>
      </c>
      <c r="N1095" s="139" cm="1">
        <f t="array" ref="N1095:W1095">(TRANSPOSE(MMULT(幕後結果!$AB$37:$AK$46, TRANSPOSE(N94:W94))))</f>
        <v>-1.1055598514484084</v>
      </c>
      <c r="O1095" s="139">
        <v>0.66502616576899998</v>
      </c>
      <c r="P1095" s="139">
        <v>-0.8379002221342684</v>
      </c>
      <c r="Q1095" s="139">
        <v>-0.49751586196077802</v>
      </c>
      <c r="R1095" s="139">
        <v>-1.7713500321622602</v>
      </c>
      <c r="S1095" s="139">
        <v>-2.1753786336707281</v>
      </c>
      <c r="T1095" s="139">
        <v>0.23501767094232712</v>
      </c>
      <c r="U1095" s="139">
        <v>-0.50940954010395989</v>
      </c>
      <c r="V1095" s="139">
        <v>-0.47296948259701199</v>
      </c>
      <c r="W1095" s="50">
        <v>-0.18012849014810106</v>
      </c>
    </row>
    <row r="1096" spans="1:23" ht="19">
      <c r="A1096" s="95">
        <v>94</v>
      </c>
      <c r="B1096" s="139">
        <v>0.81183438418875631</v>
      </c>
      <c r="C1096" s="139">
        <v>0.49049365472699602</v>
      </c>
      <c r="D1096" s="139">
        <v>0.6276464768577581</v>
      </c>
      <c r="E1096" s="139">
        <v>0.69283564462013447</v>
      </c>
      <c r="F1096" s="139">
        <v>0.78227648115662629</v>
      </c>
      <c r="G1096" s="139">
        <v>0.54526403746965002</v>
      </c>
      <c r="H1096" s="139">
        <v>0.11679596753044907</v>
      </c>
      <c r="I1096" s="139">
        <v>0.24684038619528237</v>
      </c>
      <c r="J1096" s="139">
        <v>0.83139166604834003</v>
      </c>
      <c r="K1096" s="58">
        <v>0.19710577138359353</v>
      </c>
      <c r="M1096" s="51">
        <v>94</v>
      </c>
      <c r="N1096" s="139" cm="1">
        <f t="array" ref="N1096:W1096">(TRANSPOSE(MMULT(幕後結果!$AB$37:$AK$46, TRANSPOSE(N95:W95))))</f>
        <v>1.192084666749075</v>
      </c>
      <c r="O1096" s="139">
        <v>-1.2638329096433556</v>
      </c>
      <c r="P1096" s="139">
        <v>-0.48033166070596045</v>
      </c>
      <c r="Q1096" s="139">
        <v>-0.54792928568651722</v>
      </c>
      <c r="R1096" s="139">
        <v>-2.7212445358948734E-2</v>
      </c>
      <c r="S1096" s="139">
        <v>-0.28047310383270996</v>
      </c>
      <c r="T1096" s="139">
        <v>0.16257500179986278</v>
      </c>
      <c r="U1096" s="139">
        <v>0.88079506661554741</v>
      </c>
      <c r="V1096" s="139">
        <v>1.1123777258953864</v>
      </c>
      <c r="W1096" s="50">
        <v>-0.19940119788650601</v>
      </c>
    </row>
    <row r="1097" spans="1:23" ht="19">
      <c r="A1097" s="95">
        <v>95</v>
      </c>
      <c r="B1097" s="139">
        <v>0.5136489155116819</v>
      </c>
      <c r="C1097" s="139">
        <v>0.13391082330332149</v>
      </c>
      <c r="D1097" s="139">
        <v>0.33304923349570825</v>
      </c>
      <c r="E1097" s="139">
        <v>0.86320129082461738</v>
      </c>
      <c r="F1097" s="139">
        <v>0.56583492049944417</v>
      </c>
      <c r="G1097" s="139">
        <v>9.6219443245644243E-2</v>
      </c>
      <c r="H1097" s="139">
        <v>0.47339048559425145</v>
      </c>
      <c r="I1097" s="139">
        <v>0.36668720247974007</v>
      </c>
      <c r="J1097" s="139">
        <v>0.86419672028982908</v>
      </c>
      <c r="K1097" s="58">
        <v>0.265385098545589</v>
      </c>
      <c r="M1097" s="51">
        <v>95</v>
      </c>
      <c r="N1097" s="139" cm="1">
        <f t="array" ref="N1097:W1097">(TRANSPOSE(MMULT(幕後結果!$AB$37:$AK$46, TRANSPOSE(N96:W96))))</f>
        <v>-1.7428565664851772</v>
      </c>
      <c r="O1097" s="139">
        <v>-6.1525552917072845E-2</v>
      </c>
      <c r="P1097" s="139">
        <v>-0.32635207755883117</v>
      </c>
      <c r="Q1097" s="139">
        <v>0.96348713057442814</v>
      </c>
      <c r="R1097" s="139">
        <v>0.71079986173600396</v>
      </c>
      <c r="S1097" s="139">
        <v>-0.7233419498475393</v>
      </c>
      <c r="T1097" s="139">
        <v>-0.36770914846611347</v>
      </c>
      <c r="U1097" s="139">
        <v>-1.1996797475068099</v>
      </c>
      <c r="V1097" s="139">
        <v>0.94635163419904089</v>
      </c>
      <c r="W1097" s="50">
        <v>-1.4165959558675845</v>
      </c>
    </row>
    <row r="1098" spans="1:23" ht="19">
      <c r="A1098" s="95">
        <v>96</v>
      </c>
      <c r="B1098" s="139">
        <v>0.27912568172474295</v>
      </c>
      <c r="C1098" s="139">
        <v>0.33922814249930755</v>
      </c>
      <c r="D1098" s="139">
        <v>0.36388084864246451</v>
      </c>
      <c r="E1098" s="139">
        <v>0.57477960699904296</v>
      </c>
      <c r="F1098" s="139">
        <v>0.45250557125123869</v>
      </c>
      <c r="G1098" s="139">
        <v>0.79709157711347256</v>
      </c>
      <c r="H1098" s="139">
        <v>0.82039468108181501</v>
      </c>
      <c r="I1098" s="139">
        <v>0.15980453152208152</v>
      </c>
      <c r="J1098" s="139">
        <v>0.66318584096870259</v>
      </c>
      <c r="K1098" s="58">
        <v>0.99637919861173985</v>
      </c>
      <c r="M1098" s="51">
        <v>96</v>
      </c>
      <c r="N1098" s="139" cm="1">
        <f t="array" ref="N1098:W1098">(TRANSPOSE(MMULT(幕後結果!$AB$37:$AK$46, TRANSPOSE(N97:W97))))</f>
        <v>-0.24313637180630113</v>
      </c>
      <c r="O1098" s="139">
        <v>-1.3085020107112872</v>
      </c>
      <c r="P1098" s="139">
        <v>-1.1394649892080158</v>
      </c>
      <c r="Q1098" s="139">
        <v>-0.53148494517893763</v>
      </c>
      <c r="R1098" s="139">
        <v>-0.89989770163194316</v>
      </c>
      <c r="S1098" s="139">
        <v>0.2631251116856792</v>
      </c>
      <c r="T1098" s="139">
        <v>0.87141467400971839</v>
      </c>
      <c r="U1098" s="139">
        <v>-2.1733283440645206</v>
      </c>
      <c r="V1098" s="139">
        <v>1.2368921978315623</v>
      </c>
      <c r="W1098" s="50">
        <v>0.1928155358977125</v>
      </c>
    </row>
    <row r="1099" spans="1:23" ht="19">
      <c r="A1099" s="95">
        <v>97</v>
      </c>
      <c r="B1099" s="139">
        <v>0.18825481264999233</v>
      </c>
      <c r="C1099" s="139">
        <v>0.61680579176766437</v>
      </c>
      <c r="D1099" s="139">
        <v>0.40989471593577465</v>
      </c>
      <c r="E1099" s="139">
        <v>0.97590331411193021</v>
      </c>
      <c r="F1099" s="139">
        <v>1.7690809507206362E-2</v>
      </c>
      <c r="G1099" s="139">
        <v>0.79676189302212896</v>
      </c>
      <c r="H1099" s="139">
        <v>0.26424960321053126</v>
      </c>
      <c r="I1099" s="139">
        <v>0.56846608138462384</v>
      </c>
      <c r="J1099" s="139">
        <v>0.21093427478313975</v>
      </c>
      <c r="K1099" s="58">
        <v>0.32290569566828209</v>
      </c>
      <c r="M1099" s="51">
        <v>97</v>
      </c>
      <c r="N1099" s="139" cm="1">
        <f t="array" ref="N1099:W1099">(TRANSPOSE(MMULT(幕後結果!$AB$37:$AK$46, TRANSPOSE(N98:W98))))</f>
        <v>-0.47753761839123693</v>
      </c>
      <c r="O1099" s="139">
        <v>-1.7847235973445732</v>
      </c>
      <c r="P1099" s="139">
        <v>-1.4359745880962729</v>
      </c>
      <c r="Q1099" s="139">
        <v>-0.12796555149273842</v>
      </c>
      <c r="R1099" s="139">
        <v>-0.36427033064011316</v>
      </c>
      <c r="S1099" s="139">
        <v>-1.1903317145989238</v>
      </c>
      <c r="T1099" s="139">
        <v>0.25028560268362582</v>
      </c>
      <c r="U1099" s="139">
        <v>0.19568376931887016</v>
      </c>
      <c r="V1099" s="139">
        <v>5.498962258976392E-3</v>
      </c>
      <c r="W1099" s="50">
        <v>-0.29946648144409294</v>
      </c>
    </row>
    <row r="1100" spans="1:23" ht="19">
      <c r="A1100" s="95">
        <v>98</v>
      </c>
      <c r="B1100" s="139">
        <v>0.9226804102792181</v>
      </c>
      <c r="C1100" s="139">
        <v>0.62796099504314729</v>
      </c>
      <c r="D1100" s="139">
        <v>0.24873197780047973</v>
      </c>
      <c r="E1100" s="139">
        <v>0.40964679088709621</v>
      </c>
      <c r="F1100" s="139">
        <v>0.89002423085355087</v>
      </c>
      <c r="G1100" s="139">
        <v>0.28414188220940328</v>
      </c>
      <c r="H1100" s="139">
        <v>1.4200634766862175E-2</v>
      </c>
      <c r="I1100" s="139">
        <v>0.612873764860836</v>
      </c>
      <c r="J1100" s="139">
        <v>0.26983152710236924</v>
      </c>
      <c r="K1100" s="58">
        <v>0.63474544905932828</v>
      </c>
      <c r="M1100" s="51">
        <v>98</v>
      </c>
      <c r="N1100" s="139" cm="1">
        <f t="array" ref="N1100:W1100">(TRANSPOSE(MMULT(幕後結果!$AB$37:$AK$46, TRANSPOSE(N99:W99))))</f>
        <v>-0.79143127182879147</v>
      </c>
      <c r="O1100" s="139">
        <v>-0.65549524251565749</v>
      </c>
      <c r="P1100" s="139">
        <v>-0.47392107075909318</v>
      </c>
      <c r="Q1100" s="139">
        <v>-0.92214236935154115</v>
      </c>
      <c r="R1100" s="139">
        <v>-0.14290188661022807</v>
      </c>
      <c r="S1100" s="139">
        <v>0.23599615382776656</v>
      </c>
      <c r="T1100" s="139">
        <v>0.74961254887891249</v>
      </c>
      <c r="U1100" s="139">
        <v>-1.2098226159505128</v>
      </c>
      <c r="V1100" s="139">
        <v>0.99104332033807652</v>
      </c>
      <c r="W1100" s="50">
        <v>0.54619843055436801</v>
      </c>
    </row>
    <row r="1101" spans="1:23" ht="19">
      <c r="A1101" s="95">
        <v>99</v>
      </c>
      <c r="B1101" s="139">
        <v>0.72748091042135687</v>
      </c>
      <c r="C1101" s="139">
        <v>0.24794641183604571</v>
      </c>
      <c r="D1101" s="139">
        <v>0.87857763910058284</v>
      </c>
      <c r="E1101" s="139">
        <v>0.56171786961509307</v>
      </c>
      <c r="F1101" s="139">
        <v>0.6246257758555136</v>
      </c>
      <c r="G1101" s="139">
        <v>0.40533367171809664</v>
      </c>
      <c r="H1101" s="139">
        <v>0.58920748766460296</v>
      </c>
      <c r="I1101" s="139">
        <v>2.5092280201096884E-2</v>
      </c>
      <c r="J1101" s="139">
        <v>0.37130352134523692</v>
      </c>
      <c r="K1101" s="58">
        <v>0.92073974757555077</v>
      </c>
      <c r="M1101" s="51">
        <v>99</v>
      </c>
      <c r="N1101" s="139" cm="1">
        <f t="array" ref="N1101:W1101">(TRANSPOSE(MMULT(幕後結果!$AB$37:$AK$46, TRANSPOSE(N100:W100))))</f>
        <v>0.44757656583261318</v>
      </c>
      <c r="O1101" s="139">
        <v>-1.3599228271655361</v>
      </c>
      <c r="P1101" s="139">
        <v>0.30524725020583421</v>
      </c>
      <c r="Q1101" s="139">
        <v>1.6611585155006352</v>
      </c>
      <c r="R1101" s="139">
        <v>-0.26919828190301265</v>
      </c>
      <c r="S1101" s="139">
        <v>1.0110288185746517</v>
      </c>
      <c r="T1101" s="139">
        <v>-0.16449506762447025</v>
      </c>
      <c r="U1101" s="139">
        <v>-1.2480347444342095</v>
      </c>
      <c r="V1101" s="139">
        <v>0.90975119244511915</v>
      </c>
      <c r="W1101" s="50">
        <v>-0.55966096066588578</v>
      </c>
    </row>
    <row r="1102" spans="1:23" ht="19">
      <c r="A1102" s="95">
        <v>100</v>
      </c>
      <c r="B1102" s="139">
        <v>0.29601082881467433</v>
      </c>
      <c r="C1102" s="139">
        <v>0.52622332376245851</v>
      </c>
      <c r="D1102" s="139">
        <v>0.67467863232268388</v>
      </c>
      <c r="E1102" s="139">
        <v>0.45603916556516033</v>
      </c>
      <c r="F1102" s="139">
        <v>0.98052404833946416</v>
      </c>
      <c r="G1102" s="139">
        <v>0.27170969586747984</v>
      </c>
      <c r="H1102" s="139">
        <v>0.97286208797896867</v>
      </c>
      <c r="I1102" s="139">
        <v>0.37924605606207051</v>
      </c>
      <c r="J1102" s="139">
        <v>0.96412140616326192</v>
      </c>
      <c r="K1102" s="58">
        <v>8.7703990369882856E-2</v>
      </c>
      <c r="M1102" s="51">
        <v>100</v>
      </c>
      <c r="N1102" s="139" cm="1">
        <f t="array" ref="N1102:W1102">(TRANSPOSE(MMULT(幕後結果!$AB$37:$AK$46, TRANSPOSE(N101:W101))))</f>
        <v>0.62114983466488283</v>
      </c>
      <c r="O1102" s="139">
        <v>1.0162134834020269</v>
      </c>
      <c r="P1102" s="139">
        <v>1.2292913795295708</v>
      </c>
      <c r="Q1102" s="139">
        <v>9.4355745365338695E-2</v>
      </c>
      <c r="R1102" s="139">
        <v>1.7597010407537612</v>
      </c>
      <c r="S1102" s="139">
        <v>0.43756933101634188</v>
      </c>
      <c r="T1102" s="139">
        <v>-0.4021112901343728</v>
      </c>
      <c r="U1102" s="139">
        <v>1.4281929330018714</v>
      </c>
      <c r="V1102" s="139">
        <v>1.7495889180842288</v>
      </c>
      <c r="W1102" s="50">
        <v>-5.2152840441693771E-2</v>
      </c>
    </row>
    <row r="1103" spans="1:23" ht="19">
      <c r="A1103" s="95">
        <v>101</v>
      </c>
      <c r="B1103" s="139">
        <v>1.1962121086817934E-2</v>
      </c>
      <c r="C1103" s="139">
        <v>0.52528018498445439</v>
      </c>
      <c r="D1103" s="139">
        <v>0.80200268616573811</v>
      </c>
      <c r="E1103" s="139">
        <v>0.49414689980837823</v>
      </c>
      <c r="F1103" s="139">
        <v>0.37359836587494288</v>
      </c>
      <c r="G1103" s="139">
        <v>0.84518421994937398</v>
      </c>
      <c r="H1103" s="139">
        <v>0.94298998999598993</v>
      </c>
      <c r="I1103" s="139">
        <v>0.66988538472281567</v>
      </c>
      <c r="J1103" s="139">
        <v>0.61938559369336188</v>
      </c>
      <c r="K1103" s="58">
        <v>6.0368647083899551E-2</v>
      </c>
      <c r="M1103" s="51">
        <v>101</v>
      </c>
      <c r="N1103" s="139" cm="1">
        <f t="array" ref="N1103:W1103">(TRANSPOSE(MMULT(幕後結果!$AB$37:$AK$46, TRANSPOSE(N102:W102))))</f>
        <v>-1.0558234947298064</v>
      </c>
      <c r="O1103" s="139">
        <v>-0.96676595311411007</v>
      </c>
      <c r="P1103" s="139">
        <v>-1.2445898265027855</v>
      </c>
      <c r="Q1103" s="139">
        <v>0.28380815252109526</v>
      </c>
      <c r="R1103" s="139">
        <v>0.52250185721458886</v>
      </c>
      <c r="S1103" s="139">
        <v>-2.572009785629032</v>
      </c>
      <c r="T1103" s="139">
        <v>0.19763335541942445</v>
      </c>
      <c r="U1103" s="139">
        <v>-0.48600215698378701</v>
      </c>
      <c r="V1103" s="139">
        <v>0.75327114757433833</v>
      </c>
      <c r="W1103" s="50">
        <v>0.56101020643937394</v>
      </c>
    </row>
    <row r="1104" spans="1:23" ht="19">
      <c r="A1104" s="95">
        <v>102</v>
      </c>
      <c r="B1104" s="139">
        <v>0.79557114796176553</v>
      </c>
      <c r="C1104" s="139">
        <v>0.30062549938900118</v>
      </c>
      <c r="D1104" s="139">
        <v>0.56234607664897585</v>
      </c>
      <c r="E1104" s="139">
        <v>0.90133020969019739</v>
      </c>
      <c r="F1104" s="139">
        <v>0.8960279349250424</v>
      </c>
      <c r="G1104" s="139">
        <v>0.17232804156705872</v>
      </c>
      <c r="H1104" s="139">
        <v>0.164338046316024</v>
      </c>
      <c r="I1104" s="139">
        <v>0.11842628202659866</v>
      </c>
      <c r="J1104" s="139">
        <v>0.5213143675996581</v>
      </c>
      <c r="K1104" s="58">
        <v>0.35555926921673864</v>
      </c>
      <c r="M1104" s="51">
        <v>102</v>
      </c>
      <c r="N1104" s="139" cm="1">
        <f t="array" ref="N1104:W1104">(TRANSPOSE(MMULT(幕後結果!$AB$37:$AK$46, TRANSPOSE(N103:W103))))</f>
        <v>0.71016916255916551</v>
      </c>
      <c r="O1104" s="139">
        <v>1.3570276189014701</v>
      </c>
      <c r="P1104" s="139">
        <v>0.9708374432684963</v>
      </c>
      <c r="Q1104" s="139">
        <v>-0.92404906047100177</v>
      </c>
      <c r="R1104" s="139">
        <v>1.4954173202921881</v>
      </c>
      <c r="S1104" s="139">
        <v>-0.98956584005227854</v>
      </c>
      <c r="T1104" s="139">
        <v>-1.2959175993514509</v>
      </c>
      <c r="U1104" s="139">
        <v>0.7530458273920122</v>
      </c>
      <c r="V1104" s="139">
        <v>-1.1152165997187478</v>
      </c>
      <c r="W1104" s="50">
        <v>-0.45922305163994753</v>
      </c>
    </row>
    <row r="1105" spans="1:23" ht="19">
      <c r="A1105" s="95">
        <v>103</v>
      </c>
      <c r="B1105" s="139">
        <v>0.72445458916488881</v>
      </c>
      <c r="C1105" s="139">
        <v>0.20145289704358937</v>
      </c>
      <c r="D1105" s="139">
        <v>0.45972716424348614</v>
      </c>
      <c r="E1105" s="139">
        <v>0.82848797255164475</v>
      </c>
      <c r="F1105" s="139">
        <v>0.92288161511979583</v>
      </c>
      <c r="G1105" s="139">
        <v>0.3259817986280058</v>
      </c>
      <c r="H1105" s="139">
        <v>0.91143459930810233</v>
      </c>
      <c r="I1105" s="139">
        <v>0.18709134117826398</v>
      </c>
      <c r="J1105" s="139">
        <v>0.98907880604104159</v>
      </c>
      <c r="K1105" s="58">
        <v>0.24418535302276401</v>
      </c>
      <c r="M1105" s="51">
        <v>103</v>
      </c>
      <c r="N1105" s="139" cm="1">
        <f t="array" ref="N1105:W1105">(TRANSPOSE(MMULT(幕後結果!$AB$37:$AK$46, TRANSPOSE(N104:W104))))</f>
        <v>0.5369365421630653</v>
      </c>
      <c r="O1105" s="139">
        <v>1.7381763621853239</v>
      </c>
      <c r="P1105" s="139">
        <v>1.5707466338019129</v>
      </c>
      <c r="Q1105" s="139">
        <v>0.23169677034777392</v>
      </c>
      <c r="R1105" s="139">
        <v>0.33613454035986468</v>
      </c>
      <c r="S1105" s="139">
        <v>-1.4116619183582273</v>
      </c>
      <c r="T1105" s="139">
        <v>0.39845443320257101</v>
      </c>
      <c r="U1105" s="139">
        <v>-0.21962042258206455</v>
      </c>
      <c r="V1105" s="139">
        <v>0.71316529913538929</v>
      </c>
      <c r="W1105" s="50">
        <v>1.0459843344742796</v>
      </c>
    </row>
    <row r="1106" spans="1:23" ht="19">
      <c r="A1106" s="95">
        <v>104</v>
      </c>
      <c r="B1106" s="139">
        <v>0.66954100605983635</v>
      </c>
      <c r="C1106" s="139">
        <v>0.24382161316096562</v>
      </c>
      <c r="D1106" s="139">
        <v>0.46295547962388395</v>
      </c>
      <c r="E1106" s="139">
        <v>0.22014285141918299</v>
      </c>
      <c r="F1106" s="139">
        <v>0.72233362111951571</v>
      </c>
      <c r="G1106" s="139">
        <v>0.60181980544412528</v>
      </c>
      <c r="H1106" s="139">
        <v>0.28128592151510623</v>
      </c>
      <c r="I1106" s="139">
        <v>0.81493371749835131</v>
      </c>
      <c r="J1106" s="139">
        <v>0.51088017421460452</v>
      </c>
      <c r="K1106" s="58">
        <v>8.1969237030564024E-2</v>
      </c>
      <c r="M1106" s="51">
        <v>104</v>
      </c>
      <c r="N1106" s="139" cm="1">
        <f t="array" ref="N1106:W1106">(TRANSPOSE(MMULT(幕後結果!$AB$37:$AK$46, TRANSPOSE(N105:W105))))</f>
        <v>1.6381884464479173</v>
      </c>
      <c r="O1106" s="139">
        <v>0.86509288240091342</v>
      </c>
      <c r="P1106" s="139">
        <v>0.74589192092711953</v>
      </c>
      <c r="Q1106" s="139">
        <v>-2.1466891082321289</v>
      </c>
      <c r="R1106" s="139">
        <v>0.35091401425645596</v>
      </c>
      <c r="S1106" s="139">
        <v>0.21005512540632781</v>
      </c>
      <c r="T1106" s="139">
        <v>-7.9796349903403341E-2</v>
      </c>
      <c r="U1106" s="139">
        <v>1.1571405277800337</v>
      </c>
      <c r="V1106" s="139">
        <v>-0.48466354452616123</v>
      </c>
      <c r="W1106" s="50">
        <v>-0.59991185323908103</v>
      </c>
    </row>
    <row r="1107" spans="1:23" ht="19">
      <c r="A1107" s="95">
        <v>105</v>
      </c>
      <c r="B1107" s="139">
        <v>0.75827016260408353</v>
      </c>
      <c r="C1107" s="139">
        <v>0.53645275006560467</v>
      </c>
      <c r="D1107" s="139">
        <v>6.1183882043892801E-2</v>
      </c>
      <c r="E1107" s="139">
        <v>0.9993258152302138</v>
      </c>
      <c r="F1107" s="139">
        <v>0.39465058554871635</v>
      </c>
      <c r="G1107" s="139">
        <v>0.71674292118426752</v>
      </c>
      <c r="H1107" s="139">
        <v>0.45586278868657248</v>
      </c>
      <c r="I1107" s="139">
        <v>0.5820589404753771</v>
      </c>
      <c r="J1107" s="139">
        <v>2.8701936298487718E-2</v>
      </c>
      <c r="K1107" s="58">
        <v>0.24756834798280702</v>
      </c>
      <c r="M1107" s="51">
        <v>105</v>
      </c>
      <c r="N1107" s="139" cm="1">
        <f t="array" ref="N1107:W1107">(TRANSPOSE(MMULT(幕後結果!$AB$37:$AK$46, TRANSPOSE(N106:W106))))</f>
        <v>1.2586109969970272</v>
      </c>
      <c r="O1107" s="139">
        <v>-1.2821937077584309</v>
      </c>
      <c r="P1107" s="139">
        <v>-1.252906366690437</v>
      </c>
      <c r="Q1107" s="139">
        <v>0.89866875372319399</v>
      </c>
      <c r="R1107" s="139">
        <v>1.3921010939830192</v>
      </c>
      <c r="S1107" s="139">
        <v>1.3096533221843691</v>
      </c>
      <c r="T1107" s="139">
        <v>-8.0879786086444416E-2</v>
      </c>
      <c r="U1107" s="139">
        <v>0.32079955914063368</v>
      </c>
      <c r="V1107" s="139">
        <v>-0.45144365936872893</v>
      </c>
      <c r="W1107" s="50">
        <v>-3.6320882894552708E-2</v>
      </c>
    </row>
    <row r="1108" spans="1:23" ht="19">
      <c r="A1108" s="95">
        <v>106</v>
      </c>
      <c r="B1108" s="139">
        <v>0.9302272543949659</v>
      </c>
      <c r="C1108" s="139">
        <v>0.15103555480619502</v>
      </c>
      <c r="D1108" s="139">
        <v>0.10889753467132812</v>
      </c>
      <c r="E1108" s="139">
        <v>0.6165819387693463</v>
      </c>
      <c r="F1108" s="139">
        <v>0.61230291524543534</v>
      </c>
      <c r="G1108" s="139">
        <v>0.49631904564213003</v>
      </c>
      <c r="H1108" s="139">
        <v>0.78970231455498152</v>
      </c>
      <c r="I1108" s="139">
        <v>0.64706736632783124</v>
      </c>
      <c r="J1108" s="139">
        <v>0.72611762588980167</v>
      </c>
      <c r="K1108" s="58">
        <v>0.79268695124654531</v>
      </c>
      <c r="M1108" s="51">
        <v>106</v>
      </c>
      <c r="N1108" s="139" cm="1">
        <f t="array" ref="N1108:W1108">(TRANSPOSE(MMULT(幕後結果!$AB$37:$AK$46, TRANSPOSE(N107:W107))))</f>
        <v>0.54540212282801659</v>
      </c>
      <c r="O1108" s="139">
        <v>1.3927821279643264</v>
      </c>
      <c r="P1108" s="139">
        <v>0.99159910484954383</v>
      </c>
      <c r="Q1108" s="139">
        <v>1.0408659164835321</v>
      </c>
      <c r="R1108" s="139">
        <v>1.0594042261494001</v>
      </c>
      <c r="S1108" s="139">
        <v>-0.59555355364738072</v>
      </c>
      <c r="T1108" s="139">
        <v>0.79645047504152888</v>
      </c>
      <c r="U1108" s="139">
        <v>1.2638635705431649</v>
      </c>
      <c r="V1108" s="139">
        <v>0.58003327071282851</v>
      </c>
      <c r="W1108" s="50">
        <v>1.4278678025861584</v>
      </c>
    </row>
    <row r="1109" spans="1:23" ht="19">
      <c r="A1109" s="95">
        <v>107</v>
      </c>
      <c r="B1109" s="139">
        <v>0.10585750577758413</v>
      </c>
      <c r="C1109" s="139">
        <v>0.24675371875838992</v>
      </c>
      <c r="D1109" s="139">
        <v>0.16512040781910087</v>
      </c>
      <c r="E1109" s="139">
        <v>8.9445760515108219E-2</v>
      </c>
      <c r="F1109" s="139">
        <v>0.32740114555553923</v>
      </c>
      <c r="G1109" s="139">
        <v>0.76681987568380272</v>
      </c>
      <c r="H1109" s="139">
        <v>0.70737969560676039</v>
      </c>
      <c r="I1109" s="139">
        <v>0.98994149470652926</v>
      </c>
      <c r="J1109" s="139">
        <v>0.51543052868734551</v>
      </c>
      <c r="K1109" s="58">
        <v>0.53005203313299321</v>
      </c>
      <c r="M1109" s="51">
        <v>107</v>
      </c>
      <c r="N1109" s="139" cm="1">
        <f t="array" ref="N1109:W1109">(TRANSPOSE(MMULT(幕後結果!$AB$37:$AK$46, TRANSPOSE(N108:W108))))</f>
        <v>1.9783244238012001E-2</v>
      </c>
      <c r="O1109" s="139">
        <v>-0.21490660348219198</v>
      </c>
      <c r="P1109" s="139">
        <v>-1.7280384176862993</v>
      </c>
      <c r="Q1109" s="139">
        <v>0.6742460541484453</v>
      </c>
      <c r="R1109" s="139">
        <v>-0.94396710618403179</v>
      </c>
      <c r="S1109" s="139">
        <v>0.82035734142019612</v>
      </c>
      <c r="T1109" s="139">
        <v>1.668253124314252</v>
      </c>
      <c r="U1109" s="139">
        <v>-1.02597715358499</v>
      </c>
      <c r="V1109" s="139">
        <v>0.81986027003781392</v>
      </c>
      <c r="W1109" s="50">
        <v>0.73661261590301819</v>
      </c>
    </row>
    <row r="1110" spans="1:23" ht="19">
      <c r="A1110" s="95">
        <v>108</v>
      </c>
      <c r="B1110" s="139">
        <v>0.95040125738350123</v>
      </c>
      <c r="C1110" s="139">
        <v>0.60734933715229822</v>
      </c>
      <c r="D1110" s="139">
        <v>0.29205374524275918</v>
      </c>
      <c r="E1110" s="139">
        <v>0.67482444777214012</v>
      </c>
      <c r="F1110" s="139">
        <v>0.31546654143983122</v>
      </c>
      <c r="G1110" s="139">
        <v>0.32182670672832536</v>
      </c>
      <c r="H1110" s="139">
        <v>0.17813670772416756</v>
      </c>
      <c r="I1110" s="139">
        <v>0.44186252200302123</v>
      </c>
      <c r="J1110" s="139">
        <v>0.83247519996747821</v>
      </c>
      <c r="K1110" s="58">
        <v>0.83586403556026134</v>
      </c>
      <c r="M1110" s="51">
        <v>108</v>
      </c>
      <c r="N1110" s="139" cm="1">
        <f t="array" ref="N1110:W1110">(TRANSPOSE(MMULT(幕後結果!$AB$37:$AK$46, TRANSPOSE(N109:W109))))</f>
        <v>-0.18755050800049911</v>
      </c>
      <c r="O1110" s="139">
        <v>-0.13778618420475727</v>
      </c>
      <c r="P1110" s="139">
        <v>0.13733917071760765</v>
      </c>
      <c r="Q1110" s="139">
        <v>-0.91520621677987335</v>
      </c>
      <c r="R1110" s="139">
        <v>-6.9258500585525462E-2</v>
      </c>
      <c r="S1110" s="139">
        <v>-0.93857453295393733</v>
      </c>
      <c r="T1110" s="139">
        <v>0.86395947075545709</v>
      </c>
      <c r="U1110" s="139">
        <v>1.4742909962442732</v>
      </c>
      <c r="V1110" s="139">
        <v>-8.6146531276100141E-2</v>
      </c>
      <c r="W1110" s="50">
        <v>-0.29550521577807864</v>
      </c>
    </row>
    <row r="1111" spans="1:23" ht="19">
      <c r="A1111" s="95">
        <v>109</v>
      </c>
      <c r="B1111" s="139">
        <v>0.75440760914021365</v>
      </c>
      <c r="C1111" s="139">
        <v>0.97713390030329705</v>
      </c>
      <c r="D1111" s="139">
        <v>0.69601165732205406</v>
      </c>
      <c r="E1111" s="139">
        <v>0.23807948624933739</v>
      </c>
      <c r="F1111" s="139">
        <v>4.4322510462812437E-2</v>
      </c>
      <c r="G1111" s="139">
        <v>0.703073079920427</v>
      </c>
      <c r="H1111" s="139">
        <v>0.84905070995060417</v>
      </c>
      <c r="I1111" s="139">
        <v>0.15880193531006714</v>
      </c>
      <c r="J1111" s="139">
        <v>0.55577413255472052</v>
      </c>
      <c r="K1111" s="58">
        <v>0.75164141283772512</v>
      </c>
      <c r="M1111" s="51">
        <v>109</v>
      </c>
      <c r="N1111" s="139" cm="1">
        <f t="array" ref="N1111:W1111">(TRANSPOSE(MMULT(幕後結果!$AB$37:$AK$46, TRANSPOSE(N110:W110))))</f>
        <v>0.8032312740792158</v>
      </c>
      <c r="O1111" s="139">
        <v>0.92754988264479521</v>
      </c>
      <c r="P1111" s="139">
        <v>1.1394107706090839E-2</v>
      </c>
      <c r="Q1111" s="139">
        <v>-1.6238963221358678</v>
      </c>
      <c r="R1111" s="139">
        <v>0.20498663985387344</v>
      </c>
      <c r="S1111" s="139">
        <v>0.95006729246370281</v>
      </c>
      <c r="T1111" s="139">
        <v>1.7480646010598635</v>
      </c>
      <c r="U1111" s="139">
        <v>-0.96321015023612488</v>
      </c>
      <c r="V1111" s="139">
        <v>0.85396665075896572</v>
      </c>
      <c r="W1111" s="50">
        <v>1.6197236673487425</v>
      </c>
    </row>
    <row r="1112" spans="1:23" ht="19">
      <c r="A1112" s="95">
        <v>110</v>
      </c>
      <c r="B1112" s="139">
        <v>0.2567516919743813</v>
      </c>
      <c r="C1112" s="139">
        <v>0.39129625649625077</v>
      </c>
      <c r="D1112" s="139">
        <v>0.98576421688633165</v>
      </c>
      <c r="E1112" s="139">
        <v>0.36644638734809454</v>
      </c>
      <c r="F1112" s="139">
        <v>0.18679126123957324</v>
      </c>
      <c r="G1112" s="139">
        <v>0.2279874077449584</v>
      </c>
      <c r="H1112" s="139">
        <v>0.53374651336629753</v>
      </c>
      <c r="I1112" s="139">
        <v>0.51174830555577988</v>
      </c>
      <c r="J1112" s="139">
        <v>0.4695666937220917</v>
      </c>
      <c r="K1112" s="58">
        <v>0.88529063105896566</v>
      </c>
      <c r="M1112" s="51">
        <v>110</v>
      </c>
      <c r="N1112" s="139" cm="1">
        <f t="array" ref="N1112:W1112">(TRANSPOSE(MMULT(幕後結果!$AB$37:$AK$46, TRANSPOSE(N111:W111))))</f>
        <v>-1.3786499441547835E-2</v>
      </c>
      <c r="O1112" s="139">
        <v>-0.31141195689571721</v>
      </c>
      <c r="P1112" s="139">
        <v>-0.47092457548680045</v>
      </c>
      <c r="Q1112" s="139">
        <v>1.7595710973492662E-2</v>
      </c>
      <c r="R1112" s="139">
        <v>-7.3782251458218637E-2</v>
      </c>
      <c r="S1112" s="139">
        <v>0.59545952785342715</v>
      </c>
      <c r="T1112" s="139">
        <v>-0.6718288491708938</v>
      </c>
      <c r="U1112" s="139">
        <v>0.44122533696563665</v>
      </c>
      <c r="V1112" s="139">
        <v>-0.52029054460242674</v>
      </c>
      <c r="W1112" s="50">
        <v>-2.2789074006952237E-2</v>
      </c>
    </row>
    <row r="1113" spans="1:23" ht="19">
      <c r="A1113" s="95">
        <v>111</v>
      </c>
      <c r="B1113" s="139">
        <v>0.52328190718841694</v>
      </c>
      <c r="C1113" s="139">
        <v>0.6205155199634651</v>
      </c>
      <c r="D1113" s="139">
        <v>2.4980147623442805E-2</v>
      </c>
      <c r="E1113" s="139">
        <v>0.84645143429520253</v>
      </c>
      <c r="F1113" s="139">
        <v>0.2630411501331289</v>
      </c>
      <c r="G1113" s="139">
        <v>2.8996828072935132E-2</v>
      </c>
      <c r="H1113" s="139">
        <v>0.51463359540699516</v>
      </c>
      <c r="I1113" s="139">
        <v>0.46682472682389742</v>
      </c>
      <c r="J1113" s="139">
        <v>0.80109696672974806</v>
      </c>
      <c r="K1113" s="58">
        <v>0.95113609216517969</v>
      </c>
      <c r="M1113" s="51">
        <v>111</v>
      </c>
      <c r="N1113" s="139" cm="1">
        <f t="array" ref="N1113:W1113">(TRANSPOSE(MMULT(幕後結果!$AB$37:$AK$46, TRANSPOSE(N112:W112))))</f>
        <v>1.2415007230788071</v>
      </c>
      <c r="O1113" s="139">
        <v>0.5629391009852176</v>
      </c>
      <c r="P1113" s="139">
        <v>2.0182815517963513</v>
      </c>
      <c r="Q1113" s="139">
        <v>1.0057358913376993</v>
      </c>
      <c r="R1113" s="139">
        <v>1.8417722958739364</v>
      </c>
      <c r="S1113" s="139">
        <v>2.8933212013385923</v>
      </c>
      <c r="T1113" s="139">
        <v>0.88744297855449483</v>
      </c>
      <c r="U1113" s="139">
        <v>0.64603231780877812</v>
      </c>
      <c r="V1113" s="139">
        <v>1.6424953313727466</v>
      </c>
      <c r="W1113" s="50">
        <v>0.64330831376941999</v>
      </c>
    </row>
    <row r="1114" spans="1:23" ht="19">
      <c r="A1114" s="95">
        <v>112</v>
      </c>
      <c r="B1114" s="139">
        <v>0.74915924610988505</v>
      </c>
      <c r="C1114" s="139">
        <v>0.78415467458016308</v>
      </c>
      <c r="D1114" s="139">
        <v>9.6826160264656735E-2</v>
      </c>
      <c r="E1114" s="139">
        <v>0.96479671498751007</v>
      </c>
      <c r="F1114" s="139">
        <v>0.34744284952064008</v>
      </c>
      <c r="G1114" s="139">
        <v>0.43107373701482654</v>
      </c>
      <c r="H1114" s="139">
        <v>0.40552767596740757</v>
      </c>
      <c r="I1114" s="139">
        <v>0.83991464529067961</v>
      </c>
      <c r="J1114" s="139">
        <v>0.7097251749343283</v>
      </c>
      <c r="K1114" s="58">
        <v>4.9522167182394661E-2</v>
      </c>
      <c r="M1114" s="51">
        <v>112</v>
      </c>
      <c r="N1114" s="139" cm="1">
        <f t="array" ref="N1114:W1114">(TRANSPOSE(MMULT(幕後結果!$AB$37:$AK$46, TRANSPOSE(N113:W113))))</f>
        <v>-1.0693904831881977</v>
      </c>
      <c r="O1114" s="139">
        <v>-1.3002208417276639</v>
      </c>
      <c r="P1114" s="139">
        <v>-0.24553977392720311</v>
      </c>
      <c r="Q1114" s="139">
        <v>-0.3517282550422523</v>
      </c>
      <c r="R1114" s="139">
        <v>-0.84600195133035216</v>
      </c>
      <c r="S1114" s="139">
        <v>-0.85083463318457331</v>
      </c>
      <c r="T1114" s="139">
        <v>0.122165969266948</v>
      </c>
      <c r="U1114" s="139">
        <v>-0.21607654314151267</v>
      </c>
      <c r="V1114" s="139">
        <v>-0.29410941209852937</v>
      </c>
      <c r="W1114" s="50">
        <v>-0.52378068641881881</v>
      </c>
    </row>
    <row r="1115" spans="1:23" ht="19">
      <c r="A1115" s="95">
        <v>113</v>
      </c>
      <c r="B1115" s="139">
        <v>0.38384689813616713</v>
      </c>
      <c r="C1115" s="139">
        <v>0.81227581095336165</v>
      </c>
      <c r="D1115" s="139">
        <v>6.6491586646484357E-3</v>
      </c>
      <c r="E1115" s="139">
        <v>0.41649756448782616</v>
      </c>
      <c r="F1115" s="139">
        <v>0.3692312429551059</v>
      </c>
      <c r="G1115" s="139">
        <v>0.37950016757775518</v>
      </c>
      <c r="H1115" s="139">
        <v>0.42888660815545032</v>
      </c>
      <c r="I1115" s="139">
        <v>9.0046673105292685E-2</v>
      </c>
      <c r="J1115" s="139">
        <v>0.744759051664174</v>
      </c>
      <c r="K1115" s="58">
        <v>0.44628402167735337</v>
      </c>
      <c r="M1115" s="51">
        <v>113</v>
      </c>
      <c r="N1115" s="139" cm="1">
        <f t="array" ref="N1115:W1115">(TRANSPOSE(MMULT(幕後結果!$AB$37:$AK$46, TRANSPOSE(N114:W114))))</f>
        <v>0.9694316096658413</v>
      </c>
      <c r="O1115" s="139">
        <v>-1.2146079805958272</v>
      </c>
      <c r="P1115" s="139">
        <v>-0.27115396279035497</v>
      </c>
      <c r="Q1115" s="139">
        <v>0.54421084459719871</v>
      </c>
      <c r="R1115" s="139">
        <v>0.20361225671643596</v>
      </c>
      <c r="S1115" s="139">
        <v>1.1311340157907821</v>
      </c>
      <c r="T1115" s="139">
        <v>2.6615614771407364E-2</v>
      </c>
      <c r="U1115" s="139">
        <v>0.46973668588855</v>
      </c>
      <c r="V1115" s="139">
        <v>1.24419943369857</v>
      </c>
      <c r="W1115" s="50">
        <v>-0.48021942490724817</v>
      </c>
    </row>
    <row r="1116" spans="1:23" ht="19">
      <c r="A1116" s="95">
        <v>114</v>
      </c>
      <c r="B1116" s="139">
        <v>0.59908841021143333</v>
      </c>
      <c r="C1116" s="139">
        <v>0.14910157737178875</v>
      </c>
      <c r="D1116" s="139">
        <v>0.52684212980561451</v>
      </c>
      <c r="E1116" s="139">
        <v>0.62669724529179249</v>
      </c>
      <c r="F1116" s="139">
        <v>0.86205596174301924</v>
      </c>
      <c r="G1116" s="139">
        <v>0.2633169821093666</v>
      </c>
      <c r="H1116" s="139">
        <v>0.96630205361036769</v>
      </c>
      <c r="I1116" s="139">
        <v>0.58351821184932695</v>
      </c>
      <c r="J1116" s="139">
        <v>0.88922152212951877</v>
      </c>
      <c r="K1116" s="58">
        <v>0.26232098165789841</v>
      </c>
      <c r="M1116" s="51">
        <v>114</v>
      </c>
      <c r="N1116" s="139" cm="1">
        <f t="array" ref="N1116:W1116">(TRANSPOSE(MMULT(幕後結果!$AB$37:$AK$46, TRANSPOSE(N115:W115))))</f>
        <v>2.0198428287482404</v>
      </c>
      <c r="O1116" s="139">
        <v>-1.2476762953078571</v>
      </c>
      <c r="P1116" s="139">
        <v>-1.8810142631354063</v>
      </c>
      <c r="Q1116" s="139">
        <v>-0.7903902816259335</v>
      </c>
      <c r="R1116" s="139">
        <v>-1.2037904498622538</v>
      </c>
      <c r="S1116" s="139">
        <v>0.86908155409404686</v>
      </c>
      <c r="T1116" s="139">
        <v>2.1575510322279015</v>
      </c>
      <c r="U1116" s="139">
        <v>-1.837703066518809</v>
      </c>
      <c r="V1116" s="139">
        <v>-0.42469187224978427</v>
      </c>
      <c r="W1116" s="50">
        <v>2.4816248182853222</v>
      </c>
    </row>
    <row r="1117" spans="1:23" ht="19">
      <c r="A1117" s="95">
        <v>115</v>
      </c>
      <c r="B1117" s="139">
        <v>0.5691781456630558</v>
      </c>
      <c r="C1117" s="139">
        <v>6.2884798741799752E-2</v>
      </c>
      <c r="D1117" s="139">
        <v>0.55872251383623883</v>
      </c>
      <c r="E1117" s="139">
        <v>0.46152807096536796</v>
      </c>
      <c r="F1117" s="139">
        <v>0.76844343751945665</v>
      </c>
      <c r="G1117" s="139">
        <v>0.66647507070989942</v>
      </c>
      <c r="H1117" s="139">
        <v>0.35691908984160103</v>
      </c>
      <c r="I1117" s="139">
        <v>0.71681122671574227</v>
      </c>
      <c r="J1117" s="139">
        <v>0.82372226111056301</v>
      </c>
      <c r="K1117" s="58">
        <v>0.65954320077764872</v>
      </c>
      <c r="M1117" s="51">
        <v>115</v>
      </c>
      <c r="N1117" s="139" cm="1">
        <f t="array" ref="N1117:W1117">(TRANSPOSE(MMULT(幕後結果!$AB$37:$AK$46, TRANSPOSE(N116:W116))))</f>
        <v>-0.67828073820019152</v>
      </c>
      <c r="O1117" s="139">
        <v>1.4100875833652886</v>
      </c>
      <c r="P1117" s="139">
        <v>0.78374393506674367</v>
      </c>
      <c r="Q1117" s="139">
        <v>-1.2260577853819876</v>
      </c>
      <c r="R1117" s="139">
        <v>-1.5865237588995571</v>
      </c>
      <c r="S1117" s="139">
        <v>-0.72690212074742899</v>
      </c>
      <c r="T1117" s="139">
        <v>1.1605621281748357</v>
      </c>
      <c r="U1117" s="139">
        <v>-1.0403574075292865</v>
      </c>
      <c r="V1117" s="139">
        <v>0.5311326234538789</v>
      </c>
      <c r="W1117" s="50">
        <v>-1.3864706328222187</v>
      </c>
    </row>
    <row r="1118" spans="1:23" ht="19">
      <c r="A1118" s="95">
        <v>116</v>
      </c>
      <c r="B1118" s="139">
        <v>0.19438591176504527</v>
      </c>
      <c r="C1118" s="139">
        <v>2.4972451436778398E-2</v>
      </c>
      <c r="D1118" s="139">
        <v>0.43232975407402785</v>
      </c>
      <c r="E1118" s="139">
        <v>0.56235106134615864</v>
      </c>
      <c r="F1118" s="139">
        <v>0.38694265114077209</v>
      </c>
      <c r="G1118" s="139">
        <v>0.76575617644886163</v>
      </c>
      <c r="H1118" s="139">
        <v>0.50326433330286768</v>
      </c>
      <c r="I1118" s="139">
        <v>0.16691737571130583</v>
      </c>
      <c r="J1118" s="139">
        <v>0.38906576776516677</v>
      </c>
      <c r="K1118" s="58">
        <v>0.32515933401210351</v>
      </c>
      <c r="M1118" s="51">
        <v>116</v>
      </c>
      <c r="N1118" s="139" cm="1">
        <f t="array" ref="N1118:W1118">(TRANSPOSE(MMULT(幕後結果!$AB$37:$AK$46, TRANSPOSE(N117:W117))))</f>
        <v>0.48617199031880109</v>
      </c>
      <c r="O1118" s="139">
        <v>0.80398236284214331</v>
      </c>
      <c r="P1118" s="139">
        <v>0.67861162478036685</v>
      </c>
      <c r="Q1118" s="139">
        <v>-6.803578619955844E-2</v>
      </c>
      <c r="R1118" s="139">
        <v>6.4735770882806007E-2</v>
      </c>
      <c r="S1118" s="139">
        <v>1.2439090951905847</v>
      </c>
      <c r="T1118" s="139">
        <v>0.81878157524641448</v>
      </c>
      <c r="U1118" s="139">
        <v>0.46165792486861384</v>
      </c>
      <c r="V1118" s="139">
        <v>1.0663059492794769</v>
      </c>
      <c r="W1118" s="50">
        <v>-1.4825943681336429</v>
      </c>
    </row>
    <row r="1119" spans="1:23" ht="19">
      <c r="A1119" s="95">
        <v>117</v>
      </c>
      <c r="B1119" s="139">
        <v>0.92822323123529493</v>
      </c>
      <c r="C1119" s="139">
        <v>0.21569234003974791</v>
      </c>
      <c r="D1119" s="139">
        <v>0.38430811615265448</v>
      </c>
      <c r="E1119" s="139">
        <v>0.38419679760456904</v>
      </c>
      <c r="F1119" s="139">
        <v>0.77961243566397087</v>
      </c>
      <c r="G1119" s="139">
        <v>0.11166293573673158</v>
      </c>
      <c r="H1119" s="139">
        <v>0.26140800933264607</v>
      </c>
      <c r="I1119" s="139">
        <v>0.24153512831082025</v>
      </c>
      <c r="J1119" s="139">
        <v>0.17940943139439636</v>
      </c>
      <c r="K1119" s="58">
        <v>1.2486046901198034E-2</v>
      </c>
      <c r="M1119" s="51">
        <v>117</v>
      </c>
      <c r="N1119" s="139" cm="1">
        <f t="array" ref="N1119:W1119">(TRANSPOSE(MMULT(幕後結果!$AB$37:$AK$46, TRANSPOSE(N118:W118))))</f>
        <v>1.2165472274309168</v>
      </c>
      <c r="O1119" s="139">
        <v>0.64205880527451609</v>
      </c>
      <c r="P1119" s="139">
        <v>-0.99806915947775421</v>
      </c>
      <c r="Q1119" s="139">
        <v>-1.0829138568819698</v>
      </c>
      <c r="R1119" s="139">
        <v>7.0383712807974952E-2</v>
      </c>
      <c r="S1119" s="139">
        <v>1.3781044752490081</v>
      </c>
      <c r="T1119" s="139">
        <v>-0.68971671733168327</v>
      </c>
      <c r="U1119" s="139">
        <v>-0.82772386411649113</v>
      </c>
      <c r="V1119" s="139">
        <v>0.23985096392904273</v>
      </c>
      <c r="W1119" s="50">
        <v>0.74467872832257498</v>
      </c>
    </row>
    <row r="1120" spans="1:23" ht="19">
      <c r="A1120" s="95">
        <v>118</v>
      </c>
      <c r="B1120" s="139">
        <v>0.99420203740277646</v>
      </c>
      <c r="C1120" s="139">
        <v>0.49505463870703026</v>
      </c>
      <c r="D1120" s="139">
        <v>0.44896743626011859</v>
      </c>
      <c r="E1120" s="139">
        <v>0.99539274981346937</v>
      </c>
      <c r="F1120" s="139">
        <v>0.72717425424044069</v>
      </c>
      <c r="G1120" s="139">
        <v>0.36774981871238399</v>
      </c>
      <c r="H1120" s="139">
        <v>0.72355745643298586</v>
      </c>
      <c r="I1120" s="139">
        <v>0.75533359986332327</v>
      </c>
      <c r="J1120" s="139">
        <v>2.8068844471190957E-2</v>
      </c>
      <c r="K1120" s="58">
        <v>0.96246681601372042</v>
      </c>
      <c r="M1120" s="51">
        <v>118</v>
      </c>
      <c r="N1120" s="139" cm="1">
        <f t="array" ref="N1120:W1120">(TRANSPOSE(MMULT(幕後結果!$AB$37:$AK$46, TRANSPOSE(N119:W119))))</f>
        <v>0.19525867792558069</v>
      </c>
      <c r="O1120" s="139">
        <v>-0.52785051414096595</v>
      </c>
      <c r="P1120" s="139">
        <v>0.86381553416515433</v>
      </c>
      <c r="Q1120" s="139">
        <v>0.90069779722114862</v>
      </c>
      <c r="R1120" s="139">
        <v>0.87566445705336049</v>
      </c>
      <c r="S1120" s="139">
        <v>1.8329996278158669</v>
      </c>
      <c r="T1120" s="139">
        <v>0.45622105001535085</v>
      </c>
      <c r="U1120" s="139">
        <v>0.35335220225559072</v>
      </c>
      <c r="V1120" s="139">
        <v>1.0365846394269422</v>
      </c>
      <c r="W1120" s="50">
        <v>1.391631067859691</v>
      </c>
    </row>
    <row r="1121" spans="1:23" ht="19">
      <c r="A1121" s="95">
        <v>119</v>
      </c>
      <c r="B1121" s="139">
        <v>0.97142896405365176</v>
      </c>
      <c r="C1121" s="139">
        <v>0.77109221980842291</v>
      </c>
      <c r="D1121" s="139">
        <v>0.48325168090549298</v>
      </c>
      <c r="E1121" s="139">
        <v>0.80178153103429772</v>
      </c>
      <c r="F1121" s="139">
        <v>0.51778321334435495</v>
      </c>
      <c r="G1121" s="139">
        <v>2.2200414456482909E-2</v>
      </c>
      <c r="H1121" s="139">
        <v>0.82921985846734936</v>
      </c>
      <c r="I1121" s="139">
        <v>0.4551685927997442</v>
      </c>
      <c r="J1121" s="139">
        <v>0.82654723466404989</v>
      </c>
      <c r="K1121" s="58">
        <v>0.22412377231222824</v>
      </c>
      <c r="M1121" s="51">
        <v>119</v>
      </c>
      <c r="N1121" s="139" cm="1">
        <f t="array" ref="N1121:W1121">(TRANSPOSE(MMULT(幕後結果!$AB$37:$AK$46, TRANSPOSE(N120:W120))))</f>
        <v>0.72954541301650011</v>
      </c>
      <c r="O1121" s="139">
        <v>0.86542824252800576</v>
      </c>
      <c r="P1121" s="139">
        <v>-0.1601664426343149</v>
      </c>
      <c r="Q1121" s="139">
        <v>1.0747194178892376</v>
      </c>
      <c r="R1121" s="139">
        <v>-0.84904071651117397</v>
      </c>
      <c r="S1121" s="139">
        <v>-1.6024849302187161</v>
      </c>
      <c r="T1121" s="139">
        <v>0.31902878737905038</v>
      </c>
      <c r="U1121" s="139">
        <v>-1.8605705134146149</v>
      </c>
      <c r="V1121" s="139">
        <v>1.3358282251763141</v>
      </c>
      <c r="W1121" s="50">
        <v>-0.22900656268666403</v>
      </c>
    </row>
    <row r="1122" spans="1:23" ht="19">
      <c r="A1122" s="95">
        <v>120</v>
      </c>
      <c r="B1122" s="139">
        <v>0.62279273036365779</v>
      </c>
      <c r="C1122" s="139">
        <v>7.6065510767933109E-3</v>
      </c>
      <c r="D1122" s="139">
        <v>0.72384885484106376</v>
      </c>
      <c r="E1122" s="139">
        <v>0.17156171071973092</v>
      </c>
      <c r="F1122" s="139">
        <v>0.61252024566143559</v>
      </c>
      <c r="G1122" s="139">
        <v>6.0867717467886218E-2</v>
      </c>
      <c r="H1122" s="139">
        <v>0.17641885410076474</v>
      </c>
      <c r="I1122" s="139">
        <v>0.87912820796954416</v>
      </c>
      <c r="J1122" s="139">
        <v>0.14773059934990029</v>
      </c>
      <c r="K1122" s="58">
        <v>0.59317889960174242</v>
      </c>
      <c r="M1122" s="51">
        <v>120</v>
      </c>
      <c r="N1122" s="139" cm="1">
        <f t="array" ref="N1122:W1122">(TRANSPOSE(MMULT(幕後結果!$AB$37:$AK$46, TRANSPOSE(N121:W121))))</f>
        <v>-0.60002205097978556</v>
      </c>
      <c r="O1122" s="139">
        <v>-0.56480015097652003</v>
      </c>
      <c r="P1122" s="139">
        <v>0.14290916791119312</v>
      </c>
      <c r="Q1122" s="139">
        <v>-1.6493206160454288</v>
      </c>
      <c r="R1122" s="139">
        <v>2.0838437947785056</v>
      </c>
      <c r="S1122" s="139">
        <v>-0.47122903285768358</v>
      </c>
      <c r="T1122" s="139">
        <v>-0.46094118189940747</v>
      </c>
      <c r="U1122" s="139">
        <v>0.11731312518752435</v>
      </c>
      <c r="V1122" s="139">
        <v>-4.1428595967847426E-2</v>
      </c>
      <c r="W1122" s="50">
        <v>-0.19090904017940885</v>
      </c>
    </row>
    <row r="1123" spans="1:23" ht="19">
      <c r="A1123" s="95">
        <v>121</v>
      </c>
      <c r="B1123" s="139">
        <v>0.54777966524623567</v>
      </c>
      <c r="C1123" s="139">
        <v>7.1174501073545615E-2</v>
      </c>
      <c r="D1123" s="139">
        <v>0.39004605841050033</v>
      </c>
      <c r="E1123" s="139">
        <v>0.75938926659096651</v>
      </c>
      <c r="F1123" s="139">
        <v>0.29007470696820059</v>
      </c>
      <c r="G1123" s="139">
        <v>0.60110435897892933</v>
      </c>
      <c r="H1123" s="139">
        <v>0.82528299642265379</v>
      </c>
      <c r="I1123" s="139">
        <v>8.6004806549035528E-2</v>
      </c>
      <c r="J1123" s="139">
        <v>0.34102037259328144</v>
      </c>
      <c r="K1123" s="58">
        <v>0.25717114720246559</v>
      </c>
      <c r="M1123" s="51">
        <v>121</v>
      </c>
      <c r="N1123" s="139" cm="1">
        <f t="array" ref="N1123:W1123">(TRANSPOSE(MMULT(幕後結果!$AB$37:$AK$46, TRANSPOSE(N122:W122))))</f>
        <v>-0.11382384886638687</v>
      </c>
      <c r="O1123" s="139">
        <v>0.36210876784301943</v>
      </c>
      <c r="P1123" s="139">
        <v>-0.60592925980557655</v>
      </c>
      <c r="Q1123" s="139">
        <v>-7.3705400656034439E-2</v>
      </c>
      <c r="R1123" s="139">
        <v>-0.16635904102784563</v>
      </c>
      <c r="S1123" s="139">
        <v>-0.58711068126491606</v>
      </c>
      <c r="T1123" s="139">
        <v>-4.0552827321340565E-2</v>
      </c>
      <c r="U1123" s="139">
        <v>-1.5735622872267763</v>
      </c>
      <c r="V1123" s="139">
        <v>-7.301250033123996E-2</v>
      </c>
      <c r="W1123" s="50">
        <v>-7.8249201748951891E-2</v>
      </c>
    </row>
    <row r="1124" spans="1:23" ht="19">
      <c r="A1124" s="95">
        <v>122</v>
      </c>
      <c r="B1124" s="139">
        <v>0.39365324395050938</v>
      </c>
      <c r="C1124" s="139">
        <v>0.93566043968317736</v>
      </c>
      <c r="D1124" s="139">
        <v>0.46309230298920756</v>
      </c>
      <c r="E1124" s="139">
        <v>0.37068962430462915</v>
      </c>
      <c r="F1124" s="139">
        <v>0.70215061073190577</v>
      </c>
      <c r="G1124" s="139">
        <v>0.43312855625927393</v>
      </c>
      <c r="H1124" s="139">
        <v>0.93919714315739777</v>
      </c>
      <c r="I1124" s="139">
        <v>0.64043455104978353</v>
      </c>
      <c r="J1124" s="139">
        <v>0.57463217786909393</v>
      </c>
      <c r="K1124" s="58">
        <v>0.17063260403983826</v>
      </c>
      <c r="M1124" s="51">
        <v>122</v>
      </c>
      <c r="N1124" s="139" cm="1">
        <f t="array" ref="N1124:W1124">(TRANSPOSE(MMULT(幕後結果!$AB$37:$AK$46, TRANSPOSE(N123:W123))))</f>
        <v>-0.42875857747042739</v>
      </c>
      <c r="O1124" s="139">
        <v>-0.76973327371988953</v>
      </c>
      <c r="P1124" s="139">
        <v>-0.22192231401828369</v>
      </c>
      <c r="Q1124" s="139">
        <v>0.43216723219085001</v>
      </c>
      <c r="R1124" s="139">
        <v>1.0572518707731808</v>
      </c>
      <c r="S1124" s="139">
        <v>-0.56170675482606169</v>
      </c>
      <c r="T1124" s="139">
        <v>1.2217332623791011</v>
      </c>
      <c r="U1124" s="139">
        <v>0.22405528035432168</v>
      </c>
      <c r="V1124" s="139">
        <v>-1.1943842192828282</v>
      </c>
      <c r="W1124" s="50">
        <v>0.44928831341771891</v>
      </c>
    </row>
    <row r="1125" spans="1:23" ht="19">
      <c r="A1125" s="95">
        <v>123</v>
      </c>
      <c r="B1125" s="139">
        <v>0.47215773456346155</v>
      </c>
      <c r="C1125" s="139">
        <v>0.97760874677698406</v>
      </c>
      <c r="D1125" s="139">
        <v>0.13621599274164309</v>
      </c>
      <c r="E1125" s="139">
        <v>7.884521750679041E-2</v>
      </c>
      <c r="F1125" s="139">
        <v>0.44160711456645885</v>
      </c>
      <c r="G1125" s="139">
        <v>0.38411286879565543</v>
      </c>
      <c r="H1125" s="139">
        <v>1.3715804952186605E-2</v>
      </c>
      <c r="I1125" s="139">
        <v>0.53121643736189816</v>
      </c>
      <c r="J1125" s="139">
        <v>0.9639439424697942</v>
      </c>
      <c r="K1125" s="58">
        <v>0.45467747761354382</v>
      </c>
      <c r="M1125" s="51">
        <v>123</v>
      </c>
      <c r="N1125" s="139" cm="1">
        <f t="array" ref="N1125:W1125">(TRANSPOSE(MMULT(幕後結果!$AB$37:$AK$46, TRANSPOSE(N124:W124))))</f>
        <v>-0.80090738773728032</v>
      </c>
      <c r="O1125" s="139">
        <v>-1.5631006712267548</v>
      </c>
      <c r="P1125" s="139">
        <v>-0.5725032354008015</v>
      </c>
      <c r="Q1125" s="139">
        <v>-1.5078882030340572</v>
      </c>
      <c r="R1125" s="139">
        <v>0.57777973990400766</v>
      </c>
      <c r="S1125" s="139">
        <v>-0.45621648061223891</v>
      </c>
      <c r="T1125" s="139">
        <v>-1.5117353880276285</v>
      </c>
      <c r="U1125" s="139">
        <v>-0.64045178727912555</v>
      </c>
      <c r="V1125" s="139">
        <v>-1.3972668676037587</v>
      </c>
      <c r="W1125" s="50">
        <v>-1.014165598081878</v>
      </c>
    </row>
    <row r="1126" spans="1:23" ht="19">
      <c r="A1126" s="95">
        <v>124</v>
      </c>
      <c r="B1126" s="139">
        <v>0.90292069697344846</v>
      </c>
      <c r="C1126" s="139">
        <v>0.33501246994389322</v>
      </c>
      <c r="D1126" s="139">
        <v>0.45754509765912643</v>
      </c>
      <c r="E1126" s="139">
        <v>0.42185426217554811</v>
      </c>
      <c r="F1126" s="139">
        <v>0.31064457116100286</v>
      </c>
      <c r="G1126" s="139">
        <v>0.53779313716496002</v>
      </c>
      <c r="H1126" s="139">
        <v>0.13894204237568486</v>
      </c>
      <c r="I1126" s="139">
        <v>0.21749633968147108</v>
      </c>
      <c r="J1126" s="139">
        <v>0.32215354590821477</v>
      </c>
      <c r="K1126" s="58">
        <v>0.81408120990364541</v>
      </c>
      <c r="M1126" s="51">
        <v>124</v>
      </c>
      <c r="N1126" s="139" cm="1">
        <f t="array" ref="N1126:W1126">(TRANSPOSE(MMULT(幕後結果!$AB$37:$AK$46, TRANSPOSE(N125:W125))))</f>
        <v>0.32066674789669231</v>
      </c>
      <c r="O1126" s="139">
        <v>0.36392314966801942</v>
      </c>
      <c r="P1126" s="139">
        <v>-0.30453944820850215</v>
      </c>
      <c r="Q1126" s="139">
        <v>1.0100940236878706</v>
      </c>
      <c r="R1126" s="139">
        <v>-0.78110211878404545</v>
      </c>
      <c r="S1126" s="139">
        <v>-2.179943662594908</v>
      </c>
      <c r="T1126" s="139">
        <v>-0.95982788488156356</v>
      </c>
      <c r="U1126" s="139">
        <v>-0.59050895952240956</v>
      </c>
      <c r="V1126" s="139">
        <v>-0.18094639921794198</v>
      </c>
      <c r="W1126" s="50">
        <v>-1.0203360281291944</v>
      </c>
    </row>
    <row r="1127" spans="1:23" ht="19">
      <c r="A1127" s="95">
        <v>125</v>
      </c>
      <c r="B1127" s="139">
        <v>0.89747033454054348</v>
      </c>
      <c r="C1127" s="139">
        <v>0.72299204613630619</v>
      </c>
      <c r="D1127" s="139">
        <v>0.46596664426306567</v>
      </c>
      <c r="E1127" s="139">
        <v>0.14729899731474272</v>
      </c>
      <c r="F1127" s="139">
        <v>0.74656943687510502</v>
      </c>
      <c r="G1127" s="139">
        <v>0.75725459633316805</v>
      </c>
      <c r="H1127" s="139">
        <v>0.93461211974054104</v>
      </c>
      <c r="I1127" s="139">
        <v>0.71743718539299706</v>
      </c>
      <c r="J1127" s="139">
        <v>0.58009014416254745</v>
      </c>
      <c r="K1127" s="58">
        <v>0.91704636713614129</v>
      </c>
      <c r="M1127" s="51">
        <v>125</v>
      </c>
      <c r="N1127" s="139" cm="1">
        <f t="array" ref="N1127:W1127">(TRANSPOSE(MMULT(幕後結果!$AB$37:$AK$46, TRANSPOSE(N126:W126))))</f>
        <v>0.21710555549353192</v>
      </c>
      <c r="O1127" s="139">
        <v>0.2836678372417713</v>
      </c>
      <c r="P1127" s="139">
        <v>0.22914522136946947</v>
      </c>
      <c r="Q1127" s="139">
        <v>0.26128730858519617</v>
      </c>
      <c r="R1127" s="139">
        <v>-0.56462297073235779</v>
      </c>
      <c r="S1127" s="139">
        <v>-1.3250932370895652</v>
      </c>
      <c r="T1127" s="139">
        <v>-4.0000436279974683E-2</v>
      </c>
      <c r="U1127" s="139">
        <v>-0.50524456982621713</v>
      </c>
      <c r="V1127" s="139">
        <v>-0.73208113428237076</v>
      </c>
      <c r="W1127" s="50">
        <v>-0.22209181192449201</v>
      </c>
    </row>
    <row r="1128" spans="1:23" ht="19">
      <c r="A1128" s="95">
        <v>126</v>
      </c>
      <c r="B1128" s="139">
        <v>0.85493325640274431</v>
      </c>
      <c r="C1128" s="139">
        <v>0.57886130289721471</v>
      </c>
      <c r="D1128" s="139">
        <v>0.70814238850117062</v>
      </c>
      <c r="E1128" s="139">
        <v>0.70323489851621801</v>
      </c>
      <c r="F1128" s="139">
        <v>0.21986587728573936</v>
      </c>
      <c r="G1128" s="139">
        <v>0.38250165836921446</v>
      </c>
      <c r="H1128" s="139">
        <v>0.91302245287669925</v>
      </c>
      <c r="I1128" s="139">
        <v>0.87537365121428312</v>
      </c>
      <c r="J1128" s="139">
        <v>0.97353000823537927</v>
      </c>
      <c r="K1128" s="58">
        <v>0.14219722881736052</v>
      </c>
      <c r="M1128" s="51">
        <v>126</v>
      </c>
      <c r="N1128" s="139" cm="1">
        <f t="array" ref="N1128:W1128">(TRANSPOSE(MMULT(幕後結果!$AB$37:$AK$46, TRANSPOSE(N127:W127))))</f>
        <v>0.62153993012934439</v>
      </c>
      <c r="O1128" s="139">
        <v>1.3633982175929171</v>
      </c>
      <c r="P1128" s="139">
        <v>0.61604880849858568</v>
      </c>
      <c r="Q1128" s="139">
        <v>-1.6859669786598883</v>
      </c>
      <c r="R1128" s="139">
        <v>0.82433927618009761</v>
      </c>
      <c r="S1128" s="139">
        <v>1.4345264531633046</v>
      </c>
      <c r="T1128" s="139">
        <v>0.7523090927191638</v>
      </c>
      <c r="U1128" s="139">
        <v>-0.14005436911065883</v>
      </c>
      <c r="V1128" s="139">
        <v>1.2960000937923404</v>
      </c>
      <c r="W1128" s="50">
        <v>1.120848101649178</v>
      </c>
    </row>
    <row r="1129" spans="1:23" ht="19">
      <c r="A1129" s="95">
        <v>127</v>
      </c>
      <c r="B1129" s="139">
        <v>0.30864022978358796</v>
      </c>
      <c r="C1129" s="139">
        <v>0.92241317913626619</v>
      </c>
      <c r="D1129" s="139">
        <v>0.52406835310074396</v>
      </c>
      <c r="E1129" s="139">
        <v>0.88685494343613369</v>
      </c>
      <c r="F1129" s="139">
        <v>0.34443939204629959</v>
      </c>
      <c r="G1129" s="139">
        <v>0.74789178513306731</v>
      </c>
      <c r="H1129" s="139">
        <v>0.95291203959627424</v>
      </c>
      <c r="I1129" s="139">
        <v>0.69021508968734846</v>
      </c>
      <c r="J1129" s="139">
        <v>0.1432141515232257</v>
      </c>
      <c r="K1129" s="58">
        <v>0.24070078441772558</v>
      </c>
      <c r="M1129" s="51">
        <v>127</v>
      </c>
      <c r="N1129" s="139" cm="1">
        <f t="array" ref="N1129:W1129">(TRANSPOSE(MMULT(幕後結果!$AB$37:$AK$46, TRANSPOSE(N128:W128))))</f>
        <v>1.0034339982066058</v>
      </c>
      <c r="O1129" s="139">
        <v>-0.66543943535128269</v>
      </c>
      <c r="P1129" s="139">
        <v>-0.52858794510336304</v>
      </c>
      <c r="Q1129" s="139">
        <v>0.60027904605194893</v>
      </c>
      <c r="R1129" s="139">
        <v>-0.17131177792391625</v>
      </c>
      <c r="S1129" s="139">
        <v>0.73711408931272537</v>
      </c>
      <c r="T1129" s="139">
        <v>6.2949220174470411E-2</v>
      </c>
      <c r="U1129" s="139">
        <v>1.4724442042934551</v>
      </c>
      <c r="V1129" s="139">
        <v>0.29331634560339337</v>
      </c>
      <c r="W1129" s="50">
        <v>-0.39649287093547986</v>
      </c>
    </row>
    <row r="1130" spans="1:23" ht="19">
      <c r="A1130" s="95">
        <v>128</v>
      </c>
      <c r="B1130" s="139">
        <v>5.7244319496163154E-2</v>
      </c>
      <c r="C1130" s="139">
        <v>0.57651471604511184</v>
      </c>
      <c r="D1130" s="139">
        <v>0.46573286707398487</v>
      </c>
      <c r="E1130" s="139">
        <v>0.76323304922883906</v>
      </c>
      <c r="F1130" s="139">
        <v>0.64973508267735913</v>
      </c>
      <c r="G1130" s="139">
        <v>0.57605307895048985</v>
      </c>
      <c r="H1130" s="139">
        <v>0.16136663001621798</v>
      </c>
      <c r="I1130" s="139">
        <v>0.1550744766612826</v>
      </c>
      <c r="J1130" s="139">
        <v>0.19444107194212523</v>
      </c>
      <c r="K1130" s="58">
        <v>0.99747494845081563</v>
      </c>
      <c r="M1130" s="51">
        <v>128</v>
      </c>
      <c r="N1130" s="139" cm="1">
        <f t="array" ref="N1130:W1130">(TRANSPOSE(MMULT(幕後結果!$AB$37:$AK$46, TRANSPOSE(N129:W129))))</f>
        <v>-0.53804912233001345</v>
      </c>
      <c r="O1130" s="139">
        <v>-0.42684910102343132</v>
      </c>
      <c r="P1130" s="139">
        <v>-0.85277236044458049</v>
      </c>
      <c r="Q1130" s="139">
        <v>-0.3949607404706722</v>
      </c>
      <c r="R1130" s="139">
        <v>0.99873808889418825</v>
      </c>
      <c r="S1130" s="139">
        <v>-0.93823391757449826</v>
      </c>
      <c r="T1130" s="139">
        <v>0.95373166778082019</v>
      </c>
      <c r="U1130" s="139">
        <v>1.098862008738219</v>
      </c>
      <c r="V1130" s="139">
        <v>-0.25740884500648675</v>
      </c>
      <c r="W1130" s="50">
        <v>-0.19397590222072614</v>
      </c>
    </row>
    <row r="1131" spans="1:23" ht="19">
      <c r="A1131" s="95">
        <v>129</v>
      </c>
      <c r="B1131" s="139">
        <v>0.82748567979487841</v>
      </c>
      <c r="C1131" s="139">
        <v>0.35451751003753174</v>
      </c>
      <c r="D1131" s="139">
        <v>0.22333194633310027</v>
      </c>
      <c r="E1131" s="139">
        <v>0.4727895997375251</v>
      </c>
      <c r="F1131" s="139">
        <v>0.37590613175298215</v>
      </c>
      <c r="G1131" s="139">
        <v>0.18548648878916696</v>
      </c>
      <c r="H1131" s="139">
        <v>0.87664551594038742</v>
      </c>
      <c r="I1131" s="139">
        <v>0.92295410670373768</v>
      </c>
      <c r="J1131" s="139">
        <v>0.13853692254409289</v>
      </c>
      <c r="K1131" s="58">
        <v>0.86848504555569228</v>
      </c>
      <c r="M1131" s="51">
        <v>129</v>
      </c>
      <c r="N1131" s="139" cm="1">
        <f t="array" ref="N1131:W1131">(TRANSPOSE(MMULT(幕後結果!$AB$37:$AK$46, TRANSPOSE(N130:W130))))</f>
        <v>-0.10150073184683636</v>
      </c>
      <c r="O1131" s="139">
        <v>-0.59096667310946993</v>
      </c>
      <c r="P1131" s="139">
        <v>-1.2258815264298617</v>
      </c>
      <c r="Q1131" s="139">
        <v>-0.38730980308540497</v>
      </c>
      <c r="R1131" s="139">
        <v>0.50532156819965635</v>
      </c>
      <c r="S1131" s="139">
        <v>-3.44707606254821E-3</v>
      </c>
      <c r="T1131" s="139">
        <v>0.90296879158369936</v>
      </c>
      <c r="U1131" s="139">
        <v>0.1433963158719293</v>
      </c>
      <c r="V1131" s="139">
        <v>-0.20958999982622734</v>
      </c>
      <c r="W1131" s="50">
        <v>0.64086432797351234</v>
      </c>
    </row>
    <row r="1132" spans="1:23" ht="19">
      <c r="A1132" s="95">
        <v>130</v>
      </c>
      <c r="B1132" s="139">
        <v>3.6582438443286458E-2</v>
      </c>
      <c r="C1132" s="139">
        <v>0.5293861500374748</v>
      </c>
      <c r="D1132" s="139">
        <v>0.7152403180006861</v>
      </c>
      <c r="E1132" s="139">
        <v>8.1538894885375024E-2</v>
      </c>
      <c r="F1132" s="139">
        <v>0.28076316005167135</v>
      </c>
      <c r="G1132" s="139">
        <v>0.45817041078189846</v>
      </c>
      <c r="H1132" s="139">
        <v>0.95376813214507794</v>
      </c>
      <c r="I1132" s="139">
        <v>2.8857912508292394E-2</v>
      </c>
      <c r="J1132" s="139">
        <v>0.86500227546710518</v>
      </c>
      <c r="K1132" s="58">
        <v>0.18778619438171895</v>
      </c>
      <c r="M1132" s="51">
        <v>130</v>
      </c>
      <c r="N1132" s="139" cm="1">
        <f t="array" ref="N1132:W1132">(TRANSPOSE(MMULT(幕後結果!$AB$37:$AK$46, TRANSPOSE(N131:W131))))</f>
        <v>-0.83934130378988669</v>
      </c>
      <c r="O1132" s="139">
        <v>0.35725654008576679</v>
      </c>
      <c r="P1132" s="139">
        <v>0.69528478680955552</v>
      </c>
      <c r="Q1132" s="139">
        <v>-0.36425300050089526</v>
      </c>
      <c r="R1132" s="139">
        <v>-0.94380502722806725</v>
      </c>
      <c r="S1132" s="139">
        <v>-0.94542490643624111</v>
      </c>
      <c r="T1132" s="139">
        <v>-0.44811834086890096</v>
      </c>
      <c r="U1132" s="139">
        <v>-1.4435064595522271</v>
      </c>
      <c r="V1132" s="139">
        <v>-0.50026544488958924</v>
      </c>
      <c r="W1132" s="50">
        <v>-0.66794407779260112</v>
      </c>
    </row>
    <row r="1133" spans="1:23" ht="19">
      <c r="A1133" s="95">
        <v>131</v>
      </c>
      <c r="B1133" s="139">
        <v>0.11718446218293677</v>
      </c>
      <c r="C1133" s="139">
        <v>0.25841625950507052</v>
      </c>
      <c r="D1133" s="139">
        <v>0.48099797571262393</v>
      </c>
      <c r="E1133" s="139">
        <v>2.6665973431485579E-2</v>
      </c>
      <c r="F1133" s="139">
        <v>0.53970015690774442</v>
      </c>
      <c r="G1133" s="139">
        <v>0.25785410542892007</v>
      </c>
      <c r="H1133" s="139">
        <v>0.43762908047660587</v>
      </c>
      <c r="I1133" s="139">
        <v>0.44144417559679328</v>
      </c>
      <c r="J1133" s="139">
        <v>0.90300769016300864</v>
      </c>
      <c r="K1133" s="58">
        <v>0.31443096713393914</v>
      </c>
      <c r="M1133" s="51">
        <v>131</v>
      </c>
      <c r="N1133" s="139" cm="1">
        <f t="array" ref="N1133:W1133">(TRANSPOSE(MMULT(幕後結果!$AB$37:$AK$46, TRANSPOSE(N132:W132))))</f>
        <v>0.57560739908656222</v>
      </c>
      <c r="O1133" s="139">
        <v>0.25598039559374819</v>
      </c>
      <c r="P1133" s="139">
        <v>2.6133206091187668</v>
      </c>
      <c r="Q1133" s="139">
        <v>1.0762904923232743</v>
      </c>
      <c r="R1133" s="139">
        <v>0.98682528835658645</v>
      </c>
      <c r="S1133" s="139">
        <v>1.0172872498216736</v>
      </c>
      <c r="T1133" s="139">
        <v>-1.2086756200825444E-2</v>
      </c>
      <c r="U1133" s="139">
        <v>-1.5812881846442304</v>
      </c>
      <c r="V1133" s="139">
        <v>-0.47699205998008154</v>
      </c>
      <c r="W1133" s="50">
        <v>0.19565139224165812</v>
      </c>
    </row>
    <row r="1134" spans="1:23" ht="19">
      <c r="A1134" s="95">
        <v>132</v>
      </c>
      <c r="B1134" s="139">
        <v>0.50714684187668757</v>
      </c>
      <c r="C1134" s="139">
        <v>0.47054468951870021</v>
      </c>
      <c r="D1134" s="139">
        <v>0.43403673315172564</v>
      </c>
      <c r="E1134" s="139">
        <v>0.45538782971564595</v>
      </c>
      <c r="F1134" s="139">
        <v>0.51169545445311848</v>
      </c>
      <c r="G1134" s="139">
        <v>0.63762199291963051</v>
      </c>
      <c r="H1134" s="139">
        <v>0.38537057567803723</v>
      </c>
      <c r="I1134" s="139">
        <v>0.52495658841767745</v>
      </c>
      <c r="J1134" s="139">
        <v>0.19683824106255843</v>
      </c>
      <c r="K1134" s="58">
        <v>0.63921827580232882</v>
      </c>
      <c r="M1134" s="51">
        <v>132</v>
      </c>
      <c r="N1134" s="139" cm="1">
        <f t="array" ref="N1134:W1134">(TRANSPOSE(MMULT(幕後結果!$AB$37:$AK$46, TRANSPOSE(N133:W133))))</f>
        <v>5.2061189006214197E-2</v>
      </c>
      <c r="O1134" s="139">
        <v>-1.1349136354751765</v>
      </c>
      <c r="P1134" s="139">
        <v>-0.48187433037291749</v>
      </c>
      <c r="Q1134" s="139">
        <v>-1.2402205298821369</v>
      </c>
      <c r="R1134" s="139">
        <v>0.54509516282905823</v>
      </c>
      <c r="S1134" s="139">
        <v>0.68321747841809044</v>
      </c>
      <c r="T1134" s="139">
        <v>-0.45353574523947693</v>
      </c>
      <c r="U1134" s="139">
        <v>-8.6304644281497367E-2</v>
      </c>
      <c r="V1134" s="139">
        <v>-0.16847102271211126</v>
      </c>
      <c r="W1134" s="50">
        <v>-0.74736777034934276</v>
      </c>
    </row>
    <row r="1135" spans="1:23" ht="19">
      <c r="A1135" s="95">
        <v>133</v>
      </c>
      <c r="B1135" s="139">
        <v>0.59270478136093097</v>
      </c>
      <c r="C1135" s="139">
        <v>0.54492974500234248</v>
      </c>
      <c r="D1135" s="139">
        <v>0.61388081730183908</v>
      </c>
      <c r="E1135" s="139">
        <v>0.6683713643063649</v>
      </c>
      <c r="F1135" s="139">
        <v>0.91696815768033213</v>
      </c>
      <c r="G1135" s="139">
        <v>0.12273848244215269</v>
      </c>
      <c r="H1135" s="139">
        <v>0.45161267826236884</v>
      </c>
      <c r="I1135" s="139">
        <v>0.1227793853053003</v>
      </c>
      <c r="J1135" s="139">
        <v>0.6590825838815686</v>
      </c>
      <c r="K1135" s="58">
        <v>0.58568103398559002</v>
      </c>
      <c r="M1135" s="51">
        <v>133</v>
      </c>
      <c r="N1135" s="139" cm="1">
        <f t="array" ref="N1135:W1135">(TRANSPOSE(MMULT(幕後結果!$AB$37:$AK$46, TRANSPOSE(N134:W134))))</f>
        <v>1.6265831883444386</v>
      </c>
      <c r="O1135" s="139">
        <v>1.4952853392752894</v>
      </c>
      <c r="P1135" s="139">
        <v>1.6759464145101655</v>
      </c>
      <c r="Q1135" s="139">
        <v>1.0682228784959347</v>
      </c>
      <c r="R1135" s="139">
        <v>-0.16513058115557711</v>
      </c>
      <c r="S1135" s="139">
        <v>-0.24746271815349041</v>
      </c>
      <c r="T1135" s="139">
        <v>1.9061478378270942</v>
      </c>
      <c r="U1135" s="139">
        <v>-1.4164535159893299</v>
      </c>
      <c r="V1135" s="139">
        <v>0.62418374464661197</v>
      </c>
      <c r="W1135" s="50">
        <v>2.3053573447598472</v>
      </c>
    </row>
    <row r="1136" spans="1:23" ht="19">
      <c r="A1136" s="95">
        <v>134</v>
      </c>
      <c r="B1136" s="139">
        <v>0.57280057952624674</v>
      </c>
      <c r="C1136" s="139">
        <v>0.27126771076677292</v>
      </c>
      <c r="D1136" s="139">
        <v>0.5197419610858347</v>
      </c>
      <c r="E1136" s="139">
        <v>0.67702493796277219</v>
      </c>
      <c r="F1136" s="139">
        <v>0.33430667016380133</v>
      </c>
      <c r="G1136" s="139">
        <v>0.5455310633239645</v>
      </c>
      <c r="H1136" s="139">
        <v>0.74848770249108987</v>
      </c>
      <c r="I1136" s="139">
        <v>0.23303857581653875</v>
      </c>
      <c r="J1136" s="139">
        <v>0.81658205391510919</v>
      </c>
      <c r="K1136" s="58">
        <v>0.94539798229655059</v>
      </c>
      <c r="M1136" s="51">
        <v>134</v>
      </c>
      <c r="N1136" s="139" cm="1">
        <f t="array" ref="N1136:W1136">(TRANSPOSE(MMULT(幕後結果!$AB$37:$AK$46, TRANSPOSE(N135:W135))))</f>
        <v>-1.50042858939112</v>
      </c>
      <c r="O1136" s="139">
        <v>-0.68678982695030089</v>
      </c>
      <c r="P1136" s="139">
        <v>-0.35653943644612107</v>
      </c>
      <c r="Q1136" s="139">
        <v>-3.2179575360710819</v>
      </c>
      <c r="R1136" s="139">
        <v>-0.1910110174267681</v>
      </c>
      <c r="S1136" s="139">
        <v>2.2963127042879425</v>
      </c>
      <c r="T1136" s="139">
        <v>-1.0967929966222538</v>
      </c>
      <c r="U1136" s="139">
        <v>0.65125231413582552</v>
      </c>
      <c r="V1136" s="139">
        <v>-0.89815628314838092</v>
      </c>
      <c r="W1136" s="50">
        <v>-2.9886229987563011</v>
      </c>
    </row>
    <row r="1137" spans="1:23" ht="19">
      <c r="A1137" s="95">
        <v>135</v>
      </c>
      <c r="B1137" s="139">
        <v>0.74053407817294681</v>
      </c>
      <c r="C1137" s="139">
        <v>0.72806476872699233</v>
      </c>
      <c r="D1137" s="139">
        <v>0.71124533117038835</v>
      </c>
      <c r="E1137" s="139">
        <v>0.70695811779534012</v>
      </c>
      <c r="F1137" s="139">
        <v>0.20027124800380047</v>
      </c>
      <c r="G1137" s="139">
        <v>0.92211318264505082</v>
      </c>
      <c r="H1137" s="139">
        <v>0.37866625312552227</v>
      </c>
      <c r="I1137" s="139">
        <v>0.1880327247372684</v>
      </c>
      <c r="J1137" s="139">
        <v>4.0973713469920625E-2</v>
      </c>
      <c r="K1137" s="58">
        <v>0.87051401364918246</v>
      </c>
      <c r="M1137" s="51">
        <v>135</v>
      </c>
      <c r="N1137" s="139" cm="1">
        <f t="array" ref="N1137:W1137">(TRANSPOSE(MMULT(幕後結果!$AB$37:$AK$46, TRANSPOSE(N136:W136))))</f>
        <v>1.0078421274616651</v>
      </c>
      <c r="O1137" s="139">
        <v>0.56697760149783172</v>
      </c>
      <c r="P1137" s="139">
        <v>-0.33376648973406636</v>
      </c>
      <c r="Q1137" s="139">
        <v>2.5641069127914924</v>
      </c>
      <c r="R1137" s="139">
        <v>0.4258875801349874</v>
      </c>
      <c r="S1137" s="139">
        <v>-0.52233032099571075</v>
      </c>
      <c r="T1137" s="139">
        <v>0.56811676349876317</v>
      </c>
      <c r="U1137" s="139">
        <v>0.58892490734299907</v>
      </c>
      <c r="V1137" s="139">
        <v>0.66771246841449428</v>
      </c>
      <c r="W1137" s="50">
        <v>1.4012428673224999</v>
      </c>
    </row>
    <row r="1138" spans="1:23" ht="19">
      <c r="A1138" s="95">
        <v>136</v>
      </c>
      <c r="B1138" s="139">
        <v>3.383337613926618E-2</v>
      </c>
      <c r="C1138" s="139">
        <v>0.47471887535510637</v>
      </c>
      <c r="D1138" s="139">
        <v>0.13088798928942125</v>
      </c>
      <c r="E1138" s="139">
        <v>0.59419051791500888</v>
      </c>
      <c r="F1138" s="139">
        <v>0.2366749169780642</v>
      </c>
      <c r="G1138" s="139">
        <v>0.36832263567361423</v>
      </c>
      <c r="H1138" s="139">
        <v>0.93476466534237823</v>
      </c>
      <c r="I1138" s="139">
        <v>0.27158974109897693</v>
      </c>
      <c r="J1138" s="139">
        <v>0.70673284019240667</v>
      </c>
      <c r="K1138" s="58">
        <v>6.0236762774225516E-2</v>
      </c>
      <c r="M1138" s="51">
        <v>136</v>
      </c>
      <c r="N1138" s="139" cm="1">
        <f t="array" ref="N1138:W1138">(TRANSPOSE(MMULT(幕後結果!$AB$37:$AK$46, TRANSPOSE(N137:W137))))</f>
        <v>0.92964004660765098</v>
      </c>
      <c r="O1138" s="139">
        <v>0.70310138237394293</v>
      </c>
      <c r="P1138" s="139">
        <v>-0.65163836044322265</v>
      </c>
      <c r="Q1138" s="139">
        <v>0.19851077540768042</v>
      </c>
      <c r="R1138" s="139">
        <v>0.45002992131531694</v>
      </c>
      <c r="S1138" s="139">
        <v>0.44982187375207494</v>
      </c>
      <c r="T1138" s="139">
        <v>-1.6092461215771294</v>
      </c>
      <c r="U1138" s="139">
        <v>1.0489850671363197</v>
      </c>
      <c r="V1138" s="139">
        <v>-0.10477441455369155</v>
      </c>
      <c r="W1138" s="50">
        <v>-1.55188535781609</v>
      </c>
    </row>
    <row r="1139" spans="1:23" ht="19">
      <c r="A1139" s="95">
        <v>137</v>
      </c>
      <c r="B1139" s="139">
        <v>0.86906552911722312</v>
      </c>
      <c r="C1139" s="139">
        <v>0.60434773453054325</v>
      </c>
      <c r="D1139" s="139">
        <v>0.90579588724102811</v>
      </c>
      <c r="E1139" s="139">
        <v>0.41987794861728678</v>
      </c>
      <c r="F1139" s="139">
        <v>0.48386041964504578</v>
      </c>
      <c r="G1139" s="139">
        <v>0.22674061567974446</v>
      </c>
      <c r="H1139" s="139">
        <v>5.8735049478335633E-2</v>
      </c>
      <c r="I1139" s="139">
        <v>0.47648861840286894</v>
      </c>
      <c r="J1139" s="139">
        <v>1.8180909801415401E-2</v>
      </c>
      <c r="K1139" s="58">
        <v>0.30436233132361812</v>
      </c>
      <c r="M1139" s="51">
        <v>137</v>
      </c>
      <c r="N1139" s="139" cm="1">
        <f t="array" ref="N1139:W1139">(TRANSPOSE(MMULT(幕後結果!$AB$37:$AK$46, TRANSPOSE(N138:W138))))</f>
        <v>-0.26130516652762553</v>
      </c>
      <c r="O1139" s="139">
        <v>0.94524522360171592</v>
      </c>
      <c r="P1139" s="139">
        <v>0.42778860449215944</v>
      </c>
      <c r="Q1139" s="139">
        <v>-0.60476065257135336</v>
      </c>
      <c r="R1139" s="139">
        <v>0.35005462231526008</v>
      </c>
      <c r="S1139" s="139">
        <v>0.50373779341389879</v>
      </c>
      <c r="T1139" s="139">
        <v>0.75355542799386932</v>
      </c>
      <c r="U1139" s="139">
        <v>0.21091705216448356</v>
      </c>
      <c r="V1139" s="139">
        <v>1.1783840910165027</v>
      </c>
      <c r="W1139" s="50">
        <v>-0.41099767877444215</v>
      </c>
    </row>
    <row r="1140" spans="1:23" ht="19">
      <c r="A1140" s="95">
        <v>138</v>
      </c>
      <c r="B1140" s="139">
        <v>0.83579293642927754</v>
      </c>
      <c r="C1140" s="139">
        <v>0.81227457936738157</v>
      </c>
      <c r="D1140" s="139">
        <v>0.85336842436204607</v>
      </c>
      <c r="E1140" s="139">
        <v>0.12222927916022419</v>
      </c>
      <c r="F1140" s="139">
        <v>0.10908201611745216</v>
      </c>
      <c r="G1140" s="139">
        <v>0.86767467694866007</v>
      </c>
      <c r="H1140" s="139">
        <v>0.82488953978584201</v>
      </c>
      <c r="I1140" s="139">
        <v>0.87041667211111995</v>
      </c>
      <c r="J1140" s="139">
        <v>0.35203525967188409</v>
      </c>
      <c r="K1140" s="58">
        <v>0.69808070329400373</v>
      </c>
      <c r="M1140" s="51">
        <v>138</v>
      </c>
      <c r="N1140" s="139" cm="1">
        <f t="array" ref="N1140:W1140">(TRANSPOSE(MMULT(幕後結果!$AB$37:$AK$46, TRANSPOSE(N139:W139))))</f>
        <v>1.544514760987866</v>
      </c>
      <c r="O1140" s="139">
        <v>0.82278075106932036</v>
      </c>
      <c r="P1140" s="139">
        <v>0.79065202632049425</v>
      </c>
      <c r="Q1140" s="139">
        <v>-1.2937094427422378</v>
      </c>
      <c r="R1140" s="139">
        <v>1.4876410981168735</v>
      </c>
      <c r="S1140" s="139">
        <v>-0.9962062707109931</v>
      </c>
      <c r="T1140" s="139">
        <v>0.62009080062571398</v>
      </c>
      <c r="U1140" s="139">
        <v>1.1787650016988271</v>
      </c>
      <c r="V1140" s="139">
        <v>-0.94610162756845995</v>
      </c>
      <c r="W1140" s="50">
        <v>-0.17885823865429451</v>
      </c>
    </row>
    <row r="1141" spans="1:23" ht="19">
      <c r="A1141" s="95">
        <v>139</v>
      </c>
      <c r="B1141" s="139">
        <v>0.99444595963000748</v>
      </c>
      <c r="C1141" s="139">
        <v>0.49004836243210348</v>
      </c>
      <c r="D1141" s="139">
        <v>0.38187329604918485</v>
      </c>
      <c r="E1141" s="139">
        <v>0.48552533791856334</v>
      </c>
      <c r="F1141" s="139">
        <v>0.46683607274108629</v>
      </c>
      <c r="G1141" s="139">
        <v>0.15329370303913881</v>
      </c>
      <c r="H1141" s="139">
        <v>0.48088883717854292</v>
      </c>
      <c r="I1141" s="139">
        <v>0.56583561188915343</v>
      </c>
      <c r="J1141" s="139">
        <v>0.40019276868864284</v>
      </c>
      <c r="K1141" s="58">
        <v>0.11692702337896788</v>
      </c>
      <c r="M1141" s="51">
        <v>139</v>
      </c>
      <c r="N1141" s="139" cm="1">
        <f t="array" ref="N1141:W1141">(TRANSPOSE(MMULT(幕後結果!$AB$37:$AK$46, TRANSPOSE(N140:W140))))</f>
        <v>-1.6525084371037819</v>
      </c>
      <c r="O1141" s="139">
        <v>-0.63753869783443806</v>
      </c>
      <c r="P1141" s="139">
        <v>3.1026260218205204E-2</v>
      </c>
      <c r="Q1141" s="139">
        <v>-1.4729517796279772</v>
      </c>
      <c r="R1141" s="139">
        <v>0.25741999460829024</v>
      </c>
      <c r="S1141" s="139">
        <v>-1.4473853468771176</v>
      </c>
      <c r="T1141" s="139">
        <v>-0.73824973515968972</v>
      </c>
      <c r="U1141" s="139">
        <v>1.9769411588444354</v>
      </c>
      <c r="V1141" s="139">
        <v>-1.8102820533985675</v>
      </c>
      <c r="W1141" s="50">
        <v>-0.86155101888621555</v>
      </c>
    </row>
    <row r="1142" spans="1:23" ht="19">
      <c r="A1142" s="95">
        <v>140</v>
      </c>
      <c r="B1142" s="139">
        <v>0.51555870847199503</v>
      </c>
      <c r="C1142" s="139">
        <v>7.2472171780188832E-2</v>
      </c>
      <c r="D1142" s="139">
        <v>0.20316064770538</v>
      </c>
      <c r="E1142" s="139">
        <v>0.2177757654226038</v>
      </c>
      <c r="F1142" s="139">
        <v>6.602858350318086E-2</v>
      </c>
      <c r="G1142" s="139">
        <v>0.74182613269445641</v>
      </c>
      <c r="H1142" s="139">
        <v>0.93989882388825308</v>
      </c>
      <c r="I1142" s="139">
        <v>0.81327510899828126</v>
      </c>
      <c r="J1142" s="139">
        <v>0.2613806245694581</v>
      </c>
      <c r="K1142" s="58">
        <v>0.93899156652868032</v>
      </c>
      <c r="M1142" s="51">
        <v>140</v>
      </c>
      <c r="N1142" s="139" cm="1">
        <f t="array" ref="N1142:W1142">(TRANSPOSE(MMULT(幕後結果!$AB$37:$AK$46, TRANSPOSE(N141:W141))))</f>
        <v>0.7469428398796315</v>
      </c>
      <c r="O1142" s="139">
        <v>0.12836438901213651</v>
      </c>
      <c r="P1142" s="139">
        <v>-1.7484948050013993</v>
      </c>
      <c r="Q1142" s="139">
        <v>-1.7279631515794522</v>
      </c>
      <c r="R1142" s="139">
        <v>-0.83056324802362269</v>
      </c>
      <c r="S1142" s="139">
        <v>-2.6870789255874567E-2</v>
      </c>
      <c r="T1142" s="139">
        <v>0.1894072750484482</v>
      </c>
      <c r="U1142" s="139">
        <v>0.54630875839241944</v>
      </c>
      <c r="V1142" s="139">
        <v>0.1398341449908603</v>
      </c>
      <c r="W1142" s="50">
        <v>-0.35442454646080712</v>
      </c>
    </row>
    <row r="1143" spans="1:23" ht="19">
      <c r="A1143" s="95">
        <v>141</v>
      </c>
      <c r="B1143" s="139">
        <v>6.0967074318173831E-2</v>
      </c>
      <c r="C1143" s="139">
        <v>0.47557730809638521</v>
      </c>
      <c r="D1143" s="139">
        <v>0.99969985963799646</v>
      </c>
      <c r="E1143" s="139">
        <v>0.59064229117939782</v>
      </c>
      <c r="F1143" s="139">
        <v>0.92143480237011222</v>
      </c>
      <c r="G1143" s="139">
        <v>0.49956644438837028</v>
      </c>
      <c r="H1143" s="139">
        <v>0.96582547096090088</v>
      </c>
      <c r="I1143" s="139">
        <v>0.9680377821861248</v>
      </c>
      <c r="J1143" s="139">
        <v>0.67277613880241471</v>
      </c>
      <c r="K1143" s="58">
        <v>3.183022258198176E-2</v>
      </c>
      <c r="M1143" s="51">
        <v>141</v>
      </c>
      <c r="N1143" s="139" cm="1">
        <f t="array" ref="N1143:W1143">(TRANSPOSE(MMULT(幕後結果!$AB$37:$AK$46, TRANSPOSE(N142:W142))))</f>
        <v>-6.9333012705206851E-2</v>
      </c>
      <c r="O1143" s="139">
        <v>-1.9308525857618599</v>
      </c>
      <c r="P1143" s="139">
        <v>-1.2187511845248844</v>
      </c>
      <c r="Q1143" s="139">
        <v>-0.55815939950794113</v>
      </c>
      <c r="R1143" s="139">
        <v>-0.50187624474362358</v>
      </c>
      <c r="S1143" s="139">
        <v>0.85116202289070875</v>
      </c>
      <c r="T1143" s="139">
        <v>-0.31173479167904139</v>
      </c>
      <c r="U1143" s="139">
        <v>1.9973031948188618</v>
      </c>
      <c r="V1143" s="139">
        <v>-1.8483289309698845</v>
      </c>
      <c r="W1143" s="50">
        <v>-0.3094351443751816</v>
      </c>
    </row>
    <row r="1144" spans="1:23" ht="19">
      <c r="A1144" s="95">
        <v>142</v>
      </c>
      <c r="B1144" s="139">
        <v>0.11221776313480847</v>
      </c>
      <c r="C1144" s="139">
        <v>0.10287343883474409</v>
      </c>
      <c r="D1144" s="139">
        <v>0.7340078019448677</v>
      </c>
      <c r="E1144" s="139">
        <v>0.50361091180813333</v>
      </c>
      <c r="F1144" s="139">
        <v>0.15481812595246525</v>
      </c>
      <c r="G1144" s="139">
        <v>0.11992608716980446</v>
      </c>
      <c r="H1144" s="139">
        <v>0.77381288037620699</v>
      </c>
      <c r="I1144" s="139">
        <v>0.49539709252791386</v>
      </c>
      <c r="J1144" s="139">
        <v>0.17501587490683779</v>
      </c>
      <c r="K1144" s="58">
        <v>0.24515563081428837</v>
      </c>
      <c r="M1144" s="51">
        <v>142</v>
      </c>
      <c r="N1144" s="139" cm="1">
        <f t="array" ref="N1144:W1144">(TRANSPOSE(MMULT(幕後結果!$AB$37:$AK$46, TRANSPOSE(N143:W143))))</f>
        <v>0.17839370802290802</v>
      </c>
      <c r="O1144" s="139">
        <v>0.41557715758718189</v>
      </c>
      <c r="P1144" s="139">
        <v>0.77968939219576294</v>
      </c>
      <c r="Q1144" s="139">
        <v>0.18405836549727445</v>
      </c>
      <c r="R1144" s="139">
        <v>0.45486380046524222</v>
      </c>
      <c r="S1144" s="139">
        <v>-0.29606569391944731</v>
      </c>
      <c r="T1144" s="139">
        <v>-0.22892419748440529</v>
      </c>
      <c r="U1144" s="139">
        <v>-0.34633930208592839</v>
      </c>
      <c r="V1144" s="139">
        <v>-0.16544546934814125</v>
      </c>
      <c r="W1144" s="50">
        <v>0.30738295885614902</v>
      </c>
    </row>
    <row r="1145" spans="1:23" ht="19">
      <c r="A1145" s="95">
        <v>143</v>
      </c>
      <c r="B1145" s="139">
        <v>0.11649557767211172</v>
      </c>
      <c r="C1145" s="139">
        <v>0.13536196525614086</v>
      </c>
      <c r="D1145" s="139">
        <v>0.93284546173299931</v>
      </c>
      <c r="E1145" s="139">
        <v>0.46851460716937821</v>
      </c>
      <c r="F1145" s="139">
        <v>0.69705828519286883</v>
      </c>
      <c r="G1145" s="139">
        <v>0.27398759234464576</v>
      </c>
      <c r="H1145" s="139">
        <v>2.7456302236033014E-3</v>
      </c>
      <c r="I1145" s="139">
        <v>0.51906760364223148</v>
      </c>
      <c r="J1145" s="139">
        <v>0.4038064102418597</v>
      </c>
      <c r="K1145" s="58">
        <v>0.73911012563274014</v>
      </c>
      <c r="M1145" s="51">
        <v>143</v>
      </c>
      <c r="N1145" s="139" cm="1">
        <f t="array" ref="N1145:W1145">(TRANSPOSE(MMULT(幕後結果!$AB$37:$AK$46, TRANSPOSE(N144:W144))))</f>
        <v>-1.1934038388962893</v>
      </c>
      <c r="O1145" s="139">
        <v>-0.97000981641509909</v>
      </c>
      <c r="P1145" s="139">
        <v>-1.8468006163739965</v>
      </c>
      <c r="Q1145" s="139">
        <v>-1.2356465509377421</v>
      </c>
      <c r="R1145" s="139">
        <v>-1.4775926442845617</v>
      </c>
      <c r="S1145" s="139">
        <v>1.303442135652356</v>
      </c>
      <c r="T1145" s="139">
        <v>-1.1474708923352595</v>
      </c>
      <c r="U1145" s="139">
        <v>2.3386730410581387</v>
      </c>
      <c r="V1145" s="139">
        <v>-0.71085538505955159</v>
      </c>
      <c r="W1145" s="50">
        <v>-0.36672425839652534</v>
      </c>
    </row>
    <row r="1146" spans="1:23" ht="19">
      <c r="A1146" s="95">
        <v>144</v>
      </c>
      <c r="B1146" s="139">
        <v>0.34941155632750531</v>
      </c>
      <c r="C1146" s="139">
        <v>0.50644568138341928</v>
      </c>
      <c r="D1146" s="139">
        <v>6.9437907796371379E-2</v>
      </c>
      <c r="E1146" s="139">
        <v>0.37414348375397122</v>
      </c>
      <c r="F1146" s="139">
        <v>0.23305381089807931</v>
      </c>
      <c r="G1146" s="139">
        <v>0.707554861092347</v>
      </c>
      <c r="H1146" s="139">
        <v>0.32919885367063362</v>
      </c>
      <c r="I1146" s="139">
        <v>0.40461961124121149</v>
      </c>
      <c r="J1146" s="139">
        <v>0.44729648711443981</v>
      </c>
      <c r="K1146" s="58">
        <v>0.34770446758949358</v>
      </c>
      <c r="M1146" s="51">
        <v>144</v>
      </c>
      <c r="N1146" s="139" cm="1">
        <f t="array" ref="N1146:W1146">(TRANSPOSE(MMULT(幕後結果!$AB$37:$AK$46, TRANSPOSE(N145:W145))))</f>
        <v>0.98432474591513075</v>
      </c>
      <c r="O1146" s="139">
        <v>1.107702377394197</v>
      </c>
      <c r="P1146" s="139">
        <v>0.30829905215503078</v>
      </c>
      <c r="Q1146" s="139">
        <v>0.30847788197825271</v>
      </c>
      <c r="R1146" s="139">
        <v>0.26185599014809907</v>
      </c>
      <c r="S1146" s="139">
        <v>0.21827971345266145</v>
      </c>
      <c r="T1146" s="139">
        <v>1.3521045635859203</v>
      </c>
      <c r="U1146" s="139">
        <v>0.55822129724217995</v>
      </c>
      <c r="V1146" s="139">
        <v>2.5238275795325977</v>
      </c>
      <c r="W1146" s="50">
        <v>1.1635654753443556</v>
      </c>
    </row>
    <row r="1147" spans="1:23" ht="19">
      <c r="A1147" s="95">
        <v>145</v>
      </c>
      <c r="B1147" s="139">
        <v>0.67797605438498332</v>
      </c>
      <c r="C1147" s="139">
        <v>0.94831928358149353</v>
      </c>
      <c r="D1147" s="139">
        <v>0.75616573966183309</v>
      </c>
      <c r="E1147" s="139">
        <v>0.27305348048512679</v>
      </c>
      <c r="F1147" s="139">
        <v>0.14757588596683369</v>
      </c>
      <c r="G1147" s="139">
        <v>0.95021860289848159</v>
      </c>
      <c r="H1147" s="139">
        <v>0.9582417867414279</v>
      </c>
      <c r="I1147" s="139">
        <v>0.81275126889491411</v>
      </c>
      <c r="J1147" s="139">
        <v>0.63483740530107569</v>
      </c>
      <c r="K1147" s="58">
        <v>0.27054960058543887</v>
      </c>
      <c r="M1147" s="51">
        <v>145</v>
      </c>
      <c r="N1147" s="139" cm="1">
        <f t="array" ref="N1147:W1147">(TRANSPOSE(MMULT(幕後結果!$AB$37:$AK$46, TRANSPOSE(N146:W146))))</f>
        <v>0.3595655208138821</v>
      </c>
      <c r="O1147" s="139">
        <v>-0.42712747328063327</v>
      </c>
      <c r="P1147" s="139">
        <v>-0.47837351701281239</v>
      </c>
      <c r="Q1147" s="139">
        <v>1.0075874718758508</v>
      </c>
      <c r="R1147" s="139">
        <v>0.52320761157966111</v>
      </c>
      <c r="S1147" s="139">
        <v>0.42718795795007014</v>
      </c>
      <c r="T1147" s="139">
        <v>1.0567272185256864</v>
      </c>
      <c r="U1147" s="139">
        <v>0.38362735183263469</v>
      </c>
      <c r="V1147" s="139">
        <v>0.24109458353785146</v>
      </c>
      <c r="W1147" s="50">
        <v>0.67994568733911365</v>
      </c>
    </row>
    <row r="1148" spans="1:23" ht="19">
      <c r="A1148" s="95">
        <v>146</v>
      </c>
      <c r="B1148" s="139">
        <v>0.33175358602680416</v>
      </c>
      <c r="C1148" s="139">
        <v>0.98450999662587435</v>
      </c>
      <c r="D1148" s="139">
        <v>0.72401345875701906</v>
      </c>
      <c r="E1148" s="139">
        <v>0.81723253302708931</v>
      </c>
      <c r="F1148" s="139">
        <v>0.59836636143506094</v>
      </c>
      <c r="G1148" s="139">
        <v>0.68080072010326464</v>
      </c>
      <c r="H1148" s="139">
        <v>0.11792029183718977</v>
      </c>
      <c r="I1148" s="139">
        <v>0.36463773538842426</v>
      </c>
      <c r="J1148" s="139">
        <v>0.33629412795890623</v>
      </c>
      <c r="K1148" s="58">
        <v>0.896551845989908</v>
      </c>
      <c r="M1148" s="51">
        <v>146</v>
      </c>
      <c r="N1148" s="139" cm="1">
        <f t="array" ref="N1148:W1148">(TRANSPOSE(MMULT(幕後結果!$AB$37:$AK$46, TRANSPOSE(N147:W147))))</f>
        <v>0.22944392191284521</v>
      </c>
      <c r="O1148" s="139">
        <v>1.0265889213337249</v>
      </c>
      <c r="P1148" s="139">
        <v>0.46339130430789494</v>
      </c>
      <c r="Q1148" s="139">
        <v>0.61695591839975428</v>
      </c>
      <c r="R1148" s="139">
        <v>0.29646262336562984</v>
      </c>
      <c r="S1148" s="139">
        <v>-1.2981655752413337</v>
      </c>
      <c r="T1148" s="139">
        <v>0.65814658327860887</v>
      </c>
      <c r="U1148" s="139">
        <v>-1.3767801773332575</v>
      </c>
      <c r="V1148" s="139">
        <v>-1.3541265845664308</v>
      </c>
      <c r="W1148" s="50">
        <v>0.78396719852873287</v>
      </c>
    </row>
    <row r="1149" spans="1:23" ht="19">
      <c r="A1149" s="95">
        <v>147</v>
      </c>
      <c r="B1149" s="139">
        <v>0.18261250077775038</v>
      </c>
      <c r="C1149" s="139">
        <v>0.79450805280416881</v>
      </c>
      <c r="D1149" s="139">
        <v>0.58993427142748844</v>
      </c>
      <c r="E1149" s="139">
        <v>0.26039955252153479</v>
      </c>
      <c r="F1149" s="139">
        <v>0.68926605787214701</v>
      </c>
      <c r="G1149" s="139">
        <v>0.18478564497794525</v>
      </c>
      <c r="H1149" s="139">
        <v>0.2590437207119074</v>
      </c>
      <c r="I1149" s="139">
        <v>0.21247140640807438</v>
      </c>
      <c r="J1149" s="139">
        <v>0.10564602642269905</v>
      </c>
      <c r="K1149" s="58">
        <v>0.71110655176559945</v>
      </c>
      <c r="M1149" s="51">
        <v>147</v>
      </c>
      <c r="N1149" s="139" cm="1">
        <f t="array" ref="N1149:W1149">(TRANSPOSE(MMULT(幕後結果!$AB$37:$AK$46, TRANSPOSE(N148:W148))))</f>
        <v>0.93643720903497252</v>
      </c>
      <c r="O1149" s="139">
        <v>0.42367267843079148</v>
      </c>
      <c r="P1149" s="139">
        <v>-1.1877273484384343</v>
      </c>
      <c r="Q1149" s="139">
        <v>-0.30829282442452255</v>
      </c>
      <c r="R1149" s="139">
        <v>-1.1853683746141996</v>
      </c>
      <c r="S1149" s="139">
        <v>1.4540062600451624</v>
      </c>
      <c r="T1149" s="139">
        <v>0.20515977020461493</v>
      </c>
      <c r="U1149" s="139">
        <v>-1.9015656726209587</v>
      </c>
      <c r="V1149" s="139">
        <v>0.52350596577122566</v>
      </c>
      <c r="W1149" s="50">
        <v>-6.1798765451301585E-2</v>
      </c>
    </row>
    <row r="1150" spans="1:23" ht="19">
      <c r="A1150" s="95">
        <v>148</v>
      </c>
      <c r="B1150" s="139">
        <v>1.6999298966092091E-2</v>
      </c>
      <c r="C1150" s="139">
        <v>0.71609927989862032</v>
      </c>
      <c r="D1150" s="139">
        <v>0.81800358884119317</v>
      </c>
      <c r="E1150" s="139">
        <v>0.49735913872428705</v>
      </c>
      <c r="F1150" s="139">
        <v>0.88830301504332176</v>
      </c>
      <c r="G1150" s="139">
        <v>5.1422759358739079E-2</v>
      </c>
      <c r="H1150" s="139">
        <v>0.40500390486283866</v>
      </c>
      <c r="I1150" s="139">
        <v>0.33286786977770899</v>
      </c>
      <c r="J1150" s="139">
        <v>0.72542951125819211</v>
      </c>
      <c r="K1150" s="58">
        <v>0.72689006300120118</v>
      </c>
      <c r="M1150" s="51">
        <v>148</v>
      </c>
      <c r="N1150" s="139" cm="1">
        <f t="array" ref="N1150:W1150">(TRANSPOSE(MMULT(幕後結果!$AB$37:$AK$46, TRANSPOSE(N149:W149))))</f>
        <v>1.5460832576049255</v>
      </c>
      <c r="O1150" s="139">
        <v>-0.24445183626728972</v>
      </c>
      <c r="P1150" s="139">
        <v>-0.84955527578849366</v>
      </c>
      <c r="Q1150" s="139">
        <v>0.17624912032699597</v>
      </c>
      <c r="R1150" s="139">
        <v>-1.3410857147149275</v>
      </c>
      <c r="S1150" s="139">
        <v>0.61971962383584656</v>
      </c>
      <c r="T1150" s="139">
        <v>0.70897283642481379</v>
      </c>
      <c r="U1150" s="139">
        <v>0.14818076898045796</v>
      </c>
      <c r="V1150" s="139">
        <v>0.77837123780840978</v>
      </c>
      <c r="W1150" s="50">
        <v>-0.1324282285448567</v>
      </c>
    </row>
    <row r="1151" spans="1:23" ht="19">
      <c r="A1151" s="95">
        <v>149</v>
      </c>
      <c r="B1151" s="139">
        <v>0.63540884187114588</v>
      </c>
      <c r="C1151" s="139">
        <v>0.18754699210801151</v>
      </c>
      <c r="D1151" s="139">
        <v>0.57412831029153777</v>
      </c>
      <c r="E1151" s="139">
        <v>8.2572914755868032E-2</v>
      </c>
      <c r="F1151" s="139">
        <v>0.15117633093124216</v>
      </c>
      <c r="G1151" s="139">
        <v>0.67878857144446902</v>
      </c>
      <c r="H1151" s="139">
        <v>0.95371415171953688</v>
      </c>
      <c r="I1151" s="139">
        <v>0.25321026677744674</v>
      </c>
      <c r="J1151" s="139">
        <v>0.35288580016306814</v>
      </c>
      <c r="K1151" s="58">
        <v>0.60703949359676734</v>
      </c>
      <c r="M1151" s="51">
        <v>149</v>
      </c>
      <c r="N1151" s="139" cm="1">
        <f t="array" ref="N1151:W1151">(TRANSPOSE(MMULT(幕後結果!$AB$37:$AK$46, TRANSPOSE(N150:W150))))</f>
        <v>-4.3245699246554047E-2</v>
      </c>
      <c r="O1151" s="139">
        <v>-2.5245554615518109</v>
      </c>
      <c r="P1151" s="139">
        <v>0.31437339106711359</v>
      </c>
      <c r="Q1151" s="139">
        <v>-0.57271475906801328</v>
      </c>
      <c r="R1151" s="139">
        <v>1.0878050847637986</v>
      </c>
      <c r="S1151" s="139">
        <v>-0.86873801516299298</v>
      </c>
      <c r="T1151" s="139">
        <v>0.20726813422719248</v>
      </c>
      <c r="U1151" s="139">
        <v>1.9168162114162621</v>
      </c>
      <c r="V1151" s="139">
        <v>-1.9530781198115261</v>
      </c>
      <c r="W1151" s="50">
        <v>0.70727554281638128</v>
      </c>
    </row>
    <row r="1152" spans="1:23" ht="19">
      <c r="A1152" s="95">
        <v>150</v>
      </c>
      <c r="B1152" s="139">
        <v>0.87111577459074963</v>
      </c>
      <c r="C1152" s="139">
        <v>0.51973348439242173</v>
      </c>
      <c r="D1152" s="139">
        <v>0.71397352664049563</v>
      </c>
      <c r="E1152" s="139">
        <v>0.41225414638419156</v>
      </c>
      <c r="F1152" s="139">
        <v>0.20677883665087959</v>
      </c>
      <c r="G1152" s="139">
        <v>0.12714287319804796</v>
      </c>
      <c r="H1152" s="139">
        <v>0.67908076402195028</v>
      </c>
      <c r="I1152" s="139">
        <v>0.16655380037663137</v>
      </c>
      <c r="J1152" s="139">
        <v>0.22623524197494849</v>
      </c>
      <c r="K1152" s="58">
        <v>0.6365492782562312</v>
      </c>
      <c r="M1152" s="51">
        <v>150</v>
      </c>
      <c r="N1152" s="139" cm="1">
        <f t="array" ref="N1152:W1152">(TRANSPOSE(MMULT(幕後結果!$AB$37:$AK$46, TRANSPOSE(N151:W151))))</f>
        <v>1.1468632818029454E-2</v>
      </c>
      <c r="O1152" s="139">
        <v>-0.75699323970221499</v>
      </c>
      <c r="P1152" s="139">
        <v>-0.79181907087732717</v>
      </c>
      <c r="Q1152" s="139">
        <v>-0.35000834967400507</v>
      </c>
      <c r="R1152" s="139">
        <v>0.31168245485069512</v>
      </c>
      <c r="S1152" s="139">
        <v>1.8070230954882003</v>
      </c>
      <c r="T1152" s="139">
        <v>-0.97917029909725184</v>
      </c>
      <c r="U1152" s="139">
        <v>1.1757572994835237</v>
      </c>
      <c r="V1152" s="139">
        <v>-0.23742887925860706</v>
      </c>
      <c r="W1152" s="50">
        <v>-0.86740551096488361</v>
      </c>
    </row>
    <row r="1153" spans="1:23" ht="19">
      <c r="A1153" s="95">
        <v>151</v>
      </c>
      <c r="B1153" s="139">
        <v>0.73586167642552169</v>
      </c>
      <c r="C1153" s="139">
        <v>8.9348018878656621E-2</v>
      </c>
      <c r="D1153" s="139">
        <v>5.7334167599780939E-2</v>
      </c>
      <c r="E1153" s="139">
        <v>0.51500513701321626</v>
      </c>
      <c r="F1153" s="139">
        <v>0.57535335314281877</v>
      </c>
      <c r="G1153" s="139">
        <v>0.23008450072869291</v>
      </c>
      <c r="H1153" s="139">
        <v>0.34495572590092172</v>
      </c>
      <c r="I1153" s="139">
        <v>0.84246252102580943</v>
      </c>
      <c r="J1153" s="139">
        <v>0.22856378150240086</v>
      </c>
      <c r="K1153" s="58">
        <v>0.74711691518084122</v>
      </c>
      <c r="M1153" s="51">
        <v>151</v>
      </c>
      <c r="N1153" s="139" cm="1">
        <f t="array" ref="N1153:W1153">(TRANSPOSE(MMULT(幕後結果!$AB$37:$AK$46, TRANSPOSE(N152:W152))))</f>
        <v>0.54614294905304428</v>
      </c>
      <c r="O1153" s="139">
        <v>0.61624583826413704</v>
      </c>
      <c r="P1153" s="139">
        <v>0.12769121439853212</v>
      </c>
      <c r="Q1153" s="139">
        <v>-1.3670427965877567</v>
      </c>
      <c r="R1153" s="139">
        <v>0.5229791288059803</v>
      </c>
      <c r="S1153" s="139">
        <v>-0.58385481174911869</v>
      </c>
      <c r="T1153" s="139">
        <v>-0.45015767813989682</v>
      </c>
      <c r="U1153" s="139">
        <v>3.3919348260277482E-2</v>
      </c>
      <c r="V1153" s="139">
        <v>0.45047971494414529</v>
      </c>
      <c r="W1153" s="50">
        <v>-1.9449797339267128</v>
      </c>
    </row>
    <row r="1154" spans="1:23" ht="19">
      <c r="A1154" s="95">
        <v>152</v>
      </c>
      <c r="B1154" s="139">
        <v>0.82036151390572432</v>
      </c>
      <c r="C1154" s="139">
        <v>0.1701213124100629</v>
      </c>
      <c r="D1154" s="139">
        <v>0.46256388192403941</v>
      </c>
      <c r="E1154" s="139">
        <v>0.85288794728367812</v>
      </c>
      <c r="F1154" s="139">
        <v>0.92257230857064676</v>
      </c>
      <c r="G1154" s="139">
        <v>0.17796639479007959</v>
      </c>
      <c r="H1154" s="139">
        <v>0.14919337312052416</v>
      </c>
      <c r="I1154" s="139">
        <v>0.89243362509150104</v>
      </c>
      <c r="J1154" s="139">
        <v>0.15555559479091796</v>
      </c>
      <c r="K1154" s="58">
        <v>0.36226392295513232</v>
      </c>
      <c r="M1154" s="51">
        <v>152</v>
      </c>
      <c r="N1154" s="139" cm="1">
        <f t="array" ref="N1154:W1154">(TRANSPOSE(MMULT(幕後結果!$AB$37:$AK$46, TRANSPOSE(N153:W153))))</f>
        <v>0.2726588976984155</v>
      </c>
      <c r="O1154" s="139">
        <v>0.88217402706680326</v>
      </c>
      <c r="P1154" s="139">
        <v>0.99728651486114028</v>
      </c>
      <c r="Q1154" s="139">
        <v>0.22563685536951916</v>
      </c>
      <c r="R1154" s="139">
        <v>-0.23577122164352982</v>
      </c>
      <c r="S1154" s="139">
        <v>-0.15965036392052234</v>
      </c>
      <c r="T1154" s="139">
        <v>1.6038947138508319</v>
      </c>
      <c r="U1154" s="139">
        <v>-1.7482650350150348</v>
      </c>
      <c r="V1154" s="139">
        <v>0.1271164501170568</v>
      </c>
      <c r="W1154" s="50">
        <v>1.8559202591579298</v>
      </c>
    </row>
    <row r="1155" spans="1:23" ht="19">
      <c r="A1155" s="95">
        <v>153</v>
      </c>
      <c r="B1155" s="139">
        <v>0.92417982996977432</v>
      </c>
      <c r="C1155" s="139">
        <v>0.35586686124759237</v>
      </c>
      <c r="D1155" s="139">
        <v>0.83455941805554601</v>
      </c>
      <c r="E1155" s="139">
        <v>0.90675515554936781</v>
      </c>
      <c r="F1155" s="139">
        <v>0.73909533002845329</v>
      </c>
      <c r="G1155" s="139">
        <v>0.68106293685095531</v>
      </c>
      <c r="H1155" s="139">
        <v>0.17166278481965658</v>
      </c>
      <c r="I1155" s="139">
        <v>0.23580426404837196</v>
      </c>
      <c r="J1155" s="139">
        <v>0.71453726545371943</v>
      </c>
      <c r="K1155" s="58">
        <v>0.11447235351091734</v>
      </c>
      <c r="M1155" s="51">
        <v>153</v>
      </c>
      <c r="N1155" s="139" cm="1">
        <f t="array" ref="N1155:W1155">(TRANSPOSE(MMULT(幕後結果!$AB$37:$AK$46, TRANSPOSE(N154:W154))))</f>
        <v>1.7358893599101031</v>
      </c>
      <c r="O1155" s="139">
        <v>1.6374739396337648</v>
      </c>
      <c r="P1155" s="139">
        <v>0.41696251901555592</v>
      </c>
      <c r="Q1155" s="139">
        <v>2.5883196184475071E-2</v>
      </c>
      <c r="R1155" s="139">
        <v>0.18328777046600683</v>
      </c>
      <c r="S1155" s="139">
        <v>0.53293176775167517</v>
      </c>
      <c r="T1155" s="139">
        <v>1.395259973988894</v>
      </c>
      <c r="U1155" s="139">
        <v>0.67993115103782109</v>
      </c>
      <c r="V1155" s="139">
        <v>-6.8652690856854548E-2</v>
      </c>
      <c r="W1155" s="50">
        <v>1.565911567202513</v>
      </c>
    </row>
    <row r="1156" spans="1:23" ht="19">
      <c r="A1156" s="95">
        <v>154</v>
      </c>
      <c r="B1156" s="139">
        <v>0.99119546883675169</v>
      </c>
      <c r="C1156" s="139">
        <v>0.78516795733173339</v>
      </c>
      <c r="D1156" s="139">
        <v>0.90632528037496751</v>
      </c>
      <c r="E1156" s="139">
        <v>0.6761324748067552</v>
      </c>
      <c r="F1156" s="139">
        <v>0.23515909071741681</v>
      </c>
      <c r="G1156" s="139">
        <v>2.7006999172355828E-2</v>
      </c>
      <c r="H1156" s="139">
        <v>0.76509623303202901</v>
      </c>
      <c r="I1156" s="139">
        <v>0.25037367253078435</v>
      </c>
      <c r="J1156" s="139">
        <v>0.68267286860399712</v>
      </c>
      <c r="K1156" s="58">
        <v>0.61254609161031115</v>
      </c>
      <c r="M1156" s="51">
        <v>154</v>
      </c>
      <c r="N1156" s="139" cm="1">
        <f t="array" ref="N1156:W1156">(TRANSPOSE(MMULT(幕後結果!$AB$37:$AK$46, TRANSPOSE(N155:W155))))</f>
        <v>0.84322655237810118</v>
      </c>
      <c r="O1156" s="139">
        <v>1.9990660659663608</v>
      </c>
      <c r="P1156" s="139">
        <v>2.0300807184789251</v>
      </c>
      <c r="Q1156" s="139">
        <v>3.3314092104218229</v>
      </c>
      <c r="R1156" s="139">
        <v>-0.72684330900771232</v>
      </c>
      <c r="S1156" s="139">
        <v>0.33335757950237555</v>
      </c>
      <c r="T1156" s="139">
        <v>0.75349833494073326</v>
      </c>
      <c r="U1156" s="139">
        <v>0.52752261441551218</v>
      </c>
      <c r="V1156" s="139">
        <v>2.45847331457911</v>
      </c>
      <c r="W1156" s="50">
        <v>1.6213564381063503</v>
      </c>
    </row>
    <row r="1157" spans="1:23" ht="19">
      <c r="A1157" s="95">
        <v>155</v>
      </c>
      <c r="B1157" s="139">
        <v>0.2227275914813891</v>
      </c>
      <c r="C1157" s="139">
        <v>0.15968969037107716</v>
      </c>
      <c r="D1157" s="139">
        <v>0.32896233374292194</v>
      </c>
      <c r="E1157" s="139">
        <v>0.85663927483150859</v>
      </c>
      <c r="F1157" s="139">
        <v>0.99082207715872106</v>
      </c>
      <c r="G1157" s="139">
        <v>0.55432964566049492</v>
      </c>
      <c r="H1157" s="139">
        <v>0.86924687176613702</v>
      </c>
      <c r="I1157" s="139">
        <v>0.42066181668748737</v>
      </c>
      <c r="J1157" s="139">
        <v>0.47109642316570777</v>
      </c>
      <c r="K1157" s="58">
        <v>0.41923081061571699</v>
      </c>
      <c r="M1157" s="51">
        <v>155</v>
      </c>
      <c r="N1157" s="139" cm="1">
        <f t="array" ref="N1157:W1157">(TRANSPOSE(MMULT(幕後結果!$AB$37:$AK$46, TRANSPOSE(N156:W156))))</f>
        <v>0.34693679362495966</v>
      </c>
      <c r="O1157" s="139">
        <v>-1.4850270464541344</v>
      </c>
      <c r="P1157" s="139">
        <v>-1.5479422109263683</v>
      </c>
      <c r="Q1157" s="139">
        <v>0.50628580803821066</v>
      </c>
      <c r="R1157" s="139">
        <v>-0.40685157670577454</v>
      </c>
      <c r="S1157" s="139">
        <v>-0.58050142221341972</v>
      </c>
      <c r="T1157" s="139">
        <v>0.44425091687074653</v>
      </c>
      <c r="U1157" s="139">
        <v>2.0822708393240803</v>
      </c>
      <c r="V1157" s="139">
        <v>0.23421611106747919</v>
      </c>
      <c r="W1157" s="50">
        <v>1.0850326120757556</v>
      </c>
    </row>
    <row r="1158" spans="1:23" ht="19">
      <c r="A1158" s="95">
        <v>156</v>
      </c>
      <c r="B1158" s="139">
        <v>0.39676649073571224</v>
      </c>
      <c r="C1158" s="139">
        <v>0.92391691677069487</v>
      </c>
      <c r="D1158" s="139">
        <v>0.30563606418911582</v>
      </c>
      <c r="E1158" s="139">
        <v>0.1788422691660374</v>
      </c>
      <c r="F1158" s="139">
        <v>0.38459347398425892</v>
      </c>
      <c r="G1158" s="139">
        <v>0.22367358867151954</v>
      </c>
      <c r="H1158" s="139">
        <v>0.53484518937846359</v>
      </c>
      <c r="I1158" s="139">
        <v>0.47123068289535919</v>
      </c>
      <c r="J1158" s="139">
        <v>0.31370987594902999</v>
      </c>
      <c r="K1158" s="58">
        <v>0.78884828463962609</v>
      </c>
      <c r="M1158" s="51">
        <v>156</v>
      </c>
      <c r="N1158" s="139" cm="1">
        <f t="array" ref="N1158:W1158">(TRANSPOSE(MMULT(幕後結果!$AB$37:$AK$46, TRANSPOSE(N157:W157))))</f>
        <v>-6.4212965015950738E-2</v>
      </c>
      <c r="O1158" s="139">
        <v>-1.3421365910725009</v>
      </c>
      <c r="P1158" s="139">
        <v>-0.44642784153354936</v>
      </c>
      <c r="Q1158" s="139">
        <v>-2.615858223539214</v>
      </c>
      <c r="R1158" s="139">
        <v>0.35041005931111635</v>
      </c>
      <c r="S1158" s="139">
        <v>-2.0526329844512174</v>
      </c>
      <c r="T1158" s="139">
        <v>-0.50695284200410018</v>
      </c>
      <c r="U1158" s="139">
        <v>6.409014377920233E-2</v>
      </c>
      <c r="V1158" s="139">
        <v>-1.3658242804325031</v>
      </c>
      <c r="W1158" s="50">
        <v>0.50872727045372346</v>
      </c>
    </row>
    <row r="1159" spans="1:23" ht="19">
      <c r="A1159" s="95">
        <v>157</v>
      </c>
      <c r="B1159" s="139">
        <v>0.77986772708413299</v>
      </c>
      <c r="C1159" s="139">
        <v>0.72728822574792784</v>
      </c>
      <c r="D1159" s="139">
        <v>0.90324182678683229</v>
      </c>
      <c r="E1159" s="139">
        <v>0.43008159164926663</v>
      </c>
      <c r="F1159" s="139">
        <v>0.29971044147495851</v>
      </c>
      <c r="G1159" s="139">
        <v>0.56065669934267848</v>
      </c>
      <c r="H1159" s="139">
        <v>0.6382397173825225</v>
      </c>
      <c r="I1159" s="139">
        <v>0.68964958438057056</v>
      </c>
      <c r="J1159" s="139">
        <v>0.43662111062279818</v>
      </c>
      <c r="K1159" s="58">
        <v>0.93155639703148863</v>
      </c>
      <c r="M1159" s="51">
        <v>157</v>
      </c>
      <c r="N1159" s="139" cm="1">
        <f t="array" ref="N1159:W1159">(TRANSPOSE(MMULT(幕後結果!$AB$37:$AK$46, TRANSPOSE(N158:W158))))</f>
        <v>-0.58199725779083045</v>
      </c>
      <c r="O1159" s="139">
        <v>1.696463371582503</v>
      </c>
      <c r="P1159" s="139">
        <v>1.2582506386085375</v>
      </c>
      <c r="Q1159" s="139">
        <v>-0.28912200267447041</v>
      </c>
      <c r="R1159" s="139">
        <v>-0.3590359632436797</v>
      </c>
      <c r="S1159" s="139">
        <v>0.67559987807455923</v>
      </c>
      <c r="T1159" s="139">
        <v>-1.0641157460818884</v>
      </c>
      <c r="U1159" s="139">
        <v>-0.45547761089159255</v>
      </c>
      <c r="V1159" s="139">
        <v>-0.8541753566762188</v>
      </c>
      <c r="W1159" s="50">
        <v>-8.7410472153088781E-2</v>
      </c>
    </row>
    <row r="1160" spans="1:23" ht="19">
      <c r="A1160" s="95">
        <v>158</v>
      </c>
      <c r="B1160" s="139">
        <v>0.53866518385586759</v>
      </c>
      <c r="C1160" s="139">
        <v>0.74258253811743824</v>
      </c>
      <c r="D1160" s="139">
        <v>1.638871340945669E-2</v>
      </c>
      <c r="E1160" s="139">
        <v>0.61539825776469725</v>
      </c>
      <c r="F1160" s="139">
        <v>0.58279594396371714</v>
      </c>
      <c r="G1160" s="139">
        <v>0.33843615043426545</v>
      </c>
      <c r="H1160" s="139">
        <v>0.96659499214497191</v>
      </c>
      <c r="I1160" s="139">
        <v>0.28626145304796591</v>
      </c>
      <c r="J1160" s="139">
        <v>0.74424322854472202</v>
      </c>
      <c r="K1160" s="58">
        <v>0.23784954157970617</v>
      </c>
      <c r="M1160" s="51">
        <v>158</v>
      </c>
      <c r="N1160" s="139" cm="1">
        <f t="array" ref="N1160:W1160">(TRANSPOSE(MMULT(幕後結果!$AB$37:$AK$46, TRANSPOSE(N159:W159))))</f>
        <v>-0.41386217879776793</v>
      </c>
      <c r="O1160" s="139">
        <v>-2.7847790091853017</v>
      </c>
      <c r="P1160" s="139">
        <v>-1.1774477277474449</v>
      </c>
      <c r="Q1160" s="139">
        <v>-0.17766805630376653</v>
      </c>
      <c r="R1160" s="139">
        <v>-0.43424609878871934</v>
      </c>
      <c r="S1160" s="139">
        <v>0.32276079335550256</v>
      </c>
      <c r="T1160" s="139">
        <v>0.13748994424840588</v>
      </c>
      <c r="U1160" s="139">
        <v>-0.19740626765134101</v>
      </c>
      <c r="V1160" s="139">
        <v>0.29167560268902337</v>
      </c>
      <c r="W1160" s="50">
        <v>-0.12309728176196263</v>
      </c>
    </row>
    <row r="1161" spans="1:23" ht="19">
      <c r="A1161" s="95">
        <v>159</v>
      </c>
      <c r="B1161" s="139">
        <v>0.76699145000772617</v>
      </c>
      <c r="C1161" s="139">
        <v>0.16102206144987563</v>
      </c>
      <c r="D1161" s="139">
        <v>0.7692184663582422</v>
      </c>
      <c r="E1161" s="139">
        <v>0.92120501746195993</v>
      </c>
      <c r="F1161" s="139">
        <v>0.44141408334638421</v>
      </c>
      <c r="G1161" s="139">
        <v>0.89187357599551786</v>
      </c>
      <c r="H1161" s="139">
        <v>0.1767320981385414</v>
      </c>
      <c r="I1161" s="139">
        <v>0.52659741824252637</v>
      </c>
      <c r="J1161" s="139">
        <v>0.98945969136491585</v>
      </c>
      <c r="K1161" s="58">
        <v>0.6174039219701668</v>
      </c>
      <c r="M1161" s="51">
        <v>159</v>
      </c>
      <c r="N1161" s="139" cm="1">
        <f t="array" ref="N1161:W1161">(TRANSPOSE(MMULT(幕後結果!$AB$37:$AK$46, TRANSPOSE(N160:W160))))</f>
        <v>0.85238758969472428</v>
      </c>
      <c r="O1161" s="139">
        <v>-7.8802820969431198E-2</v>
      </c>
      <c r="P1161" s="139">
        <v>0.43327395437481486</v>
      </c>
      <c r="Q1161" s="139">
        <v>0.30536787557100104</v>
      </c>
      <c r="R1161" s="139">
        <v>-0.37320592486396703</v>
      </c>
      <c r="S1161" s="139">
        <v>-0.60406032329329773</v>
      </c>
      <c r="T1161" s="139">
        <v>1.6222141746028731</v>
      </c>
      <c r="U1161" s="139">
        <v>-0.65227544661231329</v>
      </c>
      <c r="V1161" s="139">
        <v>0.15750376883643213</v>
      </c>
      <c r="W1161" s="50">
        <v>1.2767559855626125</v>
      </c>
    </row>
    <row r="1162" spans="1:23" ht="19">
      <c r="A1162" s="95">
        <v>160</v>
      </c>
      <c r="B1162" s="139">
        <v>0.65230254855608205</v>
      </c>
      <c r="C1162" s="139">
        <v>0.78883984783926642</v>
      </c>
      <c r="D1162" s="139">
        <v>5.1690368472369519E-2</v>
      </c>
      <c r="E1162" s="139">
        <v>1.309913666061524E-2</v>
      </c>
      <c r="F1162" s="139">
        <v>0.97197872970671395</v>
      </c>
      <c r="G1162" s="139">
        <v>0.8932641614016068</v>
      </c>
      <c r="H1162" s="139">
        <v>0.72593942374979314</v>
      </c>
      <c r="I1162" s="139">
        <v>0.89718343313699966</v>
      </c>
      <c r="J1162" s="139">
        <v>0.82258931183187389</v>
      </c>
      <c r="K1162" s="58">
        <v>0.2805596054168138</v>
      </c>
      <c r="M1162" s="51">
        <v>160</v>
      </c>
      <c r="N1162" s="139" cm="1">
        <f t="array" ref="N1162:W1162">(TRANSPOSE(MMULT(幕後結果!$AB$37:$AK$46, TRANSPOSE(N161:W161))))</f>
        <v>-1.4720932748209534</v>
      </c>
      <c r="O1162" s="139">
        <v>-6.5512179596194708E-2</v>
      </c>
      <c r="P1162" s="139">
        <v>-0.72669126391557803</v>
      </c>
      <c r="Q1162" s="139">
        <v>-0.15372670248550291</v>
      </c>
      <c r="R1162" s="139">
        <v>-0.68269410484090365</v>
      </c>
      <c r="S1162" s="139">
        <v>-0.89246057620403707</v>
      </c>
      <c r="T1162" s="139">
        <v>-0.23810915834524099</v>
      </c>
      <c r="U1162" s="139">
        <v>-0.15407890242279446</v>
      </c>
      <c r="V1162" s="139">
        <v>-0.81327892083691111</v>
      </c>
      <c r="W1162" s="50">
        <v>0.75910390930655469</v>
      </c>
    </row>
    <row r="1163" spans="1:23" ht="19">
      <c r="A1163" s="95">
        <v>161</v>
      </c>
      <c r="B1163" s="139">
        <v>0.36837100296049674</v>
      </c>
      <c r="C1163" s="139">
        <v>0.53699144027274115</v>
      </c>
      <c r="D1163" s="139">
        <v>2.9108344615557558E-2</v>
      </c>
      <c r="E1163" s="139">
        <v>0.88026787928179218</v>
      </c>
      <c r="F1163" s="139">
        <v>0.30857513360220934</v>
      </c>
      <c r="G1163" s="139">
        <v>0.48471970326628377</v>
      </c>
      <c r="H1163" s="139">
        <v>0.4823032425499838</v>
      </c>
      <c r="I1163" s="139">
        <v>0.1057275478585491</v>
      </c>
      <c r="J1163" s="139">
        <v>0.27292347177215337</v>
      </c>
      <c r="K1163" s="58">
        <v>0.19989605875468941</v>
      </c>
      <c r="M1163" s="51">
        <v>161</v>
      </c>
      <c r="N1163" s="139" cm="1">
        <f t="array" ref="N1163:W1163">(TRANSPOSE(MMULT(幕後結果!$AB$37:$AK$46, TRANSPOSE(N162:W162))))</f>
        <v>-0.56814367662980003</v>
      </c>
      <c r="O1163" s="139">
        <v>-1.4005883030412671</v>
      </c>
      <c r="P1163" s="139">
        <v>0.19839277769291319</v>
      </c>
      <c r="Q1163" s="139">
        <v>-0.38654319371004275</v>
      </c>
      <c r="R1163" s="139">
        <v>-1.6006980370655732E-2</v>
      </c>
      <c r="S1163" s="139">
        <v>-0.50801388838183559</v>
      </c>
      <c r="T1163" s="139">
        <v>-2.0391541042342143E-2</v>
      </c>
      <c r="U1163" s="139">
        <v>-0.25505650273625941</v>
      </c>
      <c r="V1163" s="139">
        <v>-0.65549492218521332</v>
      </c>
      <c r="W1163" s="50">
        <v>-0.98463286816049667</v>
      </c>
    </row>
    <row r="1164" spans="1:23" ht="19">
      <c r="A1164" s="95">
        <v>162</v>
      </c>
      <c r="B1164" s="139">
        <v>8.920763925371844E-2</v>
      </c>
      <c r="C1164" s="139">
        <v>0.38110687703348889</v>
      </c>
      <c r="D1164" s="139">
        <v>0.60942543595088705</v>
      </c>
      <c r="E1164" s="139">
        <v>0.8640316146653042</v>
      </c>
      <c r="F1164" s="139">
        <v>0.28510630894124422</v>
      </c>
      <c r="G1164" s="139">
        <v>0.47452309817674809</v>
      </c>
      <c r="H1164" s="139">
        <v>0.97984086647710744</v>
      </c>
      <c r="I1164" s="139">
        <v>0.15213226989148576</v>
      </c>
      <c r="J1164" s="139">
        <v>0.36219889928361115</v>
      </c>
      <c r="K1164" s="58">
        <v>0.3532191696128919</v>
      </c>
      <c r="M1164" s="51">
        <v>162</v>
      </c>
      <c r="N1164" s="139" cm="1">
        <f t="array" ref="N1164:W1164">(TRANSPOSE(MMULT(幕後結果!$AB$37:$AK$46, TRANSPOSE(N163:W163))))</f>
        <v>-0.9908267160021389</v>
      </c>
      <c r="O1164" s="139">
        <v>-1.3977670334760699</v>
      </c>
      <c r="P1164" s="139">
        <v>0.42498308182493327</v>
      </c>
      <c r="Q1164" s="139">
        <v>-0.14884189143203647</v>
      </c>
      <c r="R1164" s="139">
        <v>1.6590235079599254</v>
      </c>
      <c r="S1164" s="139">
        <v>-0.18502823951958577</v>
      </c>
      <c r="T1164" s="139">
        <v>-0.92094862614661632</v>
      </c>
      <c r="U1164" s="139">
        <v>-0.44192348889420185</v>
      </c>
      <c r="V1164" s="139">
        <v>-0.65864544738762376</v>
      </c>
      <c r="W1164" s="50">
        <v>0.96074798432393005</v>
      </c>
    </row>
    <row r="1165" spans="1:23" ht="19">
      <c r="A1165" s="95">
        <v>163</v>
      </c>
      <c r="B1165" s="139">
        <v>0.92374049160082827</v>
      </c>
      <c r="C1165" s="139">
        <v>0.60451829979323524</v>
      </c>
      <c r="D1165" s="139">
        <v>0.61740432605738205</v>
      </c>
      <c r="E1165" s="139">
        <v>0.45563986219054176</v>
      </c>
      <c r="F1165" s="139">
        <v>0.50301733433483475</v>
      </c>
      <c r="G1165" s="139">
        <v>0.89370022654348635</v>
      </c>
      <c r="H1165" s="139">
        <v>0.51685723407574291</v>
      </c>
      <c r="I1165" s="139">
        <v>0.25794183521142311</v>
      </c>
      <c r="J1165" s="139">
        <v>0.70845181538212332</v>
      </c>
      <c r="K1165" s="58">
        <v>0.51261520657897663</v>
      </c>
      <c r="M1165" s="51">
        <v>163</v>
      </c>
      <c r="N1165" s="139" cm="1">
        <f t="array" ref="N1165:W1165">(TRANSPOSE(MMULT(幕後結果!$AB$37:$AK$46, TRANSPOSE(N164:W164))))</f>
        <v>2.1725909765830549</v>
      </c>
      <c r="O1165" s="139">
        <v>1.5417989025461434</v>
      </c>
      <c r="P1165" s="139">
        <v>1.4099280411591393</v>
      </c>
      <c r="Q1165" s="139">
        <v>0.69297139371769756</v>
      </c>
      <c r="R1165" s="139">
        <v>0.5805601657486118</v>
      </c>
      <c r="S1165" s="139">
        <v>1.3205346544466416</v>
      </c>
      <c r="T1165" s="139">
        <v>0.87580973000932683</v>
      </c>
      <c r="U1165" s="139">
        <v>-0.42440311531390806</v>
      </c>
      <c r="V1165" s="139">
        <v>1.9335019113863523</v>
      </c>
      <c r="W1165" s="50">
        <v>0.33517917024745431</v>
      </c>
    </row>
    <row r="1166" spans="1:23" ht="19">
      <c r="A1166" s="95">
        <v>164</v>
      </c>
      <c r="B1166" s="139">
        <v>0.50274580805662694</v>
      </c>
      <c r="C1166" s="139">
        <v>0.34385228044101446</v>
      </c>
      <c r="D1166" s="139">
        <v>0.72936504871835051</v>
      </c>
      <c r="E1166" s="139">
        <v>0.36625177946676679</v>
      </c>
      <c r="F1166" s="139">
        <v>0.30799353398536589</v>
      </c>
      <c r="G1166" s="139">
        <v>0.90367921325263567</v>
      </c>
      <c r="H1166" s="139">
        <v>7.6872573756157081E-2</v>
      </c>
      <c r="I1166" s="139">
        <v>6.4461969017600262E-2</v>
      </c>
      <c r="J1166" s="139">
        <v>0.71682466101460074</v>
      </c>
      <c r="K1166" s="58">
        <v>0.90504226508964303</v>
      </c>
      <c r="M1166" s="51">
        <v>164</v>
      </c>
      <c r="N1166" s="139" cm="1">
        <f t="array" ref="N1166:W1166">(TRANSPOSE(MMULT(幕後結果!$AB$37:$AK$46, TRANSPOSE(N165:W165))))</f>
        <v>1.7453164691819327</v>
      </c>
      <c r="O1166" s="139">
        <v>0.13115246994065105</v>
      </c>
      <c r="P1166" s="139">
        <v>-0.92016933599184325</v>
      </c>
      <c r="Q1166" s="139">
        <v>-0.72970969969094868</v>
      </c>
      <c r="R1166" s="139">
        <v>1.0235136244172287</v>
      </c>
      <c r="S1166" s="139">
        <v>0.34706672399827826</v>
      </c>
      <c r="T1166" s="139">
        <v>0.85659275715912153</v>
      </c>
      <c r="U1166" s="139">
        <v>0.90280133687767938</v>
      </c>
      <c r="V1166" s="139">
        <v>1.9441547796177467</v>
      </c>
      <c r="W1166" s="50">
        <v>0.1357225229125899</v>
      </c>
    </row>
    <row r="1167" spans="1:23" ht="19">
      <c r="A1167" s="95">
        <v>165</v>
      </c>
      <c r="B1167" s="139">
        <v>0.59993570251416806</v>
      </c>
      <c r="C1167" s="139">
        <v>0.22430010294778979</v>
      </c>
      <c r="D1167" s="139">
        <v>0.65763897730547982</v>
      </c>
      <c r="E1167" s="139">
        <v>0.6762243847418814</v>
      </c>
      <c r="F1167" s="139">
        <v>0.14173129218768454</v>
      </c>
      <c r="G1167" s="139">
        <v>0.71894839472238847</v>
      </c>
      <c r="H1167" s="139">
        <v>0.85364532494807621</v>
      </c>
      <c r="I1167" s="139">
        <v>0.68846042976231803</v>
      </c>
      <c r="J1167" s="139">
        <v>0.4523231412795492</v>
      </c>
      <c r="K1167" s="58">
        <v>0.76987452168187254</v>
      </c>
      <c r="M1167" s="51">
        <v>165</v>
      </c>
      <c r="N1167" s="139" cm="1">
        <f t="array" ref="N1167:W1167">(TRANSPOSE(MMULT(幕後結果!$AB$37:$AK$46, TRANSPOSE(N166:W166))))</f>
        <v>0.72727242185408059</v>
      </c>
      <c r="O1167" s="139">
        <v>1.7878580935369164</v>
      </c>
      <c r="P1167" s="139">
        <v>1.497054158920671</v>
      </c>
      <c r="Q1167" s="139">
        <v>-0.9310697605294318</v>
      </c>
      <c r="R1167" s="139">
        <v>-1.1573323702896909</v>
      </c>
      <c r="S1167" s="139">
        <v>8.7414741878739266E-2</v>
      </c>
      <c r="T1167" s="139">
        <v>1.2193949725596394</v>
      </c>
      <c r="U1167" s="139">
        <v>0.9653868167815286</v>
      </c>
      <c r="V1167" s="139">
        <v>0.91481990057061957</v>
      </c>
      <c r="W1167" s="50">
        <v>0.72131639029915773</v>
      </c>
    </row>
    <row r="1168" spans="1:23" ht="19">
      <c r="A1168" s="95">
        <v>166</v>
      </c>
      <c r="B1168" s="139">
        <v>1.6863019840563487E-2</v>
      </c>
      <c r="C1168" s="139">
        <v>0.55643261430322344</v>
      </c>
      <c r="D1168" s="139">
        <v>0.14191522198685891</v>
      </c>
      <c r="E1168" s="139">
        <v>0.35443085604215741</v>
      </c>
      <c r="F1168" s="139">
        <v>0.64581277968678119</v>
      </c>
      <c r="G1168" s="139">
        <v>0.36157474068495832</v>
      </c>
      <c r="H1168" s="139">
        <v>0.66213481793403806</v>
      </c>
      <c r="I1168" s="139">
        <v>0.94679032772987992</v>
      </c>
      <c r="J1168" s="139">
        <v>0.26629421832292621</v>
      </c>
      <c r="K1168" s="58">
        <v>0.86583338029943535</v>
      </c>
      <c r="M1168" s="51">
        <v>166</v>
      </c>
      <c r="N1168" s="139" cm="1">
        <f t="array" ref="N1168:W1168">(TRANSPOSE(MMULT(幕後結果!$AB$37:$AK$46, TRANSPOSE(N167:W167))))</f>
        <v>-0.48615031483699495</v>
      </c>
      <c r="O1168" s="139">
        <v>-0.30336311574595265</v>
      </c>
      <c r="P1168" s="139">
        <v>-0.58956201570661615</v>
      </c>
      <c r="Q1168" s="139">
        <v>-0.56269631897010186</v>
      </c>
      <c r="R1168" s="139">
        <v>1.278787227950831</v>
      </c>
      <c r="S1168" s="139">
        <v>-0.47607430794043692</v>
      </c>
      <c r="T1168" s="139">
        <v>0.87003382130345486</v>
      </c>
      <c r="U1168" s="139">
        <v>1.1968452436217034</v>
      </c>
      <c r="V1168" s="139">
        <v>0.60588530275061847</v>
      </c>
      <c r="W1168" s="50">
        <v>1.0497448421581232</v>
      </c>
    </row>
    <row r="1169" spans="1:23" ht="19">
      <c r="A1169" s="95">
        <v>167</v>
      </c>
      <c r="B1169" s="139">
        <v>0.2141277065698648</v>
      </c>
      <c r="C1169" s="139">
        <v>0.4222932956486749</v>
      </c>
      <c r="D1169" s="139">
        <v>0.10168942306768658</v>
      </c>
      <c r="E1169" s="139">
        <v>0.2160404112562091</v>
      </c>
      <c r="F1169" s="139">
        <v>0.59315562327488625</v>
      </c>
      <c r="G1169" s="139">
        <v>0.43026287505469529</v>
      </c>
      <c r="H1169" s="139">
        <v>0.97958212536776346</v>
      </c>
      <c r="I1169" s="139">
        <v>0.6103305325557673</v>
      </c>
      <c r="J1169" s="139">
        <v>0.24300226967344707</v>
      </c>
      <c r="K1169" s="58">
        <v>0.97732107404462054</v>
      </c>
      <c r="M1169" s="51">
        <v>167</v>
      </c>
      <c r="N1169" s="139" cm="1">
        <f t="array" ref="N1169:W1169">(TRANSPOSE(MMULT(幕後結果!$AB$37:$AK$46, TRANSPOSE(N168:W168))))</f>
        <v>0.88810782606673644</v>
      </c>
      <c r="O1169" s="139">
        <v>1.4016237085206587</v>
      </c>
      <c r="P1169" s="139">
        <v>-0.13914368699705038</v>
      </c>
      <c r="Q1169" s="139">
        <v>2.1296169740326389</v>
      </c>
      <c r="R1169" s="139">
        <v>-1.3395981096881076</v>
      </c>
      <c r="S1169" s="139">
        <v>1.3580387730106454</v>
      </c>
      <c r="T1169" s="139">
        <v>1.7522082697607644</v>
      </c>
      <c r="U1169" s="139">
        <v>9.3470373186374744E-2</v>
      </c>
      <c r="V1169" s="139">
        <v>0.29840377785298411</v>
      </c>
      <c r="W1169" s="50">
        <v>1.5166490577613552</v>
      </c>
    </row>
    <row r="1170" spans="1:23" ht="19">
      <c r="A1170" s="95">
        <v>168</v>
      </c>
      <c r="B1170" s="139">
        <v>0.44592688039174999</v>
      </c>
      <c r="C1170" s="139">
        <v>0.33965194040914204</v>
      </c>
      <c r="D1170" s="139">
        <v>7.350390506838167E-2</v>
      </c>
      <c r="E1170" s="139">
        <v>0.37424353497332818</v>
      </c>
      <c r="F1170" s="139">
        <v>0.69741384666635775</v>
      </c>
      <c r="G1170" s="139">
        <v>0.68635071874908027</v>
      </c>
      <c r="H1170" s="139">
        <v>0.12907954319321036</v>
      </c>
      <c r="I1170" s="139">
        <v>0.97320006174088136</v>
      </c>
      <c r="J1170" s="139">
        <v>0.66691824881369843</v>
      </c>
      <c r="K1170" s="58">
        <v>0.68526479773745197</v>
      </c>
      <c r="M1170" s="51">
        <v>168</v>
      </c>
      <c r="N1170" s="139" cm="1">
        <f t="array" ref="N1170:W1170">(TRANSPOSE(MMULT(幕後結果!$AB$37:$AK$46, TRANSPOSE(N169:W169))))</f>
        <v>-0.11615705080725201</v>
      </c>
      <c r="O1170" s="139">
        <v>-0.85672622372966523</v>
      </c>
      <c r="P1170" s="139">
        <v>-0.98540766749120967</v>
      </c>
      <c r="Q1170" s="139">
        <v>-0.60993921866721368</v>
      </c>
      <c r="R1170" s="139">
        <v>0.59489580656751717</v>
      </c>
      <c r="S1170" s="139">
        <v>0.78761258233821718</v>
      </c>
      <c r="T1170" s="139">
        <v>-0.76475036380233019</v>
      </c>
      <c r="U1170" s="139">
        <v>0.54317016161472342</v>
      </c>
      <c r="V1170" s="139">
        <v>-1.520884638271695</v>
      </c>
      <c r="W1170" s="50">
        <v>0.23135248397021063</v>
      </c>
    </row>
    <row r="1171" spans="1:23" ht="19">
      <c r="A1171" s="95">
        <v>169</v>
      </c>
      <c r="B1171" s="139">
        <v>4.8081094937945101E-2</v>
      </c>
      <c r="C1171" s="139">
        <v>0.14818269686760832</v>
      </c>
      <c r="D1171" s="139">
        <v>0.80748437099252901</v>
      </c>
      <c r="E1171" s="139">
        <v>0.8250530829611129</v>
      </c>
      <c r="F1171" s="139">
        <v>4.7962654635183011E-2</v>
      </c>
      <c r="G1171" s="139">
        <v>0.76718909940182201</v>
      </c>
      <c r="H1171" s="139">
        <v>0.33260846734076477</v>
      </c>
      <c r="I1171" s="139">
        <v>4.4343957533917955E-2</v>
      </c>
      <c r="J1171" s="139">
        <v>0.90818021757122058</v>
      </c>
      <c r="K1171" s="58">
        <v>0.71591883935455214</v>
      </c>
      <c r="M1171" s="51">
        <v>169</v>
      </c>
      <c r="N1171" s="139" cm="1">
        <f t="array" ref="N1171:W1171">(TRANSPOSE(MMULT(幕後結果!$AB$37:$AK$46, TRANSPOSE(N170:W170))))</f>
        <v>-7.3500336223202914E-2</v>
      </c>
      <c r="O1171" s="139">
        <v>0.10784224119781374</v>
      </c>
      <c r="P1171" s="139">
        <v>-1.2929309108369282</v>
      </c>
      <c r="Q1171" s="139">
        <v>0.31212705641787686</v>
      </c>
      <c r="R1171" s="139">
        <v>-2.3277813478992044</v>
      </c>
      <c r="S1171" s="139">
        <v>0.62089474563483238</v>
      </c>
      <c r="T1171" s="139">
        <v>-0.29797760506829213</v>
      </c>
      <c r="U1171" s="139">
        <v>0.2186303834810876</v>
      </c>
      <c r="V1171" s="139">
        <v>-0.39130105290657646</v>
      </c>
      <c r="W1171" s="50">
        <v>-0.84339728278857651</v>
      </c>
    </row>
    <row r="1172" spans="1:23" ht="19">
      <c r="A1172" s="95">
        <v>170</v>
      </c>
      <c r="B1172" s="139">
        <v>0.49530712392359533</v>
      </c>
      <c r="C1172" s="139">
        <v>0.19123555373055723</v>
      </c>
      <c r="D1172" s="139">
        <v>0.33869371354586941</v>
      </c>
      <c r="E1172" s="139">
        <v>0.59784132936187784</v>
      </c>
      <c r="F1172" s="139">
        <v>0.80015529590474221</v>
      </c>
      <c r="G1172" s="139">
        <v>0.73431596671225408</v>
      </c>
      <c r="H1172" s="139">
        <v>0.69301134289321675</v>
      </c>
      <c r="I1172" s="139">
        <v>0.62599033938788851</v>
      </c>
      <c r="J1172" s="139">
        <v>0.57418062468452069</v>
      </c>
      <c r="K1172" s="58">
        <v>0.29519037050766128</v>
      </c>
      <c r="M1172" s="51">
        <v>170</v>
      </c>
      <c r="N1172" s="139" cm="1">
        <f t="array" ref="N1172:W1172">(TRANSPOSE(MMULT(幕後結果!$AB$37:$AK$46, TRANSPOSE(N171:W171))))</f>
        <v>-2.199346891415789</v>
      </c>
      <c r="O1172" s="139">
        <v>-2.0254802110706205</v>
      </c>
      <c r="P1172" s="139">
        <v>-1.4798397235914287</v>
      </c>
      <c r="Q1172" s="139">
        <v>0.61600170241338437</v>
      </c>
      <c r="R1172" s="139">
        <v>-1.1545505121748516</v>
      </c>
      <c r="S1172" s="139">
        <v>-0.23094958263094206</v>
      </c>
      <c r="T1172" s="139">
        <v>-0.80575100592685889</v>
      </c>
      <c r="U1172" s="139">
        <v>0.54319771818748053</v>
      </c>
      <c r="V1172" s="139">
        <v>-0.72936031913316612</v>
      </c>
      <c r="W1172" s="50">
        <v>-0.67199459519616245</v>
      </c>
    </row>
    <row r="1173" spans="1:23" ht="19">
      <c r="A1173" s="95">
        <v>171</v>
      </c>
      <c r="B1173" s="139">
        <v>0.30844217581320899</v>
      </c>
      <c r="C1173" s="139">
        <v>0.23920103801498138</v>
      </c>
      <c r="D1173" s="139">
        <v>0.87741146891478916</v>
      </c>
      <c r="E1173" s="139">
        <v>0.1748449055379766</v>
      </c>
      <c r="F1173" s="139">
        <v>0.66753953377363007</v>
      </c>
      <c r="G1173" s="139">
        <v>0.53290788003369993</v>
      </c>
      <c r="H1173" s="139">
        <v>0.23210827997530514</v>
      </c>
      <c r="I1173" s="139">
        <v>0.91802139802792437</v>
      </c>
      <c r="J1173" s="139">
        <v>0.20070798170057391</v>
      </c>
      <c r="K1173" s="58">
        <v>0.50396578178043705</v>
      </c>
      <c r="M1173" s="51">
        <v>171</v>
      </c>
      <c r="N1173" s="139" cm="1">
        <f t="array" ref="N1173:W1173">(TRANSPOSE(MMULT(幕後結果!$AB$37:$AK$46, TRANSPOSE(N172:W172))))</f>
        <v>-0.95879941938922064</v>
      </c>
      <c r="O1173" s="139">
        <v>-0.19165047060620985</v>
      </c>
      <c r="P1173" s="139">
        <v>-0.26185390467366809</v>
      </c>
      <c r="Q1173" s="139">
        <v>0.92543413399113683</v>
      </c>
      <c r="R1173" s="139">
        <v>-1.6216665870287381</v>
      </c>
      <c r="S1173" s="139">
        <v>-0.89323113727703551</v>
      </c>
      <c r="T1173" s="139">
        <v>0.75776629385491923</v>
      </c>
      <c r="U1173" s="139">
        <v>0.58722668861339022</v>
      </c>
      <c r="V1173" s="139">
        <v>-0.63401200120540624</v>
      </c>
      <c r="W1173" s="50">
        <v>0.69443065324491038</v>
      </c>
    </row>
    <row r="1174" spans="1:23" ht="19">
      <c r="A1174" s="95">
        <v>172</v>
      </c>
      <c r="B1174" s="139">
        <v>0.60390168079215223</v>
      </c>
      <c r="C1174" s="139">
        <v>0.36153722632937013</v>
      </c>
      <c r="D1174" s="139">
        <v>0.47138023723992051</v>
      </c>
      <c r="E1174" s="139">
        <v>0.23580460606125175</v>
      </c>
      <c r="F1174" s="139">
        <v>6.390376451386115E-2</v>
      </c>
      <c r="G1174" s="139">
        <v>0.75936101665781797</v>
      </c>
      <c r="H1174" s="139">
        <v>0.25861575225668143</v>
      </c>
      <c r="I1174" s="139">
        <v>0.62631347890862799</v>
      </c>
      <c r="J1174" s="139">
        <v>0.6746753151316347</v>
      </c>
      <c r="K1174" s="58">
        <v>0.94499003537684589</v>
      </c>
      <c r="M1174" s="51">
        <v>172</v>
      </c>
      <c r="N1174" s="139" cm="1">
        <f t="array" ref="N1174:W1174">(TRANSPOSE(MMULT(幕後結果!$AB$37:$AK$46, TRANSPOSE(N173:W173))))</f>
        <v>-0.51455399364733168</v>
      </c>
      <c r="O1174" s="139">
        <v>-0.53024694365535996</v>
      </c>
      <c r="P1174" s="139">
        <v>0.27821338912162474</v>
      </c>
      <c r="Q1174" s="139">
        <v>-0.26034530250736598</v>
      </c>
      <c r="R1174" s="139">
        <v>1.3728655156612111</v>
      </c>
      <c r="S1174" s="139">
        <v>-0.43329636756703815</v>
      </c>
      <c r="T1174" s="139">
        <v>-0.54927306011906918</v>
      </c>
      <c r="U1174" s="139">
        <v>-0.38491937189880837</v>
      </c>
      <c r="V1174" s="139">
        <v>-0.51162901420597295</v>
      </c>
      <c r="W1174" s="50">
        <v>-0.54668291893148324</v>
      </c>
    </row>
    <row r="1175" spans="1:23" ht="19">
      <c r="A1175" s="95">
        <v>173</v>
      </c>
      <c r="B1175" s="139">
        <v>0.56433998695034648</v>
      </c>
      <c r="C1175" s="139">
        <v>0.67660988002350386</v>
      </c>
      <c r="D1175" s="139">
        <v>0.41889018249554266</v>
      </c>
      <c r="E1175" s="139">
        <v>0.36540888957850015</v>
      </c>
      <c r="F1175" s="139">
        <v>0.298602481039002</v>
      </c>
      <c r="G1175" s="139">
        <v>0.44232266798782494</v>
      </c>
      <c r="H1175" s="139">
        <v>0.43608268175911435</v>
      </c>
      <c r="I1175" s="139">
        <v>0.8022581791018446</v>
      </c>
      <c r="J1175" s="139">
        <v>0.57540392170075272</v>
      </c>
      <c r="K1175" s="58">
        <v>0.16263776504719152</v>
      </c>
      <c r="M1175" s="51">
        <v>173</v>
      </c>
      <c r="N1175" s="139" cm="1">
        <f t="array" ref="N1175:W1175">(TRANSPOSE(MMULT(幕後結果!$AB$37:$AK$46, TRANSPOSE(N174:W174))))</f>
        <v>0.42000494237147723</v>
      </c>
      <c r="O1175" s="139">
        <v>-0.33414516689062779</v>
      </c>
      <c r="P1175" s="139">
        <v>-0.89976441455000444</v>
      </c>
      <c r="Q1175" s="139">
        <v>-0.81905884117356176</v>
      </c>
      <c r="R1175" s="139">
        <v>0.58186687998723685</v>
      </c>
      <c r="S1175" s="139">
        <v>0.32811470100542656</v>
      </c>
      <c r="T1175" s="139">
        <v>-1.6290412149279807</v>
      </c>
      <c r="U1175" s="139">
        <v>2.4936675627745295</v>
      </c>
      <c r="V1175" s="139">
        <v>-0.59688872948251703</v>
      </c>
      <c r="W1175" s="50">
        <v>-0.89289424000973061</v>
      </c>
    </row>
    <row r="1176" spans="1:23" ht="19">
      <c r="A1176" s="95">
        <v>174</v>
      </c>
      <c r="B1176" s="139">
        <v>0.71969520736156878</v>
      </c>
      <c r="C1176" s="139">
        <v>0.44402692116812892</v>
      </c>
      <c r="D1176" s="139">
        <v>0.63025678044792022</v>
      </c>
      <c r="E1176" s="139">
        <v>0.12449322747051506</v>
      </c>
      <c r="F1176" s="139">
        <v>0.21188913592467551</v>
      </c>
      <c r="G1176" s="139">
        <v>0.94353329217595427</v>
      </c>
      <c r="H1176" s="139">
        <v>0.11858095092403098</v>
      </c>
      <c r="I1176" s="139">
        <v>0.84581617961830635</v>
      </c>
      <c r="J1176" s="139">
        <v>0.58841518233235846</v>
      </c>
      <c r="K1176" s="58">
        <v>0.20706542999176025</v>
      </c>
      <c r="M1176" s="51">
        <v>174</v>
      </c>
      <c r="N1176" s="139" cm="1">
        <f t="array" ref="N1176:W1176">(TRANSPOSE(MMULT(幕後結果!$AB$37:$AK$46, TRANSPOSE(N175:W175))))</f>
        <v>0.71390643234696227</v>
      </c>
      <c r="O1176" s="139">
        <v>-0.6737208572643929</v>
      </c>
      <c r="P1176" s="139">
        <v>0.39520371341290317</v>
      </c>
      <c r="Q1176" s="139">
        <v>-2.0149791532800365</v>
      </c>
      <c r="R1176" s="139">
        <v>6.0671908675096753E-2</v>
      </c>
      <c r="S1176" s="139">
        <v>0.24912121978342003</v>
      </c>
      <c r="T1176" s="139">
        <v>-1.990972642547687</v>
      </c>
      <c r="U1176" s="139">
        <v>-0.48819067392067006</v>
      </c>
      <c r="V1176" s="139">
        <v>-2.0427850393440212</v>
      </c>
      <c r="W1176" s="50">
        <v>-1.9438850258348368</v>
      </c>
    </row>
    <row r="1177" spans="1:23" ht="19">
      <c r="A1177" s="95">
        <v>175</v>
      </c>
      <c r="B1177" s="139">
        <v>0.18076151464599977</v>
      </c>
      <c r="C1177" s="139">
        <v>0.83675067522686009</v>
      </c>
      <c r="D1177" s="139">
        <v>0.75051351328343174</v>
      </c>
      <c r="E1177" s="139">
        <v>0.48704831164819207</v>
      </c>
      <c r="F1177" s="139">
        <v>0.80947542726441557</v>
      </c>
      <c r="G1177" s="139">
        <v>0.43456262003362878</v>
      </c>
      <c r="H1177" s="139">
        <v>0.76209153593935741</v>
      </c>
      <c r="I1177" s="139">
        <v>0.74608901275601847</v>
      </c>
      <c r="J1177" s="139">
        <v>0.11557154170061223</v>
      </c>
      <c r="K1177" s="58">
        <v>8.9774631797221893E-2</v>
      </c>
      <c r="M1177" s="51">
        <v>175</v>
      </c>
      <c r="N1177" s="139" cm="1">
        <f t="array" ref="N1177:W1177">(TRANSPOSE(MMULT(幕後結果!$AB$37:$AK$46, TRANSPOSE(N176:W176))))</f>
        <v>-1.7944763225905815</v>
      </c>
      <c r="O1177" s="139">
        <v>0.44938211667183425</v>
      </c>
      <c r="P1177" s="139">
        <v>-1.2415705736144123</v>
      </c>
      <c r="Q1177" s="139">
        <v>-1.8907837549773325</v>
      </c>
      <c r="R1177" s="139">
        <v>-0.74748785667493689</v>
      </c>
      <c r="S1177" s="139">
        <v>-0.73224000996841587</v>
      </c>
      <c r="T1177" s="139">
        <v>-1.2958757746371792</v>
      </c>
      <c r="U1177" s="139">
        <v>1.8796429158710053</v>
      </c>
      <c r="V1177" s="139">
        <v>-0.81541719623375641</v>
      </c>
      <c r="W1177" s="50">
        <v>-1.6981693932899324</v>
      </c>
    </row>
    <row r="1178" spans="1:23" ht="19">
      <c r="A1178" s="95">
        <v>176</v>
      </c>
      <c r="B1178" s="139">
        <v>0.1815199894572801</v>
      </c>
      <c r="C1178" s="139">
        <v>0.91141447130691522</v>
      </c>
      <c r="D1178" s="139">
        <v>0.64532891714402485</v>
      </c>
      <c r="E1178" s="139">
        <v>0.31592928840438073</v>
      </c>
      <c r="F1178" s="139">
        <v>0.49501596993973052</v>
      </c>
      <c r="G1178" s="139">
        <v>0.71111132261429533</v>
      </c>
      <c r="H1178" s="139">
        <v>0.81696750447387423</v>
      </c>
      <c r="I1178" s="139">
        <v>0.85844269019633535</v>
      </c>
      <c r="J1178" s="139">
        <v>0.63779279330450089</v>
      </c>
      <c r="K1178" s="58">
        <v>0.16136059080144705</v>
      </c>
      <c r="M1178" s="51">
        <v>176</v>
      </c>
      <c r="N1178" s="139" cm="1">
        <f t="array" ref="N1178:W1178">(TRANSPOSE(MMULT(幕後結果!$AB$37:$AK$46, TRANSPOSE(N177:W177))))</f>
        <v>1.5887288033201419</v>
      </c>
      <c r="O1178" s="139">
        <v>0.41728326224224799</v>
      </c>
      <c r="P1178" s="139">
        <v>1.5396751359167204</v>
      </c>
      <c r="Q1178" s="139">
        <v>-0.31866745155455306</v>
      </c>
      <c r="R1178" s="139">
        <v>0.69665367885274021</v>
      </c>
      <c r="S1178" s="139">
        <v>-1.7330496814918996</v>
      </c>
      <c r="T1178" s="139">
        <v>1.6830802302110741</v>
      </c>
      <c r="U1178" s="139">
        <v>0.62256271822523956</v>
      </c>
      <c r="V1178" s="139">
        <v>0.79273637120385065</v>
      </c>
      <c r="W1178" s="50">
        <v>1.2817190680274015</v>
      </c>
    </row>
    <row r="1179" spans="1:23" ht="19">
      <c r="A1179" s="95">
        <v>177</v>
      </c>
      <c r="B1179" s="139">
        <v>0.46332005134857579</v>
      </c>
      <c r="C1179" s="139">
        <v>0.84922352473015694</v>
      </c>
      <c r="D1179" s="139">
        <v>0.19331273875219646</v>
      </c>
      <c r="E1179" s="139">
        <v>0.64457194268570084</v>
      </c>
      <c r="F1179" s="139">
        <v>0.86427298107970651</v>
      </c>
      <c r="G1179" s="139">
        <v>0.91738940693050264</v>
      </c>
      <c r="H1179" s="139">
        <v>0.79189386418441776</v>
      </c>
      <c r="I1179" s="139">
        <v>0.24240807531977659</v>
      </c>
      <c r="J1179" s="139">
        <v>0.64339539648525701</v>
      </c>
      <c r="K1179" s="58">
        <v>0.55218710000873639</v>
      </c>
      <c r="M1179" s="51">
        <v>177</v>
      </c>
      <c r="N1179" s="139" cm="1">
        <f t="array" ref="N1179:W1179">(TRANSPOSE(MMULT(幕後結果!$AB$37:$AK$46, TRANSPOSE(N178:W178))))</f>
        <v>0.60173058940217239</v>
      </c>
      <c r="O1179" s="139">
        <v>-1.5764320416051407</v>
      </c>
      <c r="P1179" s="139">
        <v>0.62603470173275699</v>
      </c>
      <c r="Q1179" s="139">
        <v>-1.524710384072778</v>
      </c>
      <c r="R1179" s="139">
        <v>0.55366619109300563</v>
      </c>
      <c r="S1179" s="139">
        <v>0.92817350049122538</v>
      </c>
      <c r="T1179" s="139">
        <v>0.60182955634339474</v>
      </c>
      <c r="U1179" s="139">
        <v>-0.80260261259983801</v>
      </c>
      <c r="V1179" s="139">
        <v>-1.704180937650895</v>
      </c>
      <c r="W1179" s="50">
        <v>1.0171913827030286</v>
      </c>
    </row>
    <row r="1180" spans="1:23" ht="19">
      <c r="A1180" s="95">
        <v>178</v>
      </c>
      <c r="B1180" s="139">
        <v>0.69543273971722774</v>
      </c>
      <c r="C1180" s="139">
        <v>0.5553504810281884</v>
      </c>
      <c r="D1180" s="139">
        <v>0.22109377085560844</v>
      </c>
      <c r="E1180" s="139">
        <v>5.7878301276755639E-2</v>
      </c>
      <c r="F1180" s="139">
        <v>3.0353195428750368E-2</v>
      </c>
      <c r="G1180" s="139">
        <v>0.23383422807618293</v>
      </c>
      <c r="H1180" s="139">
        <v>0.35521722637572761</v>
      </c>
      <c r="I1180" s="139">
        <v>0.18559133132965355</v>
      </c>
      <c r="J1180" s="139">
        <v>0.5504075359659617</v>
      </c>
      <c r="K1180" s="58">
        <v>0.57704729939232369</v>
      </c>
      <c r="M1180" s="51">
        <v>178</v>
      </c>
      <c r="N1180" s="139" cm="1">
        <f t="array" ref="N1180:W1180">(TRANSPOSE(MMULT(幕後結果!$AB$37:$AK$46, TRANSPOSE(N179:W179))))</f>
        <v>0.66552502237547595</v>
      </c>
      <c r="O1180" s="139">
        <v>-0.22486632357950984</v>
      </c>
      <c r="P1180" s="139">
        <v>0.17664697962450568</v>
      </c>
      <c r="Q1180" s="139">
        <v>0.64766442758124598</v>
      </c>
      <c r="R1180" s="139">
        <v>1.1217439660355832</v>
      </c>
      <c r="S1180" s="139">
        <v>0.25093316797246257</v>
      </c>
      <c r="T1180" s="139">
        <v>-1.1538839164768493</v>
      </c>
      <c r="U1180" s="139">
        <v>-0.88537554671383856</v>
      </c>
      <c r="V1180" s="139">
        <v>0.87676042519184749</v>
      </c>
      <c r="W1180" s="50">
        <v>6.212753426570794E-3</v>
      </c>
    </row>
    <row r="1181" spans="1:23" ht="19">
      <c r="A1181" s="95">
        <v>179</v>
      </c>
      <c r="B1181" s="139">
        <v>0.74675241406101645</v>
      </c>
      <c r="C1181" s="139">
        <v>0.93136540125785272</v>
      </c>
      <c r="D1181" s="139">
        <v>0.18738389025809798</v>
      </c>
      <c r="E1181" s="139">
        <v>0.44485092557858863</v>
      </c>
      <c r="F1181" s="139">
        <v>0.38250922110781937</v>
      </c>
      <c r="G1181" s="139">
        <v>0.40573621481276745</v>
      </c>
      <c r="H1181" s="139">
        <v>0.71104551014743933</v>
      </c>
      <c r="I1181" s="139">
        <v>0.44239684756249753</v>
      </c>
      <c r="J1181" s="139">
        <v>0.87114905993448866</v>
      </c>
      <c r="K1181" s="58">
        <v>0.54338584526096989</v>
      </c>
      <c r="M1181" s="51">
        <v>179</v>
      </c>
      <c r="N1181" s="139" cm="1">
        <f t="array" ref="N1181:W1181">(TRANSPOSE(MMULT(幕後結果!$AB$37:$AK$46, TRANSPOSE(N180:W180))))</f>
        <v>-1.1601435982701502</v>
      </c>
      <c r="O1181" s="139">
        <v>0.54001180814441185</v>
      </c>
      <c r="P1181" s="139">
        <v>-1.0005069586335771</v>
      </c>
      <c r="Q1181" s="139">
        <v>-1.7542327360429544</v>
      </c>
      <c r="R1181" s="139">
        <v>-1.0965565896528711</v>
      </c>
      <c r="S1181" s="139">
        <v>-1.8179675602581356</v>
      </c>
      <c r="T1181" s="139">
        <v>0.81006400984544025</v>
      </c>
      <c r="U1181" s="139">
        <v>0.5301986116980193</v>
      </c>
      <c r="V1181" s="139">
        <v>-2.4221674719632338</v>
      </c>
      <c r="W1181" s="50">
        <v>0.85877575517968818</v>
      </c>
    </row>
    <row r="1182" spans="1:23" ht="19">
      <c r="A1182" s="95">
        <v>180</v>
      </c>
      <c r="B1182" s="139">
        <v>0.982500789628175</v>
      </c>
      <c r="C1182" s="139">
        <v>1.1604734751592183E-2</v>
      </c>
      <c r="D1182" s="139">
        <v>1.3631802832196671E-2</v>
      </c>
      <c r="E1182" s="139">
        <v>0.71155520573550923</v>
      </c>
      <c r="F1182" s="139">
        <v>9.6593676226416569E-2</v>
      </c>
      <c r="G1182" s="139">
        <v>0.66440887715702668</v>
      </c>
      <c r="H1182" s="139">
        <v>0.18335132923861774</v>
      </c>
      <c r="I1182" s="139">
        <v>0.93147922384838266</v>
      </c>
      <c r="J1182" s="139">
        <v>0.37250321928416041</v>
      </c>
      <c r="K1182" s="58">
        <v>0.9964813504120833</v>
      </c>
      <c r="M1182" s="51">
        <v>180</v>
      </c>
      <c r="N1182" s="139" cm="1">
        <f t="array" ref="N1182:W1182">(TRANSPOSE(MMULT(幕後結果!$AB$37:$AK$46, TRANSPOSE(N181:W181))))</f>
        <v>1.0909008914682472</v>
      </c>
      <c r="O1182" s="139">
        <v>0.151603385681429</v>
      </c>
      <c r="P1182" s="139">
        <v>0.56551180745008389</v>
      </c>
      <c r="Q1182" s="139">
        <v>0.18050716234149733</v>
      </c>
      <c r="R1182" s="139">
        <v>0.23294550891477905</v>
      </c>
      <c r="S1182" s="139">
        <v>-0.64656358601561659</v>
      </c>
      <c r="T1182" s="139">
        <v>3.2926834138179428E-3</v>
      </c>
      <c r="U1182" s="139">
        <v>-0.19139869131213799</v>
      </c>
      <c r="V1182" s="139">
        <v>-0.16912027529114129</v>
      </c>
      <c r="W1182" s="50">
        <v>-0.1782621993227525</v>
      </c>
    </row>
    <row r="1183" spans="1:23" ht="19">
      <c r="A1183" s="95">
        <v>181</v>
      </c>
      <c r="B1183" s="139">
        <v>0.18951704655107138</v>
      </c>
      <c r="C1183" s="139">
        <v>0.90820827367863721</v>
      </c>
      <c r="D1183" s="139">
        <v>8.6037849562241586E-2</v>
      </c>
      <c r="E1183" s="139">
        <v>0.82578456795234456</v>
      </c>
      <c r="F1183" s="139">
        <v>0.18951180303199044</v>
      </c>
      <c r="G1183" s="139">
        <v>0.55582380910445006</v>
      </c>
      <c r="H1183" s="139">
        <v>0.64154102285700598</v>
      </c>
      <c r="I1183" s="139">
        <v>0.64116013048765974</v>
      </c>
      <c r="J1183" s="139">
        <v>0.20361849877781601</v>
      </c>
      <c r="K1183" s="58">
        <v>0.97818149594362258</v>
      </c>
      <c r="M1183" s="51">
        <v>181</v>
      </c>
      <c r="N1183" s="139" cm="1">
        <f t="array" ref="N1183:W1183">(TRANSPOSE(MMULT(幕後結果!$AB$37:$AK$46, TRANSPOSE(N182:W182))))</f>
        <v>-1.5461446803640848</v>
      </c>
      <c r="O1183" s="139">
        <v>-1.250186613555766</v>
      </c>
      <c r="P1183" s="139">
        <v>-0.29733568596712856</v>
      </c>
      <c r="Q1183" s="139">
        <v>0.57669803644246942</v>
      </c>
      <c r="R1183" s="139">
        <v>-1.1230462025342276</v>
      </c>
      <c r="S1183" s="139">
        <v>0.39580898936387676</v>
      </c>
      <c r="T1183" s="139">
        <v>-0.29480464506361437</v>
      </c>
      <c r="U1183" s="139">
        <v>-1.6234722974367011E-3</v>
      </c>
      <c r="V1183" s="139">
        <v>0.24907432927481399</v>
      </c>
      <c r="W1183" s="50">
        <v>-0.98143863103522422</v>
      </c>
    </row>
    <row r="1184" spans="1:23" ht="19">
      <c r="A1184" s="95">
        <v>182</v>
      </c>
      <c r="B1184" s="139">
        <v>0.46908348020691948</v>
      </c>
      <c r="C1184" s="139">
        <v>0.67134498435964329</v>
      </c>
      <c r="D1184" s="139">
        <v>0.74430716317848256</v>
      </c>
      <c r="E1184" s="139">
        <v>0.69884959418099446</v>
      </c>
      <c r="F1184" s="139">
        <v>0.22459414062553051</v>
      </c>
      <c r="G1184" s="139">
        <v>0.45258424706191303</v>
      </c>
      <c r="H1184" s="139">
        <v>0.18680324306569895</v>
      </c>
      <c r="I1184" s="139">
        <v>0.59655100587342669</v>
      </c>
      <c r="J1184" s="139">
        <v>0.41604592710283805</v>
      </c>
      <c r="K1184" s="58">
        <v>0.61876016803940836</v>
      </c>
      <c r="M1184" s="51">
        <v>182</v>
      </c>
      <c r="N1184" s="139" cm="1">
        <f t="array" ref="N1184:W1184">(TRANSPOSE(MMULT(幕後結果!$AB$37:$AK$46, TRANSPOSE(N183:W183))))</f>
        <v>0.380966132393667</v>
      </c>
      <c r="O1184" s="139">
        <v>-0.19495495121843917</v>
      </c>
      <c r="P1184" s="139">
        <v>-0.83569893153273467</v>
      </c>
      <c r="Q1184" s="139">
        <v>-1.2649697328592471</v>
      </c>
      <c r="R1184" s="139">
        <v>-0.50852304919928781</v>
      </c>
      <c r="S1184" s="139">
        <v>2.0830956813983579</v>
      </c>
      <c r="T1184" s="139">
        <v>-0.9643718388319491</v>
      </c>
      <c r="U1184" s="139">
        <v>0.69342033218284094</v>
      </c>
      <c r="V1184" s="139">
        <v>-0.10684503891121432</v>
      </c>
      <c r="W1184" s="50">
        <v>-1.3267973291986541</v>
      </c>
    </row>
    <row r="1185" spans="1:23" ht="19">
      <c r="A1185" s="95">
        <v>183</v>
      </c>
      <c r="B1185" s="139">
        <v>0.13604572927093006</v>
      </c>
      <c r="C1185" s="139">
        <v>0.6436150980483637</v>
      </c>
      <c r="D1185" s="139">
        <v>0.68370511658501276</v>
      </c>
      <c r="E1185" s="139">
        <v>0.76600776565027107</v>
      </c>
      <c r="F1185" s="139">
        <v>0.9807587516926346</v>
      </c>
      <c r="G1185" s="139">
        <v>6.5140476297143035E-2</v>
      </c>
      <c r="H1185" s="139">
        <v>0.40409304930084167</v>
      </c>
      <c r="I1185" s="139">
        <v>0.31834840877477233</v>
      </c>
      <c r="J1185" s="139">
        <v>0.90482587926468372</v>
      </c>
      <c r="K1185" s="58">
        <v>0.84062565785430321</v>
      </c>
      <c r="M1185" s="51">
        <v>183</v>
      </c>
      <c r="N1185" s="139" cm="1">
        <f t="array" ref="N1185:W1185">(TRANSPOSE(MMULT(幕後結果!$AB$37:$AK$46, TRANSPOSE(N184:W184))))</f>
        <v>0.10058489097662313</v>
      </c>
      <c r="O1185" s="139">
        <v>-0.36597591389368839</v>
      </c>
      <c r="P1185" s="139">
        <v>-0.17910225621660592</v>
      </c>
      <c r="Q1185" s="139">
        <v>-0.35242308227690267</v>
      </c>
      <c r="R1185" s="139">
        <v>0.78610362908644627</v>
      </c>
      <c r="S1185" s="139">
        <v>0.12199726426116543</v>
      </c>
      <c r="T1185" s="139">
        <v>-0.64419158043936586</v>
      </c>
      <c r="U1185" s="139">
        <v>-9.9537330762319076E-2</v>
      </c>
      <c r="V1185" s="139">
        <v>1.0950399254753715</v>
      </c>
      <c r="W1185" s="50">
        <v>-1.2296677660120403</v>
      </c>
    </row>
    <row r="1186" spans="1:23" ht="19">
      <c r="A1186" s="95">
        <v>184</v>
      </c>
      <c r="B1186" s="139">
        <v>0.14652597359106245</v>
      </c>
      <c r="C1186" s="139">
        <v>9.5356621662618934E-2</v>
      </c>
      <c r="D1186" s="139">
        <v>0.9585581145222104</v>
      </c>
      <c r="E1186" s="139">
        <v>0.41693561036487203</v>
      </c>
      <c r="F1186" s="139">
        <v>0.54428212261383013</v>
      </c>
      <c r="G1186" s="139">
        <v>0.56222337912845233</v>
      </c>
      <c r="H1186" s="139">
        <v>0.67767525451981037</v>
      </c>
      <c r="I1186" s="139">
        <v>0.7052936737053499</v>
      </c>
      <c r="J1186" s="139">
        <v>0.1788938040198147</v>
      </c>
      <c r="K1186" s="58">
        <v>0.79770206091377793</v>
      </c>
      <c r="M1186" s="51">
        <v>184</v>
      </c>
      <c r="N1186" s="139" cm="1">
        <f t="array" ref="N1186:W1186">(TRANSPOSE(MMULT(幕後結果!$AB$37:$AK$46, TRANSPOSE(N185:W185))))</f>
        <v>-0.13584935377846133</v>
      </c>
      <c r="O1186" s="139">
        <v>1.8399231042849515</v>
      </c>
      <c r="P1186" s="139">
        <v>1.3563756032872718</v>
      </c>
      <c r="Q1186" s="139">
        <v>1.4511054537135486</v>
      </c>
      <c r="R1186" s="139">
        <v>-0.40521240764723798</v>
      </c>
      <c r="S1186" s="139">
        <v>-0.95766299337295835</v>
      </c>
      <c r="T1186" s="139">
        <v>0.84349826048659504</v>
      </c>
      <c r="U1186" s="139">
        <v>0.27431956590930423</v>
      </c>
      <c r="V1186" s="139">
        <v>-0.19639835401393657</v>
      </c>
      <c r="W1186" s="50">
        <v>1.1865862621779131</v>
      </c>
    </row>
    <row r="1187" spans="1:23" ht="19">
      <c r="A1187" s="95">
        <v>185</v>
      </c>
      <c r="B1187" s="139">
        <v>0.33127196084498189</v>
      </c>
      <c r="C1187" s="139">
        <v>0.20439675328684004</v>
      </c>
      <c r="D1187" s="139">
        <v>0.95729807665652356</v>
      </c>
      <c r="E1187" s="139">
        <v>0.77951301810085405</v>
      </c>
      <c r="F1187" s="139">
        <v>0.51728070638325918</v>
      </c>
      <c r="G1187" s="139">
        <v>0.98633602541309506</v>
      </c>
      <c r="H1187" s="139">
        <v>0.96131076060430853</v>
      </c>
      <c r="I1187" s="139">
        <v>0.92094493477961015</v>
      </c>
      <c r="J1187" s="139">
        <v>0.4147554784868317</v>
      </c>
      <c r="K1187" s="58">
        <v>0.91387227279975991</v>
      </c>
      <c r="M1187" s="51">
        <v>185</v>
      </c>
      <c r="N1187" s="139" cm="1">
        <f t="array" ref="N1187:W1187">(TRANSPOSE(MMULT(幕後結果!$AB$37:$AK$46, TRANSPOSE(N186:W186))))</f>
        <v>0.47626781000745566</v>
      </c>
      <c r="O1187" s="139">
        <v>2.0826877615510506</v>
      </c>
      <c r="P1187" s="139">
        <v>0.77193884143707658</v>
      </c>
      <c r="Q1187" s="139">
        <v>1.3585760427998754</v>
      </c>
      <c r="R1187" s="139">
        <v>6.52588424354687E-2</v>
      </c>
      <c r="S1187" s="139">
        <v>0.6500752560703934</v>
      </c>
      <c r="T1187" s="139">
        <v>0.11800064155561552</v>
      </c>
      <c r="U1187" s="139">
        <v>-0.88766651367493776</v>
      </c>
      <c r="V1187" s="139">
        <v>0.71853603872373017</v>
      </c>
      <c r="W1187" s="50">
        <v>0.43362876931144434</v>
      </c>
    </row>
    <row r="1188" spans="1:23" ht="19">
      <c r="A1188" s="95">
        <v>186</v>
      </c>
      <c r="B1188" s="139">
        <v>0.13167073038327248</v>
      </c>
      <c r="C1188" s="139">
        <v>0.68731149879075959</v>
      </c>
      <c r="D1188" s="139">
        <v>0.26217665941464108</v>
      </c>
      <c r="E1188" s="139">
        <v>0.5517860604160385</v>
      </c>
      <c r="F1188" s="139">
        <v>0.23361977694032321</v>
      </c>
      <c r="G1188" s="139">
        <v>0.51990613638368743</v>
      </c>
      <c r="H1188" s="139">
        <v>1.1937525037977847E-2</v>
      </c>
      <c r="I1188" s="139">
        <v>4.1380700166002926E-2</v>
      </c>
      <c r="J1188" s="139">
        <v>0.40655294293938016</v>
      </c>
      <c r="K1188" s="58">
        <v>0.74655383249987306</v>
      </c>
      <c r="M1188" s="51">
        <v>186</v>
      </c>
      <c r="N1188" s="139" cm="1">
        <f t="array" ref="N1188:W1188">(TRANSPOSE(MMULT(幕後結果!$AB$37:$AK$46, TRANSPOSE(N187:W187))))</f>
        <v>-0.41625452373785277</v>
      </c>
      <c r="O1188" s="139">
        <v>-2.3772971564058265</v>
      </c>
      <c r="P1188" s="139">
        <v>-0.21239566352601991</v>
      </c>
      <c r="Q1188" s="139">
        <v>-1.4683097236699081</v>
      </c>
      <c r="R1188" s="139">
        <v>0.94737179707308905</v>
      </c>
      <c r="S1188" s="139">
        <v>0.46379674870245247</v>
      </c>
      <c r="T1188" s="139">
        <v>-0.4682354561432755</v>
      </c>
      <c r="U1188" s="139">
        <v>-1.4360382164337597</v>
      </c>
      <c r="V1188" s="139">
        <v>-0.81679801457702683</v>
      </c>
      <c r="W1188" s="50">
        <v>0.22929336248867022</v>
      </c>
    </row>
    <row r="1189" spans="1:23" ht="19">
      <c r="A1189" s="95">
        <v>187</v>
      </c>
      <c r="B1189" s="139">
        <v>0.84566746423596828</v>
      </c>
      <c r="C1189" s="139">
        <v>0.26062537652705831</v>
      </c>
      <c r="D1189" s="139">
        <v>0.18768510540331218</v>
      </c>
      <c r="E1189" s="139">
        <v>0.19049523730655848</v>
      </c>
      <c r="F1189" s="139">
        <v>0.49321004827253168</v>
      </c>
      <c r="G1189" s="139">
        <v>0.22054608342122695</v>
      </c>
      <c r="H1189" s="139">
        <v>0.16045251792389736</v>
      </c>
      <c r="I1189" s="139">
        <v>0.29754881625075469</v>
      </c>
      <c r="J1189" s="139">
        <v>0.11531891762743141</v>
      </c>
      <c r="K1189" s="58">
        <v>0.52995897285742299</v>
      </c>
      <c r="M1189" s="51">
        <v>187</v>
      </c>
      <c r="N1189" s="139" cm="1">
        <f t="array" ref="N1189:W1189">(TRANSPOSE(MMULT(幕後結果!$AB$37:$AK$46, TRANSPOSE(N188:W188))))</f>
        <v>0.18463372757902313</v>
      </c>
      <c r="O1189" s="139">
        <v>-0.68299092763278546</v>
      </c>
      <c r="P1189" s="139">
        <v>0.93299741409573111</v>
      </c>
      <c r="Q1189" s="139">
        <v>0.1602652785719437</v>
      </c>
      <c r="R1189" s="139">
        <v>0.14511768771570271</v>
      </c>
      <c r="S1189" s="139">
        <v>1.6545606315742059</v>
      </c>
      <c r="T1189" s="139">
        <v>-0.76476823135668393</v>
      </c>
      <c r="U1189" s="139">
        <v>0.22246235812716211</v>
      </c>
      <c r="V1189" s="139">
        <v>-0.31267230164967696</v>
      </c>
      <c r="W1189" s="50">
        <v>-0.65741643137786343</v>
      </c>
    </row>
    <row r="1190" spans="1:23" ht="19">
      <c r="A1190" s="95">
        <v>188</v>
      </c>
      <c r="B1190" s="139">
        <v>0.98047528054052102</v>
      </c>
      <c r="C1190" s="139">
        <v>0.96052717717676006</v>
      </c>
      <c r="D1190" s="139">
        <v>0.72203519693347595</v>
      </c>
      <c r="E1190" s="139">
        <v>0.65782501706378094</v>
      </c>
      <c r="F1190" s="139">
        <v>0.31808155333601484</v>
      </c>
      <c r="G1190" s="139">
        <v>0.45941888703128475</v>
      </c>
      <c r="H1190" s="139">
        <v>0.58415744104072398</v>
      </c>
      <c r="I1190" s="139">
        <v>0.584850875657692</v>
      </c>
      <c r="J1190" s="139">
        <v>0.25925931966797222</v>
      </c>
      <c r="K1190" s="58">
        <v>0.96033165823485223</v>
      </c>
      <c r="M1190" s="51">
        <v>188</v>
      </c>
      <c r="N1190" s="139" cm="1">
        <f t="array" ref="N1190:W1190">(TRANSPOSE(MMULT(幕後結果!$AB$37:$AK$46, TRANSPOSE(N189:W189))))</f>
        <v>-1.0131137915920376</v>
      </c>
      <c r="O1190" s="139">
        <v>-0.64480862114584636</v>
      </c>
      <c r="P1190" s="139">
        <v>-0.71429919238178163</v>
      </c>
      <c r="Q1190" s="139">
        <v>0.98899030526387599</v>
      </c>
      <c r="R1190" s="139">
        <v>-0.37620584789407846</v>
      </c>
      <c r="S1190" s="139">
        <v>-0.42963780199308366</v>
      </c>
      <c r="T1190" s="139">
        <v>-0.39034387007796301</v>
      </c>
      <c r="U1190" s="139">
        <v>-1.0329847472101561</v>
      </c>
      <c r="V1190" s="139">
        <v>0.29853035496994984</v>
      </c>
      <c r="W1190" s="50">
        <v>0.30453364351724632</v>
      </c>
    </row>
    <row r="1191" spans="1:23" ht="19">
      <c r="A1191" s="95">
        <v>189</v>
      </c>
      <c r="B1191" s="139">
        <v>0.7766652712513884</v>
      </c>
      <c r="C1191" s="139">
        <v>0.8467236485623022</v>
      </c>
      <c r="D1191" s="139">
        <v>8.8260155365601056E-2</v>
      </c>
      <c r="E1191" s="139">
        <v>0.15452775186282297</v>
      </c>
      <c r="F1191" s="139">
        <v>0.38835642517067193</v>
      </c>
      <c r="G1191" s="139">
        <v>0.92675940998403772</v>
      </c>
      <c r="H1191" s="139">
        <v>0.92760859296452369</v>
      </c>
      <c r="I1191" s="139">
        <v>0.26038047588347335</v>
      </c>
      <c r="J1191" s="139">
        <v>0.56158235454871686</v>
      </c>
      <c r="K1191" s="58">
        <v>0.3159227311827717</v>
      </c>
      <c r="M1191" s="51">
        <v>189</v>
      </c>
      <c r="N1191" s="139" cm="1">
        <f t="array" ref="N1191:W1191">(TRANSPOSE(MMULT(幕後結果!$AB$37:$AK$46, TRANSPOSE(N190:W190))))</f>
        <v>-0.11470909407599875</v>
      </c>
      <c r="O1191" s="139">
        <v>-1.0032030836263839</v>
      </c>
      <c r="P1191" s="139">
        <v>-1.4849285792974245</v>
      </c>
      <c r="Q1191" s="139">
        <v>0.6593097462409574</v>
      </c>
      <c r="R1191" s="139">
        <v>0.12318472277359321</v>
      </c>
      <c r="S1191" s="139">
        <v>1.6613020059708792</v>
      </c>
      <c r="T1191" s="139">
        <v>-0.16424966230687144</v>
      </c>
      <c r="U1191" s="139">
        <v>0.80692398539544663</v>
      </c>
      <c r="V1191" s="139">
        <v>-0.27929847967037769</v>
      </c>
      <c r="W1191" s="50">
        <v>0.7814450846073725</v>
      </c>
    </row>
    <row r="1192" spans="1:23" ht="19">
      <c r="A1192" s="95">
        <v>190</v>
      </c>
      <c r="B1192" s="139">
        <v>0.28035195096615828</v>
      </c>
      <c r="C1192" s="139">
        <v>0.25092627484170493</v>
      </c>
      <c r="D1192" s="139">
        <v>0.99994279255990026</v>
      </c>
      <c r="E1192" s="139">
        <v>0.31892152341732327</v>
      </c>
      <c r="F1192" s="139">
        <v>0.93662305103614041</v>
      </c>
      <c r="G1192" s="139">
        <v>2.7839022787263357E-2</v>
      </c>
      <c r="H1192" s="139">
        <v>0.90577734988986092</v>
      </c>
      <c r="I1192" s="139">
        <v>0.61343428991615889</v>
      </c>
      <c r="J1192" s="139">
        <v>0.59943206521000181</v>
      </c>
      <c r="K1192" s="58">
        <v>0.45347972510228662</v>
      </c>
      <c r="M1192" s="51">
        <v>190</v>
      </c>
      <c r="N1192" s="139" cm="1">
        <f t="array" ref="N1192:W1192">(TRANSPOSE(MMULT(幕後結果!$AB$37:$AK$46, TRANSPOSE(N191:W191))))</f>
        <v>1.1649536692510372</v>
      </c>
      <c r="O1192" s="139">
        <v>0.83289680229214003</v>
      </c>
      <c r="P1192" s="139">
        <v>-1.4899339977125781E-3</v>
      </c>
      <c r="Q1192" s="139">
        <v>-1.1540727669036708</v>
      </c>
      <c r="R1192" s="139">
        <v>-0.17731708671018254</v>
      </c>
      <c r="S1192" s="139">
        <v>-8.9700979412218079E-2</v>
      </c>
      <c r="T1192" s="139">
        <v>-0.95003851089212299</v>
      </c>
      <c r="U1192" s="139">
        <v>1.3811479536364488</v>
      </c>
      <c r="V1192" s="139">
        <v>3.0519420770472649E-2</v>
      </c>
      <c r="W1192" s="50">
        <v>-1.6828379068751371</v>
      </c>
    </row>
    <row r="1193" spans="1:23" ht="19">
      <c r="A1193" s="95">
        <v>191</v>
      </c>
      <c r="B1193" s="139">
        <v>0.73004591718912137</v>
      </c>
      <c r="C1193" s="139">
        <v>0.31234930415107409</v>
      </c>
      <c r="D1193" s="139">
        <v>0.54267950697472966</v>
      </c>
      <c r="E1193" s="139">
        <v>0.89373895113310842</v>
      </c>
      <c r="F1193" s="139">
        <v>0.33348248982794515</v>
      </c>
      <c r="G1193" s="139">
        <v>0.55543636431522314</v>
      </c>
      <c r="H1193" s="139">
        <v>0.99737991394291448</v>
      </c>
      <c r="I1193" s="139">
        <v>0.98294512730349726</v>
      </c>
      <c r="J1193" s="139">
        <v>0.87934354372335655</v>
      </c>
      <c r="K1193" s="58">
        <v>0.61054593279255842</v>
      </c>
      <c r="M1193" s="51">
        <v>191</v>
      </c>
      <c r="N1193" s="139" cm="1">
        <f t="array" ref="N1193:W1193">(TRANSPOSE(MMULT(幕後結果!$AB$37:$AK$46, TRANSPOSE(N192:W192))))</f>
        <v>1.4333124562647519</v>
      </c>
      <c r="O1193" s="139">
        <v>0.68694740181145098</v>
      </c>
      <c r="P1193" s="139">
        <v>0.65504009181417056</v>
      </c>
      <c r="Q1193" s="139">
        <v>-2.5130955322968412E-2</v>
      </c>
      <c r="R1193" s="139">
        <v>1.0218811489720028</v>
      </c>
      <c r="S1193" s="139">
        <v>-1.4890869971873055E-3</v>
      </c>
      <c r="T1193" s="139">
        <v>0.27366579226578935</v>
      </c>
      <c r="U1193" s="139">
        <v>-0.61759248240490894</v>
      </c>
      <c r="V1193" s="139">
        <v>-0.39166330869315091</v>
      </c>
      <c r="W1193" s="50">
        <v>1.7534337941838629</v>
      </c>
    </row>
    <row r="1194" spans="1:23" ht="19">
      <c r="A1194" s="95">
        <v>192</v>
      </c>
      <c r="B1194" s="139">
        <v>0.16391175195569008</v>
      </c>
      <c r="C1194" s="139">
        <v>0.16164559591054228</v>
      </c>
      <c r="D1194" s="139">
        <v>0.17014060459864355</v>
      </c>
      <c r="E1194" s="139">
        <v>0.48936744882819783</v>
      </c>
      <c r="F1194" s="139">
        <v>0.37411422642311964</v>
      </c>
      <c r="G1194" s="139">
        <v>0.3755782504172942</v>
      </c>
      <c r="H1194" s="139">
        <v>0.84886194363055867</v>
      </c>
      <c r="I1194" s="139">
        <v>0.54225401874788992</v>
      </c>
      <c r="J1194" s="139">
        <v>0.83880550520725605</v>
      </c>
      <c r="K1194" s="58">
        <v>1.9107136866889585E-2</v>
      </c>
      <c r="M1194" s="51">
        <v>192</v>
      </c>
      <c r="N1194" s="139" cm="1">
        <f t="array" ref="N1194:W1194">(TRANSPOSE(MMULT(幕後結果!$AB$37:$AK$46, TRANSPOSE(N193:W193))))</f>
        <v>1.0745672702548605</v>
      </c>
      <c r="O1194" s="139">
        <v>1.2307636333875123</v>
      </c>
      <c r="P1194" s="139">
        <v>0.42891226888994249</v>
      </c>
      <c r="Q1194" s="139">
        <v>-2.2064079629054874</v>
      </c>
      <c r="R1194" s="139">
        <v>0.53622756633565538</v>
      </c>
      <c r="S1194" s="139">
        <v>-0.80376587319602599</v>
      </c>
      <c r="T1194" s="139">
        <v>0.37833506077956275</v>
      </c>
      <c r="U1194" s="139">
        <v>1.2808502840480216</v>
      </c>
      <c r="V1194" s="139">
        <v>0.41415863932939956</v>
      </c>
      <c r="W1194" s="50">
        <v>0.24360449555580133</v>
      </c>
    </row>
    <row r="1195" spans="1:23" ht="19">
      <c r="A1195" s="95">
        <v>193</v>
      </c>
      <c r="B1195" s="139">
        <v>0.67659656835188886</v>
      </c>
      <c r="C1195" s="139">
        <v>9.62933608958354E-2</v>
      </c>
      <c r="D1195" s="139">
        <v>0.26402004857692773</v>
      </c>
      <c r="E1195" s="139">
        <v>0.24416548068319699</v>
      </c>
      <c r="F1195" s="139">
        <v>0.77949257514074133</v>
      </c>
      <c r="G1195" s="139">
        <v>0.58435463576871016</v>
      </c>
      <c r="H1195" s="139">
        <v>0.54356758374898728</v>
      </c>
      <c r="I1195" s="139">
        <v>0.29377107731323204</v>
      </c>
      <c r="J1195" s="139">
        <v>8.6758558248689166E-2</v>
      </c>
      <c r="K1195" s="58">
        <v>0.7464302204550568</v>
      </c>
      <c r="M1195" s="51">
        <v>193</v>
      </c>
      <c r="N1195" s="139" cm="1">
        <f t="array" ref="N1195:W1195">(TRANSPOSE(MMULT(幕後結果!$AB$37:$AK$46, TRANSPOSE(N194:W194))))</f>
        <v>0.52626679233095952</v>
      </c>
      <c r="O1195" s="139">
        <v>-0.95490236087598146</v>
      </c>
      <c r="P1195" s="139">
        <v>-2.2086860640772836</v>
      </c>
      <c r="Q1195" s="139">
        <v>-0.67097728006550528</v>
      </c>
      <c r="R1195" s="139">
        <v>-1.4658354595089256</v>
      </c>
      <c r="S1195" s="139">
        <v>-0.21200817936435418</v>
      </c>
      <c r="T1195" s="139">
        <v>0.84285882976530979</v>
      </c>
      <c r="U1195" s="139">
        <v>-0.78574158111320425</v>
      </c>
      <c r="V1195" s="139">
        <v>-0.10170875032359811</v>
      </c>
      <c r="W1195" s="50">
        <v>0.75399801646389153</v>
      </c>
    </row>
    <row r="1196" spans="1:23" ht="19">
      <c r="A1196" s="95">
        <v>194</v>
      </c>
      <c r="B1196" s="139">
        <v>0.18270345331753002</v>
      </c>
      <c r="C1196" s="139">
        <v>0.21286769652421889</v>
      </c>
      <c r="D1196" s="139">
        <v>6.3379607588265108E-2</v>
      </c>
      <c r="E1196" s="139">
        <v>0.50120449445081405</v>
      </c>
      <c r="F1196" s="139">
        <v>0.69669896049464541</v>
      </c>
      <c r="G1196" s="139">
        <v>0.5207512660898499</v>
      </c>
      <c r="H1196" s="139">
        <v>0.88996425512356248</v>
      </c>
      <c r="I1196" s="139">
        <v>0.79316982703722139</v>
      </c>
      <c r="J1196" s="139">
        <v>0.54605930398926028</v>
      </c>
      <c r="K1196" s="58">
        <v>0.33258109160137006</v>
      </c>
      <c r="M1196" s="51">
        <v>194</v>
      </c>
      <c r="N1196" s="139" cm="1">
        <f t="array" ref="N1196:W1196">(TRANSPOSE(MMULT(幕後結果!$AB$37:$AK$46, TRANSPOSE(N195:W195))))</f>
        <v>0.44832687626318568</v>
      </c>
      <c r="O1196" s="139">
        <v>2.0906576588963648</v>
      </c>
      <c r="P1196" s="139">
        <v>0.75556388850002176</v>
      </c>
      <c r="Q1196" s="139">
        <v>-0.4100888592818675</v>
      </c>
      <c r="R1196" s="139">
        <v>1.3161056813839525</v>
      </c>
      <c r="S1196" s="139">
        <v>-0.77501756043967396</v>
      </c>
      <c r="T1196" s="139">
        <v>0.2405849567702098</v>
      </c>
      <c r="U1196" s="139">
        <v>6.0726545019368638E-2</v>
      </c>
      <c r="V1196" s="139">
        <v>1.0210064682439146</v>
      </c>
      <c r="W1196" s="50">
        <v>-1.6816095399997344</v>
      </c>
    </row>
    <row r="1197" spans="1:23" ht="19">
      <c r="A1197" s="95">
        <v>195</v>
      </c>
      <c r="B1197" s="139">
        <v>0.11547928838635291</v>
      </c>
      <c r="C1197" s="139">
        <v>0.8040990412275304</v>
      </c>
      <c r="D1197" s="139">
        <v>0.53199849954282952</v>
      </c>
      <c r="E1197" s="139">
        <v>0.56615342860407125</v>
      </c>
      <c r="F1197" s="139">
        <v>0.80263111842457557</v>
      </c>
      <c r="G1197" s="139">
        <v>0.54591940436105646</v>
      </c>
      <c r="H1197" s="139">
        <v>7.7061769912375233E-2</v>
      </c>
      <c r="I1197" s="139">
        <v>0.30903739547537268</v>
      </c>
      <c r="J1197" s="139">
        <v>0.47857993524037989</v>
      </c>
      <c r="K1197" s="58">
        <v>0.39310526637843801</v>
      </c>
      <c r="M1197" s="51">
        <v>195</v>
      </c>
      <c r="N1197" s="139" cm="1">
        <f t="array" ref="N1197:W1197">(TRANSPOSE(MMULT(幕後結果!$AB$37:$AK$46, TRANSPOSE(N196:W196))))</f>
        <v>-1.4695643163946983</v>
      </c>
      <c r="O1197" s="139">
        <v>0.75250966563001975</v>
      </c>
      <c r="P1197" s="139">
        <v>0.36642685994707708</v>
      </c>
      <c r="Q1197" s="139">
        <v>0.41829892840955957</v>
      </c>
      <c r="R1197" s="139">
        <v>-6.537313775081155E-3</v>
      </c>
      <c r="S1197" s="139">
        <v>-1.7875852198255782</v>
      </c>
      <c r="T1197" s="139">
        <v>0.5929778664196641</v>
      </c>
      <c r="U1197" s="139">
        <v>1.1893118626848844</v>
      </c>
      <c r="V1197" s="139">
        <v>0.9481265572068448</v>
      </c>
      <c r="W1197" s="50">
        <v>-0.50745132155788975</v>
      </c>
    </row>
    <row r="1198" spans="1:23" ht="19">
      <c r="A1198" s="95">
        <v>196</v>
      </c>
      <c r="B1198" s="139">
        <v>2.3957500480213945E-2</v>
      </c>
      <c r="C1198" s="139">
        <v>0.13539845909935311</v>
      </c>
      <c r="D1198" s="139">
        <v>0.18928518055294696</v>
      </c>
      <c r="E1198" s="139">
        <v>0.25661132831619948</v>
      </c>
      <c r="F1198" s="139">
        <v>0.48544581979286794</v>
      </c>
      <c r="G1198" s="139">
        <v>0.39629213673279917</v>
      </c>
      <c r="H1198" s="139">
        <v>0.69655426609557369</v>
      </c>
      <c r="I1198" s="139">
        <v>0.18713457845629455</v>
      </c>
      <c r="J1198" s="139">
        <v>0.55134354778291961</v>
      </c>
      <c r="K1198" s="58">
        <v>3.3943568066196583E-2</v>
      </c>
      <c r="M1198" s="51">
        <v>196</v>
      </c>
      <c r="N1198" s="139" cm="1">
        <f t="array" ref="N1198:W1198">(TRANSPOSE(MMULT(幕後結果!$AB$37:$AK$46, TRANSPOSE(N197:W197))))</f>
        <v>1.0004454778583269</v>
      </c>
      <c r="O1198" s="139">
        <v>0.33472796581824871</v>
      </c>
      <c r="P1198" s="139">
        <v>0.93565818987184945</v>
      </c>
      <c r="Q1198" s="139">
        <v>1.3520790123725317</v>
      </c>
      <c r="R1198" s="139">
        <v>1.2132114127042339</v>
      </c>
      <c r="S1198" s="139">
        <v>-0.14880757535042666</v>
      </c>
      <c r="T1198" s="139">
        <v>1.4705896006788488</v>
      </c>
      <c r="U1198" s="139">
        <v>-0.95814776243159572</v>
      </c>
      <c r="V1198" s="139">
        <v>1.2331277740458517</v>
      </c>
      <c r="W1198" s="50">
        <v>-0.66548839288400941</v>
      </c>
    </row>
    <row r="1199" spans="1:23" ht="19">
      <c r="A1199" s="95">
        <v>197</v>
      </c>
      <c r="B1199" s="139">
        <v>0.36649645416855514</v>
      </c>
      <c r="C1199" s="139">
        <v>9.9687849611521662E-2</v>
      </c>
      <c r="D1199" s="139">
        <v>0.50661697854797572</v>
      </c>
      <c r="E1199" s="139">
        <v>0.10013549677682132</v>
      </c>
      <c r="F1199" s="139">
        <v>0.61392481573181068</v>
      </c>
      <c r="G1199" s="139">
        <v>0.70497687347121452</v>
      </c>
      <c r="H1199" s="139">
        <v>0.50931720626552512</v>
      </c>
      <c r="I1199" s="139">
        <v>0.95085910180560029</v>
      </c>
      <c r="J1199" s="139">
        <v>0.24889972762829493</v>
      </c>
      <c r="K1199" s="58">
        <v>2.319525016850621E-3</v>
      </c>
      <c r="M1199" s="51">
        <v>197</v>
      </c>
      <c r="N1199" s="139" cm="1">
        <f t="array" ref="N1199:W1199">(TRANSPOSE(MMULT(幕後結果!$AB$37:$AK$46, TRANSPOSE(N198:W198))))</f>
        <v>0.60437832660842583</v>
      </c>
      <c r="O1199" s="139">
        <v>-0.80616454971349749</v>
      </c>
      <c r="P1199" s="139">
        <v>-1.7431858931562485</v>
      </c>
      <c r="Q1199" s="139">
        <v>0.39497781697626633</v>
      </c>
      <c r="R1199" s="139">
        <v>-0.60219296182597892</v>
      </c>
      <c r="S1199" s="139">
        <v>0.90591676475616079</v>
      </c>
      <c r="T1199" s="139">
        <v>0.43828051738465612</v>
      </c>
      <c r="U1199" s="139">
        <v>1.1390578484026577</v>
      </c>
      <c r="V1199" s="139">
        <v>-1.1260620720682211</v>
      </c>
      <c r="W1199" s="50">
        <v>1.0691447733809873</v>
      </c>
    </row>
    <row r="1200" spans="1:23" ht="19">
      <c r="A1200" s="95">
        <v>198</v>
      </c>
      <c r="B1200" s="139">
        <v>0.41607627800800984</v>
      </c>
      <c r="C1200" s="139">
        <v>0.10033057910240384</v>
      </c>
      <c r="D1200" s="139">
        <v>0.32893598266108404</v>
      </c>
      <c r="E1200" s="139">
        <v>0.51488676505113085</v>
      </c>
      <c r="F1200" s="139">
        <v>0.68413403670235229</v>
      </c>
      <c r="G1200" s="139">
        <v>0.67535417053215285</v>
      </c>
      <c r="H1200" s="139">
        <v>0.6085826429200123</v>
      </c>
      <c r="I1200" s="139">
        <v>0.50549864363322272</v>
      </c>
      <c r="J1200" s="139">
        <v>0.23364123956840999</v>
      </c>
      <c r="K1200" s="58">
        <v>0.79273824641893964</v>
      </c>
      <c r="M1200" s="51">
        <v>198</v>
      </c>
      <c r="N1200" s="139" cm="1">
        <f t="array" ref="N1200:W1200">(TRANSPOSE(MMULT(幕後結果!$AB$37:$AK$46, TRANSPOSE(N199:W199))))</f>
        <v>-1.1050514501597688</v>
      </c>
      <c r="O1200" s="139">
        <v>-0.23966877729777777</v>
      </c>
      <c r="P1200" s="139">
        <v>-0.99957926155156795</v>
      </c>
      <c r="Q1200" s="139">
        <v>-0.60173525057503419</v>
      </c>
      <c r="R1200" s="139">
        <v>-1.0451482153000873</v>
      </c>
      <c r="S1200" s="139">
        <v>-0.35931428073784999</v>
      </c>
      <c r="T1200" s="139">
        <v>-0.29075272644368388</v>
      </c>
      <c r="U1200" s="139">
        <v>-2.199006609949945</v>
      </c>
      <c r="V1200" s="139">
        <v>-6.4338840897283922E-2</v>
      </c>
      <c r="W1200" s="50">
        <v>-0.107952761773144</v>
      </c>
    </row>
    <row r="1201" spans="1:23" ht="19">
      <c r="A1201" s="95">
        <v>199</v>
      </c>
      <c r="B1201" s="139">
        <v>0.53175826740939458</v>
      </c>
      <c r="C1201" s="139">
        <v>0.94603833150672156</v>
      </c>
      <c r="D1201" s="139">
        <v>0.90334928890059629</v>
      </c>
      <c r="E1201" s="139">
        <v>0.23635264695649427</v>
      </c>
      <c r="F1201" s="139">
        <v>0.6977583590257872</v>
      </c>
      <c r="G1201" s="139">
        <v>0.33427663914752404</v>
      </c>
      <c r="H1201" s="139">
        <v>6.700967987381734E-3</v>
      </c>
      <c r="I1201" s="139">
        <v>0.47055076613093183</v>
      </c>
      <c r="J1201" s="139">
        <v>0.41739481449690197</v>
      </c>
      <c r="K1201" s="58">
        <v>0.37057516251649347</v>
      </c>
      <c r="M1201" s="51">
        <v>199</v>
      </c>
      <c r="N1201" s="139" cm="1">
        <f t="array" ref="N1201:W1201">(TRANSPOSE(MMULT(幕後結果!$AB$37:$AK$46, TRANSPOSE(N200:W200))))</f>
        <v>1.55068688307525</v>
      </c>
      <c r="O1201" s="139">
        <v>3.5067397984793858E-2</v>
      </c>
      <c r="P1201" s="139">
        <v>0.64099051402763396</v>
      </c>
      <c r="Q1201" s="139">
        <v>0.34805648059800331</v>
      </c>
      <c r="R1201" s="139">
        <v>0.36486323419279004</v>
      </c>
      <c r="S1201" s="139">
        <v>0.26212404502131181</v>
      </c>
      <c r="T1201" s="139">
        <v>1.1879624039134493</v>
      </c>
      <c r="U1201" s="139">
        <v>0.52576383290130113</v>
      </c>
      <c r="V1201" s="139">
        <v>0.93133430817689122</v>
      </c>
      <c r="W1201" s="50">
        <v>-0.38040742141796213</v>
      </c>
    </row>
    <row r="1202" spans="1:23" ht="19">
      <c r="A1202" s="95">
        <v>200</v>
      </c>
      <c r="B1202" s="139">
        <v>0.13941513175643738</v>
      </c>
      <c r="C1202" s="139">
        <v>0.800912573152605</v>
      </c>
      <c r="D1202" s="139">
        <v>0.80691347270424374</v>
      </c>
      <c r="E1202" s="139">
        <v>0.94887520175588702</v>
      </c>
      <c r="F1202" s="139">
        <v>0.79818792217996903</v>
      </c>
      <c r="G1202" s="139">
        <v>0.76662370740786323</v>
      </c>
      <c r="H1202" s="139">
        <v>0.86290485340665946</v>
      </c>
      <c r="I1202" s="139">
        <v>0.62700929061814548</v>
      </c>
      <c r="J1202" s="139">
        <v>0.92141539532444439</v>
      </c>
      <c r="K1202" s="58">
        <v>0.41403195342452181</v>
      </c>
      <c r="M1202" s="51">
        <v>200</v>
      </c>
      <c r="N1202" s="139" cm="1">
        <f t="array" ref="N1202:W1202">(TRANSPOSE(MMULT(幕後結果!$AB$37:$AK$46, TRANSPOSE(N201:W201))))</f>
        <v>-0.53308369787866894</v>
      </c>
      <c r="O1202" s="139">
        <v>0.12610796128136795</v>
      </c>
      <c r="P1202" s="139">
        <v>1.3251105251793518</v>
      </c>
      <c r="Q1202" s="139">
        <v>-0.65344501427411805</v>
      </c>
      <c r="R1202" s="139">
        <v>0.36530221662960366</v>
      </c>
      <c r="S1202" s="139">
        <v>-1.0715373107742607</v>
      </c>
      <c r="T1202" s="139">
        <v>0.36073120488780996</v>
      </c>
      <c r="U1202" s="139">
        <v>0.79361728050104352</v>
      </c>
      <c r="V1202" s="139">
        <v>0.36681137363240923</v>
      </c>
      <c r="W1202" s="50">
        <v>-0.95604935221400245</v>
      </c>
    </row>
    <row r="1203" spans="1:23" ht="19">
      <c r="A1203" s="95">
        <v>201</v>
      </c>
      <c r="B1203" s="139">
        <v>0.15471465527838468</v>
      </c>
      <c r="C1203" s="139">
        <v>0.20257723754151602</v>
      </c>
      <c r="D1203" s="139">
        <v>0.74732642033865204</v>
      </c>
      <c r="E1203" s="139">
        <v>0.32854055476500799</v>
      </c>
      <c r="F1203" s="139">
        <v>0.41302039203562768</v>
      </c>
      <c r="G1203" s="139">
        <v>0.47637751511643311</v>
      </c>
      <c r="H1203" s="139">
        <v>0.11236948866741803</v>
      </c>
      <c r="I1203" s="139">
        <v>0.66367126998388759</v>
      </c>
      <c r="J1203" s="139">
        <v>0.77900602537357</v>
      </c>
      <c r="K1203" s="58">
        <v>0.75877973374444774</v>
      </c>
      <c r="M1203" s="51">
        <v>201</v>
      </c>
      <c r="N1203" s="139" cm="1">
        <f t="array" ref="N1203:W1203">(TRANSPOSE(MMULT(幕後結果!$AB$37:$AK$46, TRANSPOSE(N202:W202))))</f>
        <v>-0.14787279075212983</v>
      </c>
      <c r="O1203" s="139">
        <v>0.18436053655195089</v>
      </c>
      <c r="P1203" s="139">
        <v>-1.1834824872909737</v>
      </c>
      <c r="Q1203" s="139">
        <v>0.15645028365321581</v>
      </c>
      <c r="R1203" s="139">
        <v>-1.6317415090178551</v>
      </c>
      <c r="S1203" s="139">
        <v>-1.6152061566771709</v>
      </c>
      <c r="T1203" s="139">
        <v>0.32590298197008022</v>
      </c>
      <c r="U1203" s="139">
        <v>0.15699493243653517</v>
      </c>
      <c r="V1203" s="139">
        <v>0.38242782842512757</v>
      </c>
      <c r="W1203" s="50">
        <v>-0.51841219868418531</v>
      </c>
    </row>
    <row r="1204" spans="1:23" ht="19">
      <c r="A1204" s="95">
        <v>202</v>
      </c>
      <c r="B1204" s="139">
        <v>0.76665971821065027</v>
      </c>
      <c r="C1204" s="139">
        <v>0.9741696462347722</v>
      </c>
      <c r="D1204" s="139">
        <v>0.15274950668669462</v>
      </c>
      <c r="E1204" s="139">
        <v>0.37710391795519294</v>
      </c>
      <c r="F1204" s="139">
        <v>0.21362960058573366</v>
      </c>
      <c r="G1204" s="139">
        <v>0.62982572962710126</v>
      </c>
      <c r="H1204" s="139">
        <v>0.65855451675068988</v>
      </c>
      <c r="I1204" s="139">
        <v>0.3291519024351508</v>
      </c>
      <c r="J1204" s="139">
        <v>0.23991051040394273</v>
      </c>
      <c r="K1204" s="58">
        <v>0.92642286064246826</v>
      </c>
      <c r="M1204" s="51">
        <v>202</v>
      </c>
      <c r="N1204" s="139" cm="1">
        <f t="array" ref="N1204:W1204">(TRANSPOSE(MMULT(幕後結果!$AB$37:$AK$46, TRANSPOSE(N203:W203))))</f>
        <v>0.18096764249954117</v>
      </c>
      <c r="O1204" s="139">
        <v>0.22191393815658955</v>
      </c>
      <c r="P1204" s="139">
        <v>-0.88027440581949934</v>
      </c>
      <c r="Q1204" s="139">
        <v>0.37265995809868507</v>
      </c>
      <c r="R1204" s="139">
        <v>-0.4919872319514641</v>
      </c>
      <c r="S1204" s="139">
        <v>0.66867285934760423</v>
      </c>
      <c r="T1204" s="139">
        <v>4.9014977559615078E-2</v>
      </c>
      <c r="U1204" s="139">
        <v>-1.1845280436949917</v>
      </c>
      <c r="V1204" s="139">
        <v>-0.50851994598497186</v>
      </c>
      <c r="W1204" s="50">
        <v>9.9376082593492898E-2</v>
      </c>
    </row>
    <row r="1205" spans="1:23" ht="19">
      <c r="A1205" s="95">
        <v>203</v>
      </c>
      <c r="B1205" s="139">
        <v>0.32733401034526843</v>
      </c>
      <c r="C1205" s="139">
        <v>0.93618117451664573</v>
      </c>
      <c r="D1205" s="139">
        <v>0.2021654144564653</v>
      </c>
      <c r="E1205" s="139">
        <v>0.85484478115772844</v>
      </c>
      <c r="F1205" s="139">
        <v>0.89404399616307684</v>
      </c>
      <c r="G1205" s="139">
        <v>0.26627019476639902</v>
      </c>
      <c r="H1205" s="139">
        <v>0.5490490949843152</v>
      </c>
      <c r="I1205" s="139">
        <v>0.14828784110094295</v>
      </c>
      <c r="J1205" s="139">
        <v>0.27778890095041509</v>
      </c>
      <c r="K1205" s="58">
        <v>0.59900095786009677</v>
      </c>
      <c r="M1205" s="51">
        <v>203</v>
      </c>
      <c r="N1205" s="139" cm="1">
        <f t="array" ref="N1205:W1205">(TRANSPOSE(MMULT(幕後結果!$AB$37:$AK$46, TRANSPOSE(N204:W204))))</f>
        <v>-1.3002140274279572</v>
      </c>
      <c r="O1205" s="139">
        <v>0.62911436958551614</v>
      </c>
      <c r="P1205" s="139">
        <v>0.31330408636078588</v>
      </c>
      <c r="Q1205" s="139">
        <v>0.5677612065669797</v>
      </c>
      <c r="R1205" s="139">
        <v>-0.15172773598869485</v>
      </c>
      <c r="S1205" s="139">
        <v>0.21739604055195683</v>
      </c>
      <c r="T1205" s="139">
        <v>-2.107939988412904</v>
      </c>
      <c r="U1205" s="139">
        <v>-0.17158777196989905</v>
      </c>
      <c r="V1205" s="139">
        <v>-0.64997256368900747</v>
      </c>
      <c r="W1205" s="50">
        <v>-0.56329086941491391</v>
      </c>
    </row>
    <row r="1206" spans="1:23" ht="19">
      <c r="A1206" s="95">
        <v>204</v>
      </c>
      <c r="B1206" s="139">
        <v>0.61814789589110486</v>
      </c>
      <c r="C1206" s="139">
        <v>0.76221512745535391</v>
      </c>
      <c r="D1206" s="139">
        <v>0.12542569869241071</v>
      </c>
      <c r="E1206" s="139">
        <v>0.93463141023409313</v>
      </c>
      <c r="F1206" s="139">
        <v>0.69112548258710582</v>
      </c>
      <c r="G1206" s="139">
        <v>0.55895805391139053</v>
      </c>
      <c r="H1206" s="139">
        <v>0.98247018817320009</v>
      </c>
      <c r="I1206" s="139">
        <v>0.43686098083296487</v>
      </c>
      <c r="J1206" s="139">
        <v>0.71897917109671106</v>
      </c>
      <c r="K1206" s="58">
        <v>0.17354167645927054</v>
      </c>
      <c r="M1206" s="51">
        <v>204</v>
      </c>
      <c r="N1206" s="139" cm="1">
        <f t="array" ref="N1206:W1206">(TRANSPOSE(MMULT(幕後結果!$AB$37:$AK$46, TRANSPOSE(N205:W205))))</f>
        <v>0.26278265358329578</v>
      </c>
      <c r="O1206" s="139">
        <v>-0.40346248842177401</v>
      </c>
      <c r="P1206" s="139">
        <v>0.25510027353044817</v>
      </c>
      <c r="Q1206" s="139">
        <v>0.57982017071352698</v>
      </c>
      <c r="R1206" s="139">
        <v>-0.47554557802925057</v>
      </c>
      <c r="S1206" s="139">
        <v>-0.72504830779150797</v>
      </c>
      <c r="T1206" s="139">
        <v>-1.1276315993055315</v>
      </c>
      <c r="U1206" s="139">
        <v>-1.286898923422382</v>
      </c>
      <c r="V1206" s="139">
        <v>-0.79402011608044842</v>
      </c>
      <c r="W1206" s="50">
        <v>-0.16211845393612209</v>
      </c>
    </row>
    <row r="1207" spans="1:23" ht="19">
      <c r="A1207" s="95">
        <v>205</v>
      </c>
      <c r="B1207" s="139">
        <v>0.9625102057834094</v>
      </c>
      <c r="C1207" s="139">
        <v>0.77906630625294482</v>
      </c>
      <c r="D1207" s="139">
        <v>0.19777983902028184</v>
      </c>
      <c r="E1207" s="139">
        <v>0.61260995948721875</v>
      </c>
      <c r="F1207" s="139">
        <v>0.28282893545147703</v>
      </c>
      <c r="G1207" s="139">
        <v>4.2034115232574498E-2</v>
      </c>
      <c r="H1207" s="139">
        <v>0.86211154570771464</v>
      </c>
      <c r="I1207" s="139">
        <v>0.67872475394431553</v>
      </c>
      <c r="J1207" s="139">
        <v>1.6566547827600697E-2</v>
      </c>
      <c r="K1207" s="58">
        <v>0.57046865786810708</v>
      </c>
      <c r="M1207" s="51">
        <v>205</v>
      </c>
      <c r="N1207" s="139" cm="1">
        <f t="array" ref="N1207:W1207">(TRANSPOSE(MMULT(幕後結果!$AB$37:$AK$46, TRANSPOSE(N206:W206))))</f>
        <v>0.3146859026500996</v>
      </c>
      <c r="O1207" s="139">
        <v>-3.1285316748076233E-2</v>
      </c>
      <c r="P1207" s="139">
        <v>-0.21121432764089673</v>
      </c>
      <c r="Q1207" s="139">
        <v>-0.13475998286403756</v>
      </c>
      <c r="R1207" s="139">
        <v>1.0982648949119012</v>
      </c>
      <c r="S1207" s="139">
        <v>-2.525247382597402</v>
      </c>
      <c r="T1207" s="139">
        <v>2.0861594461688728</v>
      </c>
      <c r="U1207" s="139">
        <v>0.65038617167818802</v>
      </c>
      <c r="V1207" s="139">
        <v>0.38627904567758586</v>
      </c>
      <c r="W1207" s="50">
        <v>1.1934285513393492</v>
      </c>
    </row>
    <row r="1208" spans="1:23" ht="19">
      <c r="A1208" s="95">
        <v>206</v>
      </c>
      <c r="B1208" s="139">
        <v>0.37494704526037004</v>
      </c>
      <c r="C1208" s="139">
        <v>0.97486242688397029</v>
      </c>
      <c r="D1208" s="139">
        <v>0.50104978914536358</v>
      </c>
      <c r="E1208" s="139">
        <v>0.76775087347085735</v>
      </c>
      <c r="F1208" s="139">
        <v>0.89296644298129935</v>
      </c>
      <c r="G1208" s="139">
        <v>0.88219010994624281</v>
      </c>
      <c r="H1208" s="139">
        <v>9.1958870856552855E-2</v>
      </c>
      <c r="I1208" s="139">
        <v>2.632300310837743E-2</v>
      </c>
      <c r="J1208" s="139">
        <v>0.93892221850572821</v>
      </c>
      <c r="K1208" s="58">
        <v>0.91221255126740197</v>
      </c>
      <c r="M1208" s="51">
        <v>206</v>
      </c>
      <c r="N1208" s="139" cm="1">
        <f t="array" ref="N1208:W1208">(TRANSPOSE(MMULT(幕後結果!$AB$37:$AK$46, TRANSPOSE(N207:W207))))</f>
        <v>-7.6033644114264776E-2</v>
      </c>
      <c r="O1208" s="139">
        <v>-2.1092865400704659E-3</v>
      </c>
      <c r="P1208" s="139">
        <v>1.7823576557410183</v>
      </c>
      <c r="Q1208" s="139">
        <v>-0.49257163307964752</v>
      </c>
      <c r="R1208" s="139">
        <v>-6.2206108070437138E-2</v>
      </c>
      <c r="S1208" s="139">
        <v>-0.46005873127672914</v>
      </c>
      <c r="T1208" s="139">
        <v>0.12154142159824302</v>
      </c>
      <c r="U1208" s="139">
        <v>0.73752352601378768</v>
      </c>
      <c r="V1208" s="139">
        <v>0.65025428586702305</v>
      </c>
      <c r="W1208" s="50">
        <v>-1.7950014722124072</v>
      </c>
    </row>
    <row r="1209" spans="1:23" ht="19">
      <c r="A1209" s="95">
        <v>207</v>
      </c>
      <c r="B1209" s="139">
        <v>1.972110882286815E-2</v>
      </c>
      <c r="C1209" s="139">
        <v>0.66964239393401659</v>
      </c>
      <c r="D1209" s="139">
        <v>0.6857239040815637</v>
      </c>
      <c r="E1209" s="139">
        <v>0.4911572342943884</v>
      </c>
      <c r="F1209" s="139">
        <v>0.96690756696458413</v>
      </c>
      <c r="G1209" s="139">
        <v>0.25051585361236306</v>
      </c>
      <c r="H1209" s="139">
        <v>0.50944926873572394</v>
      </c>
      <c r="I1209" s="139">
        <v>0.84979971675147126</v>
      </c>
      <c r="J1209" s="139">
        <v>1.8728570397083644E-2</v>
      </c>
      <c r="K1209" s="58">
        <v>0.70101470970001478</v>
      </c>
      <c r="M1209" s="51">
        <v>207</v>
      </c>
      <c r="N1209" s="139" cm="1">
        <f t="array" ref="N1209:W1209">(TRANSPOSE(MMULT(幕後結果!$AB$37:$AK$46, TRANSPOSE(N208:W208))))</f>
        <v>0.23679665778029022</v>
      </c>
      <c r="O1209" s="139">
        <v>0.28288514672334014</v>
      </c>
      <c r="P1209" s="139">
        <v>-0.98267392677129628</v>
      </c>
      <c r="Q1209" s="139">
        <v>6.6684879349396792E-2</v>
      </c>
      <c r="R1209" s="139">
        <v>-1.8854490376730932</v>
      </c>
      <c r="S1209" s="139">
        <v>1.7176702046801107E-3</v>
      </c>
      <c r="T1209" s="139">
        <v>0.18116573364149341</v>
      </c>
      <c r="U1209" s="139">
        <v>-1.3209004885545053</v>
      </c>
      <c r="V1209" s="139">
        <v>1.3326878118821384E-2</v>
      </c>
      <c r="W1209" s="50">
        <v>-0.93869751257443579</v>
      </c>
    </row>
    <row r="1210" spans="1:23" ht="19">
      <c r="A1210" s="95">
        <v>208</v>
      </c>
      <c r="B1210" s="139">
        <v>0.59830229103821075</v>
      </c>
      <c r="C1210" s="139">
        <v>0.91546171151215394</v>
      </c>
      <c r="D1210" s="139">
        <v>0.95160292940831592</v>
      </c>
      <c r="E1210" s="139">
        <v>0.58812124068754046</v>
      </c>
      <c r="F1210" s="139">
        <v>0.34697767587357209</v>
      </c>
      <c r="G1210" s="139">
        <v>0.71123614037816907</v>
      </c>
      <c r="H1210" s="139">
        <v>0.64001340996887235</v>
      </c>
      <c r="I1210" s="139">
        <v>0.76479739568606053</v>
      </c>
      <c r="J1210" s="139">
        <v>0.4160597359619862</v>
      </c>
      <c r="K1210" s="58">
        <v>0.43856886353481817</v>
      </c>
      <c r="M1210" s="51">
        <v>208</v>
      </c>
      <c r="N1210" s="139" cm="1">
        <f t="array" ref="N1210:W1210">(TRANSPOSE(MMULT(幕後結果!$AB$37:$AK$46, TRANSPOSE(N209:W209))))</f>
        <v>0.86477490540326651</v>
      </c>
      <c r="O1210" s="139">
        <v>-0.28596001319243758</v>
      </c>
      <c r="P1210" s="139">
        <v>-1.1683846723508941E-2</v>
      </c>
      <c r="Q1210" s="139">
        <v>0.21796260100383966</v>
      </c>
      <c r="R1210" s="139">
        <v>0.64518157280302713</v>
      </c>
      <c r="S1210" s="139">
        <v>-1.1891571625370689</v>
      </c>
      <c r="T1210" s="139">
        <v>-0.19871219575208643</v>
      </c>
      <c r="U1210" s="139">
        <v>-0.28337035915098963</v>
      </c>
      <c r="V1210" s="139">
        <v>0.77018126880831606</v>
      </c>
      <c r="W1210" s="50">
        <v>-0.73458051760713017</v>
      </c>
    </row>
    <row r="1211" spans="1:23" ht="19">
      <c r="A1211" s="95">
        <v>209</v>
      </c>
      <c r="B1211" s="139">
        <v>0.75709197505374348</v>
      </c>
      <c r="C1211" s="139">
        <v>0.46605910134837614</v>
      </c>
      <c r="D1211" s="139">
        <v>0.63765153074002279</v>
      </c>
      <c r="E1211" s="139">
        <v>0.79550111154227121</v>
      </c>
      <c r="F1211" s="139">
        <v>9.0479678182458612E-2</v>
      </c>
      <c r="G1211" s="139">
        <v>0.92447871117764024</v>
      </c>
      <c r="H1211" s="139">
        <v>6.5715160693444741E-3</v>
      </c>
      <c r="I1211" s="139">
        <v>0.75611586719614121</v>
      </c>
      <c r="J1211" s="139">
        <v>0.69683463474810137</v>
      </c>
      <c r="K1211" s="58">
        <v>0.61819585277967981</v>
      </c>
      <c r="M1211" s="51">
        <v>209</v>
      </c>
      <c r="N1211" s="139" cm="1">
        <f t="array" ref="N1211:W1211">(TRANSPOSE(MMULT(幕後結果!$AB$37:$AK$46, TRANSPOSE(N210:W210))))</f>
        <v>-0.59019499178581536</v>
      </c>
      <c r="O1211" s="139">
        <v>1.4692483679130917</v>
      </c>
      <c r="P1211" s="139">
        <v>1.1701668381096246</v>
      </c>
      <c r="Q1211" s="139">
        <v>1.1687236974053974</v>
      </c>
      <c r="R1211" s="139">
        <v>-8.8059814235122991E-3</v>
      </c>
      <c r="S1211" s="139">
        <v>-0.34167431515283536</v>
      </c>
      <c r="T1211" s="139">
        <v>0.19113852689440669</v>
      </c>
      <c r="U1211" s="139">
        <v>0.90797201090757385</v>
      </c>
      <c r="V1211" s="139">
        <v>0.59454847902858066</v>
      </c>
      <c r="W1211" s="50">
        <v>-0.21361341489966887</v>
      </c>
    </row>
    <row r="1212" spans="1:23" ht="19">
      <c r="A1212" s="95">
        <v>210</v>
      </c>
      <c r="B1212" s="139">
        <v>0.97701776170252019</v>
      </c>
      <c r="C1212" s="139">
        <v>7.0756513018150891E-2</v>
      </c>
      <c r="D1212" s="139">
        <v>0.96534045499336907</v>
      </c>
      <c r="E1212" s="139">
        <v>0.57411235764704638</v>
      </c>
      <c r="F1212" s="139">
        <v>4.3409633587432328E-2</v>
      </c>
      <c r="G1212" s="139">
        <v>0.16078665883403831</v>
      </c>
      <c r="H1212" s="139">
        <v>0.30015182352096237</v>
      </c>
      <c r="I1212" s="139">
        <v>0.99970319135399732</v>
      </c>
      <c r="J1212" s="139">
        <v>0.99787498316948886</v>
      </c>
      <c r="K1212" s="58">
        <v>0.6642463785339181</v>
      </c>
      <c r="M1212" s="51">
        <v>210</v>
      </c>
      <c r="N1212" s="139" cm="1">
        <f t="array" ref="N1212:W1212">(TRANSPOSE(MMULT(幕後結果!$AB$37:$AK$46, TRANSPOSE(N211:W211))))</f>
        <v>-0.63706089015725653</v>
      </c>
      <c r="O1212" s="139">
        <v>-7.2249509015472835E-2</v>
      </c>
      <c r="P1212" s="139">
        <v>-0.64785305574460106</v>
      </c>
      <c r="Q1212" s="139">
        <v>0.78008109182402074</v>
      </c>
      <c r="R1212" s="139">
        <v>1.8472389555753275</v>
      </c>
      <c r="S1212" s="139">
        <v>-0.92069266090442536</v>
      </c>
      <c r="T1212" s="139">
        <v>-1.9295198533574638</v>
      </c>
      <c r="U1212" s="139">
        <v>0.47200949466118058</v>
      </c>
      <c r="V1212" s="139">
        <v>-0.55949639986556143</v>
      </c>
      <c r="W1212" s="50">
        <v>-0.5192982877317277</v>
      </c>
    </row>
    <row r="1213" spans="1:23" ht="19">
      <c r="A1213" s="95">
        <v>211</v>
      </c>
      <c r="B1213" s="139">
        <v>0.84720877874324341</v>
      </c>
      <c r="C1213" s="139">
        <v>0.62587969114604047</v>
      </c>
      <c r="D1213" s="139">
        <v>0.2334492874725107</v>
      </c>
      <c r="E1213" s="139">
        <v>0.35453037815293942</v>
      </c>
      <c r="F1213" s="139">
        <v>0.74948428682883317</v>
      </c>
      <c r="G1213" s="139">
        <v>0.2846072858219646</v>
      </c>
      <c r="H1213" s="139">
        <v>0.27969938472801203</v>
      </c>
      <c r="I1213" s="139">
        <v>0.39688001818943097</v>
      </c>
      <c r="J1213" s="139">
        <v>0.31152289688776058</v>
      </c>
      <c r="K1213" s="58">
        <v>0.10092941308897529</v>
      </c>
      <c r="M1213" s="51">
        <v>211</v>
      </c>
      <c r="N1213" s="139" cm="1">
        <f t="array" ref="N1213:W1213">(TRANSPOSE(MMULT(幕後結果!$AB$37:$AK$46, TRANSPOSE(N212:W212))))</f>
        <v>-1.1092467802973069</v>
      </c>
      <c r="O1213" s="139">
        <v>-0.50767135591078705</v>
      </c>
      <c r="P1213" s="139">
        <v>-1.8460977631472937</v>
      </c>
      <c r="Q1213" s="139">
        <v>-0.53665538611253061</v>
      </c>
      <c r="R1213" s="139">
        <v>-1.2185122066722056</v>
      </c>
      <c r="S1213" s="139">
        <v>-0.14984356378392033</v>
      </c>
      <c r="T1213" s="139">
        <v>0.51227561280396949</v>
      </c>
      <c r="U1213" s="139">
        <v>0.43009183561904152</v>
      </c>
      <c r="V1213" s="139">
        <v>-0.70881914221486109</v>
      </c>
      <c r="W1213" s="50">
        <v>0.31251387497781469</v>
      </c>
    </row>
    <row r="1214" spans="1:23" ht="19">
      <c r="A1214" s="95">
        <v>212</v>
      </c>
      <c r="B1214" s="139">
        <v>0.77814703124015727</v>
      </c>
      <c r="C1214" s="139">
        <v>0.8407970728331664</v>
      </c>
      <c r="D1214" s="139">
        <v>0.78353363741361326</v>
      </c>
      <c r="E1214" s="139">
        <v>0.51911010717322115</v>
      </c>
      <c r="F1214" s="139">
        <v>0.50327479271967568</v>
      </c>
      <c r="G1214" s="139">
        <v>0.22103982682819057</v>
      </c>
      <c r="H1214" s="139">
        <v>0.86904991831475553</v>
      </c>
      <c r="I1214" s="139">
        <v>0.89572779869999519</v>
      </c>
      <c r="J1214" s="139">
        <v>0.70531468797806318</v>
      </c>
      <c r="K1214" s="58">
        <v>0.97859879708889075</v>
      </c>
      <c r="M1214" s="51">
        <v>212</v>
      </c>
      <c r="N1214" s="139" cm="1">
        <f t="array" ref="N1214:W1214">(TRANSPOSE(MMULT(幕後結果!$AB$37:$AK$46, TRANSPOSE(N213:W213))))</f>
        <v>0.42681277911269616</v>
      </c>
      <c r="O1214" s="139">
        <v>2.6956622691950209</v>
      </c>
      <c r="P1214" s="139">
        <v>-0.81813246321886535</v>
      </c>
      <c r="Q1214" s="139">
        <v>0.57520575499693127</v>
      </c>
      <c r="R1214" s="139">
        <v>-0.48502921305105789</v>
      </c>
      <c r="S1214" s="139">
        <v>1.229850152818083</v>
      </c>
      <c r="T1214" s="139">
        <v>0.86275028183151292</v>
      </c>
      <c r="U1214" s="139">
        <v>-3.5767269088087528E-2</v>
      </c>
      <c r="V1214" s="139">
        <v>0.61940033098368141</v>
      </c>
      <c r="W1214" s="50">
        <v>0.80521577786242315</v>
      </c>
    </row>
    <row r="1215" spans="1:23" ht="19">
      <c r="A1215" s="95">
        <v>213</v>
      </c>
      <c r="B1215" s="139">
        <v>2.2202092542031648E-2</v>
      </c>
      <c r="C1215" s="139">
        <v>0.4501357944723452</v>
      </c>
      <c r="D1215" s="139">
        <v>0.19603153656464101</v>
      </c>
      <c r="E1215" s="139">
        <v>0.46872200033836142</v>
      </c>
      <c r="F1215" s="139">
        <v>0.98963132554462341</v>
      </c>
      <c r="G1215" s="139">
        <v>0.10645128497903733</v>
      </c>
      <c r="H1215" s="139">
        <v>0.38229954241231034</v>
      </c>
      <c r="I1215" s="139">
        <v>0.17401424208641858</v>
      </c>
      <c r="J1215" s="139">
        <v>0.86322576964179087</v>
      </c>
      <c r="K1215" s="58">
        <v>0.32769962077955017</v>
      </c>
      <c r="M1215" s="51">
        <v>213</v>
      </c>
      <c r="N1215" s="139" cm="1">
        <f t="array" ref="N1215:W1215">(TRANSPOSE(MMULT(幕後結果!$AB$37:$AK$46, TRANSPOSE(N214:W214))))</f>
        <v>-0.15775590760436559</v>
      </c>
      <c r="O1215" s="139">
        <v>-1.0501670328588426</v>
      </c>
      <c r="P1215" s="139">
        <v>0.41067884083042444</v>
      </c>
      <c r="Q1215" s="139">
        <v>0.68853430266983118</v>
      </c>
      <c r="R1215" s="139">
        <v>-0.17356757520052629</v>
      </c>
      <c r="S1215" s="139">
        <v>-0.29602319557274592</v>
      </c>
      <c r="T1215" s="139">
        <v>0.11812135044624625</v>
      </c>
      <c r="U1215" s="139">
        <v>-0.82618180533310059</v>
      </c>
      <c r="V1215" s="139">
        <v>0.21165573575364688</v>
      </c>
      <c r="W1215" s="50">
        <v>-0.20681690384815171</v>
      </c>
    </row>
    <row r="1216" spans="1:23" ht="19">
      <c r="A1216" s="95">
        <v>214</v>
      </c>
      <c r="B1216" s="139">
        <v>4.3678450453741524E-2</v>
      </c>
      <c r="C1216" s="139">
        <v>2.2551305998808946E-2</v>
      </c>
      <c r="D1216" s="139">
        <v>0.90861253418215449</v>
      </c>
      <c r="E1216" s="139">
        <v>0.63080213463134216</v>
      </c>
      <c r="F1216" s="139">
        <v>0.71985328928640757</v>
      </c>
      <c r="G1216" s="139">
        <v>0.59676389607255453</v>
      </c>
      <c r="H1216" s="139">
        <v>6.9975091593063921E-2</v>
      </c>
      <c r="I1216" s="139">
        <v>0.43983111746475356</v>
      </c>
      <c r="J1216" s="139">
        <v>0.58238398669760127</v>
      </c>
      <c r="K1216" s="58">
        <v>0.73335551021886158</v>
      </c>
      <c r="M1216" s="51">
        <v>214</v>
      </c>
      <c r="N1216" s="139" cm="1">
        <f t="array" ref="N1216:W1216">(TRANSPOSE(MMULT(幕後結果!$AB$37:$AK$46, TRANSPOSE(N215:W215))))</f>
        <v>-0.23791328421645055</v>
      </c>
      <c r="O1216" s="139">
        <v>-0.77083398237043244</v>
      </c>
      <c r="P1216" s="139">
        <v>-0.61187008655768327</v>
      </c>
      <c r="Q1216" s="139">
        <v>0.23449274508188417</v>
      </c>
      <c r="R1216" s="139">
        <v>0.29146353012113624</v>
      </c>
      <c r="S1216" s="139">
        <v>1.1424701658585783</v>
      </c>
      <c r="T1216" s="139">
        <v>-0.68271058643930582</v>
      </c>
      <c r="U1216" s="139">
        <v>0.62068181641515363</v>
      </c>
      <c r="V1216" s="139">
        <v>-1.166561989360015</v>
      </c>
      <c r="W1216" s="50">
        <v>0.63681534739287593</v>
      </c>
    </row>
    <row r="1217" spans="1:23" ht="19">
      <c r="A1217" s="95">
        <v>215</v>
      </c>
      <c r="B1217" s="139">
        <v>0.15876678016261447</v>
      </c>
      <c r="C1217" s="139">
        <v>0.18457320442865632</v>
      </c>
      <c r="D1217" s="139">
        <v>0.25566931408773086</v>
      </c>
      <c r="E1217" s="139">
        <v>0.74177853618983436</v>
      </c>
      <c r="F1217" s="139">
        <v>0.60947506588821643</v>
      </c>
      <c r="G1217" s="139">
        <v>0.4256827237662244</v>
      </c>
      <c r="H1217" s="139">
        <v>0.51075490919777566</v>
      </c>
      <c r="I1217" s="139">
        <v>0.81984376968007533</v>
      </c>
      <c r="J1217" s="139">
        <v>0.27254310879956467</v>
      </c>
      <c r="K1217" s="58">
        <v>5.9801235648992535E-2</v>
      </c>
      <c r="M1217" s="51">
        <v>215</v>
      </c>
      <c r="N1217" s="139" cm="1">
        <f t="array" ref="N1217:W1217">(TRANSPOSE(MMULT(幕後結果!$AB$37:$AK$46, TRANSPOSE(N216:W216))))</f>
        <v>-0.70649954016753391</v>
      </c>
      <c r="O1217" s="139">
        <v>0.31482345666952499</v>
      </c>
      <c r="P1217" s="139">
        <v>-0.18251840365568783</v>
      </c>
      <c r="Q1217" s="139">
        <v>-0.79557438696637195</v>
      </c>
      <c r="R1217" s="139">
        <v>-0.33211416407372174</v>
      </c>
      <c r="S1217" s="139">
        <v>0.45829211689017724</v>
      </c>
      <c r="T1217" s="139">
        <v>1.1004408125515379</v>
      </c>
      <c r="U1217" s="139">
        <v>0.79457419569193388</v>
      </c>
      <c r="V1217" s="139">
        <v>-0.32285208561737139</v>
      </c>
      <c r="W1217" s="50">
        <v>1.0090270309876408</v>
      </c>
    </row>
    <row r="1218" spans="1:23" ht="19">
      <c r="A1218" s="95">
        <v>216</v>
      </c>
      <c r="B1218" s="139">
        <v>0.85663968058868334</v>
      </c>
      <c r="C1218" s="139">
        <v>0.50888080445044581</v>
      </c>
      <c r="D1218" s="139">
        <v>0.39175145583564386</v>
      </c>
      <c r="E1218" s="139">
        <v>0.98942768008397253</v>
      </c>
      <c r="F1218" s="139">
        <v>9.3116511015350012E-2</v>
      </c>
      <c r="G1218" s="139">
        <v>0.50572680136283954</v>
      </c>
      <c r="H1218" s="139">
        <v>0.86468562203856658</v>
      </c>
      <c r="I1218" s="139">
        <v>9.6263177819686518E-3</v>
      </c>
      <c r="J1218" s="139">
        <v>0.42339439639326693</v>
      </c>
      <c r="K1218" s="58">
        <v>0.43808676794403634</v>
      </c>
      <c r="M1218" s="51">
        <v>216</v>
      </c>
      <c r="N1218" s="139" cm="1">
        <f t="array" ref="N1218:W1218">(TRANSPOSE(MMULT(幕後結果!$AB$37:$AK$46, TRANSPOSE(N217:W217))))</f>
        <v>-0.36203181051901218</v>
      </c>
      <c r="O1218" s="139">
        <v>-0.61587961921490963</v>
      </c>
      <c r="P1218" s="139">
        <v>-0.83974807040384125</v>
      </c>
      <c r="Q1218" s="139">
        <v>-4.245470763728007E-2</v>
      </c>
      <c r="R1218" s="139">
        <v>1.1922674895705341</v>
      </c>
      <c r="S1218" s="139">
        <v>-0.95763785775137822</v>
      </c>
      <c r="T1218" s="139">
        <v>-1.037261986446866</v>
      </c>
      <c r="U1218" s="139">
        <v>0.45613973866867963</v>
      </c>
      <c r="V1218" s="139">
        <v>0.51663146739713828</v>
      </c>
      <c r="W1218" s="50">
        <v>-0.64878184961127983</v>
      </c>
    </row>
    <row r="1219" spans="1:23" ht="19">
      <c r="A1219" s="95">
        <v>217</v>
      </c>
      <c r="B1219" s="139">
        <v>0.86003230881917214</v>
      </c>
      <c r="C1219" s="139">
        <v>0.70176464748857437</v>
      </c>
      <c r="D1219" s="139">
        <v>0.86393389601403969</v>
      </c>
      <c r="E1219" s="139">
        <v>4.2531488212827151E-2</v>
      </c>
      <c r="F1219" s="139">
        <v>0.28303063215525937</v>
      </c>
      <c r="G1219" s="139">
        <v>0.53431871511612528</v>
      </c>
      <c r="H1219" s="139">
        <v>0.30439197692213682</v>
      </c>
      <c r="I1219" s="139">
        <v>9.8722584349800968E-2</v>
      </c>
      <c r="J1219" s="139">
        <v>0.39103021811525029</v>
      </c>
      <c r="K1219" s="58">
        <v>0.2678837848894462</v>
      </c>
      <c r="M1219" s="51">
        <v>217</v>
      </c>
      <c r="N1219" s="139" cm="1">
        <f t="array" ref="N1219:W1219">(TRANSPOSE(MMULT(幕後結果!$AB$37:$AK$46, TRANSPOSE(N218:W218))))</f>
        <v>-0.2798242598066002</v>
      </c>
      <c r="O1219" s="139">
        <v>0.1406764839918811</v>
      </c>
      <c r="P1219" s="139">
        <v>-0.94901574335285488</v>
      </c>
      <c r="Q1219" s="139">
        <v>-0.23565969907651046</v>
      </c>
      <c r="R1219" s="139">
        <v>2.2874806715145182</v>
      </c>
      <c r="S1219" s="139">
        <v>0.31585594353431523</v>
      </c>
      <c r="T1219" s="139">
        <v>-0.5536637763166038</v>
      </c>
      <c r="U1219" s="139">
        <v>0.81748296619075633</v>
      </c>
      <c r="V1219" s="139">
        <v>1.730314562276474</v>
      </c>
      <c r="W1219" s="50">
        <v>-0.41722535940908828</v>
      </c>
    </row>
    <row r="1220" spans="1:23" ht="19">
      <c r="A1220" s="95">
        <v>218</v>
      </c>
      <c r="B1220" s="139">
        <v>0.26176874582513654</v>
      </c>
      <c r="C1220" s="139">
        <v>0.67620265476195418</v>
      </c>
      <c r="D1220" s="139">
        <v>0.19737821440603565</v>
      </c>
      <c r="E1220" s="139">
        <v>5.6032627260653722E-3</v>
      </c>
      <c r="F1220" s="139">
        <v>0.52059750701965668</v>
      </c>
      <c r="G1220" s="139">
        <v>0.16277858336756634</v>
      </c>
      <c r="H1220" s="139">
        <v>0.97952357054787731</v>
      </c>
      <c r="I1220" s="139">
        <v>0.92134839624872944</v>
      </c>
      <c r="J1220" s="139">
        <v>0.28877220214985555</v>
      </c>
      <c r="K1220" s="58">
        <v>0.37762791401873996</v>
      </c>
      <c r="M1220" s="51">
        <v>218</v>
      </c>
      <c r="N1220" s="139" cm="1">
        <f t="array" ref="N1220:W1220">(TRANSPOSE(MMULT(幕後結果!$AB$37:$AK$46, TRANSPOSE(N219:W219))))</f>
        <v>0.61949547342024214</v>
      </c>
      <c r="O1220" s="139">
        <v>0.12670891299596088</v>
      </c>
      <c r="P1220" s="139">
        <v>-0.92569032410910457</v>
      </c>
      <c r="Q1220" s="139">
        <v>-1.0179290972401429</v>
      </c>
      <c r="R1220" s="139">
        <v>-0.18027285156423389</v>
      </c>
      <c r="S1220" s="139">
        <v>-0.76605929673520357</v>
      </c>
      <c r="T1220" s="139">
        <v>-4.1709172414631845E-2</v>
      </c>
      <c r="U1220" s="139">
        <v>0.76289942343070416</v>
      </c>
      <c r="V1220" s="139">
        <v>-0.26861891440728991</v>
      </c>
      <c r="W1220" s="50">
        <v>0.28338433671816243</v>
      </c>
    </row>
    <row r="1221" spans="1:23" ht="19">
      <c r="A1221" s="95">
        <v>219</v>
      </c>
      <c r="B1221" s="139">
        <v>0.50220287281103015</v>
      </c>
      <c r="C1221" s="139">
        <v>0.3475619769693219</v>
      </c>
      <c r="D1221" s="139">
        <v>0.12106636287592054</v>
      </c>
      <c r="E1221" s="139">
        <v>0.59397262913219118</v>
      </c>
      <c r="F1221" s="139">
        <v>0.67983036030644195</v>
      </c>
      <c r="G1221" s="139">
        <v>0.90023754758183139</v>
      </c>
      <c r="H1221" s="139">
        <v>0.14569613564526174</v>
      </c>
      <c r="I1221" s="139">
        <v>0.44446337809837799</v>
      </c>
      <c r="J1221" s="139">
        <v>0.10607325158831737</v>
      </c>
      <c r="K1221" s="58">
        <v>0.43498135235951541</v>
      </c>
      <c r="M1221" s="51">
        <v>219</v>
      </c>
      <c r="N1221" s="139" cm="1">
        <f t="array" ref="N1221:W1221">(TRANSPOSE(MMULT(幕後結果!$AB$37:$AK$46, TRANSPOSE(N220:W220))))</f>
        <v>1.312018753821091</v>
      </c>
      <c r="O1221" s="139">
        <v>0.5165972557103341</v>
      </c>
      <c r="P1221" s="139">
        <v>0.39802659127853013</v>
      </c>
      <c r="Q1221" s="139">
        <v>0.28234900848565403</v>
      </c>
      <c r="R1221" s="139">
        <v>0.41655224797904644</v>
      </c>
      <c r="S1221" s="139">
        <v>-0.12067046772978651</v>
      </c>
      <c r="T1221" s="139">
        <v>0.11970312914238246</v>
      </c>
      <c r="U1221" s="139">
        <v>0.38598008120031307</v>
      </c>
      <c r="V1221" s="139">
        <v>0.90740805010690395</v>
      </c>
      <c r="W1221" s="50">
        <v>0.55502058756905659</v>
      </c>
    </row>
    <row r="1222" spans="1:23" ht="19">
      <c r="A1222" s="95">
        <v>220</v>
      </c>
      <c r="B1222" s="139">
        <v>0.8273615705388786</v>
      </c>
      <c r="C1222" s="139">
        <v>0.24917679787365254</v>
      </c>
      <c r="D1222" s="139">
        <v>0.91038857537084161</v>
      </c>
      <c r="E1222" s="139">
        <v>0.81721394125839919</v>
      </c>
      <c r="F1222" s="139">
        <v>0.97095161092510485</v>
      </c>
      <c r="G1222" s="139">
        <v>5.2217336609685194E-2</v>
      </c>
      <c r="H1222" s="139">
        <v>3.9827271658235075E-2</v>
      </c>
      <c r="I1222" s="139">
        <v>0.3719573130643099</v>
      </c>
      <c r="J1222" s="139">
        <v>0.31328707141808088</v>
      </c>
      <c r="K1222" s="58">
        <v>0.41415252352750165</v>
      </c>
      <c r="M1222" s="51">
        <v>220</v>
      </c>
      <c r="N1222" s="139" cm="1">
        <f t="array" ref="N1222:W1222">(TRANSPOSE(MMULT(幕後結果!$AB$37:$AK$46, TRANSPOSE(N221:W221))))</f>
        <v>-2.0767910117771544</v>
      </c>
      <c r="O1222" s="139">
        <v>-0.32506284717180822</v>
      </c>
      <c r="P1222" s="139">
        <v>-7.5381731594222623E-2</v>
      </c>
      <c r="Q1222" s="139">
        <v>0.29415104263109992</v>
      </c>
      <c r="R1222" s="139">
        <v>6.050912202205716E-2</v>
      </c>
      <c r="S1222" s="139">
        <v>-0.36631051560219285</v>
      </c>
      <c r="T1222" s="139">
        <v>-0.45218193498695303</v>
      </c>
      <c r="U1222" s="139">
        <v>-0.74692346564986056</v>
      </c>
      <c r="V1222" s="139">
        <v>0.49114631480127657</v>
      </c>
      <c r="W1222" s="50">
        <v>-1.2043754061582903</v>
      </c>
    </row>
    <row r="1223" spans="1:23" ht="19">
      <c r="A1223" s="95">
        <v>221</v>
      </c>
      <c r="B1223" s="139">
        <v>0.52105481100926077</v>
      </c>
      <c r="C1223" s="139">
        <v>0.61223931894240269</v>
      </c>
      <c r="D1223" s="139">
        <v>0.98420596449606412</v>
      </c>
      <c r="E1223" s="139">
        <v>0.66859185685421219</v>
      </c>
      <c r="F1223" s="139">
        <v>0.14765450017639536</v>
      </c>
      <c r="G1223" s="139">
        <v>0.11825689244878279</v>
      </c>
      <c r="H1223" s="139">
        <v>0.43495738756627245</v>
      </c>
      <c r="I1223" s="139">
        <v>8.4790593498684563E-2</v>
      </c>
      <c r="J1223" s="139">
        <v>0.42456132388072909</v>
      </c>
      <c r="K1223" s="58">
        <v>0.52000111180480824</v>
      </c>
      <c r="M1223" s="51">
        <v>221</v>
      </c>
      <c r="N1223" s="139" cm="1">
        <f t="array" ref="N1223:W1223">(TRANSPOSE(MMULT(幕後結果!$AB$37:$AK$46, TRANSPOSE(N222:W222))))</f>
        <v>1.0355161789921037</v>
      </c>
      <c r="O1223" s="139">
        <v>-1.4119805985572542</v>
      </c>
      <c r="P1223" s="139">
        <v>-0.13127379388925553</v>
      </c>
      <c r="Q1223" s="139">
        <v>-0.8255009161000213</v>
      </c>
      <c r="R1223" s="139">
        <v>1.1908963493854143</v>
      </c>
      <c r="S1223" s="139">
        <v>-0.99020847526550781</v>
      </c>
      <c r="T1223" s="139">
        <v>0.66354064499265575</v>
      </c>
      <c r="U1223" s="139">
        <v>-0.1573111728118558</v>
      </c>
      <c r="V1223" s="139">
        <v>0.46410550805061446</v>
      </c>
      <c r="W1223" s="50">
        <v>0.41126412865379958</v>
      </c>
    </row>
    <row r="1224" spans="1:23" ht="19">
      <c r="A1224" s="95">
        <v>222</v>
      </c>
      <c r="B1224" s="139">
        <v>0.6109248563477252</v>
      </c>
      <c r="C1224" s="139">
        <v>6.8035854983657051E-2</v>
      </c>
      <c r="D1224" s="139">
        <v>0.57506240051754443</v>
      </c>
      <c r="E1224" s="139">
        <v>0.81133976829615451</v>
      </c>
      <c r="F1224" s="139">
        <v>0.65006936872910437</v>
      </c>
      <c r="G1224" s="139">
        <v>0.31225648303033959</v>
      </c>
      <c r="H1224" s="139">
        <v>0.10232246181977622</v>
      </c>
      <c r="I1224" s="139">
        <v>0.19110085785601205</v>
      </c>
      <c r="J1224" s="139">
        <v>0.64790217475046163</v>
      </c>
      <c r="K1224" s="58">
        <v>9.7363479776713335E-2</v>
      </c>
      <c r="M1224" s="51">
        <v>222</v>
      </c>
      <c r="N1224" s="139" cm="1">
        <f t="array" ref="N1224:W1224">(TRANSPOSE(MMULT(幕後結果!$AB$37:$AK$46, TRANSPOSE(N223:W223))))</f>
        <v>-7.8830340616555302E-3</v>
      </c>
      <c r="O1224" s="139">
        <v>0.28085770141737249</v>
      </c>
      <c r="P1224" s="139">
        <v>0.74393298797712371</v>
      </c>
      <c r="Q1224" s="139">
        <v>0.71025421839653591</v>
      </c>
      <c r="R1224" s="139">
        <v>0.19492468472578489</v>
      </c>
      <c r="S1224" s="139">
        <v>-0.1492472471126875</v>
      </c>
      <c r="T1224" s="139">
        <v>1.1467339900646458</v>
      </c>
      <c r="U1224" s="139">
        <v>-1.0441080821933761</v>
      </c>
      <c r="V1224" s="139">
        <v>0.41308626047903851</v>
      </c>
      <c r="W1224" s="50">
        <v>0.63093064312508262</v>
      </c>
    </row>
    <row r="1225" spans="1:23" ht="19">
      <c r="A1225" s="95">
        <v>223</v>
      </c>
      <c r="B1225" s="139">
        <v>0.81696334868397957</v>
      </c>
      <c r="C1225" s="139">
        <v>0.48098756161038092</v>
      </c>
      <c r="D1225" s="139">
        <v>0.84430363950572551</v>
      </c>
      <c r="E1225" s="139">
        <v>0.85474667148798256</v>
      </c>
      <c r="F1225" s="139">
        <v>9.68482332053624E-2</v>
      </c>
      <c r="G1225" s="139">
        <v>0.4063956295413591</v>
      </c>
      <c r="H1225" s="139">
        <v>0.95790520760082631</v>
      </c>
      <c r="I1225" s="139">
        <v>7.9962552488550553E-3</v>
      </c>
      <c r="J1225" s="139">
        <v>0.28870172033845898</v>
      </c>
      <c r="K1225" s="58">
        <v>0.4719370886147729</v>
      </c>
      <c r="M1225" s="51">
        <v>223</v>
      </c>
      <c r="N1225" s="139" cm="1">
        <f t="array" ref="N1225:W1225">(TRANSPOSE(MMULT(幕後結果!$AB$37:$AK$46, TRANSPOSE(N224:W224))))</f>
        <v>0.63202979670703374</v>
      </c>
      <c r="O1225" s="139">
        <v>-5.9180528523303355E-2</v>
      </c>
      <c r="P1225" s="139">
        <v>0.46887181684217405</v>
      </c>
      <c r="Q1225" s="139">
        <v>-0.27718839533494194</v>
      </c>
      <c r="R1225" s="139">
        <v>0.93565222567258388</v>
      </c>
      <c r="S1225" s="139">
        <v>-0.21538042129477969</v>
      </c>
      <c r="T1225" s="139">
        <v>-2.6946757432898705E-2</v>
      </c>
      <c r="U1225" s="139">
        <v>0.73220020502378635</v>
      </c>
      <c r="V1225" s="139">
        <v>1.1163402549821704</v>
      </c>
      <c r="W1225" s="50">
        <v>-0.76318366970933682</v>
      </c>
    </row>
    <row r="1226" spans="1:23" ht="19">
      <c r="A1226" s="95">
        <v>224</v>
      </c>
      <c r="B1226" s="139">
        <v>0.76008171629227439</v>
      </c>
      <c r="C1226" s="139">
        <v>0.14105228550741811</v>
      </c>
      <c r="D1226" s="139">
        <v>0.38338295684823365</v>
      </c>
      <c r="E1226" s="139">
        <v>0.45075478069758468</v>
      </c>
      <c r="F1226" s="139">
        <v>0.30115275601686298</v>
      </c>
      <c r="G1226" s="139">
        <v>0.48355160846993428</v>
      </c>
      <c r="H1226" s="139">
        <v>0.52102587114184074</v>
      </c>
      <c r="I1226" s="139">
        <v>0.99397218574262602</v>
      </c>
      <c r="J1226" s="139">
        <v>0.8370276591428023</v>
      </c>
      <c r="K1226" s="58">
        <v>0.9189743763244369</v>
      </c>
      <c r="M1226" s="51">
        <v>224</v>
      </c>
      <c r="N1226" s="139" cm="1">
        <f t="array" ref="N1226:W1226">(TRANSPOSE(MMULT(幕後結果!$AB$37:$AK$46, TRANSPOSE(N225:W225))))</f>
        <v>-0.61680218149936206</v>
      </c>
      <c r="O1226" s="139">
        <v>-1.087198871243493</v>
      </c>
      <c r="P1226" s="139">
        <v>-8.5077357174278945E-2</v>
      </c>
      <c r="Q1226" s="139">
        <v>0.99131355528159126</v>
      </c>
      <c r="R1226" s="139">
        <v>0.12353581960149651</v>
      </c>
      <c r="S1226" s="139">
        <v>-1.3481940073627094</v>
      </c>
      <c r="T1226" s="139">
        <v>-0.32167187135499986</v>
      </c>
      <c r="U1226" s="139">
        <v>-0.792943730422634</v>
      </c>
      <c r="V1226" s="139">
        <v>-0.39071796334231845</v>
      </c>
      <c r="W1226" s="50">
        <v>-0.32485725688371353</v>
      </c>
    </row>
    <row r="1227" spans="1:23" ht="19">
      <c r="A1227" s="95">
        <v>225</v>
      </c>
      <c r="B1227" s="139">
        <v>0.34987809238594303</v>
      </c>
      <c r="C1227" s="139">
        <v>0.63787792946814981</v>
      </c>
      <c r="D1227" s="139">
        <v>0.20707932168290322</v>
      </c>
      <c r="E1227" s="139">
        <v>0.31448623452156976</v>
      </c>
      <c r="F1227" s="139">
        <v>0.63755793365654267</v>
      </c>
      <c r="G1227" s="139">
        <v>0.3092778465869046</v>
      </c>
      <c r="H1227" s="139">
        <v>0.41116386702130137</v>
      </c>
      <c r="I1227" s="139">
        <v>0.67562951445860997</v>
      </c>
      <c r="J1227" s="139">
        <v>0.41848683512974838</v>
      </c>
      <c r="K1227" s="58">
        <v>0.84348119156236079</v>
      </c>
      <c r="M1227" s="51">
        <v>225</v>
      </c>
      <c r="N1227" s="139" cm="1">
        <f t="array" ref="N1227:W1227">(TRANSPOSE(MMULT(幕後結果!$AB$37:$AK$46, TRANSPOSE(N226:W226))))</f>
        <v>-0.45768588888397521</v>
      </c>
      <c r="O1227" s="139">
        <v>0.25340101202881032</v>
      </c>
      <c r="P1227" s="139">
        <v>-0.88503339229002242</v>
      </c>
      <c r="Q1227" s="139">
        <v>-0.72869221094304659</v>
      </c>
      <c r="R1227" s="139">
        <v>-5.5616854222604095E-2</v>
      </c>
      <c r="S1227" s="139">
        <v>1.1787058123657808</v>
      </c>
      <c r="T1227" s="139">
        <v>-0.46121378385386036</v>
      </c>
      <c r="U1227" s="139">
        <v>0.94268788706087292</v>
      </c>
      <c r="V1227" s="139">
        <v>-0.38575730550454401</v>
      </c>
      <c r="W1227" s="50">
        <v>0.17497415506556263</v>
      </c>
    </row>
    <row r="1228" spans="1:23" ht="19">
      <c r="A1228" s="95">
        <v>226</v>
      </c>
      <c r="B1228" s="139">
        <v>0.28560192641824211</v>
      </c>
      <c r="C1228" s="139">
        <v>0.4780666632352284</v>
      </c>
      <c r="D1228" s="139">
        <v>0.39002261979206709</v>
      </c>
      <c r="E1228" s="139">
        <v>0.86811796585383383</v>
      </c>
      <c r="F1228" s="139">
        <v>0.21029403726486295</v>
      </c>
      <c r="G1228" s="139">
        <v>0.83371171728577043</v>
      </c>
      <c r="H1228" s="139">
        <v>0.89780161880703679</v>
      </c>
      <c r="I1228" s="139">
        <v>0.6716164412953507</v>
      </c>
      <c r="J1228" s="139">
        <v>0.97765231636620298</v>
      </c>
      <c r="K1228" s="58">
        <v>8.2709005420906312E-2</v>
      </c>
      <c r="M1228" s="51">
        <v>226</v>
      </c>
      <c r="N1228" s="139" cm="1">
        <f t="array" ref="N1228:W1228">(TRANSPOSE(MMULT(幕後結果!$AB$37:$AK$46, TRANSPOSE(N227:W227))))</f>
        <v>0.78199682713364593</v>
      </c>
      <c r="O1228" s="139">
        <v>0.3056031858866326</v>
      </c>
      <c r="P1228" s="139">
        <v>0.39327904472022623</v>
      </c>
      <c r="Q1228" s="139">
        <v>1.2521666954204001E-2</v>
      </c>
      <c r="R1228" s="139">
        <v>-0.54518880957241178</v>
      </c>
      <c r="S1228" s="139">
        <v>1.144322529960895</v>
      </c>
      <c r="T1228" s="139">
        <v>-0.8420263540178361</v>
      </c>
      <c r="U1228" s="139">
        <v>-0.14113374791227734</v>
      </c>
      <c r="V1228" s="139">
        <v>0.55949542989906287</v>
      </c>
      <c r="W1228" s="50">
        <v>-0.55000469917273875</v>
      </c>
    </row>
    <row r="1229" spans="1:23" ht="19">
      <c r="A1229" s="95">
        <v>227</v>
      </c>
      <c r="B1229" s="139">
        <v>0.22051259190287342</v>
      </c>
      <c r="C1229" s="139">
        <v>0.20992005193876673</v>
      </c>
      <c r="D1229" s="139">
        <v>0.21536729585783299</v>
      </c>
      <c r="E1229" s="139">
        <v>9.8843685538227977E-2</v>
      </c>
      <c r="F1229" s="139">
        <v>0.4598766941037955</v>
      </c>
      <c r="G1229" s="139">
        <v>0.38839409902538669</v>
      </c>
      <c r="H1229" s="139">
        <v>0.91020857172131064</v>
      </c>
      <c r="I1229" s="139">
        <v>0.62879508111205817</v>
      </c>
      <c r="J1229" s="139">
        <v>0.91018191078632094</v>
      </c>
      <c r="K1229" s="58">
        <v>0.24964888540794794</v>
      </c>
      <c r="M1229" s="51">
        <v>227</v>
      </c>
      <c r="N1229" s="139" cm="1">
        <f t="array" ref="N1229:W1229">(TRANSPOSE(MMULT(幕後結果!$AB$37:$AK$46, TRANSPOSE(N228:W228))))</f>
        <v>-0.78477231079465537</v>
      </c>
      <c r="O1229" s="139">
        <v>0.11206416652830647</v>
      </c>
      <c r="P1229" s="139">
        <v>-0.23349154253517693</v>
      </c>
      <c r="Q1229" s="139">
        <v>-1.9527615928216151</v>
      </c>
      <c r="R1229" s="139">
        <v>7.0179021559708787E-2</v>
      </c>
      <c r="S1229" s="139">
        <v>-0.44588848589453178</v>
      </c>
      <c r="T1229" s="139">
        <v>-0.45460326132354278</v>
      </c>
      <c r="U1229" s="139">
        <v>-0.1569697273125398</v>
      </c>
      <c r="V1229" s="139">
        <v>0.46794986270454431</v>
      </c>
      <c r="W1229" s="50">
        <v>-0.63165688381075258</v>
      </c>
    </row>
    <row r="1230" spans="1:23" ht="19">
      <c r="A1230" s="95">
        <v>228</v>
      </c>
      <c r="B1230" s="139">
        <v>0.71890423707283357</v>
      </c>
      <c r="C1230" s="139">
        <v>0.68515096803587028</v>
      </c>
      <c r="D1230" s="139">
        <v>0.28270326383099298</v>
      </c>
      <c r="E1230" s="139">
        <v>0.9209598804247654</v>
      </c>
      <c r="F1230" s="139">
        <v>0.52144681210557664</v>
      </c>
      <c r="G1230" s="139">
        <v>0.25546451190235397</v>
      </c>
      <c r="H1230" s="139">
        <v>0.14958625264870706</v>
      </c>
      <c r="I1230" s="139">
        <v>0.47897064023806069</v>
      </c>
      <c r="J1230" s="139">
        <v>0.55642049467108867</v>
      </c>
      <c r="K1230" s="58">
        <v>0.41512535231782821</v>
      </c>
      <c r="M1230" s="51">
        <v>228</v>
      </c>
      <c r="N1230" s="139" cm="1">
        <f t="array" ref="N1230:W1230">(TRANSPOSE(MMULT(幕後結果!$AB$37:$AK$46, TRANSPOSE(N229:W229))))</f>
        <v>1.4478496432917654</v>
      </c>
      <c r="O1230" s="139">
        <v>-0.76483607026250633</v>
      </c>
      <c r="P1230" s="139">
        <v>2.801691660581776E-2</v>
      </c>
      <c r="Q1230" s="139">
        <v>-1.4722358571428358</v>
      </c>
      <c r="R1230" s="139">
        <v>0.6282716869766678</v>
      </c>
      <c r="S1230" s="139">
        <v>3.4841701991434937E-2</v>
      </c>
      <c r="T1230" s="139">
        <v>-0.14612488094379883</v>
      </c>
      <c r="U1230" s="139">
        <v>2.1137540454414494</v>
      </c>
      <c r="V1230" s="139">
        <v>-0.61664427179998371</v>
      </c>
      <c r="W1230" s="50">
        <v>-0.42826367180914587</v>
      </c>
    </row>
    <row r="1231" spans="1:23" ht="19">
      <c r="A1231" s="95">
        <v>229</v>
      </c>
      <c r="B1231" s="139">
        <v>0.78532073248833889</v>
      </c>
      <c r="C1231" s="139">
        <v>0.99565995891837367</v>
      </c>
      <c r="D1231" s="139">
        <v>0.81284716165473347</v>
      </c>
      <c r="E1231" s="139">
        <v>0.76465537829490104</v>
      </c>
      <c r="F1231" s="139">
        <v>0.74928247362487399</v>
      </c>
      <c r="G1231" s="139">
        <v>0.48948686922646734</v>
      </c>
      <c r="H1231" s="139">
        <v>0.28648773385889115</v>
      </c>
      <c r="I1231" s="139">
        <v>0.42122740612146004</v>
      </c>
      <c r="J1231" s="139">
        <v>0.77958593058385239</v>
      </c>
      <c r="K1231" s="58">
        <v>0.90961229414859557</v>
      </c>
      <c r="M1231" s="51">
        <v>229</v>
      </c>
      <c r="N1231" s="139" cm="1">
        <f t="array" ref="N1231:W1231">(TRANSPOSE(MMULT(幕後結果!$AB$37:$AK$46, TRANSPOSE(N230:W230))))</f>
        <v>8.5053471079670429E-2</v>
      </c>
      <c r="O1231" s="139">
        <v>-1.0309310385303163</v>
      </c>
      <c r="P1231" s="139">
        <v>-0.28194411931164859</v>
      </c>
      <c r="Q1231" s="139">
        <v>0.91218706640273362</v>
      </c>
      <c r="R1231" s="139">
        <v>-1.2331006313315325</v>
      </c>
      <c r="S1231" s="139">
        <v>-0.25485622562609656</v>
      </c>
      <c r="T1231" s="139">
        <v>5.2106076640388146E-2</v>
      </c>
      <c r="U1231" s="139">
        <v>7.8653302624823507E-2</v>
      </c>
      <c r="V1231" s="139">
        <v>-1.4382853476341144</v>
      </c>
      <c r="W1231" s="50">
        <v>-0.50839570571784298</v>
      </c>
    </row>
    <row r="1232" spans="1:23" ht="19">
      <c r="A1232" s="95">
        <v>230</v>
      </c>
      <c r="B1232" s="139">
        <v>0.89054807585761719</v>
      </c>
      <c r="C1232" s="139">
        <v>0.61551615778808544</v>
      </c>
      <c r="D1232" s="139">
        <v>0.13062187389068614</v>
      </c>
      <c r="E1232" s="139">
        <v>0.16280983267801807</v>
      </c>
      <c r="F1232" s="139">
        <v>0.37622226867496766</v>
      </c>
      <c r="G1232" s="139">
        <v>0.44773266603455886</v>
      </c>
      <c r="H1232" s="139">
        <v>7.0678759345568221E-2</v>
      </c>
      <c r="I1232" s="139">
        <v>0.81921506281072776</v>
      </c>
      <c r="J1232" s="139">
        <v>0.68405739328604342</v>
      </c>
      <c r="K1232" s="58">
        <v>0.55645473864920425</v>
      </c>
      <c r="M1232" s="51">
        <v>230</v>
      </c>
      <c r="N1232" s="139" cm="1">
        <f t="array" ref="N1232:W1232">(TRANSPOSE(MMULT(幕後結果!$AB$37:$AK$46, TRANSPOSE(N231:W231))))</f>
        <v>0.30585875353809694</v>
      </c>
      <c r="O1232" s="139">
        <v>-0.97770089177631603</v>
      </c>
      <c r="P1232" s="139">
        <v>0.15302453827882884</v>
      </c>
      <c r="Q1232" s="139">
        <v>1.0135855146863817</v>
      </c>
      <c r="R1232" s="139">
        <v>0.37375995479143531</v>
      </c>
      <c r="S1232" s="139">
        <v>-0.29843631425389971</v>
      </c>
      <c r="T1232" s="139">
        <v>-0.16972397639890444</v>
      </c>
      <c r="U1232" s="139">
        <v>0.11569443137041197</v>
      </c>
      <c r="V1232" s="139">
        <v>-0.73051320673627163</v>
      </c>
      <c r="W1232" s="50">
        <v>0.94426051708752257</v>
      </c>
    </row>
    <row r="1233" spans="1:23" ht="19">
      <c r="A1233" s="95">
        <v>231</v>
      </c>
      <c r="B1233" s="139">
        <v>0.23592000456782447</v>
      </c>
      <c r="C1233" s="139">
        <v>0.44035386158449485</v>
      </c>
      <c r="D1233" s="139">
        <v>0.81074547304207689</v>
      </c>
      <c r="E1233" s="139">
        <v>2.6669076237061384E-2</v>
      </c>
      <c r="F1233" s="139">
        <v>0.1608480449695604</v>
      </c>
      <c r="G1233" s="139">
        <v>0.50500524092632526</v>
      </c>
      <c r="H1233" s="139">
        <v>0.29761994688838644</v>
      </c>
      <c r="I1233" s="139">
        <v>0.28887551553645641</v>
      </c>
      <c r="J1233" s="139">
        <v>0.39538544131337328</v>
      </c>
      <c r="K1233" s="58">
        <v>0.33982857741164119</v>
      </c>
      <c r="M1233" s="51">
        <v>231</v>
      </c>
      <c r="N1233" s="139" cm="1">
        <f t="array" ref="N1233:W1233">(TRANSPOSE(MMULT(幕後結果!$AB$37:$AK$46, TRANSPOSE(N232:W232))))</f>
        <v>-0.38017836133930555</v>
      </c>
      <c r="O1233" s="139">
        <v>1.6084699703912784</v>
      </c>
      <c r="P1233" s="139">
        <v>1.3266905715194619</v>
      </c>
      <c r="Q1233" s="139">
        <v>0.43302684943003006</v>
      </c>
      <c r="R1233" s="139">
        <v>-1.4695405453404025</v>
      </c>
      <c r="S1233" s="139">
        <v>-0.28728604107837136</v>
      </c>
      <c r="T1233" s="139">
        <v>0.43187569838069251</v>
      </c>
      <c r="U1233" s="139">
        <v>-2.0416451042253074</v>
      </c>
      <c r="V1233" s="139">
        <v>0.4710692887937763</v>
      </c>
      <c r="W1233" s="50">
        <v>0.82310324857652584</v>
      </c>
    </row>
    <row r="1234" spans="1:23" ht="19">
      <c r="A1234" s="95">
        <v>232</v>
      </c>
      <c r="B1234" s="139">
        <v>0.92507945196609165</v>
      </c>
      <c r="C1234" s="139">
        <v>0.46097561371404039</v>
      </c>
      <c r="D1234" s="139">
        <v>0.84443861590002323</v>
      </c>
      <c r="E1234" s="139">
        <v>0.80325201128682733</v>
      </c>
      <c r="F1234" s="139">
        <v>0.61166441746017819</v>
      </c>
      <c r="G1234" s="139">
        <v>0.82192575318752037</v>
      </c>
      <c r="H1234" s="139">
        <v>1.6786641536265856E-2</v>
      </c>
      <c r="I1234" s="139">
        <v>0.90301489571359261</v>
      </c>
      <c r="J1234" s="139">
        <v>0.33932154269765302</v>
      </c>
      <c r="K1234" s="58">
        <v>0.34905050606986565</v>
      </c>
      <c r="M1234" s="51">
        <v>232</v>
      </c>
      <c r="N1234" s="139" cm="1">
        <f t="array" ref="N1234:W1234">(TRANSPOSE(MMULT(幕後結果!$AB$37:$AK$46, TRANSPOSE(N233:W233))))</f>
        <v>-1.2154128105505155</v>
      </c>
      <c r="O1234" s="139">
        <v>1.4925178712941023</v>
      </c>
      <c r="P1234" s="139">
        <v>-0.52181103973741749</v>
      </c>
      <c r="Q1234" s="139">
        <v>-0.49947554592576437</v>
      </c>
      <c r="R1234" s="139">
        <v>0.40243244543093393</v>
      </c>
      <c r="S1234" s="139">
        <v>-0.82849055609693667</v>
      </c>
      <c r="T1234" s="139">
        <v>0.9455596050260846</v>
      </c>
      <c r="U1234" s="139">
        <v>-0.10247163825310671</v>
      </c>
      <c r="V1234" s="139">
        <v>0.32065613350512367</v>
      </c>
      <c r="W1234" s="50">
        <v>0.40270857464301724</v>
      </c>
    </row>
    <row r="1235" spans="1:23" ht="19">
      <c r="A1235" s="95">
        <v>233</v>
      </c>
      <c r="B1235" s="139">
        <v>9.4754914318506023E-2</v>
      </c>
      <c r="C1235" s="139">
        <v>5.3035685105573549E-2</v>
      </c>
      <c r="D1235" s="139">
        <v>0.33354258825628902</v>
      </c>
      <c r="E1235" s="139">
        <v>0.22729029651394717</v>
      </c>
      <c r="F1235" s="139">
        <v>0.39396511410590618</v>
      </c>
      <c r="G1235" s="139">
        <v>0.95467857442886594</v>
      </c>
      <c r="H1235" s="139">
        <v>0.40299544007505994</v>
      </c>
      <c r="I1235" s="139">
        <v>5.7607639657562215E-2</v>
      </c>
      <c r="J1235" s="139">
        <v>0.85608106140188789</v>
      </c>
      <c r="K1235" s="58">
        <v>0.81788047290853916</v>
      </c>
      <c r="M1235" s="51">
        <v>233</v>
      </c>
      <c r="N1235" s="139" cm="1">
        <f t="array" ref="N1235:W1235">(TRANSPOSE(MMULT(幕後結果!$AB$37:$AK$46, TRANSPOSE(N234:W234))))</f>
        <v>0.42151281374051619</v>
      </c>
      <c r="O1235" s="139">
        <v>3.0168333797597882</v>
      </c>
      <c r="P1235" s="139">
        <v>1.6156107208721875</v>
      </c>
      <c r="Q1235" s="139">
        <v>0.67888728016616606</v>
      </c>
      <c r="R1235" s="139">
        <v>0.40615431707179106</v>
      </c>
      <c r="S1235" s="139">
        <v>-0.33707946292948943</v>
      </c>
      <c r="T1235" s="139">
        <v>0.80682889324413709</v>
      </c>
      <c r="U1235" s="139">
        <v>0.62291461837743811</v>
      </c>
      <c r="V1235" s="139">
        <v>1.5464833678116601</v>
      </c>
      <c r="W1235" s="50">
        <v>-0.83906761286456044</v>
      </c>
    </row>
    <row r="1236" spans="1:23" ht="19">
      <c r="A1236" s="95">
        <v>234</v>
      </c>
      <c r="B1236" s="139">
        <v>0.24807028340189663</v>
      </c>
      <c r="C1236" s="139">
        <v>5.8822846025750053E-3</v>
      </c>
      <c r="D1236" s="139">
        <v>0.85919012429878938</v>
      </c>
      <c r="E1236" s="139">
        <v>0.20495562958019686</v>
      </c>
      <c r="F1236" s="139">
        <v>0.66333920635725252</v>
      </c>
      <c r="G1236" s="139">
        <v>0.99196694332114599</v>
      </c>
      <c r="H1236" s="139">
        <v>0.9539685111257834</v>
      </c>
      <c r="I1236" s="139">
        <v>6.6363280361874999E-2</v>
      </c>
      <c r="J1236" s="139">
        <v>0.83445127115922579</v>
      </c>
      <c r="K1236" s="58">
        <v>0.11220244317872186</v>
      </c>
      <c r="M1236" s="51">
        <v>234</v>
      </c>
      <c r="N1236" s="139" cm="1">
        <f t="array" ref="N1236:W1236">(TRANSPOSE(MMULT(幕後結果!$AB$37:$AK$46, TRANSPOSE(N235:W235))))</f>
        <v>0.24338034762545077</v>
      </c>
      <c r="O1236" s="139">
        <v>-1.9383525771613119</v>
      </c>
      <c r="P1236" s="139">
        <v>-0.8028001671359275</v>
      </c>
      <c r="Q1236" s="139">
        <v>-2.0381610749848225</v>
      </c>
      <c r="R1236" s="139">
        <v>0.81754490411106651</v>
      </c>
      <c r="S1236" s="139">
        <v>0.34084540598415669</v>
      </c>
      <c r="T1236" s="139">
        <v>-0.31491429161463935</v>
      </c>
      <c r="U1236" s="139">
        <v>0.11975435341146018</v>
      </c>
      <c r="V1236" s="139">
        <v>-0.217200437915198</v>
      </c>
      <c r="W1236" s="50">
        <v>-2.3204540283742046</v>
      </c>
    </row>
    <row r="1237" spans="1:23" ht="19">
      <c r="A1237" s="95">
        <v>235</v>
      </c>
      <c r="B1237" s="139">
        <v>0.52480390062388027</v>
      </c>
      <c r="C1237" s="139">
        <v>0.91939277948920872</v>
      </c>
      <c r="D1237" s="139">
        <v>0.24869880353693108</v>
      </c>
      <c r="E1237" s="139">
        <v>5.9675875080912322E-2</v>
      </c>
      <c r="F1237" s="139">
        <v>0.56151689819118022</v>
      </c>
      <c r="G1237" s="139">
        <v>0.3495294907389217</v>
      </c>
      <c r="H1237" s="139">
        <v>0.95756238754494705</v>
      </c>
      <c r="I1237" s="139">
        <v>0.96122444627917369</v>
      </c>
      <c r="J1237" s="139">
        <v>0.95232018890731207</v>
      </c>
      <c r="K1237" s="58">
        <v>0.62812409493865973</v>
      </c>
      <c r="M1237" s="51">
        <v>235</v>
      </c>
      <c r="N1237" s="139" cm="1">
        <f t="array" ref="N1237:W1237">(TRANSPOSE(MMULT(幕後結果!$AB$37:$AK$46, TRANSPOSE(N236:W236))))</f>
        <v>-0.44054875632883062</v>
      </c>
      <c r="O1237" s="139">
        <v>-0.6985303958166249</v>
      </c>
      <c r="P1237" s="139">
        <v>-0.50111365040434253</v>
      </c>
      <c r="Q1237" s="139">
        <v>1.2908110458376103</v>
      </c>
      <c r="R1237" s="139">
        <v>-2.3507751041885738E-3</v>
      </c>
      <c r="S1237" s="139">
        <v>-1.5039540614423669E-2</v>
      </c>
      <c r="T1237" s="139">
        <v>-0.5483383233150092</v>
      </c>
      <c r="U1237" s="139">
        <v>0.73353591115249106</v>
      </c>
      <c r="V1237" s="139">
        <v>-1.4365910989000874</v>
      </c>
      <c r="W1237" s="50">
        <v>0.70411390540881835</v>
      </c>
    </row>
    <row r="1238" spans="1:23" ht="19">
      <c r="A1238" s="95">
        <v>236</v>
      </c>
      <c r="B1238" s="139">
        <v>0.26235237603812944</v>
      </c>
      <c r="C1238" s="139">
        <v>0.549486187367624</v>
      </c>
      <c r="D1238" s="139">
        <v>0.35139431334694904</v>
      </c>
      <c r="E1238" s="139">
        <v>0.54218121401926433</v>
      </c>
      <c r="F1238" s="139">
        <v>0.40090954862577211</v>
      </c>
      <c r="G1238" s="139">
        <v>0.73539011966997569</v>
      </c>
      <c r="H1238" s="139">
        <v>0.62267058849136392</v>
      </c>
      <c r="I1238" s="139">
        <v>0.68868176081216137</v>
      </c>
      <c r="J1238" s="139">
        <v>0.77031591545358147</v>
      </c>
      <c r="K1238" s="58">
        <v>0.41027514233674567</v>
      </c>
      <c r="M1238" s="51">
        <v>236</v>
      </c>
      <c r="N1238" s="139" cm="1">
        <f t="array" ref="N1238:W1238">(TRANSPOSE(MMULT(幕後結果!$AB$37:$AK$46, TRANSPOSE(N237:W237))))</f>
        <v>0.31906602540757517</v>
      </c>
      <c r="O1238" s="139">
        <v>-0.728938755834591</v>
      </c>
      <c r="P1238" s="139">
        <v>0.11224899152406742</v>
      </c>
      <c r="Q1238" s="139">
        <v>0.73799116562770295</v>
      </c>
      <c r="R1238" s="139">
        <v>0.56728462776802779</v>
      </c>
      <c r="S1238" s="139">
        <v>0.40790028108486798</v>
      </c>
      <c r="T1238" s="139">
        <v>0.96068671375857706</v>
      </c>
      <c r="U1238" s="139">
        <v>-1.0823735652568336</v>
      </c>
      <c r="V1238" s="139">
        <v>-0.55394999652560495</v>
      </c>
      <c r="W1238" s="50">
        <v>1.5431661929664495</v>
      </c>
    </row>
    <row r="1239" spans="1:23" ht="19">
      <c r="A1239" s="95">
        <v>237</v>
      </c>
      <c r="B1239" s="139">
        <v>1.2541834653849282E-2</v>
      </c>
      <c r="C1239" s="139">
        <v>0.76004960979316993</v>
      </c>
      <c r="D1239" s="139">
        <v>0.19242355502852582</v>
      </c>
      <c r="E1239" s="139">
        <v>0.18811750269517535</v>
      </c>
      <c r="F1239" s="139">
        <v>0.24424398350261467</v>
      </c>
      <c r="G1239" s="139">
        <v>0.59747830434054228</v>
      </c>
      <c r="H1239" s="139">
        <v>0.61010526444866531</v>
      </c>
      <c r="I1239" s="139">
        <v>0.39029580531069796</v>
      </c>
      <c r="J1239" s="139">
        <v>0.14480065030397959</v>
      </c>
      <c r="K1239" s="58">
        <v>0.90771646936612305</v>
      </c>
      <c r="M1239" s="51">
        <v>237</v>
      </c>
      <c r="N1239" s="139" cm="1">
        <f t="array" ref="N1239:W1239">(TRANSPOSE(MMULT(幕後結果!$AB$37:$AK$46, TRANSPOSE(N238:W238))))</f>
        <v>1.4020214590901741</v>
      </c>
      <c r="O1239" s="139">
        <v>0.81293418642665194</v>
      </c>
      <c r="P1239" s="139">
        <v>0.23454115312866924</v>
      </c>
      <c r="Q1239" s="139">
        <v>1.7371543844697903</v>
      </c>
      <c r="R1239" s="139">
        <v>1.8517418483706702</v>
      </c>
      <c r="S1239" s="139">
        <v>1.3231359567887058</v>
      </c>
      <c r="T1239" s="139">
        <v>-0.32297774258396261</v>
      </c>
      <c r="U1239" s="139">
        <v>4.4181323121819549E-2</v>
      </c>
      <c r="V1239" s="139">
        <v>0.72109883366778194</v>
      </c>
      <c r="W1239" s="50">
        <v>0.99278423685285311</v>
      </c>
    </row>
    <row r="1240" spans="1:23" ht="19">
      <c r="A1240" s="95">
        <v>238</v>
      </c>
      <c r="B1240" s="139">
        <v>0.55397065228655173</v>
      </c>
      <c r="C1240" s="139">
        <v>2.8518668686961179E-2</v>
      </c>
      <c r="D1240" s="139">
        <v>0.98498937383907226</v>
      </c>
      <c r="E1240" s="139">
        <v>0.21167999917755842</v>
      </c>
      <c r="F1240" s="139">
        <v>0.3698190378992301</v>
      </c>
      <c r="G1240" s="139">
        <v>0.15852985816968035</v>
      </c>
      <c r="H1240" s="139">
        <v>0.37640161478262524</v>
      </c>
      <c r="I1240" s="139">
        <v>0.62976375505186599</v>
      </c>
      <c r="J1240" s="139">
        <v>9.2589640285129837E-2</v>
      </c>
      <c r="K1240" s="58">
        <v>0.16656501125521306</v>
      </c>
      <c r="M1240" s="51">
        <v>238</v>
      </c>
      <c r="N1240" s="139" cm="1">
        <f t="array" ref="N1240:W1240">(TRANSPOSE(MMULT(幕後結果!$AB$37:$AK$46, TRANSPOSE(N239:W239))))</f>
        <v>1.0986896808701343</v>
      </c>
      <c r="O1240" s="139">
        <v>0.74922859684544685</v>
      </c>
      <c r="P1240" s="139">
        <v>0.62314821248590613</v>
      </c>
      <c r="Q1240" s="139">
        <v>1.2755272164169598</v>
      </c>
      <c r="R1240" s="139">
        <v>0.17309150507317689</v>
      </c>
      <c r="S1240" s="139">
        <v>0.33771025801698568</v>
      </c>
      <c r="T1240" s="139">
        <v>1.140107322372885</v>
      </c>
      <c r="U1240" s="139">
        <v>-1.270893733234667</v>
      </c>
      <c r="V1240" s="139">
        <v>1.3379047449641945</v>
      </c>
      <c r="W1240" s="50">
        <v>1.5958635355870661</v>
      </c>
    </row>
    <row r="1241" spans="1:23" ht="19">
      <c r="A1241" s="95">
        <v>239</v>
      </c>
      <c r="B1241" s="139">
        <v>0.84719305414545465</v>
      </c>
      <c r="C1241" s="139">
        <v>0.98404740045441774</v>
      </c>
      <c r="D1241" s="139">
        <v>0.51837682041968058</v>
      </c>
      <c r="E1241" s="139">
        <v>0.68491059582875891</v>
      </c>
      <c r="F1241" s="139">
        <v>0.72785265139185906</v>
      </c>
      <c r="G1241" s="139">
        <v>0.6401672950637205</v>
      </c>
      <c r="H1241" s="139">
        <v>0.31880399891622635</v>
      </c>
      <c r="I1241" s="139">
        <v>0.98197431013981173</v>
      </c>
      <c r="J1241" s="139">
        <v>0.2408406612776115</v>
      </c>
      <c r="K1241" s="58">
        <v>0.76903969010417805</v>
      </c>
      <c r="M1241" s="51">
        <v>239</v>
      </c>
      <c r="N1241" s="139" cm="1">
        <f t="array" ref="N1241:W1241">(TRANSPOSE(MMULT(幕後結果!$AB$37:$AK$46, TRANSPOSE(N240:W240))))</f>
        <v>2.069339447461334</v>
      </c>
      <c r="O1241" s="139">
        <v>1.2558292834707392</v>
      </c>
      <c r="P1241" s="139">
        <v>0.20855112497367645</v>
      </c>
      <c r="Q1241" s="139">
        <v>-0.13261479677608851</v>
      </c>
      <c r="R1241" s="139">
        <v>-0.68838602216925859</v>
      </c>
      <c r="S1241" s="139">
        <v>5.1170946672398798E-2</v>
      </c>
      <c r="T1241" s="139">
        <v>0.73682161026111781</v>
      </c>
      <c r="U1241" s="139">
        <v>0.43448565078690304</v>
      </c>
      <c r="V1241" s="139">
        <v>0.63738220725093053</v>
      </c>
      <c r="W1241" s="50">
        <v>0.49208197773604029</v>
      </c>
    </row>
    <row r="1242" spans="1:23" ht="19">
      <c r="A1242" s="95">
        <v>240</v>
      </c>
      <c r="B1242" s="139">
        <v>0.40038723581793501</v>
      </c>
      <c r="C1242" s="139">
        <v>0.51017872719318769</v>
      </c>
      <c r="D1242" s="139">
        <v>0.87826042237679869</v>
      </c>
      <c r="E1242" s="139">
        <v>0.58015218482305508</v>
      </c>
      <c r="F1242" s="139">
        <v>0.31709370509597212</v>
      </c>
      <c r="G1242" s="139">
        <v>0.91795670316512412</v>
      </c>
      <c r="H1242" s="139">
        <v>5.4846219770537719E-2</v>
      </c>
      <c r="I1242" s="139">
        <v>0.92132645226745602</v>
      </c>
      <c r="J1242" s="139">
        <v>0.44213167596726977</v>
      </c>
      <c r="K1242" s="58">
        <v>0.32787047916370726</v>
      </c>
      <c r="M1242" s="51">
        <v>240</v>
      </c>
      <c r="N1242" s="139" cm="1">
        <f t="array" ref="N1242:W1242">(TRANSPOSE(MMULT(幕後結果!$AB$37:$AK$46, TRANSPOSE(N241:W241))))</f>
        <v>9.5800004966516292E-2</v>
      </c>
      <c r="O1242" s="139">
        <v>-1.7508624463392264</v>
      </c>
      <c r="P1242" s="139">
        <v>-0.85972651968337577</v>
      </c>
      <c r="Q1242" s="139">
        <v>-0.7519472960086534</v>
      </c>
      <c r="R1242" s="139">
        <v>0.15000895026908645</v>
      </c>
      <c r="S1242" s="139">
        <v>0.55159108563830384</v>
      </c>
      <c r="T1242" s="139">
        <v>-0.39180130046529377</v>
      </c>
      <c r="U1242" s="139">
        <v>1.7040048311954543</v>
      </c>
      <c r="V1242" s="139">
        <v>-1.2974003264778742</v>
      </c>
      <c r="W1242" s="50">
        <v>0.30845154479415671</v>
      </c>
    </row>
    <row r="1243" spans="1:23" ht="19">
      <c r="A1243" s="95">
        <v>241</v>
      </c>
      <c r="B1243" s="139">
        <v>0.60864498440138459</v>
      </c>
      <c r="C1243" s="139">
        <v>0.55646993244220933</v>
      </c>
      <c r="D1243" s="139">
        <v>0.85687207583584346</v>
      </c>
      <c r="E1243" s="139">
        <v>0.23811201167044027</v>
      </c>
      <c r="F1243" s="139">
        <v>0.4445477017901549</v>
      </c>
      <c r="G1243" s="139">
        <v>0.17851291054887874</v>
      </c>
      <c r="H1243" s="139">
        <v>0.83378396487851814</v>
      </c>
      <c r="I1243" s="139">
        <v>0.44070526969358537</v>
      </c>
      <c r="J1243" s="139">
        <v>0.13925484650630526</v>
      </c>
      <c r="K1243" s="58">
        <v>0.31776996621445508</v>
      </c>
      <c r="M1243" s="51">
        <v>241</v>
      </c>
      <c r="N1243" s="139" cm="1">
        <f t="array" ref="N1243:W1243">(TRANSPOSE(MMULT(幕後結果!$AB$37:$AK$46, TRANSPOSE(N242:W242))))</f>
        <v>-0.57748282239062088</v>
      </c>
      <c r="O1243" s="139">
        <v>-0.19193511364112925</v>
      </c>
      <c r="P1243" s="139">
        <v>0.26742634282619659</v>
      </c>
      <c r="Q1243" s="139">
        <v>-1.8515876628289485</v>
      </c>
      <c r="R1243" s="139">
        <v>-0.73450799432581571</v>
      </c>
      <c r="S1243" s="139">
        <v>0.71854533102976226</v>
      </c>
      <c r="T1243" s="139">
        <v>0.72491950126970894</v>
      </c>
      <c r="U1243" s="139">
        <v>-2.3709937172346098</v>
      </c>
      <c r="V1243" s="139">
        <v>-0.33054732332288661</v>
      </c>
      <c r="W1243" s="50">
        <v>-0.48233724414724399</v>
      </c>
    </row>
    <row r="1244" spans="1:23" ht="19">
      <c r="A1244" s="95">
        <v>242</v>
      </c>
      <c r="B1244" s="139">
        <v>0.96224298685886978</v>
      </c>
      <c r="C1244" s="139">
        <v>0.44754454809102961</v>
      </c>
      <c r="D1244" s="139">
        <v>0.25899520548341926</v>
      </c>
      <c r="E1244" s="139">
        <v>0.16256791276747107</v>
      </c>
      <c r="F1244" s="139">
        <v>0.8350020318130198</v>
      </c>
      <c r="G1244" s="139">
        <v>0.32415803245194241</v>
      </c>
      <c r="H1244" s="139">
        <v>0.13376782563254097</v>
      </c>
      <c r="I1244" s="139">
        <v>0.96430269626662479</v>
      </c>
      <c r="J1244" s="139">
        <v>0.75696828073763633</v>
      </c>
      <c r="K1244" s="58">
        <v>0.21464122195015967</v>
      </c>
      <c r="M1244" s="51">
        <v>242</v>
      </c>
      <c r="N1244" s="139" cm="1">
        <f t="array" ref="N1244:W1244">(TRANSPOSE(MMULT(幕後結果!$AB$37:$AK$46, TRANSPOSE(N243:W243))))</f>
        <v>-6.8415150564510252E-2</v>
      </c>
      <c r="O1244" s="139">
        <v>-1.1666917567117077</v>
      </c>
      <c r="P1244" s="139">
        <v>0.24538530662821934</v>
      </c>
      <c r="Q1244" s="139">
        <v>0.60498710822799717</v>
      </c>
      <c r="R1244" s="139">
        <v>1.0755395155984293</v>
      </c>
      <c r="S1244" s="139">
        <v>2.6143340213529269</v>
      </c>
      <c r="T1244" s="139">
        <v>-0.70847665715800912</v>
      </c>
      <c r="U1244" s="139">
        <v>0.26686865259917264</v>
      </c>
      <c r="V1244" s="139">
        <v>1.4062986273355984</v>
      </c>
      <c r="W1244" s="50">
        <v>-0.30271869178153277</v>
      </c>
    </row>
    <row r="1245" spans="1:23" ht="19">
      <c r="A1245" s="95">
        <v>243</v>
      </c>
      <c r="B1245" s="139">
        <v>0.17711090984516242</v>
      </c>
      <c r="C1245" s="139">
        <v>0.90017818686293216</v>
      </c>
      <c r="D1245" s="139">
        <v>0.99652892233701151</v>
      </c>
      <c r="E1245" s="139">
        <v>9.1815387289942096E-2</v>
      </c>
      <c r="F1245" s="139">
        <v>0.51736444655461655</v>
      </c>
      <c r="G1245" s="139">
        <v>0.45709701488858534</v>
      </c>
      <c r="H1245" s="139">
        <v>0.7713394646555225</v>
      </c>
      <c r="I1245" s="139">
        <v>0.73211811419249129</v>
      </c>
      <c r="J1245" s="139">
        <v>0.91089970406184184</v>
      </c>
      <c r="K1245" s="58">
        <v>0.39769341719953477</v>
      </c>
      <c r="M1245" s="51">
        <v>243</v>
      </c>
      <c r="N1245" s="139" cm="1">
        <f t="array" ref="N1245:W1245">(TRANSPOSE(MMULT(幕後結果!$AB$37:$AK$46, TRANSPOSE(N244:W244))))</f>
        <v>-0.36404454954633975</v>
      </c>
      <c r="O1245" s="139">
        <v>0.3698443379468539</v>
      </c>
      <c r="P1245" s="139">
        <v>1.0463134406841297</v>
      </c>
      <c r="Q1245" s="139">
        <v>8.5885733393247371E-2</v>
      </c>
      <c r="R1245" s="139">
        <v>0.55250863225357261</v>
      </c>
      <c r="S1245" s="139">
        <v>3.6082837734969911E-2</v>
      </c>
      <c r="T1245" s="139">
        <v>-0.22917452980915942</v>
      </c>
      <c r="U1245" s="139">
        <v>1.3234328346429178</v>
      </c>
      <c r="V1245" s="139">
        <v>1.1989596095418089</v>
      </c>
      <c r="W1245" s="50">
        <v>-1.1105385333647719</v>
      </c>
    </row>
    <row r="1246" spans="1:23" ht="19">
      <c r="A1246" s="95">
        <v>244</v>
      </c>
      <c r="B1246" s="139">
        <v>0.72676208659587815</v>
      </c>
      <c r="C1246" s="139">
        <v>0.57452649366895225</v>
      </c>
      <c r="D1246" s="139">
        <v>0.86868787017186433</v>
      </c>
      <c r="E1246" s="139">
        <v>0.69022681681189813</v>
      </c>
      <c r="F1246" s="139">
        <v>0.33041962136019554</v>
      </c>
      <c r="G1246" s="139">
        <v>0.24201805998527459</v>
      </c>
      <c r="H1246" s="139">
        <v>0.21294634206642016</v>
      </c>
      <c r="I1246" s="139">
        <v>0.59604296411400148</v>
      </c>
      <c r="J1246" s="139">
        <v>0.72377603104014043</v>
      </c>
      <c r="K1246" s="58">
        <v>0.45338167310065347</v>
      </c>
      <c r="M1246" s="51">
        <v>244</v>
      </c>
      <c r="N1246" s="139" cm="1">
        <f t="array" ref="N1246:W1246">(TRANSPOSE(MMULT(幕後結果!$AB$37:$AK$46, TRANSPOSE(N245:W245))))</f>
        <v>0.62965767461639677</v>
      </c>
      <c r="O1246" s="139">
        <v>1.1961944009497296</v>
      </c>
      <c r="P1246" s="139">
        <v>0.40523248087351971</v>
      </c>
      <c r="Q1246" s="139">
        <v>-0.2922260395049282</v>
      </c>
      <c r="R1246" s="139">
        <v>-6.6745505966380056E-2</v>
      </c>
      <c r="S1246" s="139">
        <v>0.95549081162214766</v>
      </c>
      <c r="T1246" s="139">
        <v>0.85310149641449551</v>
      </c>
      <c r="U1246" s="139">
        <v>2.7805886018709485</v>
      </c>
      <c r="V1246" s="139">
        <v>1.5409087057540081</v>
      </c>
      <c r="W1246" s="50">
        <v>-0.16138418789274245</v>
      </c>
    </row>
    <row r="1247" spans="1:23" ht="19">
      <c r="A1247" s="95">
        <v>245</v>
      </c>
      <c r="B1247" s="139">
        <v>0.22965144051209041</v>
      </c>
      <c r="C1247" s="139">
        <v>0.8959864837330096</v>
      </c>
      <c r="D1247" s="139">
        <v>0.64778710215036428</v>
      </c>
      <c r="E1247" s="139">
        <v>1.9226481786038585E-2</v>
      </c>
      <c r="F1247" s="139">
        <v>0.34796749843866071</v>
      </c>
      <c r="G1247" s="139">
        <v>0.18363084830531973</v>
      </c>
      <c r="H1247" s="139">
        <v>6.3071532741739045E-2</v>
      </c>
      <c r="I1247" s="139">
        <v>0.44652313774711527</v>
      </c>
      <c r="J1247" s="139">
        <v>0.86323198684414004</v>
      </c>
      <c r="K1247" s="58">
        <v>0.799853578321154</v>
      </c>
      <c r="M1247" s="51">
        <v>245</v>
      </c>
      <c r="N1247" s="139" cm="1">
        <f t="array" ref="N1247:W1247">(TRANSPOSE(MMULT(幕後結果!$AB$37:$AK$46, TRANSPOSE(N246:W246))))</f>
        <v>-0.9733852401624411</v>
      </c>
      <c r="O1247" s="139">
        <v>-0.52746870758752129</v>
      </c>
      <c r="P1247" s="139">
        <v>1.041945765461989</v>
      </c>
      <c r="Q1247" s="139">
        <v>-1.1178192426708591</v>
      </c>
      <c r="R1247" s="139">
        <v>2.1087544788178403</v>
      </c>
      <c r="S1247" s="139">
        <v>-0.57413881798122457</v>
      </c>
      <c r="T1247" s="139">
        <v>-1.1867001834717752</v>
      </c>
      <c r="U1247" s="139">
        <v>2.167233095139482</v>
      </c>
      <c r="V1247" s="139">
        <v>-0.33502552387500228</v>
      </c>
      <c r="W1247" s="50">
        <v>-2.3879074050093596</v>
      </c>
    </row>
    <row r="1248" spans="1:23" ht="19">
      <c r="A1248" s="95">
        <v>246</v>
      </c>
      <c r="B1248" s="139">
        <v>0.12536642426449118</v>
      </c>
      <c r="C1248" s="139">
        <v>0.32914684839589059</v>
      </c>
      <c r="D1248" s="139">
        <v>0.34457823193482917</v>
      </c>
      <c r="E1248" s="139">
        <v>0.36856838366940092</v>
      </c>
      <c r="F1248" s="139">
        <v>0.74496151109088826</v>
      </c>
      <c r="G1248" s="139">
        <v>0.13359455311058199</v>
      </c>
      <c r="H1248" s="139">
        <v>0.10884877967235762</v>
      </c>
      <c r="I1248" s="139">
        <v>0.46000801050964046</v>
      </c>
      <c r="J1248" s="139">
        <v>0.88517696408507107</v>
      </c>
      <c r="K1248" s="58">
        <v>0.99383312394417045</v>
      </c>
      <c r="M1248" s="51">
        <v>246</v>
      </c>
      <c r="N1248" s="139" cm="1">
        <f t="array" ref="N1248:W1248">(TRANSPOSE(MMULT(幕後結果!$AB$37:$AK$46, TRANSPOSE(N247:W247))))</f>
        <v>-0.52658547602792605</v>
      </c>
      <c r="O1248" s="139">
        <v>-7.334933842818385E-2</v>
      </c>
      <c r="P1248" s="139">
        <v>-0.18566166882244237</v>
      </c>
      <c r="Q1248" s="139">
        <v>-0.81119172066433221</v>
      </c>
      <c r="R1248" s="139">
        <v>1.0405061711792953</v>
      </c>
      <c r="S1248" s="139">
        <v>6.3218740278325664E-2</v>
      </c>
      <c r="T1248" s="139">
        <v>-1.4831466071291637</v>
      </c>
      <c r="U1248" s="139">
        <v>-0.418261462544254</v>
      </c>
      <c r="V1248" s="139">
        <v>-4.6750145426238676E-2</v>
      </c>
      <c r="W1248" s="50">
        <v>-1.1532041344935098</v>
      </c>
    </row>
    <row r="1249" spans="1:23" ht="19">
      <c r="A1249" s="95">
        <v>247</v>
      </c>
      <c r="B1249" s="139">
        <v>0.22977645363777355</v>
      </c>
      <c r="C1249" s="139">
        <v>0.83771213445507553</v>
      </c>
      <c r="D1249" s="139">
        <v>0.11217293776254178</v>
      </c>
      <c r="E1249" s="139">
        <v>0.92550708910148849</v>
      </c>
      <c r="F1249" s="139">
        <v>0.95647809742863354</v>
      </c>
      <c r="G1249" s="139">
        <v>0.5939463859757439</v>
      </c>
      <c r="H1249" s="139">
        <v>4.3048399102034507E-2</v>
      </c>
      <c r="I1249" s="139">
        <v>0.41230203190681514</v>
      </c>
      <c r="J1249" s="139">
        <v>0.55213414066066835</v>
      </c>
      <c r="K1249" s="58">
        <v>0.75180479512276466</v>
      </c>
      <c r="M1249" s="51">
        <v>247</v>
      </c>
      <c r="N1249" s="139" cm="1">
        <f t="array" ref="N1249:W1249">(TRANSPOSE(MMULT(幕後結果!$AB$37:$AK$46, TRANSPOSE(N248:W248))))</f>
        <v>-1.8984353639215188</v>
      </c>
      <c r="O1249" s="139">
        <v>-1.5616448397660831</v>
      </c>
      <c r="P1249" s="139">
        <v>-8.3144392339423723E-2</v>
      </c>
      <c r="Q1249" s="139">
        <v>0.33655362423462309</v>
      </c>
      <c r="R1249" s="139">
        <v>0.60321245515544109</v>
      </c>
      <c r="S1249" s="139">
        <v>0.19460855185982534</v>
      </c>
      <c r="T1249" s="139">
        <v>-0.45955507968611164</v>
      </c>
      <c r="U1249" s="139">
        <v>0.50788937603442208</v>
      </c>
      <c r="V1249" s="139">
        <v>-1.2252026049101334</v>
      </c>
      <c r="W1249" s="50">
        <v>0.72901786654140022</v>
      </c>
    </row>
    <row r="1250" spans="1:23" ht="19">
      <c r="A1250" s="95">
        <v>248</v>
      </c>
      <c r="B1250" s="139">
        <v>0.8108668637254095</v>
      </c>
      <c r="C1250" s="139">
        <v>0.83688793288508201</v>
      </c>
      <c r="D1250" s="139">
        <v>0.32527797893323585</v>
      </c>
      <c r="E1250" s="139">
        <v>0.37313704375971568</v>
      </c>
      <c r="F1250" s="139">
        <v>0.92311274992695713</v>
      </c>
      <c r="G1250" s="139">
        <v>3.7908854294190775E-2</v>
      </c>
      <c r="H1250" s="139">
        <v>0.62867613565974323</v>
      </c>
      <c r="I1250" s="139">
        <v>0.4741902315289046</v>
      </c>
      <c r="J1250" s="139">
        <v>0.53372506329818403</v>
      </c>
      <c r="K1250" s="58">
        <v>7.3762202868150606E-3</v>
      </c>
      <c r="M1250" s="51">
        <v>248</v>
      </c>
      <c r="N1250" s="139" cm="1">
        <f t="array" ref="N1250:W1250">(TRANSPOSE(MMULT(幕後結果!$AB$37:$AK$46, TRANSPOSE(N249:W249))))</f>
        <v>0.71830132970938809</v>
      </c>
      <c r="O1250" s="139">
        <v>-0.80432981654763014</v>
      </c>
      <c r="P1250" s="139">
        <v>0.10844227792467837</v>
      </c>
      <c r="Q1250" s="139">
        <v>-1.023193873459959</v>
      </c>
      <c r="R1250" s="139">
        <v>-1.770647182999221</v>
      </c>
      <c r="S1250" s="139">
        <v>0.43901698931503297</v>
      </c>
      <c r="T1250" s="139">
        <v>0.21576354763317701</v>
      </c>
      <c r="U1250" s="139">
        <v>-0.43574594172707515</v>
      </c>
      <c r="V1250" s="139">
        <v>0.50304172608940045</v>
      </c>
      <c r="W1250" s="50">
        <v>-0.58824274343665217</v>
      </c>
    </row>
    <row r="1251" spans="1:23" ht="19">
      <c r="A1251" s="95">
        <v>249</v>
      </c>
      <c r="B1251" s="139">
        <v>0.15927631117891594</v>
      </c>
      <c r="C1251" s="139">
        <v>0.28034042538726101</v>
      </c>
      <c r="D1251" s="139">
        <v>0.27888593245710247</v>
      </c>
      <c r="E1251" s="139">
        <v>0.41756795335303032</v>
      </c>
      <c r="F1251" s="139">
        <v>7.3791470027399386E-2</v>
      </c>
      <c r="G1251" s="139">
        <v>0.80485195612733262</v>
      </c>
      <c r="H1251" s="139">
        <v>0.23669406293568618</v>
      </c>
      <c r="I1251" s="139">
        <v>0.23604630044842012</v>
      </c>
      <c r="J1251" s="139">
        <v>0.87092521173370718</v>
      </c>
      <c r="K1251" s="58">
        <v>0.32065737499224989</v>
      </c>
      <c r="M1251" s="51">
        <v>249</v>
      </c>
      <c r="N1251" s="139" cm="1">
        <f t="array" ref="N1251:W1251">(TRANSPOSE(MMULT(幕後結果!$AB$37:$AK$46, TRANSPOSE(N250:W250))))</f>
        <v>-0.3831350460071743</v>
      </c>
      <c r="O1251" s="139">
        <v>0.35903074660528972</v>
      </c>
      <c r="P1251" s="139">
        <v>-1.5787277398224011</v>
      </c>
      <c r="Q1251" s="139">
        <v>-0.48562016792098478</v>
      </c>
      <c r="R1251" s="139">
        <v>-0.61899390647980923</v>
      </c>
      <c r="S1251" s="139">
        <v>0.42510654497779676</v>
      </c>
      <c r="T1251" s="139">
        <v>-1.2144220526766769</v>
      </c>
      <c r="U1251" s="139">
        <v>0.94230680892214158</v>
      </c>
      <c r="V1251" s="139">
        <v>0.18858134179245895</v>
      </c>
      <c r="W1251" s="50">
        <v>-1.5373496250959156</v>
      </c>
    </row>
    <row r="1252" spans="1:23" ht="19">
      <c r="A1252" s="95">
        <v>250</v>
      </c>
      <c r="B1252" s="139">
        <v>0.41026117459584577</v>
      </c>
      <c r="C1252" s="139">
        <v>0.3506685625420678</v>
      </c>
      <c r="D1252" s="139">
        <v>0.64326070599818275</v>
      </c>
      <c r="E1252" s="139">
        <v>0.86993488647637429</v>
      </c>
      <c r="F1252" s="139">
        <v>0.24367410029693537</v>
      </c>
      <c r="G1252" s="139">
        <v>0.85720854739325669</v>
      </c>
      <c r="H1252" s="139">
        <v>0.4300643834408564</v>
      </c>
      <c r="I1252" s="139">
        <v>0.24315558700869655</v>
      </c>
      <c r="J1252" s="139">
        <v>0.12786804849251809</v>
      </c>
      <c r="K1252" s="58">
        <v>0.1665973023147842</v>
      </c>
      <c r="M1252" s="51">
        <v>250</v>
      </c>
      <c r="N1252" s="139" cm="1">
        <f t="array" ref="N1252:W1252">(TRANSPOSE(MMULT(幕後結果!$AB$37:$AK$46, TRANSPOSE(N251:W251))))</f>
        <v>0.36860532450132083</v>
      </c>
      <c r="O1252" s="139">
        <v>-0.95305218943702719</v>
      </c>
      <c r="P1252" s="139">
        <v>-1.0122400641898062</v>
      </c>
      <c r="Q1252" s="139">
        <v>-0.39366922251410758</v>
      </c>
      <c r="R1252" s="139">
        <v>-0.48927855917498247</v>
      </c>
      <c r="S1252" s="139">
        <v>-1.4539657997142115</v>
      </c>
      <c r="T1252" s="139">
        <v>-0.2734550431400003</v>
      </c>
      <c r="U1252" s="139">
        <v>-0.76881956909367166</v>
      </c>
      <c r="V1252" s="139">
        <v>-1.6669480367647658</v>
      </c>
      <c r="W1252" s="50">
        <v>-0.28602678875957671</v>
      </c>
    </row>
    <row r="1253" spans="1:23" ht="19">
      <c r="A1253" s="95">
        <v>251</v>
      </c>
      <c r="B1253" s="139">
        <v>0.1238336093687058</v>
      </c>
      <c r="C1253" s="139">
        <v>0.85101840800192052</v>
      </c>
      <c r="D1253" s="139">
        <v>0.89512523035856506</v>
      </c>
      <c r="E1253" s="139">
        <v>0.89890621134368165</v>
      </c>
      <c r="F1253" s="139">
        <v>0.96331837219093619</v>
      </c>
      <c r="G1253" s="139">
        <v>0.74739186475905894</v>
      </c>
      <c r="H1253" s="139">
        <v>0.55978019222563979</v>
      </c>
      <c r="I1253" s="139">
        <v>0.82044802556815322</v>
      </c>
      <c r="J1253" s="139">
        <v>0.31840500306060782</v>
      </c>
      <c r="K1253" s="58">
        <v>0.65903050295960797</v>
      </c>
      <c r="M1253" s="51">
        <v>251</v>
      </c>
      <c r="N1253" s="139" cm="1">
        <f t="array" ref="N1253:W1253">(TRANSPOSE(MMULT(幕後結果!$AB$37:$AK$46, TRANSPOSE(N252:W252))))</f>
        <v>-1.1230439120150038</v>
      </c>
      <c r="O1253" s="139">
        <v>0.6361217951259841</v>
      </c>
      <c r="P1253" s="139">
        <v>-0.87288560284864936</v>
      </c>
      <c r="Q1253" s="139">
        <v>1.5917093250965197</v>
      </c>
      <c r="R1253" s="139">
        <v>-0.83728795730004435</v>
      </c>
      <c r="S1253" s="139">
        <v>-1.0208450578244754</v>
      </c>
      <c r="T1253" s="139">
        <v>1.998744117867534</v>
      </c>
      <c r="U1253" s="139">
        <v>-0.50610430671611062</v>
      </c>
      <c r="V1253" s="139">
        <v>0.23129942577645546</v>
      </c>
      <c r="W1253" s="50">
        <v>1.7246357175335869</v>
      </c>
    </row>
    <row r="1254" spans="1:23" ht="19">
      <c r="A1254" s="95">
        <v>252</v>
      </c>
      <c r="B1254" s="139">
        <v>0.84205759487935472</v>
      </c>
      <c r="C1254" s="139">
        <v>0.23110695846431617</v>
      </c>
      <c r="D1254" s="139">
        <v>0.51278316810639413</v>
      </c>
      <c r="E1254" s="139">
        <v>0.91369541378036279</v>
      </c>
      <c r="F1254" s="139">
        <v>0.48066775004314821</v>
      </c>
      <c r="G1254" s="139">
        <v>9.9666028728121026E-2</v>
      </c>
      <c r="H1254" s="139">
        <v>0.78633986010631274</v>
      </c>
      <c r="I1254" s="139">
        <v>0.60492565113000762</v>
      </c>
      <c r="J1254" s="139">
        <v>0.35816248331803835</v>
      </c>
      <c r="K1254" s="58">
        <v>0.52327050526766561</v>
      </c>
      <c r="M1254" s="51">
        <v>252</v>
      </c>
      <c r="N1254" s="139" cm="1">
        <f t="array" ref="N1254:W1254">(TRANSPOSE(MMULT(幕後結果!$AB$37:$AK$46, TRANSPOSE(N253:W253))))</f>
        <v>-0.99762737339871799</v>
      </c>
      <c r="O1254" s="139">
        <v>-0.48002271605655217</v>
      </c>
      <c r="P1254" s="139">
        <v>-1.3368014421337009</v>
      </c>
      <c r="Q1254" s="139">
        <v>0.60704536750437077</v>
      </c>
      <c r="R1254" s="139">
        <v>-2.130477833030834</v>
      </c>
      <c r="S1254" s="139">
        <v>-0.77747970693251633</v>
      </c>
      <c r="T1254" s="139">
        <v>-1.2189231386855555</v>
      </c>
      <c r="U1254" s="139">
        <v>-0.35883055202280406</v>
      </c>
      <c r="V1254" s="139">
        <v>-0.26425385604239826</v>
      </c>
      <c r="W1254" s="50">
        <v>-0.27796071771902831</v>
      </c>
    </row>
    <row r="1255" spans="1:23" ht="19">
      <c r="A1255" s="95">
        <v>253</v>
      </c>
      <c r="B1255" s="139">
        <v>0.15211207097257917</v>
      </c>
      <c r="C1255" s="139">
        <v>0.53382859253925119</v>
      </c>
      <c r="D1255" s="139">
        <v>0.68309194031618681</v>
      </c>
      <c r="E1255" s="139">
        <v>0.83276439264537316</v>
      </c>
      <c r="F1255" s="139">
        <v>0.83654683031951982</v>
      </c>
      <c r="G1255" s="139">
        <v>0.29329760943549688</v>
      </c>
      <c r="H1255" s="139">
        <v>0.39244097598810934</v>
      </c>
      <c r="I1255" s="139">
        <v>0.24566576245855853</v>
      </c>
      <c r="J1255" s="139">
        <v>0.45470673321106481</v>
      </c>
      <c r="K1255" s="58">
        <v>0.91793492693523948</v>
      </c>
      <c r="M1255" s="51">
        <v>253</v>
      </c>
      <c r="N1255" s="139" cm="1">
        <f t="array" ref="N1255:W1255">(TRANSPOSE(MMULT(幕後結果!$AB$37:$AK$46, TRANSPOSE(N254:W254))))</f>
        <v>0.43829036152620771</v>
      </c>
      <c r="O1255" s="139">
        <v>-1.0390654917730141E-2</v>
      </c>
      <c r="P1255" s="139">
        <v>0.51762267006367302</v>
      </c>
      <c r="Q1255" s="139">
        <v>-0.92439722459637841</v>
      </c>
      <c r="R1255" s="139">
        <v>0.49723912393165759</v>
      </c>
      <c r="S1255" s="139">
        <v>5.4118018068028073E-2</v>
      </c>
      <c r="T1255" s="139">
        <v>0.90051787098874525</v>
      </c>
      <c r="U1255" s="139">
        <v>1.3171979182388853</v>
      </c>
      <c r="V1255" s="139">
        <v>1.9997808780963258</v>
      </c>
      <c r="W1255" s="50">
        <v>-0.36601422042047427</v>
      </c>
    </row>
    <row r="1256" spans="1:23" ht="19">
      <c r="A1256" s="95">
        <v>254</v>
      </c>
      <c r="B1256" s="139">
        <v>0.33630615266993491</v>
      </c>
      <c r="C1256" s="139">
        <v>0.70599901003313525</v>
      </c>
      <c r="D1256" s="139">
        <v>0.1802644436167129</v>
      </c>
      <c r="E1256" s="139">
        <v>0.58026632772990006</v>
      </c>
      <c r="F1256" s="139">
        <v>0.30063234888736523</v>
      </c>
      <c r="G1256" s="139">
        <v>0.58642808520117828</v>
      </c>
      <c r="H1256" s="139">
        <v>7.7404310605002191E-2</v>
      </c>
      <c r="I1256" s="139">
        <v>0.54099654262127639</v>
      </c>
      <c r="J1256" s="139">
        <v>0.48347907209193264</v>
      </c>
      <c r="K1256" s="58">
        <v>0.33817732140433288</v>
      </c>
      <c r="M1256" s="51">
        <v>254</v>
      </c>
      <c r="N1256" s="139" cm="1">
        <f t="array" ref="N1256:W1256">(TRANSPOSE(MMULT(幕後結果!$AB$37:$AK$46, TRANSPOSE(N255:W255))))</f>
        <v>1.3815165757805723</v>
      </c>
      <c r="O1256" s="139">
        <v>-0.26003614174006295</v>
      </c>
      <c r="P1256" s="139">
        <v>-0.39133582192703237</v>
      </c>
      <c r="Q1256" s="139">
        <v>-0.49586970033125544</v>
      </c>
      <c r="R1256" s="139">
        <v>0.25823901542189476</v>
      </c>
      <c r="S1256" s="139">
        <v>-0.41875804436389197</v>
      </c>
      <c r="T1256" s="139">
        <v>1.9671708759481705</v>
      </c>
      <c r="U1256" s="139">
        <v>-1.8238552783316686</v>
      </c>
      <c r="V1256" s="139">
        <v>-0.19752425988762989</v>
      </c>
      <c r="W1256" s="50">
        <v>1.4433754539439676</v>
      </c>
    </row>
    <row r="1257" spans="1:23" ht="19">
      <c r="A1257" s="95">
        <v>255</v>
      </c>
      <c r="B1257" s="139">
        <v>0.4781122121975685</v>
      </c>
      <c r="C1257" s="139">
        <v>0.87865654992968767</v>
      </c>
      <c r="D1257" s="139">
        <v>3.610925498817652E-2</v>
      </c>
      <c r="E1257" s="139">
        <v>0.71144093132173003</v>
      </c>
      <c r="F1257" s="139">
        <v>0.12472755049758244</v>
      </c>
      <c r="G1257" s="139">
        <v>0.89363143658045585</v>
      </c>
      <c r="H1257" s="139">
        <v>0.87931347218214961</v>
      </c>
      <c r="I1257" s="139">
        <v>0.56944624829536195</v>
      </c>
      <c r="J1257" s="139">
        <v>0.84952699149362054</v>
      </c>
      <c r="K1257" s="58">
        <v>0.62714375953531021</v>
      </c>
      <c r="M1257" s="51">
        <v>255</v>
      </c>
      <c r="N1257" s="139" cm="1">
        <f t="array" ref="N1257:W1257">(TRANSPOSE(MMULT(幕後結果!$AB$37:$AK$46, TRANSPOSE(N256:W256))))</f>
        <v>1.2812086532191858</v>
      </c>
      <c r="O1257" s="139">
        <v>0.71508513927798112</v>
      </c>
      <c r="P1257" s="139">
        <v>-5.5270051617805627E-2</v>
      </c>
      <c r="Q1257" s="139">
        <v>0.87675263457552333</v>
      </c>
      <c r="R1257" s="139">
        <v>-0.39160541411114347</v>
      </c>
      <c r="S1257" s="139">
        <v>0.46661416272658901</v>
      </c>
      <c r="T1257" s="139">
        <v>-0.99588683965031477</v>
      </c>
      <c r="U1257" s="139">
        <v>-1.4397475514020601</v>
      </c>
      <c r="V1257" s="139">
        <v>-0.3013761633210848</v>
      </c>
      <c r="W1257" s="50">
        <v>-0.35450211019931038</v>
      </c>
    </row>
    <row r="1258" spans="1:23" ht="19">
      <c r="A1258" s="95">
        <v>256</v>
      </c>
      <c r="B1258" s="139">
        <v>0.21547703150808917</v>
      </c>
      <c r="C1258" s="139">
        <v>2.0681617145593023E-2</v>
      </c>
      <c r="D1258" s="139">
        <v>0.64249326728722811</v>
      </c>
      <c r="E1258" s="139">
        <v>0.22302274660287047</v>
      </c>
      <c r="F1258" s="139">
        <v>0.25896495430004252</v>
      </c>
      <c r="G1258" s="139">
        <v>0.85894180796168396</v>
      </c>
      <c r="H1258" s="139">
        <v>0.80126984831417869</v>
      </c>
      <c r="I1258" s="139">
        <v>0.68764579076162247</v>
      </c>
      <c r="J1258" s="139">
        <v>0.61084422487485135</v>
      </c>
      <c r="K1258" s="58">
        <v>0.9382642041548559</v>
      </c>
      <c r="M1258" s="51">
        <v>256</v>
      </c>
      <c r="N1258" s="139" cm="1">
        <f t="array" ref="N1258:W1258">(TRANSPOSE(MMULT(幕後結果!$AB$37:$AK$46, TRANSPOSE(N257:W257))))</f>
        <v>9.3355767492297459E-2</v>
      </c>
      <c r="O1258" s="139">
        <v>-1.1801771608046823</v>
      </c>
      <c r="P1258" s="139">
        <v>-1.461770560985991</v>
      </c>
      <c r="Q1258" s="139">
        <v>-0.46333942633456815</v>
      </c>
      <c r="R1258" s="139">
        <v>-1.4472711150732662E-2</v>
      </c>
      <c r="S1258" s="139">
        <v>-1.3521594260290051</v>
      </c>
      <c r="T1258" s="139">
        <v>0.19706381249050461</v>
      </c>
      <c r="U1258" s="139">
        <v>0.34330851742509449</v>
      </c>
      <c r="V1258" s="139">
        <v>-1.2436046221711186</v>
      </c>
      <c r="W1258" s="50">
        <v>0.63964592372326123</v>
      </c>
    </row>
    <row r="1259" spans="1:23" ht="19">
      <c r="A1259" s="95">
        <v>257</v>
      </c>
      <c r="B1259" s="139">
        <v>0.44127353497605082</v>
      </c>
      <c r="C1259" s="139">
        <v>0.38740691410407058</v>
      </c>
      <c r="D1259" s="139">
        <v>0.67494623707284496</v>
      </c>
      <c r="E1259" s="139">
        <v>0.6095250891449906</v>
      </c>
      <c r="F1259" s="139">
        <v>0.58844582045064442</v>
      </c>
      <c r="G1259" s="139">
        <v>0.47212303331247885</v>
      </c>
      <c r="H1259" s="139">
        <v>0.77914582952947842</v>
      </c>
      <c r="I1259" s="139">
        <v>0.77177002056724398</v>
      </c>
      <c r="J1259" s="139">
        <v>0.62065693214917927</v>
      </c>
      <c r="K1259" s="58">
        <v>8.2115421562440449E-2</v>
      </c>
      <c r="M1259" s="51">
        <v>257</v>
      </c>
      <c r="N1259" s="139" cm="1">
        <f t="array" ref="N1259:W1259">(TRANSPOSE(MMULT(幕後結果!$AB$37:$AK$46, TRANSPOSE(N258:W258))))</f>
        <v>0.76055833230949232</v>
      </c>
      <c r="O1259" s="139">
        <v>1.1897680104735431</v>
      </c>
      <c r="P1259" s="139">
        <v>1.131557266943205</v>
      </c>
      <c r="Q1259" s="139">
        <v>0.24534443760325275</v>
      </c>
      <c r="R1259" s="139">
        <v>0.10073424578130467</v>
      </c>
      <c r="S1259" s="139">
        <v>1.0405334935101604</v>
      </c>
      <c r="T1259" s="139">
        <v>5.914269507618658E-2</v>
      </c>
      <c r="U1259" s="139">
        <v>-0.21427559275840097</v>
      </c>
      <c r="V1259" s="139">
        <v>1.0345140565869144</v>
      </c>
      <c r="W1259" s="50">
        <v>-0.23412189750090068</v>
      </c>
    </row>
    <row r="1260" spans="1:23" ht="19">
      <c r="A1260" s="95">
        <v>258</v>
      </c>
      <c r="B1260" s="139">
        <v>0.34119280573891353</v>
      </c>
      <c r="C1260" s="139">
        <v>0.76360037949060633</v>
      </c>
      <c r="D1260" s="139">
        <v>0.10175123431576893</v>
      </c>
      <c r="E1260" s="139">
        <v>0.94820977859704558</v>
      </c>
      <c r="F1260" s="139">
        <v>5.9573519466731062E-2</v>
      </c>
      <c r="G1260" s="139">
        <v>0.61933788586069016</v>
      </c>
      <c r="H1260" s="139">
        <v>0.80350628395714518</v>
      </c>
      <c r="I1260" s="139">
        <v>0.79969913924153491</v>
      </c>
      <c r="J1260" s="139">
        <v>0.74469830864999742</v>
      </c>
      <c r="K1260" s="58">
        <v>6.7789115111618781E-2</v>
      </c>
      <c r="M1260" s="51">
        <v>258</v>
      </c>
      <c r="N1260" s="139" cm="1">
        <f t="array" ref="N1260:W1260">(TRANSPOSE(MMULT(幕後結果!$AB$37:$AK$46, TRANSPOSE(N259:W259))))</f>
        <v>0.72735895235955295</v>
      </c>
      <c r="O1260" s="139">
        <v>1.4799766928795401</v>
      </c>
      <c r="P1260" s="139">
        <v>0.77854634724957306</v>
      </c>
      <c r="Q1260" s="139">
        <v>1.8693303092964237</v>
      </c>
      <c r="R1260" s="139">
        <v>1.0980210790637639</v>
      </c>
      <c r="S1260" s="139">
        <v>-0.49315020709987117</v>
      </c>
      <c r="T1260" s="139">
        <v>0.9478380593072363</v>
      </c>
      <c r="U1260" s="139">
        <v>-0.56454095978742658</v>
      </c>
      <c r="V1260" s="139">
        <v>-0.12786218642284974</v>
      </c>
      <c r="W1260" s="50">
        <v>2.7167021763124728</v>
      </c>
    </row>
    <row r="1261" spans="1:23" ht="19">
      <c r="A1261" s="95">
        <v>259</v>
      </c>
      <c r="B1261" s="139">
        <v>0.34351801486905154</v>
      </c>
      <c r="C1261" s="139">
        <v>0.82526020964099289</v>
      </c>
      <c r="D1261" s="139">
        <v>0.23208982948152612</v>
      </c>
      <c r="E1261" s="139">
        <v>5.2083384502099372E-2</v>
      </c>
      <c r="F1261" s="139">
        <v>0.14666921206090278</v>
      </c>
      <c r="G1261" s="139">
        <v>0.71017180330614349</v>
      </c>
      <c r="H1261" s="139">
        <v>0.74643995529977114</v>
      </c>
      <c r="I1261" s="139">
        <v>0.254372635579593</v>
      </c>
      <c r="J1261" s="139">
        <v>0.79033003752388997</v>
      </c>
      <c r="K1261" s="58">
        <v>0.35476960814997294</v>
      </c>
      <c r="M1261" s="51">
        <v>259</v>
      </c>
      <c r="N1261" s="139" cm="1">
        <f t="array" ref="N1261:W1261">(TRANSPOSE(MMULT(幕後結果!$AB$37:$AK$46, TRANSPOSE(N260:W260))))</f>
        <v>0.56503093622549616</v>
      </c>
      <c r="O1261" s="139">
        <v>-1.8736465854372728</v>
      </c>
      <c r="P1261" s="139">
        <v>-2.0068387676408079</v>
      </c>
      <c r="Q1261" s="139">
        <v>1.0770248179915958</v>
      </c>
      <c r="R1261" s="139">
        <v>-1.3845462026822197</v>
      </c>
      <c r="S1261" s="139">
        <v>2.5865273684179031</v>
      </c>
      <c r="T1261" s="139">
        <v>0.10962412204470676</v>
      </c>
      <c r="U1261" s="139">
        <v>-1.1672270572406758</v>
      </c>
      <c r="V1261" s="139">
        <v>-0.48469740511128168</v>
      </c>
      <c r="W1261" s="50">
        <v>1.778078623357229</v>
      </c>
    </row>
    <row r="1262" spans="1:23" ht="19">
      <c r="A1262" s="95">
        <v>260</v>
      </c>
      <c r="B1262" s="139">
        <v>0.53712596672116897</v>
      </c>
      <c r="C1262" s="139">
        <v>0.46920383717630765</v>
      </c>
      <c r="D1262" s="139">
        <v>0.61335720347536227</v>
      </c>
      <c r="E1262" s="139">
        <v>0.31092040592813563</v>
      </c>
      <c r="F1262" s="139">
        <v>0.41361376059870847</v>
      </c>
      <c r="G1262" s="139">
        <v>0.69156681008086562</v>
      </c>
      <c r="H1262" s="139">
        <v>0.2861584570746456</v>
      </c>
      <c r="I1262" s="139">
        <v>0.63165712784911077</v>
      </c>
      <c r="J1262" s="139">
        <v>2.7084143562364105E-2</v>
      </c>
      <c r="K1262" s="58">
        <v>0.14166198424548337</v>
      </c>
      <c r="M1262" s="51">
        <v>260</v>
      </c>
      <c r="N1262" s="139" cm="1">
        <f t="array" ref="N1262:W1262">(TRANSPOSE(MMULT(幕後結果!$AB$37:$AK$46, TRANSPOSE(N261:W261))))</f>
        <v>0.58391693451475468</v>
      </c>
      <c r="O1262" s="139">
        <v>0.90748001617431362</v>
      </c>
      <c r="P1262" s="139">
        <v>0.46602496755236589</v>
      </c>
      <c r="Q1262" s="139">
        <v>0.87561854008455509</v>
      </c>
      <c r="R1262" s="139">
        <v>0.54983246712349299</v>
      </c>
      <c r="S1262" s="139">
        <v>0.98853306899144666</v>
      </c>
      <c r="T1262" s="139">
        <v>0.90929325744476686</v>
      </c>
      <c r="U1262" s="139">
        <v>-0.37788511515161199</v>
      </c>
      <c r="V1262" s="139">
        <v>1.3775578661423198</v>
      </c>
      <c r="W1262" s="50">
        <v>0.55305893565627084</v>
      </c>
    </row>
    <row r="1263" spans="1:23" ht="19">
      <c r="A1263" s="95">
        <v>261</v>
      </c>
      <c r="B1263" s="139">
        <v>0.21192813863516657</v>
      </c>
      <c r="C1263" s="139">
        <v>0.88677133075440229</v>
      </c>
      <c r="D1263" s="139">
        <v>0.60941586525039582</v>
      </c>
      <c r="E1263" s="139">
        <v>0.96822057320487076</v>
      </c>
      <c r="F1263" s="139">
        <v>0.64155182763394647</v>
      </c>
      <c r="G1263" s="139">
        <v>0.65309085630482433</v>
      </c>
      <c r="H1263" s="139">
        <v>0.81164647275684354</v>
      </c>
      <c r="I1263" s="139">
        <v>0.6267838387679614</v>
      </c>
      <c r="J1263" s="139">
        <v>0.49632566131178457</v>
      </c>
      <c r="K1263" s="58">
        <v>0.81115006841638815</v>
      </c>
      <c r="M1263" s="51">
        <v>261</v>
      </c>
      <c r="N1263" s="139" cm="1">
        <f t="array" ref="N1263:W1263">(TRANSPOSE(MMULT(幕後結果!$AB$37:$AK$46, TRANSPOSE(N262:W262))))</f>
        <v>-0.78060469450678582</v>
      </c>
      <c r="O1263" s="139">
        <v>0.77028256948791007</v>
      </c>
      <c r="P1263" s="139">
        <v>0.19530869426468994</v>
      </c>
      <c r="Q1263" s="139">
        <v>0.11451838376449869</v>
      </c>
      <c r="R1263" s="139">
        <v>0.52804727057938483</v>
      </c>
      <c r="S1263" s="139">
        <v>-0.27733091949650812</v>
      </c>
      <c r="T1263" s="139">
        <v>1.1395866790525053</v>
      </c>
      <c r="U1263" s="139">
        <v>0.21820060932271138</v>
      </c>
      <c r="V1263" s="139">
        <v>0.4211332118106953</v>
      </c>
      <c r="W1263" s="50">
        <v>1.0096734914628374</v>
      </c>
    </row>
    <row r="1264" spans="1:23" ht="19">
      <c r="A1264" s="95">
        <v>262</v>
      </c>
      <c r="B1264" s="139">
        <v>0.86655904001096751</v>
      </c>
      <c r="C1264" s="139">
        <v>0.9034703924707983</v>
      </c>
      <c r="D1264" s="139">
        <v>1.3771356779896493E-2</v>
      </c>
      <c r="E1264" s="139">
        <v>0.23229354640456901</v>
      </c>
      <c r="F1264" s="139">
        <v>0.58883988291079103</v>
      </c>
      <c r="G1264" s="139">
        <v>0.54532042513476564</v>
      </c>
      <c r="H1264" s="139">
        <v>0.71095286928713608</v>
      </c>
      <c r="I1264" s="139">
        <v>0.65182562287156043</v>
      </c>
      <c r="J1264" s="139">
        <v>0.86910629790590299</v>
      </c>
      <c r="K1264" s="58">
        <v>0.3556116046150759</v>
      </c>
      <c r="M1264" s="51">
        <v>262</v>
      </c>
      <c r="N1264" s="139" cm="1">
        <f t="array" ref="N1264:W1264">(TRANSPOSE(MMULT(幕後結果!$AB$37:$AK$46, TRANSPOSE(N263:W263))))</f>
        <v>1.1359558224884934</v>
      </c>
      <c r="O1264" s="139">
        <v>1.2938662089359583</v>
      </c>
      <c r="P1264" s="139">
        <v>0.52848024472722377</v>
      </c>
      <c r="Q1264" s="139">
        <v>-0.31617648494865419</v>
      </c>
      <c r="R1264" s="139">
        <v>0.34172990329414132</v>
      </c>
      <c r="S1264" s="139">
        <v>1.4569183873605087</v>
      </c>
      <c r="T1264" s="139">
        <v>0.8687374736770086</v>
      </c>
      <c r="U1264" s="139">
        <v>-0.15334517291103239</v>
      </c>
      <c r="V1264" s="139">
        <v>1.6461540484836863</v>
      </c>
      <c r="W1264" s="50">
        <v>1.3757978315272119</v>
      </c>
    </row>
    <row r="1265" spans="1:23" ht="19">
      <c r="A1265" s="95">
        <v>263</v>
      </c>
      <c r="B1265" s="139">
        <v>0.10430676829738905</v>
      </c>
      <c r="C1265" s="139">
        <v>0.7932070154671369</v>
      </c>
      <c r="D1265" s="139">
        <v>0.92613597147497972</v>
      </c>
      <c r="E1265" s="139">
        <v>0.22210219753646721</v>
      </c>
      <c r="F1265" s="139">
        <v>0.11754348731387876</v>
      </c>
      <c r="G1265" s="139">
        <v>0.96475323100760391</v>
      </c>
      <c r="H1265" s="139">
        <v>0.4535302469844702</v>
      </c>
      <c r="I1265" s="139">
        <v>0.84429191784298707</v>
      </c>
      <c r="J1265" s="139">
        <v>7.1540776151992613E-2</v>
      </c>
      <c r="K1265" s="58">
        <v>0.73427376740597405</v>
      </c>
      <c r="M1265" s="51">
        <v>263</v>
      </c>
      <c r="N1265" s="139" cm="1">
        <f t="array" ref="N1265:W1265">(TRANSPOSE(MMULT(幕後結果!$AB$37:$AK$46, TRANSPOSE(N264:W264))))</f>
        <v>0.70588054147664125</v>
      </c>
      <c r="O1265" s="139">
        <v>0.20765268144742899</v>
      </c>
      <c r="P1265" s="139">
        <v>0.68548896955393346</v>
      </c>
      <c r="Q1265" s="139">
        <v>0.67861464537072913</v>
      </c>
      <c r="R1265" s="139">
        <v>1.5444408710835142</v>
      </c>
      <c r="S1265" s="139">
        <v>-0.78530780092736341</v>
      </c>
      <c r="T1265" s="139">
        <v>1.4775143267818429</v>
      </c>
      <c r="U1265" s="139">
        <v>0.23307948353794958</v>
      </c>
      <c r="V1265" s="139">
        <v>0.84976024909366255</v>
      </c>
      <c r="W1265" s="50">
        <v>1.5024463362271265</v>
      </c>
    </row>
    <row r="1266" spans="1:23" ht="19">
      <c r="A1266" s="95">
        <v>264</v>
      </c>
      <c r="B1266" s="139">
        <v>0.24867370974842218</v>
      </c>
      <c r="C1266" s="139">
        <v>0.95791784725583362</v>
      </c>
      <c r="D1266" s="139">
        <v>0.50048729547578108</v>
      </c>
      <c r="E1266" s="139">
        <v>0.22906936652808518</v>
      </c>
      <c r="F1266" s="139">
        <v>0.81329316614508507</v>
      </c>
      <c r="G1266" s="139">
        <v>0.46356361831172488</v>
      </c>
      <c r="H1266" s="139">
        <v>0.50432588961069635</v>
      </c>
      <c r="I1266" s="139">
        <v>0.10132927564361993</v>
      </c>
      <c r="J1266" s="139">
        <v>0.55551203653549641</v>
      </c>
      <c r="K1266" s="58">
        <v>0.17933831663087041</v>
      </c>
      <c r="M1266" s="51">
        <v>264</v>
      </c>
      <c r="N1266" s="139" cm="1">
        <f t="array" ref="N1266:W1266">(TRANSPOSE(MMULT(幕後結果!$AB$37:$AK$46, TRANSPOSE(N265:W265))))</f>
        <v>2.56347675811142</v>
      </c>
      <c r="O1266" s="139">
        <v>1.8318893122966857</v>
      </c>
      <c r="P1266" s="139">
        <v>0.83775932432606037</v>
      </c>
      <c r="Q1266" s="139">
        <v>-5.9169694581632432E-2</v>
      </c>
      <c r="R1266" s="139">
        <v>0.47101509923686408</v>
      </c>
      <c r="S1266" s="139">
        <v>0.72023772119284435</v>
      </c>
      <c r="T1266" s="139">
        <v>1.0454721023292948</v>
      </c>
      <c r="U1266" s="139">
        <v>-0.19647249192214894</v>
      </c>
      <c r="V1266" s="139">
        <v>1.5921077765034408</v>
      </c>
      <c r="W1266" s="50">
        <v>0.62521592846201224</v>
      </c>
    </row>
    <row r="1267" spans="1:23" ht="19">
      <c r="A1267" s="95">
        <v>265</v>
      </c>
      <c r="B1267" s="139">
        <v>0.46180707305212088</v>
      </c>
      <c r="C1267" s="139">
        <v>0.23365298529991296</v>
      </c>
      <c r="D1267" s="139">
        <v>0.69495717139036217</v>
      </c>
      <c r="E1267" s="139">
        <v>0.30089096277201288</v>
      </c>
      <c r="F1267" s="139">
        <v>0.24612220893542869</v>
      </c>
      <c r="G1267" s="139">
        <v>0.75568475837870119</v>
      </c>
      <c r="H1267" s="139">
        <v>0.18522464962708285</v>
      </c>
      <c r="I1267" s="139">
        <v>0.81007690603807614</v>
      </c>
      <c r="J1267" s="139">
        <v>0.1417205562527446</v>
      </c>
      <c r="K1267" s="58">
        <v>0.48759854922120116</v>
      </c>
      <c r="M1267" s="51">
        <v>265</v>
      </c>
      <c r="N1267" s="139" cm="1">
        <f t="array" ref="N1267:W1267">(TRANSPOSE(MMULT(幕後結果!$AB$37:$AK$46, TRANSPOSE(N266:W266))))</f>
        <v>-2.831784365590138</v>
      </c>
      <c r="O1267" s="139">
        <v>0.31493364509244604</v>
      </c>
      <c r="P1267" s="139">
        <v>1.7411789676381018E-2</v>
      </c>
      <c r="Q1267" s="139">
        <v>-0.82069622298831357</v>
      </c>
      <c r="R1267" s="139">
        <v>-0.26088594181721325</v>
      </c>
      <c r="S1267" s="139">
        <v>0.34838903878499905</v>
      </c>
      <c r="T1267" s="139">
        <v>-1.0375226436393827</v>
      </c>
      <c r="U1267" s="139">
        <v>8.9743022225039243E-2</v>
      </c>
      <c r="V1267" s="139">
        <v>-0.68579628594705844</v>
      </c>
      <c r="W1267" s="50">
        <v>-0.98132694011634525</v>
      </c>
    </row>
    <row r="1268" spans="1:23" ht="19">
      <c r="A1268" s="95">
        <v>266</v>
      </c>
      <c r="B1268" s="139">
        <v>7.3044424442642253E-2</v>
      </c>
      <c r="C1268" s="139">
        <v>0.27198525529287587</v>
      </c>
      <c r="D1268" s="139">
        <v>0.19078690530432163</v>
      </c>
      <c r="E1268" s="139">
        <v>0.11228480176106292</v>
      </c>
      <c r="F1268" s="139">
        <v>0.33899543493931206</v>
      </c>
      <c r="G1268" s="139">
        <v>0.71060966612617382</v>
      </c>
      <c r="H1268" s="139">
        <v>0.65713128237806351</v>
      </c>
      <c r="I1268" s="139">
        <v>0.96967342414752844</v>
      </c>
      <c r="J1268" s="139">
        <v>0.8699404756354463</v>
      </c>
      <c r="K1268" s="58">
        <v>0.87695902216000698</v>
      </c>
      <c r="M1268" s="51">
        <v>266</v>
      </c>
      <c r="N1268" s="139" cm="1">
        <f t="array" ref="N1268:W1268">(TRANSPOSE(MMULT(幕後結果!$AB$37:$AK$46, TRANSPOSE(N267:W267))))</f>
        <v>1.3802724630437411</v>
      </c>
      <c r="O1268" s="139">
        <v>5.7822001482156826E-2</v>
      </c>
      <c r="P1268" s="139">
        <v>0.57230002948418801</v>
      </c>
      <c r="Q1268" s="139">
        <v>0.23663048352154253</v>
      </c>
      <c r="R1268" s="139">
        <v>-1.3027635233015695</v>
      </c>
      <c r="S1268" s="139">
        <v>0.61044527295226669</v>
      </c>
      <c r="T1268" s="139">
        <v>1.7999539788031078</v>
      </c>
      <c r="U1268" s="139">
        <v>-0.7341136240336581</v>
      </c>
      <c r="V1268" s="139">
        <v>-0.54657448368214823</v>
      </c>
      <c r="W1268" s="50">
        <v>2.7060564555049513</v>
      </c>
    </row>
    <row r="1269" spans="1:23" ht="19">
      <c r="A1269" s="95">
        <v>267</v>
      </c>
      <c r="B1269" s="139">
        <v>0.87572340568756135</v>
      </c>
      <c r="C1269" s="139">
        <v>0.22632969914611678</v>
      </c>
      <c r="D1269" s="139">
        <v>0.29965088947516016</v>
      </c>
      <c r="E1269" s="139">
        <v>0.15693641766522126</v>
      </c>
      <c r="F1269" s="139">
        <v>0.90454043073332802</v>
      </c>
      <c r="G1269" s="139">
        <v>0.8191985831121158</v>
      </c>
      <c r="H1269" s="139">
        <v>3.9939831707540785E-2</v>
      </c>
      <c r="I1269" s="139">
        <v>0.82013919355238074</v>
      </c>
      <c r="J1269" s="139">
        <v>0.48813365464579039</v>
      </c>
      <c r="K1269" s="58">
        <v>8.3152643751185362E-3</v>
      </c>
      <c r="M1269" s="51">
        <v>267</v>
      </c>
      <c r="N1269" s="139" cm="1">
        <f t="array" ref="N1269:W1269">(TRANSPOSE(MMULT(幕後結果!$AB$37:$AK$46, TRANSPOSE(N268:W268))))</f>
        <v>0.58565743924799119</v>
      </c>
      <c r="O1269" s="139">
        <v>1.3584295462749114</v>
      </c>
      <c r="P1269" s="139">
        <v>0.64699608079810189</v>
      </c>
      <c r="Q1269" s="139">
        <v>-1.7597497650511573</v>
      </c>
      <c r="R1269" s="139">
        <v>0.10115455519953639</v>
      </c>
      <c r="S1269" s="139">
        <v>-1.6952261802139688</v>
      </c>
      <c r="T1269" s="139">
        <v>-0.50476594366236927</v>
      </c>
      <c r="U1269" s="139">
        <v>-0.51350968732337243</v>
      </c>
      <c r="V1269" s="139">
        <v>-1.1479258588200998</v>
      </c>
      <c r="W1269" s="50">
        <v>-0.36840561486111456</v>
      </c>
    </row>
    <row r="1270" spans="1:23" ht="19">
      <c r="A1270" s="95">
        <v>268</v>
      </c>
      <c r="B1270" s="139">
        <v>0.43437840296745223</v>
      </c>
      <c r="C1270" s="139">
        <v>0.92699327141508658</v>
      </c>
      <c r="D1270" s="139">
        <v>0.27561589916406271</v>
      </c>
      <c r="E1270" s="139">
        <v>0.1177218285139372</v>
      </c>
      <c r="F1270" s="139">
        <v>0.39218831758460837</v>
      </c>
      <c r="G1270" s="139">
        <v>0.63881243372496588</v>
      </c>
      <c r="H1270" s="139">
        <v>0.72411068387179256</v>
      </c>
      <c r="I1270" s="139">
        <v>0.43680387165144241</v>
      </c>
      <c r="J1270" s="139">
        <v>0.95452242907106988</v>
      </c>
      <c r="K1270" s="58">
        <v>0.94724420932543785</v>
      </c>
      <c r="M1270" s="51">
        <v>268</v>
      </c>
      <c r="N1270" s="139" cm="1">
        <f t="array" ref="N1270:W1270">(TRANSPOSE(MMULT(幕後結果!$AB$37:$AK$46, TRANSPOSE(N269:W269))))</f>
        <v>-1.599201879700813</v>
      </c>
      <c r="O1270" s="139">
        <v>-0.90265330035365532</v>
      </c>
      <c r="P1270" s="139">
        <v>-0.33756743297686087</v>
      </c>
      <c r="Q1270" s="139">
        <v>0.20927684927233164</v>
      </c>
      <c r="R1270" s="139">
        <v>0.58753801901047664</v>
      </c>
      <c r="S1270" s="139">
        <v>-0.10857867216549316</v>
      </c>
      <c r="T1270" s="139">
        <v>-1.3430124902362708</v>
      </c>
      <c r="U1270" s="139">
        <v>-0.19430620799472031</v>
      </c>
      <c r="V1270" s="139">
        <v>-0.8935343967449314</v>
      </c>
      <c r="W1270" s="50">
        <v>-1.6677292170296498</v>
      </c>
    </row>
    <row r="1271" spans="1:23" ht="19">
      <c r="A1271" s="95">
        <v>269</v>
      </c>
      <c r="B1271" s="139">
        <v>0.89495283493267963</v>
      </c>
      <c r="C1271" s="139">
        <v>4.9152275732606832E-3</v>
      </c>
      <c r="D1271" s="139">
        <v>8.7911861232662813E-2</v>
      </c>
      <c r="E1271" s="139">
        <v>0.57488783543055888</v>
      </c>
      <c r="F1271" s="139">
        <v>4.8242076876007234E-2</v>
      </c>
      <c r="G1271" s="139">
        <v>0.52298575405577696</v>
      </c>
      <c r="H1271" s="139">
        <v>0.1413228954684751</v>
      </c>
      <c r="I1271" s="139">
        <v>0.87286698863401591</v>
      </c>
      <c r="J1271" s="139">
        <v>0.82698597289671194</v>
      </c>
      <c r="K1271" s="58">
        <v>0.91319392388063592</v>
      </c>
      <c r="M1271" s="51">
        <v>269</v>
      </c>
      <c r="N1271" s="139" cm="1">
        <f t="array" ref="N1271:W1271">(TRANSPOSE(MMULT(幕後結果!$AB$37:$AK$46, TRANSPOSE(N270:W270))))</f>
        <v>-0.98081736760098104</v>
      </c>
      <c r="O1271" s="139">
        <v>-2.3214850402250464E-2</v>
      </c>
      <c r="P1271" s="139">
        <v>-1.4538837385298153</v>
      </c>
      <c r="Q1271" s="139">
        <v>-0.143620116234458</v>
      </c>
      <c r="R1271" s="139">
        <v>-1.7904083027477526</v>
      </c>
      <c r="S1271" s="139">
        <v>-1.7941393967323434</v>
      </c>
      <c r="T1271" s="139">
        <v>0.30083913710673632</v>
      </c>
      <c r="U1271" s="139">
        <v>-1.4076955540587499</v>
      </c>
      <c r="V1271" s="139">
        <v>-0.1040333033030344</v>
      </c>
      <c r="W1271" s="50">
        <v>0.14392809927114311</v>
      </c>
    </row>
    <row r="1272" spans="1:23" ht="19">
      <c r="A1272" s="95">
        <v>270</v>
      </c>
      <c r="B1272" s="139">
        <v>0.70646117131581732</v>
      </c>
      <c r="C1272" s="139">
        <v>0.76396065898803189</v>
      </c>
      <c r="D1272" s="139">
        <v>6.197057776260273E-2</v>
      </c>
      <c r="E1272" s="139">
        <v>0.9072364068778358</v>
      </c>
      <c r="F1272" s="139">
        <v>0.88399824774340563</v>
      </c>
      <c r="G1272" s="139">
        <v>0.33713180381835328</v>
      </c>
      <c r="H1272" s="139">
        <v>0.41469890868727743</v>
      </c>
      <c r="I1272" s="139">
        <v>0.46701375883185925</v>
      </c>
      <c r="J1272" s="139">
        <v>0.2793819129624393</v>
      </c>
      <c r="K1272" s="58">
        <v>0.73528104383459203</v>
      </c>
      <c r="M1272" s="51">
        <v>270</v>
      </c>
      <c r="N1272" s="139" cm="1">
        <f t="array" ref="N1272:W1272">(TRANSPOSE(MMULT(幕後結果!$AB$37:$AK$46, TRANSPOSE(N271:W271))))</f>
        <v>-0.62152121659222681</v>
      </c>
      <c r="O1272" s="139">
        <v>-6.742629805132716E-2</v>
      </c>
      <c r="P1272" s="139">
        <v>1.6047563349924683</v>
      </c>
      <c r="Q1272" s="139">
        <v>0.18039009533117262</v>
      </c>
      <c r="R1272" s="139">
        <v>-0.2315944283065719</v>
      </c>
      <c r="S1272" s="139">
        <v>-0.89316167363313925</v>
      </c>
      <c r="T1272" s="139">
        <v>9.6506316059070396E-3</v>
      </c>
      <c r="U1272" s="139">
        <v>-0.85030835515977166</v>
      </c>
      <c r="V1272" s="139">
        <v>0.58695205206983525</v>
      </c>
      <c r="W1272" s="50">
        <v>-0.14845051674703794</v>
      </c>
    </row>
    <row r="1273" spans="1:23" ht="19">
      <c r="A1273" s="95">
        <v>271</v>
      </c>
      <c r="B1273" s="139">
        <v>0.24603797818934292</v>
      </c>
      <c r="C1273" s="139">
        <v>0.8226754977273476</v>
      </c>
      <c r="D1273" s="139">
        <v>0.93406281948844194</v>
      </c>
      <c r="E1273" s="139">
        <v>0.74302964390126935</v>
      </c>
      <c r="F1273" s="139">
        <v>0.56555112334584656</v>
      </c>
      <c r="G1273" s="139">
        <v>0.22878807433948656</v>
      </c>
      <c r="H1273" s="139">
        <v>0.11762196871761765</v>
      </c>
      <c r="I1273" s="139">
        <v>4.6310254236251014E-2</v>
      </c>
      <c r="J1273" s="139">
        <v>0.2117459576810834</v>
      </c>
      <c r="K1273" s="58">
        <v>0.14033917579334121</v>
      </c>
      <c r="M1273" s="51">
        <v>271</v>
      </c>
      <c r="N1273" s="139" cm="1">
        <f t="array" ref="N1273:W1273">(TRANSPOSE(MMULT(幕後結果!$AB$37:$AK$46, TRANSPOSE(N272:W272))))</f>
        <v>-2.2479029399794657</v>
      </c>
      <c r="O1273" s="139">
        <v>-2.1003497139644711</v>
      </c>
      <c r="P1273" s="139">
        <v>0.23603174453374498</v>
      </c>
      <c r="Q1273" s="139">
        <v>-1.3057702906316933</v>
      </c>
      <c r="R1273" s="139">
        <v>-1.0716532911803982</v>
      </c>
      <c r="S1273" s="139">
        <v>-0.41031474947199453</v>
      </c>
      <c r="T1273" s="139">
        <v>-1.2740197988526354</v>
      </c>
      <c r="U1273" s="139">
        <v>6.1624860749095067E-2</v>
      </c>
      <c r="V1273" s="139">
        <v>-1.4657477480479866</v>
      </c>
      <c r="W1273" s="50">
        <v>-0.98546685954951563</v>
      </c>
    </row>
    <row r="1274" spans="1:23" ht="19">
      <c r="A1274" s="95">
        <v>272</v>
      </c>
      <c r="B1274" s="139">
        <v>1.1557130129020265E-2</v>
      </c>
      <c r="C1274" s="139">
        <v>0.91142528016085267</v>
      </c>
      <c r="D1274" s="139">
        <v>0.39798983780110042</v>
      </c>
      <c r="E1274" s="139">
        <v>0.12014490974176417</v>
      </c>
      <c r="F1274" s="139">
        <v>0.95752882081738599</v>
      </c>
      <c r="G1274" s="139">
        <v>5.1842643391726062E-2</v>
      </c>
      <c r="H1274" s="139">
        <v>0.48373983990103064</v>
      </c>
      <c r="I1274" s="139">
        <v>0.92306983382469121</v>
      </c>
      <c r="J1274" s="139">
        <v>0.5828711091591865</v>
      </c>
      <c r="K1274" s="58">
        <v>0.97664730501784081</v>
      </c>
      <c r="M1274" s="51">
        <v>272</v>
      </c>
      <c r="N1274" s="139" cm="1">
        <f t="array" ref="N1274:W1274">(TRANSPOSE(MMULT(幕後結果!$AB$37:$AK$46, TRANSPOSE(N273:W273))))</f>
        <v>-0.76675304328309912</v>
      </c>
      <c r="O1274" s="139">
        <v>-1.2602383059855828</v>
      </c>
      <c r="P1274" s="139">
        <v>-3.1233266790891889E-2</v>
      </c>
      <c r="Q1274" s="139">
        <v>1.2841767298780238</v>
      </c>
      <c r="R1274" s="139">
        <v>1.6860482707097213</v>
      </c>
      <c r="S1274" s="139">
        <v>-1.4533545693054934</v>
      </c>
      <c r="T1274" s="139">
        <v>-0.65685813525161096</v>
      </c>
      <c r="U1274" s="139">
        <v>-0.50093556376556247</v>
      </c>
      <c r="V1274" s="139">
        <v>-0.52451481626045804</v>
      </c>
      <c r="W1274" s="50">
        <v>0.3241894615627271</v>
      </c>
    </row>
    <row r="1275" spans="1:23" ht="19">
      <c r="A1275" s="95">
        <v>273</v>
      </c>
      <c r="B1275" s="139">
        <v>0.90919042604113787</v>
      </c>
      <c r="C1275" s="139">
        <v>0.20178656373229376</v>
      </c>
      <c r="D1275" s="139">
        <v>0.31598248142073326</v>
      </c>
      <c r="E1275" s="139">
        <v>0.73394351162237181</v>
      </c>
      <c r="F1275" s="139">
        <v>0.15601197486043605</v>
      </c>
      <c r="G1275" s="139">
        <v>0.1562149038727747</v>
      </c>
      <c r="H1275" s="139">
        <v>0.46186780358021018</v>
      </c>
      <c r="I1275" s="139">
        <v>0.38118958785326074</v>
      </c>
      <c r="J1275" s="139">
        <v>0.68129499802100901</v>
      </c>
      <c r="K1275" s="58">
        <v>0.57189976732010916</v>
      </c>
      <c r="M1275" s="51">
        <v>273</v>
      </c>
      <c r="N1275" s="139" cm="1">
        <f t="array" ref="N1275:W1275">(TRANSPOSE(MMULT(幕後結果!$AB$37:$AK$46, TRANSPOSE(N274:W274))))</f>
        <v>0.29464756144455317</v>
      </c>
      <c r="O1275" s="139">
        <v>0.30497885719951484</v>
      </c>
      <c r="P1275" s="139">
        <v>0.10513110347874</v>
      </c>
      <c r="Q1275" s="139">
        <v>-3.8701705519457431E-2</v>
      </c>
      <c r="R1275" s="139">
        <v>-0.60308238122592794</v>
      </c>
      <c r="S1275" s="139">
        <v>0.26101486535195073</v>
      </c>
      <c r="T1275" s="139">
        <v>0.12957697365245557</v>
      </c>
      <c r="U1275" s="139">
        <v>-0.56858629981039654</v>
      </c>
      <c r="V1275" s="139">
        <v>-0.47131668002148591</v>
      </c>
      <c r="W1275" s="50">
        <v>0.75002338938257362</v>
      </c>
    </row>
    <row r="1276" spans="1:23" ht="19">
      <c r="A1276" s="95">
        <v>274</v>
      </c>
      <c r="B1276" s="139">
        <v>0.45743215748649058</v>
      </c>
      <c r="C1276" s="139">
        <v>0.83958465554423123</v>
      </c>
      <c r="D1276" s="139">
        <v>0.16266201279766523</v>
      </c>
      <c r="E1276" s="139">
        <v>9.9874747094268246E-2</v>
      </c>
      <c r="F1276" s="139">
        <v>0.83850308533071027</v>
      </c>
      <c r="G1276" s="139">
        <v>0.67615527336271297</v>
      </c>
      <c r="H1276" s="139">
        <v>0.62782084278899597</v>
      </c>
      <c r="I1276" s="139">
        <v>0.25131145168599778</v>
      </c>
      <c r="J1276" s="139">
        <v>0.14564290962590976</v>
      </c>
      <c r="K1276" s="58">
        <v>0.44476813238407664</v>
      </c>
      <c r="M1276" s="51">
        <v>274</v>
      </c>
      <c r="N1276" s="139" cm="1">
        <f t="array" ref="N1276:W1276">(TRANSPOSE(MMULT(幕後結果!$AB$37:$AK$46, TRANSPOSE(N275:W275))))</f>
        <v>2.61161748023703</v>
      </c>
      <c r="O1276" s="139">
        <v>1.3415005394559305</v>
      </c>
      <c r="P1276" s="139">
        <v>-0.75560200674154288</v>
      </c>
      <c r="Q1276" s="139">
        <v>0.87726244000449505</v>
      </c>
      <c r="R1276" s="139">
        <v>-0.51575824452334074</v>
      </c>
      <c r="S1276" s="139">
        <v>1.2710136190020913</v>
      </c>
      <c r="T1276" s="139">
        <v>1.5923208724287463</v>
      </c>
      <c r="U1276" s="139">
        <v>-1.2409465003767348</v>
      </c>
      <c r="V1276" s="139">
        <v>0.99759384452411837</v>
      </c>
      <c r="W1276" s="50">
        <v>0.6818265692760167</v>
      </c>
    </row>
    <row r="1277" spans="1:23" ht="19">
      <c r="A1277" s="95">
        <v>275</v>
      </c>
      <c r="B1277" s="139">
        <v>0.73740755974176264</v>
      </c>
      <c r="C1277" s="139">
        <v>0.64426511481074189</v>
      </c>
      <c r="D1277" s="139">
        <v>0.55202177614259251</v>
      </c>
      <c r="E1277" s="139">
        <v>0.60041327768245489</v>
      </c>
      <c r="F1277" s="139">
        <v>0.79456604785827167</v>
      </c>
      <c r="G1277" s="139">
        <v>0.86602180966458708</v>
      </c>
      <c r="H1277" s="139">
        <v>0.14609169070393024</v>
      </c>
      <c r="I1277" s="139">
        <v>8.0587880961853209E-3</v>
      </c>
      <c r="J1277" s="139">
        <v>0.45043471746321506</v>
      </c>
      <c r="K1277" s="58">
        <v>0.98971343676577095</v>
      </c>
      <c r="M1277" s="51">
        <v>275</v>
      </c>
      <c r="N1277" s="139" cm="1">
        <f t="array" ref="N1277:W1277">(TRANSPOSE(MMULT(幕後結果!$AB$37:$AK$46, TRANSPOSE(N276:W276))))</f>
        <v>-0.96709123822292542</v>
      </c>
      <c r="O1277" s="139">
        <v>1.1846737550112529</v>
      </c>
      <c r="P1277" s="139">
        <v>-0.24328817640841621</v>
      </c>
      <c r="Q1277" s="139">
        <v>-1.7754838479838113</v>
      </c>
      <c r="R1277" s="139">
        <v>-3.9880683571841047E-2</v>
      </c>
      <c r="S1277" s="139">
        <v>-0.63793372960901207</v>
      </c>
      <c r="T1277" s="139">
        <v>-0.93951846938217354</v>
      </c>
      <c r="U1277" s="139">
        <v>0.3767035746770237</v>
      </c>
      <c r="V1277" s="139">
        <v>0.12706474556354835</v>
      </c>
      <c r="W1277" s="50">
        <v>-1.0598762886568327</v>
      </c>
    </row>
    <row r="1278" spans="1:23" ht="19">
      <c r="A1278" s="95">
        <v>276</v>
      </c>
      <c r="B1278" s="139">
        <v>0.19017453452278699</v>
      </c>
      <c r="C1278" s="139">
        <v>0.12349349791002129</v>
      </c>
      <c r="D1278" s="139">
        <v>1.2946321873267497E-2</v>
      </c>
      <c r="E1278" s="139">
        <v>0.45281329586580821</v>
      </c>
      <c r="F1278" s="139">
        <v>0.26859719077166777</v>
      </c>
      <c r="G1278" s="139">
        <v>0.41499800571015322</v>
      </c>
      <c r="H1278" s="139">
        <v>0.21512170411690068</v>
      </c>
      <c r="I1278" s="139">
        <v>7.2227225326933597E-2</v>
      </c>
      <c r="J1278" s="139">
        <v>0.41535009366932529</v>
      </c>
      <c r="K1278" s="58">
        <v>0.38495598506595452</v>
      </c>
      <c r="M1278" s="51">
        <v>276</v>
      </c>
      <c r="N1278" s="139" cm="1">
        <f t="array" ref="N1278:W1278">(TRANSPOSE(MMULT(幕後結果!$AB$37:$AK$46, TRANSPOSE(N277:W277))))</f>
        <v>-0.72523806936872426</v>
      </c>
      <c r="O1278" s="139">
        <v>-0.26783557769233385</v>
      </c>
      <c r="P1278" s="139">
        <v>-1.656012357112451</v>
      </c>
      <c r="Q1278" s="139">
        <v>0.275304491516565</v>
      </c>
      <c r="R1278" s="139">
        <v>-0.81697055631296889</v>
      </c>
      <c r="S1278" s="139">
        <v>-5.086076555208785E-2</v>
      </c>
      <c r="T1278" s="139">
        <v>-0.94351010449156469</v>
      </c>
      <c r="U1278" s="139">
        <v>-0.43260873546864737</v>
      </c>
      <c r="V1278" s="139">
        <v>0.521462057238264</v>
      </c>
      <c r="W1278" s="50">
        <v>0.1359377910097217</v>
      </c>
    </row>
    <row r="1279" spans="1:23" ht="19">
      <c r="A1279" s="95">
        <v>277</v>
      </c>
      <c r="B1279" s="139">
        <v>0.67215786371514641</v>
      </c>
      <c r="C1279" s="139">
        <v>0.21849439349365807</v>
      </c>
      <c r="D1279" s="139">
        <v>0.44313733234184505</v>
      </c>
      <c r="E1279" s="139">
        <v>0.27047599371416231</v>
      </c>
      <c r="F1279" s="139">
        <v>0.67630869351590017</v>
      </c>
      <c r="G1279" s="139">
        <v>6.7956565345663744E-2</v>
      </c>
      <c r="H1279" s="139">
        <v>0.97600090763421665</v>
      </c>
      <c r="I1279" s="139">
        <v>0.26146238913477737</v>
      </c>
      <c r="J1279" s="139">
        <v>0.74275934935671284</v>
      </c>
      <c r="K1279" s="58">
        <v>0.51235986329753103</v>
      </c>
      <c r="M1279" s="51">
        <v>277</v>
      </c>
      <c r="N1279" s="139" cm="1">
        <f t="array" ref="N1279:W1279">(TRANSPOSE(MMULT(幕後結果!$AB$37:$AK$46, TRANSPOSE(N278:W278))))</f>
        <v>0.2800594231538176</v>
      </c>
      <c r="O1279" s="139">
        <v>-0.25562963224086527</v>
      </c>
      <c r="P1279" s="139">
        <v>-0.89502034248669959</v>
      </c>
      <c r="Q1279" s="139">
        <v>-1.6516677862930429</v>
      </c>
      <c r="R1279" s="139">
        <v>-0.2763434041838666</v>
      </c>
      <c r="S1279" s="139">
        <v>2.1887214958537529</v>
      </c>
      <c r="T1279" s="139">
        <v>0.6314316201064345</v>
      </c>
      <c r="U1279" s="139">
        <v>-0.75409565646905152</v>
      </c>
      <c r="V1279" s="139">
        <v>-0.42546983420040241</v>
      </c>
      <c r="W1279" s="50">
        <v>-1.0182850459289849</v>
      </c>
    </row>
    <row r="1280" spans="1:23" ht="19">
      <c r="A1280" s="95">
        <v>278</v>
      </c>
      <c r="B1280" s="139">
        <v>0.15193365762260869</v>
      </c>
      <c r="C1280" s="139">
        <v>0.16601614949473253</v>
      </c>
      <c r="D1280" s="139">
        <v>0.29459128926866751</v>
      </c>
      <c r="E1280" s="139">
        <v>0.20652011754693467</v>
      </c>
      <c r="F1280" s="139">
        <v>0.33207097026827159</v>
      </c>
      <c r="G1280" s="139">
        <v>0.19677870225649796</v>
      </c>
      <c r="H1280" s="139">
        <v>2.3943608871051847E-2</v>
      </c>
      <c r="I1280" s="139">
        <v>6.6760774294356784E-2</v>
      </c>
      <c r="J1280" s="139">
        <v>0.32345486331623707</v>
      </c>
      <c r="K1280" s="58">
        <v>0.8702034517596835</v>
      </c>
      <c r="M1280" s="51">
        <v>278</v>
      </c>
      <c r="N1280" s="139" cm="1">
        <f t="array" ref="N1280:W1280">(TRANSPOSE(MMULT(幕後結果!$AB$37:$AK$46, TRANSPOSE(N279:W279))))</f>
        <v>-0.45490626662426997</v>
      </c>
      <c r="O1280" s="139">
        <v>-0.38306385185633296</v>
      </c>
      <c r="P1280" s="139">
        <v>-1.0807303341043371</v>
      </c>
      <c r="Q1280" s="139">
        <v>0.15926399186889822</v>
      </c>
      <c r="R1280" s="139">
        <v>0.21105454261828183</v>
      </c>
      <c r="S1280" s="139">
        <v>1.4054903275534865</v>
      </c>
      <c r="T1280" s="139">
        <v>-4.552300307746171E-3</v>
      </c>
      <c r="U1280" s="139">
        <v>-0.10302986604928138</v>
      </c>
      <c r="V1280" s="139">
        <v>1.8918068612639538</v>
      </c>
      <c r="W1280" s="50">
        <v>-1.2485418241932893</v>
      </c>
    </row>
    <row r="1281" spans="1:23" ht="19">
      <c r="A1281" s="95">
        <v>279</v>
      </c>
      <c r="B1281" s="139">
        <v>0.60028805916635219</v>
      </c>
      <c r="C1281" s="139">
        <v>0.94131247984986355</v>
      </c>
      <c r="D1281" s="139">
        <v>0.23606988418622898</v>
      </c>
      <c r="E1281" s="139">
        <v>0.77149638213267746</v>
      </c>
      <c r="F1281" s="139">
        <v>0.94515376556341346</v>
      </c>
      <c r="G1281" s="139">
        <v>0.69481152699447146</v>
      </c>
      <c r="H1281" s="139">
        <v>0.39850873332687575</v>
      </c>
      <c r="I1281" s="139">
        <v>0.64400691141678301</v>
      </c>
      <c r="J1281" s="139">
        <v>0.87218834978027382</v>
      </c>
      <c r="K1281" s="58">
        <v>0.52168415229791987</v>
      </c>
      <c r="M1281" s="51">
        <v>279</v>
      </c>
      <c r="N1281" s="139" cm="1">
        <f t="array" ref="N1281:W1281">(TRANSPOSE(MMULT(幕後結果!$AB$37:$AK$46, TRANSPOSE(N280:W280))))</f>
        <v>1.4999911464404405</v>
      </c>
      <c r="O1281" s="139">
        <v>-0.65953487841442693</v>
      </c>
      <c r="P1281" s="139">
        <v>-1.5220648990415251</v>
      </c>
      <c r="Q1281" s="139">
        <v>-0.5418034829828472</v>
      </c>
      <c r="R1281" s="139">
        <v>0.20624174742553358</v>
      </c>
      <c r="S1281" s="139">
        <v>-2.4497024089806319</v>
      </c>
      <c r="T1281" s="139">
        <v>-4.5212670131240973E-2</v>
      </c>
      <c r="U1281" s="139">
        <v>-0.2167975192714045</v>
      </c>
      <c r="V1281" s="139">
        <v>7.6513125601257115E-2</v>
      </c>
      <c r="W1281" s="50">
        <v>-0.10086316376601942</v>
      </c>
    </row>
    <row r="1282" spans="1:23" ht="19">
      <c r="A1282" s="95">
        <v>280</v>
      </c>
      <c r="B1282" s="139">
        <v>0.84624547891214008</v>
      </c>
      <c r="C1282" s="139">
        <v>0.98220059872777532</v>
      </c>
      <c r="D1282" s="139">
        <v>0.72674952076174493</v>
      </c>
      <c r="E1282" s="139">
        <v>0.43538950145211208</v>
      </c>
      <c r="F1282" s="139">
        <v>0.61484277967521939</v>
      </c>
      <c r="G1282" s="139">
        <v>0.72835652173575371</v>
      </c>
      <c r="H1282" s="139">
        <v>0.19133459637207251</v>
      </c>
      <c r="I1282" s="139">
        <v>0.37968603747360063</v>
      </c>
      <c r="J1282" s="139">
        <v>0.58818001761708127</v>
      </c>
      <c r="K1282" s="58">
        <v>0.87191610921942875</v>
      </c>
      <c r="M1282" s="51">
        <v>280</v>
      </c>
      <c r="N1282" s="139" cm="1">
        <f t="array" ref="N1282:W1282">(TRANSPOSE(MMULT(幕後結果!$AB$37:$AK$46, TRANSPOSE(N281:W281))))</f>
        <v>-4.5598802734239371E-2</v>
      </c>
      <c r="O1282" s="139">
        <v>0.66884112397318107</v>
      </c>
      <c r="P1282" s="139">
        <v>0.66914732507046049</v>
      </c>
      <c r="Q1282" s="139">
        <v>1.0323498952105554</v>
      </c>
      <c r="R1282" s="139">
        <v>0.29410638924537363</v>
      </c>
      <c r="S1282" s="139">
        <v>-4.793083916354067E-2</v>
      </c>
      <c r="T1282" s="139">
        <v>-0.73701363351784321</v>
      </c>
      <c r="U1282" s="139">
        <v>0.31069011747633507</v>
      </c>
      <c r="V1282" s="139">
        <v>0.204843503524618</v>
      </c>
      <c r="W1282" s="50">
        <v>0.69392259819792146</v>
      </c>
    </row>
    <row r="1283" spans="1:23" ht="19">
      <c r="A1283" s="95">
        <v>281</v>
      </c>
      <c r="B1283" s="139">
        <v>1.1408927542131631E-2</v>
      </c>
      <c r="C1283" s="139">
        <v>0.15329247460682027</v>
      </c>
      <c r="D1283" s="139">
        <v>0.80460166644723308</v>
      </c>
      <c r="E1283" s="139">
        <v>0.8099377634128484</v>
      </c>
      <c r="F1283" s="139">
        <v>0.78284951878615838</v>
      </c>
      <c r="G1283" s="139">
        <v>0.6394086927621585</v>
      </c>
      <c r="H1283" s="139">
        <v>0.84146800327405269</v>
      </c>
      <c r="I1283" s="139">
        <v>0.74140179298733466</v>
      </c>
      <c r="J1283" s="139">
        <v>0.14351868270338364</v>
      </c>
      <c r="K1283" s="58">
        <v>0.8564317708773439</v>
      </c>
      <c r="M1283" s="51">
        <v>281</v>
      </c>
      <c r="N1283" s="139" cm="1">
        <f t="array" ref="N1283:W1283">(TRANSPOSE(MMULT(幕後結果!$AB$37:$AK$46, TRANSPOSE(N282:W282))))</f>
        <v>-0.95279117271599567</v>
      </c>
      <c r="O1283" s="139">
        <v>-8.2728639216661903E-2</v>
      </c>
      <c r="P1283" s="139">
        <v>-0.99849257672742997</v>
      </c>
      <c r="Q1283" s="139">
        <v>-0.53314678845721786</v>
      </c>
      <c r="R1283" s="139">
        <v>0.42986930413229757</v>
      </c>
      <c r="S1283" s="139">
        <v>-0.89932649014687993</v>
      </c>
      <c r="T1283" s="139">
        <v>-0.29589728395026343</v>
      </c>
      <c r="U1283" s="139">
        <v>-1.1556753852081407</v>
      </c>
      <c r="V1283" s="139">
        <v>1.0157817338639412</v>
      </c>
      <c r="W1283" s="50">
        <v>-9.8311936872410188E-2</v>
      </c>
    </row>
    <row r="1284" spans="1:23" ht="19">
      <c r="A1284" s="95">
        <v>282</v>
      </c>
      <c r="B1284" s="139">
        <v>0.50795271388847496</v>
      </c>
      <c r="C1284" s="139">
        <v>0.51227466083119544</v>
      </c>
      <c r="D1284" s="139">
        <v>0.28937977572038553</v>
      </c>
      <c r="E1284" s="139">
        <v>0.34828206140404938</v>
      </c>
      <c r="F1284" s="139">
        <v>0.62894133823887421</v>
      </c>
      <c r="G1284" s="139">
        <v>0.93306244898682777</v>
      </c>
      <c r="H1284" s="139">
        <v>0.6229171580894266</v>
      </c>
      <c r="I1284" s="139">
        <v>0.60656391948648558</v>
      </c>
      <c r="J1284" s="139">
        <v>0.89046174980877901</v>
      </c>
      <c r="K1284" s="58">
        <v>0.58605050155381311</v>
      </c>
      <c r="M1284" s="51">
        <v>282</v>
      </c>
      <c r="N1284" s="139" cm="1">
        <f t="array" ref="N1284:W1284">(TRANSPOSE(MMULT(幕後結果!$AB$37:$AK$46, TRANSPOSE(N283:W283))))</f>
        <v>-0.24664272961079378</v>
      </c>
      <c r="O1284" s="139">
        <v>-0.72734311413095676</v>
      </c>
      <c r="P1284" s="139">
        <v>0.96009736199608797</v>
      </c>
      <c r="Q1284" s="139">
        <v>-0.76985005118166772</v>
      </c>
      <c r="R1284" s="139">
        <v>0.55140433029394831</v>
      </c>
      <c r="S1284" s="139">
        <v>-1.1347011349495186</v>
      </c>
      <c r="T1284" s="139">
        <v>-1.640832060641384</v>
      </c>
      <c r="U1284" s="139">
        <v>1.4895445858895062</v>
      </c>
      <c r="V1284" s="139">
        <v>-2.0134684411427042</v>
      </c>
      <c r="W1284" s="50">
        <v>-2.0382526840963955</v>
      </c>
    </row>
    <row r="1285" spans="1:23" ht="19">
      <c r="A1285" s="95">
        <v>283</v>
      </c>
      <c r="B1285" s="139">
        <v>0.59580642703025455</v>
      </c>
      <c r="C1285" s="139">
        <v>0.60757421457045924</v>
      </c>
      <c r="D1285" s="139">
        <v>0.92215303797224046</v>
      </c>
      <c r="E1285" s="139">
        <v>6.9967677273962359E-2</v>
      </c>
      <c r="F1285" s="139">
        <v>0.76219076602092328</v>
      </c>
      <c r="G1285" s="139">
        <v>0.55313720920448772</v>
      </c>
      <c r="H1285" s="139">
        <v>0.91560366873101895</v>
      </c>
      <c r="I1285" s="139">
        <v>0.21279579327303533</v>
      </c>
      <c r="J1285" s="139">
        <v>0.73693865054551022</v>
      </c>
      <c r="K1285" s="58">
        <v>0.13173341952806461</v>
      </c>
      <c r="M1285" s="51">
        <v>283</v>
      </c>
      <c r="N1285" s="139" cm="1">
        <f t="array" ref="N1285:W1285">(TRANSPOSE(MMULT(幕後結果!$AB$37:$AK$46, TRANSPOSE(N284:W284))))</f>
        <v>0.43619871739080129</v>
      </c>
      <c r="O1285" s="139">
        <v>0.32789836248543153</v>
      </c>
      <c r="P1285" s="139">
        <v>0.54818757126815754</v>
      </c>
      <c r="Q1285" s="139">
        <v>0.54101251861260757</v>
      </c>
      <c r="R1285" s="139">
        <v>1.4692080575369332E-3</v>
      </c>
      <c r="S1285" s="139">
        <v>-0.98200012358638089</v>
      </c>
      <c r="T1285" s="139">
        <v>0.20303893190067807</v>
      </c>
      <c r="U1285" s="139">
        <v>0.9500779978919105</v>
      </c>
      <c r="V1285" s="139">
        <v>-1.4289587088630915</v>
      </c>
      <c r="W1285" s="50">
        <v>0.44472367298232263</v>
      </c>
    </row>
    <row r="1286" spans="1:23" ht="19">
      <c r="A1286" s="95">
        <v>284</v>
      </c>
      <c r="B1286" s="139">
        <v>0.13304256015249716</v>
      </c>
      <c r="C1286" s="139">
        <v>9.8985141848500158E-2</v>
      </c>
      <c r="D1286" s="139">
        <v>0.57044523473943576</v>
      </c>
      <c r="E1286" s="139">
        <v>0.56202426034937436</v>
      </c>
      <c r="F1286" s="139">
        <v>0.52376831809135083</v>
      </c>
      <c r="G1286" s="139">
        <v>3.679357946398687E-2</v>
      </c>
      <c r="H1286" s="139">
        <v>2.478122163308849E-2</v>
      </c>
      <c r="I1286" s="139">
        <v>0.85586327534183115</v>
      </c>
      <c r="J1286" s="139">
        <v>0.28317194989047234</v>
      </c>
      <c r="K1286" s="58">
        <v>0.30068095348949608</v>
      </c>
      <c r="M1286" s="51">
        <v>284</v>
      </c>
      <c r="N1286" s="139" cm="1">
        <f t="array" ref="N1286:W1286">(TRANSPOSE(MMULT(幕後結果!$AB$37:$AK$46, TRANSPOSE(N285:W285))))</f>
        <v>0.68271042899540035</v>
      </c>
      <c r="O1286" s="139">
        <v>-9.4483179474478957E-2</v>
      </c>
      <c r="P1286" s="139">
        <v>0.21880243017321627</v>
      </c>
      <c r="Q1286" s="139">
        <v>-0.84212483063257615</v>
      </c>
      <c r="R1286" s="139">
        <v>0.42381190599945817</v>
      </c>
      <c r="S1286" s="139">
        <v>0.89168696244628443</v>
      </c>
      <c r="T1286" s="139">
        <v>0.99389422953191164</v>
      </c>
      <c r="U1286" s="139">
        <v>-0.78253710763704443</v>
      </c>
      <c r="V1286" s="139">
        <v>0.26351970854475792</v>
      </c>
      <c r="W1286" s="50">
        <v>2.190024180362625</v>
      </c>
    </row>
    <row r="1287" spans="1:23" ht="19">
      <c r="A1287" s="95">
        <v>285</v>
      </c>
      <c r="B1287" s="139">
        <v>0.38404336341165224</v>
      </c>
      <c r="C1287" s="139">
        <v>0.72786757869125429</v>
      </c>
      <c r="D1287" s="139">
        <v>0.93697930924494144</v>
      </c>
      <c r="E1287" s="139">
        <v>0.50292950537794123</v>
      </c>
      <c r="F1287" s="139">
        <v>0.62589161696885887</v>
      </c>
      <c r="G1287" s="139">
        <v>0.89507775226309216</v>
      </c>
      <c r="H1287" s="139">
        <v>0.36546356993558549</v>
      </c>
      <c r="I1287" s="139">
        <v>0.3017781122216161</v>
      </c>
      <c r="J1287" s="139">
        <v>0.66996222368729397</v>
      </c>
      <c r="K1287" s="58">
        <v>0.60443088955284852</v>
      </c>
      <c r="M1287" s="51">
        <v>285</v>
      </c>
      <c r="N1287" s="139" cm="1">
        <f t="array" ref="N1287:W1287">(TRANSPOSE(MMULT(幕後結果!$AB$37:$AK$46, TRANSPOSE(N286:W286))))</f>
        <v>-4.5518446698413879E-2</v>
      </c>
      <c r="O1287" s="139">
        <v>-9.7266701270096304E-2</v>
      </c>
      <c r="P1287" s="139">
        <v>1.0048227129615417</v>
      </c>
      <c r="Q1287" s="139">
        <v>0.34603739049481752</v>
      </c>
      <c r="R1287" s="139">
        <v>1.2054898838258028</v>
      </c>
      <c r="S1287" s="139">
        <v>1.7972780989568242</v>
      </c>
      <c r="T1287" s="139">
        <v>1.1098502765376916</v>
      </c>
      <c r="U1287" s="139">
        <v>0.63950738429960974</v>
      </c>
      <c r="V1287" s="139">
        <v>-9.1349130028048675E-2</v>
      </c>
      <c r="W1287" s="50">
        <v>0.89738861203292175</v>
      </c>
    </row>
    <row r="1288" spans="1:23" ht="19">
      <c r="A1288" s="95">
        <v>286</v>
      </c>
      <c r="B1288" s="139">
        <v>0.61738803705004308</v>
      </c>
      <c r="C1288" s="139">
        <v>0.62513246262148914</v>
      </c>
      <c r="D1288" s="139">
        <v>0.57783403593914828</v>
      </c>
      <c r="E1288" s="139">
        <v>0.77197247629269539</v>
      </c>
      <c r="F1288" s="139">
        <v>0.27906995172553994</v>
      </c>
      <c r="G1288" s="139">
        <v>0.33362146712912799</v>
      </c>
      <c r="H1288" s="139">
        <v>0.81749814287742351</v>
      </c>
      <c r="I1288" s="139">
        <v>0.2600011570432379</v>
      </c>
      <c r="J1288" s="139">
        <v>0.13731777126244515</v>
      </c>
      <c r="K1288" s="58">
        <v>0.52094812918577094</v>
      </c>
      <c r="M1288" s="51">
        <v>286</v>
      </c>
      <c r="N1288" s="139" cm="1">
        <f t="array" ref="N1288:W1288">(TRANSPOSE(MMULT(幕後結果!$AB$37:$AK$46, TRANSPOSE(N287:W287))))</f>
        <v>0.53877955545061695</v>
      </c>
      <c r="O1288" s="139">
        <v>0.15687623740689569</v>
      </c>
      <c r="P1288" s="139">
        <v>0.5956310166054074</v>
      </c>
      <c r="Q1288" s="139">
        <v>-1.2486996718528207</v>
      </c>
      <c r="R1288" s="139">
        <v>-0.30485543707484014</v>
      </c>
      <c r="S1288" s="139">
        <v>1.1911020024296741</v>
      </c>
      <c r="T1288" s="139">
        <v>0.38189236384474834</v>
      </c>
      <c r="U1288" s="139">
        <v>0.66235703898207288</v>
      </c>
      <c r="V1288" s="139">
        <v>0.33320455464725063</v>
      </c>
      <c r="W1288" s="50">
        <v>-1.0319449975793031</v>
      </c>
    </row>
    <row r="1289" spans="1:23" ht="19">
      <c r="A1289" s="95">
        <v>287</v>
      </c>
      <c r="B1289" s="139">
        <v>0.56603154368272013</v>
      </c>
      <c r="C1289" s="139">
        <v>0.62433221335297384</v>
      </c>
      <c r="D1289" s="139">
        <v>0.64889413446612476</v>
      </c>
      <c r="E1289" s="139">
        <v>6.3918101053499043E-2</v>
      </c>
      <c r="F1289" s="139">
        <v>2.1408513203584167E-2</v>
      </c>
      <c r="G1289" s="139">
        <v>2.5478435226268692E-2</v>
      </c>
      <c r="H1289" s="139">
        <v>0.56986125943835164</v>
      </c>
      <c r="I1289" s="139">
        <v>6.5999572206052681E-2</v>
      </c>
      <c r="J1289" s="139">
        <v>0.36900976190736978</v>
      </c>
      <c r="K1289" s="58">
        <v>0.84020009665799633</v>
      </c>
      <c r="M1289" s="51">
        <v>287</v>
      </c>
      <c r="N1289" s="139" cm="1">
        <f t="array" ref="N1289:W1289">(TRANSPOSE(MMULT(幕後結果!$AB$37:$AK$46, TRANSPOSE(N288:W288))))</f>
        <v>0.27235838557813019</v>
      </c>
      <c r="O1289" s="139">
        <v>-1.6036297753534945</v>
      </c>
      <c r="P1289" s="139">
        <v>-0.99117913378646572</v>
      </c>
      <c r="Q1289" s="139">
        <v>-0.55981032672733355</v>
      </c>
      <c r="R1289" s="139">
        <v>0.70433103824680332</v>
      </c>
      <c r="S1289" s="139">
        <v>0.7569364837393594</v>
      </c>
      <c r="T1289" s="139">
        <v>-0.2048187413224731</v>
      </c>
      <c r="U1289" s="139">
        <v>0.20820374083448517</v>
      </c>
      <c r="V1289" s="139">
        <v>-1.1461648489911345</v>
      </c>
      <c r="W1289" s="50">
        <v>-0.79770564691377488</v>
      </c>
    </row>
    <row r="1290" spans="1:23" ht="19">
      <c r="A1290" s="95">
        <v>288</v>
      </c>
      <c r="B1290" s="139">
        <v>0.47154255457970584</v>
      </c>
      <c r="C1290" s="139">
        <v>0.70826589588175004</v>
      </c>
      <c r="D1290" s="139">
        <v>2.8679679840775796E-2</v>
      </c>
      <c r="E1290" s="139">
        <v>0.30432630640228142</v>
      </c>
      <c r="F1290" s="139">
        <v>0.31156678288732254</v>
      </c>
      <c r="G1290" s="139">
        <v>0.32195074775831634</v>
      </c>
      <c r="H1290" s="139">
        <v>0.25439355492835247</v>
      </c>
      <c r="I1290" s="139">
        <v>0.66786842276746738</v>
      </c>
      <c r="J1290" s="139">
        <v>0.23399773636021615</v>
      </c>
      <c r="K1290" s="58">
        <v>0.82624258045936583</v>
      </c>
      <c r="M1290" s="51">
        <v>288</v>
      </c>
      <c r="N1290" s="139" cm="1">
        <f t="array" ref="N1290:W1290">(TRANSPOSE(MMULT(幕後結果!$AB$37:$AK$46, TRANSPOSE(N289:W289))))</f>
        <v>-1.1265824987830138</v>
      </c>
      <c r="O1290" s="139">
        <v>1.0507653947743956</v>
      </c>
      <c r="P1290" s="139">
        <v>0.77907212148348282</v>
      </c>
      <c r="Q1290" s="139">
        <v>1.4537365212017952</v>
      </c>
      <c r="R1290" s="139">
        <v>0.85677239886235435</v>
      </c>
      <c r="S1290" s="139">
        <v>-0.15155526461407415</v>
      </c>
      <c r="T1290" s="139">
        <v>0.56785786187871545</v>
      </c>
      <c r="U1290" s="139">
        <v>0.12529562456695464</v>
      </c>
      <c r="V1290" s="139">
        <v>1.0568109219703892</v>
      </c>
      <c r="W1290" s="50">
        <v>-7.463416278131807E-2</v>
      </c>
    </row>
    <row r="1291" spans="1:23" ht="19">
      <c r="A1291" s="95">
        <v>289</v>
      </c>
      <c r="B1291" s="139">
        <v>0.6080677166091133</v>
      </c>
      <c r="C1291" s="139">
        <v>0.66992880663688692</v>
      </c>
      <c r="D1291" s="139">
        <v>0.62667973993400672</v>
      </c>
      <c r="E1291" s="139">
        <v>0.92542183910210829</v>
      </c>
      <c r="F1291" s="139">
        <v>0.34990809114760335</v>
      </c>
      <c r="G1291" s="139">
        <v>4.9686596268587291E-2</v>
      </c>
      <c r="H1291" s="139">
        <v>0.57858138586277308</v>
      </c>
      <c r="I1291" s="139">
        <v>0.30143854010141546</v>
      </c>
      <c r="J1291" s="139">
        <v>0.64824080308843457</v>
      </c>
      <c r="K1291" s="58">
        <v>0.68513253674972519</v>
      </c>
      <c r="M1291" s="51">
        <v>289</v>
      </c>
      <c r="N1291" s="139" cm="1">
        <f t="array" ref="N1291:W1291">(TRANSPOSE(MMULT(幕後結果!$AB$37:$AK$46, TRANSPOSE(N290:W290))))</f>
        <v>-0.81231569664836489</v>
      </c>
      <c r="O1291" s="139">
        <v>-0.91884526318309456</v>
      </c>
      <c r="P1291" s="139">
        <v>-0.29104611969659877</v>
      </c>
      <c r="Q1291" s="139">
        <v>0.61159091039664459</v>
      </c>
      <c r="R1291" s="139">
        <v>-0.86804000937412062</v>
      </c>
      <c r="S1291" s="139">
        <v>-1.4447060408503907</v>
      </c>
      <c r="T1291" s="139">
        <v>1.3381874900980231</v>
      </c>
      <c r="U1291" s="139">
        <v>-1.7382070793018967</v>
      </c>
      <c r="V1291" s="139">
        <v>-0.75485086599903961</v>
      </c>
      <c r="W1291" s="50">
        <v>0.6295699886270445</v>
      </c>
    </row>
    <row r="1292" spans="1:23" ht="19">
      <c r="A1292" s="95">
        <v>290</v>
      </c>
      <c r="B1292" s="139">
        <v>0.74386037255951143</v>
      </c>
      <c r="C1292" s="139">
        <v>0.12900980443091203</v>
      </c>
      <c r="D1292" s="139">
        <v>0.54650488316743506</v>
      </c>
      <c r="E1292" s="139">
        <v>0.9545626159820344</v>
      </c>
      <c r="F1292" s="139">
        <v>0.13779231183804219</v>
      </c>
      <c r="G1292" s="139">
        <v>0.32713813926878954</v>
      </c>
      <c r="H1292" s="139">
        <v>0.76533725176267287</v>
      </c>
      <c r="I1292" s="139">
        <v>0.57526619135399648</v>
      </c>
      <c r="J1292" s="139">
        <v>0.1585002564073239</v>
      </c>
      <c r="K1292" s="58">
        <v>0.76406491075696636</v>
      </c>
      <c r="M1292" s="51">
        <v>290</v>
      </c>
      <c r="N1292" s="139" cm="1">
        <f t="array" ref="N1292:W1292">(TRANSPOSE(MMULT(幕後結果!$AB$37:$AK$46, TRANSPOSE(N291:W291))))</f>
        <v>-0.80728613772646962</v>
      </c>
      <c r="O1292" s="139">
        <v>-0.62727419030307496</v>
      </c>
      <c r="P1292" s="139">
        <v>0.4236672854231458</v>
      </c>
      <c r="Q1292" s="139">
        <v>0.2405766107377578</v>
      </c>
      <c r="R1292" s="139">
        <v>-5.4210161586610961E-2</v>
      </c>
      <c r="S1292" s="139">
        <v>-0.93081958836201562</v>
      </c>
      <c r="T1292" s="139">
        <v>-0.97615012140437929</v>
      </c>
      <c r="U1292" s="139">
        <v>-1.1045827633896024</v>
      </c>
      <c r="V1292" s="139">
        <v>-0.71567060873808686</v>
      </c>
      <c r="W1292" s="50">
        <v>-1.0593905148742699</v>
      </c>
    </row>
    <row r="1293" spans="1:23" ht="19">
      <c r="A1293" s="95">
        <v>291</v>
      </c>
      <c r="B1293" s="139">
        <v>0.97566366244509495</v>
      </c>
      <c r="C1293" s="139">
        <v>6.948882453227645E-2</v>
      </c>
      <c r="D1293" s="139">
        <v>0.83261738336197388</v>
      </c>
      <c r="E1293" s="139">
        <v>0.22608434723380211</v>
      </c>
      <c r="F1293" s="139">
        <v>0.72365605795241672</v>
      </c>
      <c r="G1293" s="139">
        <v>0.97188625500910497</v>
      </c>
      <c r="H1293" s="139">
        <v>0.33627570650661776</v>
      </c>
      <c r="I1293" s="139">
        <v>0.45279097101868326</v>
      </c>
      <c r="J1293" s="139">
        <v>0.34120467286561973</v>
      </c>
      <c r="K1293" s="58">
        <v>0.84342379199621731</v>
      </c>
      <c r="M1293" s="51">
        <v>291</v>
      </c>
      <c r="N1293" s="139" cm="1">
        <f t="array" ref="N1293:W1293">(TRANSPOSE(MMULT(幕後結果!$AB$37:$AK$46, TRANSPOSE(N292:W292))))</f>
        <v>0.83247662344650863</v>
      </c>
      <c r="O1293" s="139">
        <v>-1.111376748320047</v>
      </c>
      <c r="P1293" s="139">
        <v>-2.2552507427606248</v>
      </c>
      <c r="Q1293" s="139">
        <v>-0.27895803579791545</v>
      </c>
      <c r="R1293" s="139">
        <v>-0.83279462929185377</v>
      </c>
      <c r="S1293" s="139">
        <v>-0.85664813246824267</v>
      </c>
      <c r="T1293" s="139">
        <v>0.13194112083407289</v>
      </c>
      <c r="U1293" s="139">
        <v>-0.14490620779770222</v>
      </c>
      <c r="V1293" s="139">
        <v>-0.57829592144315978</v>
      </c>
      <c r="W1293" s="50">
        <v>-0.13929918061491087</v>
      </c>
    </row>
    <row r="1294" spans="1:23" ht="19">
      <c r="A1294" s="95">
        <v>292</v>
      </c>
      <c r="B1294" s="139">
        <v>0.60953239547475513</v>
      </c>
      <c r="C1294" s="139">
        <v>0.91781806969185431</v>
      </c>
      <c r="D1294" s="139">
        <v>0.8413341010681914</v>
      </c>
      <c r="E1294" s="139">
        <v>0.18525434080622638</v>
      </c>
      <c r="F1294" s="139">
        <v>0.26035191175562367</v>
      </c>
      <c r="G1294" s="139">
        <v>0.5817458526463839</v>
      </c>
      <c r="H1294" s="139">
        <v>0.160581596139167</v>
      </c>
      <c r="I1294" s="139">
        <v>5.4386199669603341E-2</v>
      </c>
      <c r="J1294" s="139">
        <v>0.66928168843839986</v>
      </c>
      <c r="K1294" s="58">
        <v>0.351221942709941</v>
      </c>
      <c r="M1294" s="51">
        <v>292</v>
      </c>
      <c r="N1294" s="139" cm="1">
        <f t="array" ref="N1294:W1294">(TRANSPOSE(MMULT(幕後結果!$AB$37:$AK$46, TRANSPOSE(N293:W293))))</f>
        <v>0.96692622130968919</v>
      </c>
      <c r="O1294" s="139">
        <v>-0.11219919457390037</v>
      </c>
      <c r="P1294" s="139">
        <v>-0.29834906071084077</v>
      </c>
      <c r="Q1294" s="139">
        <v>0.61371299774173083</v>
      </c>
      <c r="R1294" s="139">
        <v>-0.31432032539902183</v>
      </c>
      <c r="S1294" s="139">
        <v>-2.1789169092138683E-2</v>
      </c>
      <c r="T1294" s="139">
        <v>-1.0721645086502982</v>
      </c>
      <c r="U1294" s="139">
        <v>1.3776520332431084</v>
      </c>
      <c r="V1294" s="139">
        <v>0.89470100223738069</v>
      </c>
      <c r="W1294" s="50">
        <v>-0.78226845701217529</v>
      </c>
    </row>
    <row r="1295" spans="1:23" ht="19">
      <c r="A1295" s="95">
        <v>293</v>
      </c>
      <c r="B1295" s="139">
        <v>0.69803040020512297</v>
      </c>
      <c r="C1295" s="139">
        <v>0.64909192248058245</v>
      </c>
      <c r="D1295" s="139">
        <v>0.23154192139764951</v>
      </c>
      <c r="E1295" s="139">
        <v>0.79079651822263686</v>
      </c>
      <c r="F1295" s="139">
        <v>0.83615536994109085</v>
      </c>
      <c r="G1295" s="139">
        <v>0.10902544042234785</v>
      </c>
      <c r="H1295" s="139">
        <v>0.66845944271082591</v>
      </c>
      <c r="I1295" s="139">
        <v>0.77479027297415026</v>
      </c>
      <c r="J1295" s="139">
        <v>0.87760414822723964</v>
      </c>
      <c r="K1295" s="58">
        <v>0.63772001676383483</v>
      </c>
      <c r="M1295" s="51">
        <v>293</v>
      </c>
      <c r="N1295" s="139" cm="1">
        <f t="array" ref="N1295:W1295">(TRANSPOSE(MMULT(幕後結果!$AB$37:$AK$46, TRANSPOSE(N294:W294))))</f>
        <v>2.1747243761177568</v>
      </c>
      <c r="O1295" s="139">
        <v>0.3368143388605126</v>
      </c>
      <c r="P1295" s="139">
        <v>-1.0106369952407848</v>
      </c>
      <c r="Q1295" s="139">
        <v>0.81377128878657734</v>
      </c>
      <c r="R1295" s="139">
        <v>-6.0359697487232092E-2</v>
      </c>
      <c r="S1295" s="139">
        <v>0.12449631769556913</v>
      </c>
      <c r="T1295" s="139">
        <v>1.5952194016978827</v>
      </c>
      <c r="U1295" s="139">
        <v>-0.17919275231481385</v>
      </c>
      <c r="V1295" s="139">
        <v>9.5069798418582208E-3</v>
      </c>
      <c r="W1295" s="50">
        <v>1.4295142993218108</v>
      </c>
    </row>
    <row r="1296" spans="1:23" ht="19">
      <c r="A1296" s="95">
        <v>294</v>
      </c>
      <c r="B1296" s="139">
        <v>0.4824064417002849</v>
      </c>
      <c r="C1296" s="139">
        <v>0.27187786268588776</v>
      </c>
      <c r="D1296" s="139">
        <v>0.48216756248853576</v>
      </c>
      <c r="E1296" s="139">
        <v>0.30456277270222998</v>
      </c>
      <c r="F1296" s="139">
        <v>0.7206210713575405</v>
      </c>
      <c r="G1296" s="139">
        <v>0.44668017357480161</v>
      </c>
      <c r="H1296" s="139">
        <v>0.15231621768407133</v>
      </c>
      <c r="I1296" s="139">
        <v>0.1961443771151643</v>
      </c>
      <c r="J1296" s="139">
        <v>0.45567721745162704</v>
      </c>
      <c r="K1296" s="58">
        <v>0.85446396718764284</v>
      </c>
      <c r="M1296" s="51">
        <v>294</v>
      </c>
      <c r="N1296" s="139" cm="1">
        <f t="array" ref="N1296:W1296">(TRANSPOSE(MMULT(幕後結果!$AB$37:$AK$46, TRANSPOSE(N295:W295))))</f>
        <v>0.22340248856484979</v>
      </c>
      <c r="O1296" s="139">
        <v>1.3332566134084325</v>
      </c>
      <c r="P1296" s="139">
        <v>1.6681915846132935</v>
      </c>
      <c r="Q1296" s="139">
        <v>0.91977516903953127</v>
      </c>
      <c r="R1296" s="139">
        <v>0.31762160614239593</v>
      </c>
      <c r="S1296" s="139">
        <v>-0.19978905948042136</v>
      </c>
      <c r="T1296" s="139">
        <v>0.23751135599644013</v>
      </c>
      <c r="U1296" s="139">
        <v>-0.67283804871620601</v>
      </c>
      <c r="V1296" s="139">
        <v>-0.74320129848133132</v>
      </c>
      <c r="W1296" s="50">
        <v>1.2413425048244129</v>
      </c>
    </row>
    <row r="1297" spans="1:23" ht="19">
      <c r="A1297" s="95">
        <v>295</v>
      </c>
      <c r="B1297" s="139">
        <v>0.69463807621773777</v>
      </c>
      <c r="C1297" s="139">
        <v>0.97666528560813659</v>
      </c>
      <c r="D1297" s="139">
        <v>3.2374046351655972E-2</v>
      </c>
      <c r="E1297" s="139">
        <v>0.51051635783602434</v>
      </c>
      <c r="F1297" s="139">
        <v>0.46780769367420594</v>
      </c>
      <c r="G1297" s="139">
        <v>0.17492571371618992</v>
      </c>
      <c r="H1297" s="139">
        <v>0.85742297366118425</v>
      </c>
      <c r="I1297" s="139">
        <v>0.91803706622845116</v>
      </c>
      <c r="J1297" s="139">
        <v>0.19873711612864575</v>
      </c>
      <c r="K1297" s="58">
        <v>0.72497943668228526</v>
      </c>
      <c r="M1297" s="51">
        <v>295</v>
      </c>
      <c r="N1297" s="139" cm="1">
        <f t="array" ref="N1297:W1297">(TRANSPOSE(MMULT(幕後結果!$AB$37:$AK$46, TRANSPOSE(N296:W296))))</f>
        <v>0.19359558678990038</v>
      </c>
      <c r="O1297" s="139">
        <v>-0.55697619401687426</v>
      </c>
      <c r="P1297" s="139">
        <v>-0.18254593225172552</v>
      </c>
      <c r="Q1297" s="139">
        <v>-0.21799759645444972</v>
      </c>
      <c r="R1297" s="139">
        <v>-0.19871194524659413</v>
      </c>
      <c r="S1297" s="139">
        <v>-0.98676210067372205</v>
      </c>
      <c r="T1297" s="139">
        <v>0.96667087099155613</v>
      </c>
      <c r="U1297" s="139">
        <v>0.87651773213649931</v>
      </c>
      <c r="V1297" s="139">
        <v>1.3396955691925243</v>
      </c>
      <c r="W1297" s="50">
        <v>0.82470133765466691</v>
      </c>
    </row>
    <row r="1298" spans="1:23" ht="19">
      <c r="A1298" s="95">
        <v>296</v>
      </c>
      <c r="B1298" s="139">
        <v>0.36430572826129626</v>
      </c>
      <c r="C1298" s="139">
        <v>0.77659609087983905</v>
      </c>
      <c r="D1298" s="139">
        <v>7.0614025960758164E-2</v>
      </c>
      <c r="E1298" s="139">
        <v>0.45459980293009217</v>
      </c>
      <c r="F1298" s="139">
        <v>0.54857802759507179</v>
      </c>
      <c r="G1298" s="139">
        <v>0.3739505367471514</v>
      </c>
      <c r="H1298" s="139">
        <v>0.82260044525184206</v>
      </c>
      <c r="I1298" s="139">
        <v>0.11984786981869444</v>
      </c>
      <c r="J1298" s="139">
        <v>0.37118620068401809</v>
      </c>
      <c r="K1298" s="58">
        <v>0.71993127798119438</v>
      </c>
      <c r="M1298" s="51">
        <v>296</v>
      </c>
      <c r="N1298" s="139" cm="1">
        <f t="array" ref="N1298:W1298">(TRANSPOSE(MMULT(幕後結果!$AB$37:$AK$46, TRANSPOSE(N297:W297))))</f>
        <v>-0.13422609142659517</v>
      </c>
      <c r="O1298" s="139">
        <v>-0.55248726450755326</v>
      </c>
      <c r="P1298" s="139">
        <v>-0.72887931299802766</v>
      </c>
      <c r="Q1298" s="139">
        <v>0.59037341441666857</v>
      </c>
      <c r="R1298" s="139">
        <v>-0.69213642853504775</v>
      </c>
      <c r="S1298" s="139">
        <v>2.4311548750372611</v>
      </c>
      <c r="T1298" s="139">
        <v>-0.58156379049565188</v>
      </c>
      <c r="U1298" s="139">
        <v>1.003829619625985</v>
      </c>
      <c r="V1298" s="139">
        <v>0.10464361269007759</v>
      </c>
      <c r="W1298" s="50">
        <v>-0.71115027242035622</v>
      </c>
    </row>
    <row r="1299" spans="1:23" ht="19">
      <c r="A1299" s="95">
        <v>297</v>
      </c>
      <c r="B1299" s="139">
        <v>0.32648694208191542</v>
      </c>
      <c r="C1299" s="139">
        <v>0.39078838507509928</v>
      </c>
      <c r="D1299" s="139">
        <v>0.79115681979106611</v>
      </c>
      <c r="E1299" s="139">
        <v>0.57835722212685847</v>
      </c>
      <c r="F1299" s="139">
        <v>0.58233560584825539</v>
      </c>
      <c r="G1299" s="139">
        <v>0.85451830695605402</v>
      </c>
      <c r="H1299" s="139">
        <v>0.90067885041222406</v>
      </c>
      <c r="I1299" s="139">
        <v>0.12649629200063517</v>
      </c>
      <c r="J1299" s="139">
        <v>0.55599799399573291</v>
      </c>
      <c r="K1299" s="58">
        <v>0.43279925646362938</v>
      </c>
      <c r="M1299" s="51">
        <v>297</v>
      </c>
      <c r="N1299" s="139" cm="1">
        <f t="array" ref="N1299:W1299">(TRANSPOSE(MMULT(幕後結果!$AB$37:$AK$46, TRANSPOSE(N298:W298))))</f>
        <v>0.23265469979082259</v>
      </c>
      <c r="O1299" s="139">
        <v>-0.35441291402773889</v>
      </c>
      <c r="P1299" s="139">
        <v>1.6741406551777562</v>
      </c>
      <c r="Q1299" s="139">
        <v>0.4507388588690372</v>
      </c>
      <c r="R1299" s="139">
        <v>1.7577460758960131</v>
      </c>
      <c r="S1299" s="139">
        <v>0.99642444449081047</v>
      </c>
      <c r="T1299" s="139">
        <v>-0.22500682934551475</v>
      </c>
      <c r="U1299" s="139">
        <v>-7.9302051005280538E-3</v>
      </c>
      <c r="V1299" s="139">
        <v>0.87867622786306798</v>
      </c>
      <c r="W1299" s="50">
        <v>0.45430749169253015</v>
      </c>
    </row>
    <row r="1300" spans="1:23" ht="19">
      <c r="A1300" s="95">
        <v>298</v>
      </c>
      <c r="B1300" s="139">
        <v>0.13029892811886512</v>
      </c>
      <c r="C1300" s="139">
        <v>0.19123733854764335</v>
      </c>
      <c r="D1300" s="139">
        <v>0.54825731636636865</v>
      </c>
      <c r="E1300" s="139">
        <v>0.97664004059827381</v>
      </c>
      <c r="F1300" s="139">
        <v>0.98071803289253268</v>
      </c>
      <c r="G1300" s="139">
        <v>0.67732581358302224</v>
      </c>
      <c r="H1300" s="139">
        <v>0.59576637035955771</v>
      </c>
      <c r="I1300" s="139">
        <v>0.58337841701471893</v>
      </c>
      <c r="J1300" s="139">
        <v>0.33467329653378775</v>
      </c>
      <c r="K1300" s="58">
        <v>0.27837299730238763</v>
      </c>
      <c r="M1300" s="51">
        <v>298</v>
      </c>
      <c r="N1300" s="139" cm="1">
        <f t="array" ref="N1300:W1300">(TRANSPOSE(MMULT(幕後結果!$AB$37:$AK$46, TRANSPOSE(N299:W299))))</f>
        <v>0.4277190902234746</v>
      </c>
      <c r="O1300" s="139">
        <v>0.2351155618102731</v>
      </c>
      <c r="P1300" s="139">
        <v>-0.13859977694695386</v>
      </c>
      <c r="Q1300" s="139">
        <v>-2.3802972167490402</v>
      </c>
      <c r="R1300" s="139">
        <v>1.6134881362743227</v>
      </c>
      <c r="S1300" s="139">
        <v>-1.4055098397172705</v>
      </c>
      <c r="T1300" s="139">
        <v>0.19151641859549381</v>
      </c>
      <c r="U1300" s="139">
        <v>1.01795389044066</v>
      </c>
      <c r="V1300" s="139">
        <v>-0.22707834819068606</v>
      </c>
      <c r="W1300" s="50">
        <v>-0.61006449828281073</v>
      </c>
    </row>
    <row r="1301" spans="1:23" ht="19">
      <c r="A1301" s="95">
        <v>299</v>
      </c>
      <c r="B1301" s="139">
        <v>0.14833103680880311</v>
      </c>
      <c r="C1301" s="139">
        <v>9.5447445052096569E-2</v>
      </c>
      <c r="D1301" s="139">
        <v>0.37394512608326846</v>
      </c>
      <c r="E1301" s="139">
        <v>0.81595284296743587</v>
      </c>
      <c r="F1301" s="139">
        <v>7.362970612626385E-2</v>
      </c>
      <c r="G1301" s="139">
        <v>0.39456094469143954</v>
      </c>
      <c r="H1301" s="139">
        <v>0.2245214783194307</v>
      </c>
      <c r="I1301" s="139">
        <v>0.24734193618120148</v>
      </c>
      <c r="J1301" s="139">
        <v>0.60775060879979281</v>
      </c>
      <c r="K1301" s="58">
        <v>0.96050768323774061</v>
      </c>
      <c r="M1301" s="51">
        <v>299</v>
      </c>
      <c r="N1301" s="139" cm="1">
        <f t="array" ref="N1301:W1301">(TRANSPOSE(MMULT(幕後結果!$AB$37:$AK$46, TRANSPOSE(N300:W300))))</f>
        <v>-1.0379298802795065</v>
      </c>
      <c r="O1301" s="139">
        <v>-0.26160363148405391</v>
      </c>
      <c r="P1301" s="139">
        <v>4.6674028185242689E-2</v>
      </c>
      <c r="Q1301" s="139">
        <v>1.8464887267245791</v>
      </c>
      <c r="R1301" s="139">
        <v>-0.84725449190402335</v>
      </c>
      <c r="S1301" s="139">
        <v>0.77340508391535323</v>
      </c>
      <c r="T1301" s="139">
        <v>-0.57844108164743402</v>
      </c>
      <c r="U1301" s="139">
        <v>-1.6651154025467692</v>
      </c>
      <c r="V1301" s="139">
        <v>0.96667869229346448</v>
      </c>
      <c r="W1301" s="50">
        <v>0.96094179328882723</v>
      </c>
    </row>
    <row r="1302" spans="1:23" ht="19">
      <c r="A1302" s="95">
        <v>300</v>
      </c>
      <c r="B1302" s="139">
        <v>0.67419906698898902</v>
      </c>
      <c r="C1302" s="139">
        <v>0.53779769808791822</v>
      </c>
      <c r="D1302" s="139">
        <v>0.10302389953586499</v>
      </c>
      <c r="E1302" s="139">
        <v>0.25205676585844072</v>
      </c>
      <c r="F1302" s="139">
        <v>0.22378168562721479</v>
      </c>
      <c r="G1302" s="139">
        <v>0.11517208451546712</v>
      </c>
      <c r="H1302" s="139">
        <v>0.5065467611182104</v>
      </c>
      <c r="I1302" s="139">
        <v>0.6832339139969974</v>
      </c>
      <c r="J1302" s="139">
        <v>7.1705591381283629E-2</v>
      </c>
      <c r="K1302" s="58">
        <v>0.38534227905823015</v>
      </c>
      <c r="M1302" s="51">
        <v>300</v>
      </c>
      <c r="N1302" s="139" cm="1">
        <f t="array" ref="N1302:W1302">(TRANSPOSE(MMULT(幕後結果!$AB$37:$AK$46, TRANSPOSE(N301:W301))))</f>
        <v>0.73289359205324844</v>
      </c>
      <c r="O1302" s="139">
        <v>-0.89900010144098108</v>
      </c>
      <c r="P1302" s="139">
        <v>-0.4257055434783536</v>
      </c>
      <c r="Q1302" s="139">
        <v>1.255193156274137E-2</v>
      </c>
      <c r="R1302" s="139">
        <v>1.7198917618001235</v>
      </c>
      <c r="S1302" s="139">
        <v>5.0020230189476274E-2</v>
      </c>
      <c r="T1302" s="139">
        <v>-1.1495642117881872</v>
      </c>
      <c r="U1302" s="139">
        <v>-1.4104911210755455</v>
      </c>
      <c r="V1302" s="139">
        <v>0.1698715998083429</v>
      </c>
      <c r="W1302" s="50">
        <v>8.7617342406805881E-2</v>
      </c>
    </row>
    <row r="1303" spans="1:23" ht="19">
      <c r="A1303" s="95">
        <v>301</v>
      </c>
      <c r="B1303" s="139">
        <v>0.54942022203089125</v>
      </c>
      <c r="C1303" s="139">
        <v>0.50154942670475933</v>
      </c>
      <c r="D1303" s="139">
        <v>0.42260372546270064</v>
      </c>
      <c r="E1303" s="139">
        <v>0.40900203144341396</v>
      </c>
      <c r="F1303" s="139">
        <v>0.45737844500995517</v>
      </c>
      <c r="G1303" s="139">
        <v>0.5785394734156617</v>
      </c>
      <c r="H1303" s="139">
        <v>0.95642927360246577</v>
      </c>
      <c r="I1303" s="139">
        <v>0.19252231893365157</v>
      </c>
      <c r="J1303" s="139">
        <v>0.70621960211878521</v>
      </c>
      <c r="K1303" s="58">
        <v>0.28556183134937552</v>
      </c>
      <c r="M1303" s="51">
        <v>301</v>
      </c>
      <c r="N1303" s="139" cm="1">
        <f t="array" ref="N1303:W1303">(TRANSPOSE(MMULT(幕後結果!$AB$37:$AK$46, TRANSPOSE(N302:W302))))</f>
        <v>-1.7173621899982372</v>
      </c>
      <c r="O1303" s="139">
        <v>3.6415472191474341E-2</v>
      </c>
      <c r="P1303" s="139">
        <v>1.2702823501083316E-2</v>
      </c>
      <c r="Q1303" s="139">
        <v>-0.15571362125491425</v>
      </c>
      <c r="R1303" s="139">
        <v>-0.74028473052139643</v>
      </c>
      <c r="S1303" s="139">
        <v>-0.8728529834158878</v>
      </c>
      <c r="T1303" s="139">
        <v>-1.4826667817685293</v>
      </c>
      <c r="U1303" s="139">
        <v>0.38317139991542526</v>
      </c>
      <c r="V1303" s="139">
        <v>-0.80867401108340853</v>
      </c>
      <c r="W1303" s="50">
        <v>-1.0354791937144106</v>
      </c>
    </row>
    <row r="1304" spans="1:23" ht="19">
      <c r="A1304" s="95">
        <v>302</v>
      </c>
      <c r="B1304" s="139">
        <v>0.20906794707619136</v>
      </c>
      <c r="C1304" s="139">
        <v>0.84264975449376278</v>
      </c>
      <c r="D1304" s="139">
        <v>0.80833659708969563</v>
      </c>
      <c r="E1304" s="139">
        <v>0.606307547549084</v>
      </c>
      <c r="F1304" s="139">
        <v>1.1607219666361024E-2</v>
      </c>
      <c r="G1304" s="139">
        <v>0.47826424828492664</v>
      </c>
      <c r="H1304" s="139">
        <v>0.49975167022539746</v>
      </c>
      <c r="I1304" s="139">
        <v>0.9441098322643322</v>
      </c>
      <c r="J1304" s="139">
        <v>0.72144486778322015</v>
      </c>
      <c r="K1304" s="58">
        <v>0.66098806179959246</v>
      </c>
      <c r="M1304" s="51">
        <v>302</v>
      </c>
      <c r="N1304" s="139" cm="1">
        <f t="array" ref="N1304:W1304">(TRANSPOSE(MMULT(幕後結果!$AB$37:$AK$46, TRANSPOSE(N303:W303))))</f>
        <v>-0.20041358975786824</v>
      </c>
      <c r="O1304" s="139">
        <v>-0.4139401375167342</v>
      </c>
      <c r="P1304" s="139">
        <v>0.61625741958419966</v>
      </c>
      <c r="Q1304" s="139">
        <v>1.5726575254030266</v>
      </c>
      <c r="R1304" s="139">
        <v>0.975398044047322</v>
      </c>
      <c r="S1304" s="139">
        <v>-0.78078891585410637</v>
      </c>
      <c r="T1304" s="139">
        <v>0.26467537699404775</v>
      </c>
      <c r="U1304" s="139">
        <v>0.33559136642095494</v>
      </c>
      <c r="V1304" s="139">
        <v>0.11853082631716173</v>
      </c>
      <c r="W1304" s="50">
        <v>1.1451940106473126</v>
      </c>
    </row>
    <row r="1305" spans="1:23" ht="19">
      <c r="A1305" s="95">
        <v>303</v>
      </c>
      <c r="B1305" s="139">
        <v>7.646336986850355E-2</v>
      </c>
      <c r="C1305" s="139">
        <v>0.72413317179482029</v>
      </c>
      <c r="D1305" s="139">
        <v>0.88931962847532264</v>
      </c>
      <c r="E1305" s="139">
        <v>0.39298967154055875</v>
      </c>
      <c r="F1305" s="139">
        <v>0.12325702457704324</v>
      </c>
      <c r="G1305" s="139">
        <v>0.21040971548516518</v>
      </c>
      <c r="H1305" s="139">
        <v>0.76151589670329578</v>
      </c>
      <c r="I1305" s="139">
        <v>0.14864580311171527</v>
      </c>
      <c r="J1305" s="139">
        <v>0.30105692129419381</v>
      </c>
      <c r="K1305" s="58">
        <v>0.42868032887355811</v>
      </c>
      <c r="M1305" s="51">
        <v>303</v>
      </c>
      <c r="N1305" s="139" cm="1">
        <f t="array" ref="N1305:W1305">(TRANSPOSE(MMULT(幕後結果!$AB$37:$AK$46, TRANSPOSE(N304:W304))))</f>
        <v>0.14395608256762196</v>
      </c>
      <c r="O1305" s="139">
        <v>0.92979046646407748</v>
      </c>
      <c r="P1305" s="139">
        <v>0.88411552583184927</v>
      </c>
      <c r="Q1305" s="139">
        <v>1.3623182822150963</v>
      </c>
      <c r="R1305" s="139">
        <v>-0.57567098790677784</v>
      </c>
      <c r="S1305" s="139">
        <v>-0.62655849210395542</v>
      </c>
      <c r="T1305" s="139">
        <v>-0.62215128182737112</v>
      </c>
      <c r="U1305" s="139">
        <v>-1.4599985181309063</v>
      </c>
      <c r="V1305" s="139">
        <v>-0.81909845766213385</v>
      </c>
      <c r="W1305" s="50">
        <v>-3.537127001451329E-2</v>
      </c>
    </row>
    <row r="1306" spans="1:23" ht="19">
      <c r="A1306" s="95">
        <v>304</v>
      </c>
      <c r="B1306" s="139">
        <v>7.365138686000372E-2</v>
      </c>
      <c r="C1306" s="139">
        <v>0.27932678483398909</v>
      </c>
      <c r="D1306" s="139">
        <v>0.9459650786860867</v>
      </c>
      <c r="E1306" s="139">
        <v>0.28291003280694316</v>
      </c>
      <c r="F1306" s="139">
        <v>0.67231666964342862</v>
      </c>
      <c r="G1306" s="139">
        <v>0.37462674451259614</v>
      </c>
      <c r="H1306" s="139">
        <v>0.85142471743343107</v>
      </c>
      <c r="I1306" s="139">
        <v>0.91293339228849546</v>
      </c>
      <c r="J1306" s="139">
        <v>4.644875788891567E-2</v>
      </c>
      <c r="K1306" s="58">
        <v>0.80503715386050434</v>
      </c>
      <c r="M1306" s="51">
        <v>304</v>
      </c>
      <c r="N1306" s="139" cm="1">
        <f t="array" ref="N1306:W1306">(TRANSPOSE(MMULT(幕後結果!$AB$37:$AK$46, TRANSPOSE(N305:W305))))</f>
        <v>-0.10016681153308409</v>
      </c>
      <c r="O1306" s="139">
        <v>-1.7645683438046087</v>
      </c>
      <c r="P1306" s="139">
        <v>0.50469200248273316</v>
      </c>
      <c r="Q1306" s="139">
        <v>-0.22188101600912929</v>
      </c>
      <c r="R1306" s="139">
        <v>1.1304805005736196</v>
      </c>
      <c r="S1306" s="139">
        <v>2.6745300468303976</v>
      </c>
      <c r="T1306" s="139">
        <v>-1.3988327309217623</v>
      </c>
      <c r="U1306" s="139">
        <v>2.0266021906986786E-2</v>
      </c>
      <c r="V1306" s="139">
        <v>-0.29694005595215445</v>
      </c>
      <c r="W1306" s="50">
        <v>-0.35761819426589136</v>
      </c>
    </row>
    <row r="1307" spans="1:23" ht="19">
      <c r="A1307" s="95">
        <v>305</v>
      </c>
      <c r="B1307" s="139">
        <v>0.43337138384827467</v>
      </c>
      <c r="C1307" s="139">
        <v>0.11712476666954652</v>
      </c>
      <c r="D1307" s="139">
        <v>0.19902339839678729</v>
      </c>
      <c r="E1307" s="139">
        <v>0.23455369942217574</v>
      </c>
      <c r="F1307" s="139">
        <v>7.1738311968037705E-2</v>
      </c>
      <c r="G1307" s="139">
        <v>0.26874893783330167</v>
      </c>
      <c r="H1307" s="139">
        <v>0.43552309496238983</v>
      </c>
      <c r="I1307" s="139">
        <v>0.50061284442613885</v>
      </c>
      <c r="J1307" s="139">
        <v>0.77543364097567635</v>
      </c>
      <c r="K1307" s="58">
        <v>0.17400592518954872</v>
      </c>
      <c r="M1307" s="51">
        <v>305</v>
      </c>
      <c r="N1307" s="139" cm="1">
        <f t="array" ref="N1307:W1307">(TRANSPOSE(MMULT(幕後結果!$AB$37:$AK$46, TRANSPOSE(N306:W306))))</f>
        <v>-0.85616658758774478</v>
      </c>
      <c r="O1307" s="139">
        <v>0.21086453843907688</v>
      </c>
      <c r="P1307" s="139">
        <v>8.9996646514400661E-2</v>
      </c>
      <c r="Q1307" s="139">
        <v>-0.68607815014331264</v>
      </c>
      <c r="R1307" s="139">
        <v>1.7068474179021746</v>
      </c>
      <c r="S1307" s="139">
        <v>-2.0317796768906851</v>
      </c>
      <c r="T1307" s="139">
        <v>-0.39127243501095155</v>
      </c>
      <c r="U1307" s="139">
        <v>0.42237547980003265</v>
      </c>
      <c r="V1307" s="139">
        <v>-0.82396901598960104</v>
      </c>
      <c r="W1307" s="50">
        <v>-0.23400429022948038</v>
      </c>
    </row>
    <row r="1308" spans="1:23" ht="19">
      <c r="A1308" s="95">
        <v>306</v>
      </c>
      <c r="B1308" s="139">
        <v>0.12477844415129047</v>
      </c>
      <c r="C1308" s="139">
        <v>0.26951866514542822</v>
      </c>
      <c r="D1308" s="139">
        <v>0.64375422066923171</v>
      </c>
      <c r="E1308" s="139">
        <v>0.85078054055765318</v>
      </c>
      <c r="F1308" s="139">
        <v>0.60621345558525719</v>
      </c>
      <c r="G1308" s="139">
        <v>0.51148547063793726</v>
      </c>
      <c r="H1308" s="139">
        <v>0.5170636139137168</v>
      </c>
      <c r="I1308" s="139">
        <v>0.78699646676154056</v>
      </c>
      <c r="J1308" s="139">
        <v>0.66476682621482053</v>
      </c>
      <c r="K1308" s="58">
        <v>0.7275191267790253</v>
      </c>
      <c r="M1308" s="51">
        <v>306</v>
      </c>
      <c r="N1308" s="139" cm="1">
        <f t="array" ref="N1308:W1308">(TRANSPOSE(MMULT(幕後結果!$AB$37:$AK$46, TRANSPOSE(N307:W307))))</f>
        <v>4.982462968995241E-2</v>
      </c>
      <c r="O1308" s="139">
        <v>0.38852278120071188</v>
      </c>
      <c r="P1308" s="139">
        <v>0.76031752173894196</v>
      </c>
      <c r="Q1308" s="139">
        <v>-0.51089491836763001</v>
      </c>
      <c r="R1308" s="139">
        <v>-0.45184321622434576</v>
      </c>
      <c r="S1308" s="139">
        <v>-1.2528553691167796</v>
      </c>
      <c r="T1308" s="139">
        <v>6.3113076141960336E-2</v>
      </c>
      <c r="U1308" s="139">
        <v>-0.59296090279140967</v>
      </c>
      <c r="V1308" s="139">
        <v>-1.7831871291249564</v>
      </c>
      <c r="W1308" s="50">
        <v>0.83284570462322405</v>
      </c>
    </row>
    <row r="1309" spans="1:23" ht="19">
      <c r="A1309" s="95">
        <v>307</v>
      </c>
      <c r="B1309" s="139">
        <v>0.20460616767364903</v>
      </c>
      <c r="C1309" s="139">
        <v>0.45344764405703364</v>
      </c>
      <c r="D1309" s="139">
        <v>0.66836624997460969</v>
      </c>
      <c r="E1309" s="139">
        <v>0.95111994573353797</v>
      </c>
      <c r="F1309" s="139">
        <v>0.46831710796481674</v>
      </c>
      <c r="G1309" s="139">
        <v>9.8322261115591614E-2</v>
      </c>
      <c r="H1309" s="139">
        <v>0.55498423394389329</v>
      </c>
      <c r="I1309" s="139">
        <v>9.2318729330598259E-3</v>
      </c>
      <c r="J1309" s="139">
        <v>0.37138413309043528</v>
      </c>
      <c r="K1309" s="58">
        <v>0.81052668736613809</v>
      </c>
      <c r="M1309" s="51">
        <v>307</v>
      </c>
      <c r="N1309" s="139" cm="1">
        <f t="array" ref="N1309:W1309">(TRANSPOSE(MMULT(幕後結果!$AB$37:$AK$46, TRANSPOSE(N308:W308))))</f>
        <v>-0.28227921215065499</v>
      </c>
      <c r="O1309" s="139">
        <v>-0.42007661448060024</v>
      </c>
      <c r="P1309" s="139">
        <v>-2.1470694454851653</v>
      </c>
      <c r="Q1309" s="139">
        <v>2.2932524013627473</v>
      </c>
      <c r="R1309" s="139">
        <v>-2.3609209844083718</v>
      </c>
      <c r="S1309" s="139">
        <v>-0.48402399645749938</v>
      </c>
      <c r="T1309" s="139">
        <v>3.3484036239161297E-2</v>
      </c>
      <c r="U1309" s="139">
        <v>-1.6321454933884081</v>
      </c>
      <c r="V1309" s="139">
        <v>0.46131724548482106</v>
      </c>
      <c r="W1309" s="50">
        <v>1.4498305719090061</v>
      </c>
    </row>
    <row r="1310" spans="1:23" ht="19">
      <c r="A1310" s="95">
        <v>308</v>
      </c>
      <c r="B1310" s="139">
        <v>0.35312368108645864</v>
      </c>
      <c r="C1310" s="139">
        <v>2.9529698710857755E-2</v>
      </c>
      <c r="D1310" s="139">
        <v>0.30312966952916498</v>
      </c>
      <c r="E1310" s="139">
        <v>0.55453429201106208</v>
      </c>
      <c r="F1310" s="139">
        <v>0.59909015900180762</v>
      </c>
      <c r="G1310" s="139">
        <v>4.2085169732790861E-2</v>
      </c>
      <c r="H1310" s="139">
        <v>0.82052659855029342</v>
      </c>
      <c r="I1310" s="139">
        <v>0.46956210423730926</v>
      </c>
      <c r="J1310" s="139">
        <v>0.64877352991423765</v>
      </c>
      <c r="K1310" s="58">
        <v>0.3183401120242344</v>
      </c>
      <c r="M1310" s="51">
        <v>308</v>
      </c>
      <c r="N1310" s="139" cm="1">
        <f t="array" ref="N1310:W1310">(TRANSPOSE(MMULT(幕後結果!$AB$37:$AK$46, TRANSPOSE(N309:W309))))</f>
        <v>1.993830866634952</v>
      </c>
      <c r="O1310" s="139">
        <v>1.5885152754802037</v>
      </c>
      <c r="P1310" s="139">
        <v>2.5325830637519546</v>
      </c>
      <c r="Q1310" s="139">
        <v>1.72577816773934</v>
      </c>
      <c r="R1310" s="139">
        <v>1.7377396046983815</v>
      </c>
      <c r="S1310" s="139">
        <v>-0.80892843218532651</v>
      </c>
      <c r="T1310" s="139">
        <v>0.96666521892588952</v>
      </c>
      <c r="U1310" s="139">
        <v>0.66849910121441958</v>
      </c>
      <c r="V1310" s="139">
        <v>2.0242951609629731</v>
      </c>
      <c r="W1310" s="50">
        <v>0.19441947731615639</v>
      </c>
    </row>
    <row r="1311" spans="1:23" ht="19">
      <c r="A1311" s="95">
        <v>309</v>
      </c>
      <c r="B1311" s="139">
        <v>0.68927601988871223</v>
      </c>
      <c r="C1311" s="139">
        <v>0.53777976906057057</v>
      </c>
      <c r="D1311" s="139">
        <v>0.13380205618746066</v>
      </c>
      <c r="E1311" s="139">
        <v>0.54670751964027731</v>
      </c>
      <c r="F1311" s="139">
        <v>0.44698512728964657</v>
      </c>
      <c r="G1311" s="139">
        <v>0.90464473371546394</v>
      </c>
      <c r="H1311" s="139">
        <v>0.60314709086062179</v>
      </c>
      <c r="I1311" s="139">
        <v>0.85281093585240808</v>
      </c>
      <c r="J1311" s="139">
        <v>0.61413959562442044</v>
      </c>
      <c r="K1311" s="58">
        <v>0.78397470044389861</v>
      </c>
      <c r="M1311" s="51">
        <v>309</v>
      </c>
      <c r="N1311" s="139" cm="1">
        <f t="array" ref="N1311:W1311">(TRANSPOSE(MMULT(幕後結果!$AB$37:$AK$46, TRANSPOSE(N310:W310))))</f>
        <v>-0.22458770709174988</v>
      </c>
      <c r="O1311" s="139">
        <v>-0.59387306765733783</v>
      </c>
      <c r="P1311" s="139">
        <v>3.3050068900882246E-2</v>
      </c>
      <c r="Q1311" s="139">
        <v>-1.4451229374733729</v>
      </c>
      <c r="R1311" s="139">
        <v>1.460736674628702</v>
      </c>
      <c r="S1311" s="139">
        <v>-0.87583591420825879</v>
      </c>
      <c r="T1311" s="139">
        <v>5.1431898068119042E-2</v>
      </c>
      <c r="U1311" s="139">
        <v>1.3761741362324194</v>
      </c>
      <c r="V1311" s="139">
        <v>-0.13643513305909974</v>
      </c>
      <c r="W1311" s="50">
        <v>-1.0044298872887736</v>
      </c>
    </row>
    <row r="1312" spans="1:23" ht="19">
      <c r="A1312" s="95">
        <v>310</v>
      </c>
      <c r="B1312" s="139">
        <v>0.74998386224761671</v>
      </c>
      <c r="C1312" s="139">
        <v>0.60967970047455888</v>
      </c>
      <c r="D1312" s="139">
        <v>0.6169068035776315</v>
      </c>
      <c r="E1312" s="139">
        <v>0.63910599019622305</v>
      </c>
      <c r="F1312" s="139">
        <v>0.18356019920441091</v>
      </c>
      <c r="G1312" s="139">
        <v>0.61368029315715344</v>
      </c>
      <c r="H1312" s="139">
        <v>3.8039838787462532E-3</v>
      </c>
      <c r="I1312" s="139">
        <v>0.23040108267001713</v>
      </c>
      <c r="J1312" s="139">
        <v>0.45835261219117784</v>
      </c>
      <c r="K1312" s="58">
        <v>0.27900930518086198</v>
      </c>
      <c r="M1312" s="51">
        <v>310</v>
      </c>
      <c r="N1312" s="139" cm="1">
        <f t="array" ref="N1312:W1312">(TRANSPOSE(MMULT(幕後結果!$AB$37:$AK$46, TRANSPOSE(N311:W311))))</f>
        <v>0.62748558855981706</v>
      </c>
      <c r="O1312" s="139">
        <v>2.4025855848719222</v>
      </c>
      <c r="P1312" s="139">
        <v>2.7987646445986281</v>
      </c>
      <c r="Q1312" s="139">
        <v>2.0075407691511344</v>
      </c>
      <c r="R1312" s="139">
        <v>0.60233435902938925</v>
      </c>
      <c r="S1312" s="139">
        <v>0.50347421212881949</v>
      </c>
      <c r="T1312" s="139">
        <v>-0.31914296164658706</v>
      </c>
      <c r="U1312" s="139">
        <v>-0.82495358190824331</v>
      </c>
      <c r="V1312" s="139">
        <v>-0.4058875725248835</v>
      </c>
      <c r="W1312" s="50">
        <v>1.615272969418954</v>
      </c>
    </row>
    <row r="1313" spans="1:23" ht="19">
      <c r="A1313" s="95">
        <v>311</v>
      </c>
      <c r="B1313" s="139">
        <v>0.89652490223797043</v>
      </c>
      <c r="C1313" s="139">
        <v>0.74189748549305068</v>
      </c>
      <c r="D1313" s="139">
        <v>0.27724653765987517</v>
      </c>
      <c r="E1313" s="139">
        <v>0.80407247425945982</v>
      </c>
      <c r="F1313" s="139">
        <v>0.88832169415649931</v>
      </c>
      <c r="G1313" s="139">
        <v>4.4382957470838758E-2</v>
      </c>
      <c r="H1313" s="139">
        <v>0.53242937083067576</v>
      </c>
      <c r="I1313" s="139">
        <v>0.26036922839096022</v>
      </c>
      <c r="J1313" s="139">
        <v>0.68824091240232232</v>
      </c>
      <c r="K1313" s="58">
        <v>0.52528272770634987</v>
      </c>
      <c r="M1313" s="51">
        <v>311</v>
      </c>
      <c r="N1313" s="139" cm="1">
        <f t="array" ref="N1313:W1313">(TRANSPOSE(MMULT(幕後結果!$AB$37:$AK$46, TRANSPOSE(N312:W312))))</f>
        <v>-0.39172061522216345</v>
      </c>
      <c r="O1313" s="139">
        <v>-2.2190800156125015</v>
      </c>
      <c r="P1313" s="139">
        <v>-0.59665241233960531</v>
      </c>
      <c r="Q1313" s="139">
        <v>0.55913315339003278</v>
      </c>
      <c r="R1313" s="139">
        <v>-0.352357136872192</v>
      </c>
      <c r="S1313" s="139">
        <v>0.41083586760313417</v>
      </c>
      <c r="T1313" s="139">
        <v>-0.62402139378948074</v>
      </c>
      <c r="U1313" s="139">
        <v>-0.83005002125268512</v>
      </c>
      <c r="V1313" s="139">
        <v>-0.35019387318345852</v>
      </c>
      <c r="W1313" s="50">
        <v>0.43069006890261485</v>
      </c>
    </row>
    <row r="1314" spans="1:23" ht="19">
      <c r="A1314" s="95">
        <v>312</v>
      </c>
      <c r="B1314" s="139">
        <v>0.34354799603891562</v>
      </c>
      <c r="C1314" s="139">
        <v>0.35917027754826658</v>
      </c>
      <c r="D1314" s="139">
        <v>0.45221825840961505</v>
      </c>
      <c r="E1314" s="139">
        <v>0.504073236156108</v>
      </c>
      <c r="F1314" s="139">
        <v>0.58609326475496504</v>
      </c>
      <c r="G1314" s="139">
        <v>0.16863978467084584</v>
      </c>
      <c r="H1314" s="139">
        <v>0.3189493254784288</v>
      </c>
      <c r="I1314" s="139">
        <v>0.71799091377785951</v>
      </c>
      <c r="J1314" s="139">
        <v>0.5330059946664083</v>
      </c>
      <c r="K1314" s="58">
        <v>0.53409846448046006</v>
      </c>
      <c r="M1314" s="51">
        <v>312</v>
      </c>
      <c r="N1314" s="139" cm="1">
        <f t="array" ref="N1314:W1314">(TRANSPOSE(MMULT(幕後結果!$AB$37:$AK$46, TRANSPOSE(N313:W313))))</f>
        <v>3.4233552820647349E-2</v>
      </c>
      <c r="O1314" s="139">
        <v>-0.97681246369598329</v>
      </c>
      <c r="P1314" s="139">
        <v>-0.92450058534129509</v>
      </c>
      <c r="Q1314" s="139">
        <v>-4.6725792998782101E-2</v>
      </c>
      <c r="R1314" s="139">
        <v>0.79088089665877115</v>
      </c>
      <c r="S1314" s="139">
        <v>-0.63156140124579307</v>
      </c>
      <c r="T1314" s="139">
        <v>-1.2669192356225371E-2</v>
      </c>
      <c r="U1314" s="139">
        <v>0.2599477367670226</v>
      </c>
      <c r="V1314" s="139">
        <v>-0.4449796643614633</v>
      </c>
      <c r="W1314" s="50">
        <v>0.56783754770158845</v>
      </c>
    </row>
    <row r="1315" spans="1:23" ht="19">
      <c r="A1315" s="95">
        <v>313</v>
      </c>
      <c r="B1315" s="139">
        <v>0.25125375863843802</v>
      </c>
      <c r="C1315" s="139">
        <v>0.70604495449856941</v>
      </c>
      <c r="D1315" s="139">
        <v>0.3966714420106241</v>
      </c>
      <c r="E1315" s="139">
        <v>0.31302427221255402</v>
      </c>
      <c r="F1315" s="139">
        <v>0.88858931611140601</v>
      </c>
      <c r="G1315" s="139">
        <v>5.7595413217780722E-2</v>
      </c>
      <c r="H1315" s="139">
        <v>0.9755503550875908</v>
      </c>
      <c r="I1315" s="139">
        <v>0.26278554811913613</v>
      </c>
      <c r="J1315" s="139">
        <v>0.19709001119720937</v>
      </c>
      <c r="K1315" s="58">
        <v>0.68710757100522457</v>
      </c>
      <c r="M1315" s="51">
        <v>313</v>
      </c>
      <c r="N1315" s="139" cm="1">
        <f t="array" ref="N1315:W1315">(TRANSPOSE(MMULT(幕後結果!$AB$37:$AK$46, TRANSPOSE(N314:W314))))</f>
        <v>-0.55097860586481895</v>
      </c>
      <c r="O1315" s="139">
        <v>-0.84037849102094042</v>
      </c>
      <c r="P1315" s="139">
        <v>-0.63330828986521015</v>
      </c>
      <c r="Q1315" s="139">
        <v>-4.7523594433710598E-2</v>
      </c>
      <c r="R1315" s="139">
        <v>7.9686124620065024E-3</v>
      </c>
      <c r="S1315" s="139">
        <v>-1.0892955923280305</v>
      </c>
      <c r="T1315" s="139">
        <v>-1.386979801026772</v>
      </c>
      <c r="U1315" s="139">
        <v>-0.61263765575292028</v>
      </c>
      <c r="V1315" s="139">
        <v>-3.428515671471732</v>
      </c>
      <c r="W1315" s="50">
        <v>-0.53478156395739029</v>
      </c>
    </row>
    <row r="1316" spans="1:23" ht="19">
      <c r="A1316" s="95">
        <v>314</v>
      </c>
      <c r="B1316" s="139">
        <v>0.45411476577050691</v>
      </c>
      <c r="C1316" s="139">
        <v>0.18260967992060317</v>
      </c>
      <c r="D1316" s="139">
        <v>4.3201735934503827E-2</v>
      </c>
      <c r="E1316" s="139">
        <v>0.22946249489177872</v>
      </c>
      <c r="F1316" s="139">
        <v>0.2262976135607202</v>
      </c>
      <c r="G1316" s="139">
        <v>0.92406784980245371</v>
      </c>
      <c r="H1316" s="139">
        <v>0.53968678335799214</v>
      </c>
      <c r="I1316" s="139">
        <v>0.57052357604346726</v>
      </c>
      <c r="J1316" s="139">
        <v>0.45676170181298081</v>
      </c>
      <c r="K1316" s="58">
        <v>2.7881219674025459E-2</v>
      </c>
      <c r="M1316" s="51">
        <v>314</v>
      </c>
      <c r="N1316" s="139" cm="1">
        <f t="array" ref="N1316:W1316">(TRANSPOSE(MMULT(幕後結果!$AB$37:$AK$46, TRANSPOSE(N315:W315))))</f>
        <v>7.7208032680908548E-2</v>
      </c>
      <c r="O1316" s="139">
        <v>0.78571124349375043</v>
      </c>
      <c r="P1316" s="139">
        <v>-7.4139774640827882E-2</v>
      </c>
      <c r="Q1316" s="139">
        <v>1.1762947671465958</v>
      </c>
      <c r="R1316" s="139">
        <v>-1.5037464426933145</v>
      </c>
      <c r="S1316" s="139">
        <v>-0.72241965707809608</v>
      </c>
      <c r="T1316" s="139">
        <v>-0.23598755111335623</v>
      </c>
      <c r="U1316" s="139">
        <v>-2.0785631945504881</v>
      </c>
      <c r="V1316" s="139">
        <v>0.61449654587356084</v>
      </c>
      <c r="W1316" s="50">
        <v>0.48302300277282767</v>
      </c>
    </row>
    <row r="1317" spans="1:23" ht="19">
      <c r="A1317" s="95">
        <v>315</v>
      </c>
      <c r="B1317" s="139">
        <v>0.27608506899026097</v>
      </c>
      <c r="C1317" s="139">
        <v>0.37882295617625039</v>
      </c>
      <c r="D1317" s="139">
        <v>0.4747766497137007</v>
      </c>
      <c r="E1317" s="139">
        <v>0.5909897519304379</v>
      </c>
      <c r="F1317" s="139">
        <v>0.25573346156439936</v>
      </c>
      <c r="G1317" s="139">
        <v>0.60341152754266192</v>
      </c>
      <c r="H1317" s="139">
        <v>0.71283292415291521</v>
      </c>
      <c r="I1317" s="139">
        <v>0.94395664216740705</v>
      </c>
      <c r="J1317" s="139">
        <v>0.96702646753821253</v>
      </c>
      <c r="K1317" s="58">
        <v>0.21236284519491999</v>
      </c>
      <c r="M1317" s="51">
        <v>315</v>
      </c>
      <c r="N1317" s="139" cm="1">
        <f t="array" ref="N1317:W1317">(TRANSPOSE(MMULT(幕後結果!$AB$37:$AK$46, TRANSPOSE(N316:W316))))</f>
        <v>0.25620349193388148</v>
      </c>
      <c r="O1317" s="139">
        <v>-0.50827031354093577</v>
      </c>
      <c r="P1317" s="139">
        <v>1.0541502616839145</v>
      </c>
      <c r="Q1317" s="139">
        <v>-1.5219846819415297</v>
      </c>
      <c r="R1317" s="139">
        <v>9.4755819181008283E-3</v>
      </c>
      <c r="S1317" s="139">
        <v>-0.33404208542139824</v>
      </c>
      <c r="T1317" s="139">
        <v>-0.17341629547206119</v>
      </c>
      <c r="U1317" s="139">
        <v>-3.355066047698535E-2</v>
      </c>
      <c r="V1317" s="139">
        <v>1.0273253360813139E-2</v>
      </c>
      <c r="W1317" s="50">
        <v>-1.2356307291434305</v>
      </c>
    </row>
    <row r="1318" spans="1:23" ht="19">
      <c r="A1318" s="95">
        <v>316</v>
      </c>
      <c r="B1318" s="139">
        <v>0.82140474879925884</v>
      </c>
      <c r="C1318" s="139">
        <v>0.42366033279383597</v>
      </c>
      <c r="D1318" s="139">
        <v>0.79107900516612473</v>
      </c>
      <c r="E1318" s="139">
        <v>0.33977881726165782</v>
      </c>
      <c r="F1318" s="139">
        <v>0.89502864656519776</v>
      </c>
      <c r="G1318" s="139">
        <v>0.39190301332175381</v>
      </c>
      <c r="H1318" s="139">
        <v>0.29004405899290742</v>
      </c>
      <c r="I1318" s="139">
        <v>1.7811685524043996E-2</v>
      </c>
      <c r="J1318" s="139">
        <v>0.61932980495625967</v>
      </c>
      <c r="K1318" s="58">
        <v>0.56363629027569617</v>
      </c>
      <c r="M1318" s="51">
        <v>316</v>
      </c>
      <c r="N1318" s="139" cm="1">
        <f t="array" ref="N1318:W1318">(TRANSPOSE(MMULT(幕後結果!$AB$37:$AK$46, TRANSPOSE(N317:W317))))</f>
        <v>0.16485812608276471</v>
      </c>
      <c r="O1318" s="139">
        <v>-0.65165547919415256</v>
      </c>
      <c r="P1318" s="139">
        <v>-0.62799125367117647</v>
      </c>
      <c r="Q1318" s="139">
        <v>0.48264796611662114</v>
      </c>
      <c r="R1318" s="139">
        <v>-3.3309493909099382E-2</v>
      </c>
      <c r="S1318" s="139">
        <v>0.43751164854530317</v>
      </c>
      <c r="T1318" s="139">
        <v>7.8224802440498772E-3</v>
      </c>
      <c r="U1318" s="139">
        <v>-1.7918537206189002</v>
      </c>
      <c r="V1318" s="139">
        <v>0.27717609266942828</v>
      </c>
      <c r="W1318" s="50">
        <v>0.15718085593565526</v>
      </c>
    </row>
    <row r="1319" spans="1:23" ht="19">
      <c r="A1319" s="95">
        <v>317</v>
      </c>
      <c r="B1319" s="139">
        <v>0.35589035023384796</v>
      </c>
      <c r="C1319" s="139">
        <v>0.49820198640463009</v>
      </c>
      <c r="D1319" s="139">
        <v>0.31331770424781635</v>
      </c>
      <c r="E1319" s="139">
        <v>0.19453136245443114</v>
      </c>
      <c r="F1319" s="139">
        <v>0.3885466563335378</v>
      </c>
      <c r="G1319" s="139">
        <v>0.58670666847319297</v>
      </c>
      <c r="H1319" s="139">
        <v>0.16482092350229172</v>
      </c>
      <c r="I1319" s="139">
        <v>0.55178207041679728</v>
      </c>
      <c r="J1319" s="139">
        <v>0.57748880034042749</v>
      </c>
      <c r="K1319" s="58">
        <v>0.72123661498544567</v>
      </c>
      <c r="M1319" s="51">
        <v>317</v>
      </c>
      <c r="N1319" s="139" cm="1">
        <f t="array" ref="N1319:W1319">(TRANSPOSE(MMULT(幕後結果!$AB$37:$AK$46, TRANSPOSE(N318:W318))))</f>
        <v>0.94427507180032089</v>
      </c>
      <c r="O1319" s="139">
        <v>0.23720667714077015</v>
      </c>
      <c r="P1319" s="139">
        <v>4.2687004224206515E-2</v>
      </c>
      <c r="Q1319" s="139">
        <v>-1.1979791278528276</v>
      </c>
      <c r="R1319" s="139">
        <v>-0.51327969936765472</v>
      </c>
      <c r="S1319" s="139">
        <v>0.811663979506422</v>
      </c>
      <c r="T1319" s="139">
        <v>0.82308938517417363</v>
      </c>
      <c r="U1319" s="139">
        <v>-0.20422502403479725</v>
      </c>
      <c r="V1319" s="139">
        <v>0.90489942412602264</v>
      </c>
      <c r="W1319" s="50">
        <v>1.3302509953139023</v>
      </c>
    </row>
    <row r="1320" spans="1:23" ht="19">
      <c r="A1320" s="95">
        <v>318</v>
      </c>
      <c r="B1320" s="139">
        <v>0.27300079017930012</v>
      </c>
      <c r="C1320" s="139">
        <v>0.3430052558908554</v>
      </c>
      <c r="D1320" s="139">
        <v>0.25991178271053794</v>
      </c>
      <c r="E1320" s="139">
        <v>0.83289090243853137</v>
      </c>
      <c r="F1320" s="139">
        <v>0.33163055148851384</v>
      </c>
      <c r="G1320" s="139">
        <v>7.2427577668997545E-2</v>
      </c>
      <c r="H1320" s="139">
        <v>0.29745010296800656</v>
      </c>
      <c r="I1320" s="139">
        <v>1.4548481014416081E-2</v>
      </c>
      <c r="J1320" s="139">
        <v>0.82178498127252331</v>
      </c>
      <c r="K1320" s="58">
        <v>0.40617627028109937</v>
      </c>
      <c r="M1320" s="51">
        <v>318</v>
      </c>
      <c r="N1320" s="139" cm="1">
        <f t="array" ref="N1320:W1320">(TRANSPOSE(MMULT(幕後結果!$AB$37:$AK$46, TRANSPOSE(N319:W319))))</f>
        <v>-0.15911209539003393</v>
      </c>
      <c r="O1320" s="139">
        <v>0.70491501893022301</v>
      </c>
      <c r="P1320" s="139">
        <v>-0.32985686118346064</v>
      </c>
      <c r="Q1320" s="139">
        <v>-0.77165408628229015</v>
      </c>
      <c r="R1320" s="139">
        <v>-0.10057931655733091</v>
      </c>
      <c r="S1320" s="139">
        <v>-2.0735582339275185</v>
      </c>
      <c r="T1320" s="139">
        <v>-0.41130310209279897</v>
      </c>
      <c r="U1320" s="139">
        <v>-0.20946514155479706</v>
      </c>
      <c r="V1320" s="139">
        <v>3.8502039669719879E-2</v>
      </c>
      <c r="W1320" s="50">
        <v>-0.8850926236440767</v>
      </c>
    </row>
    <row r="1321" spans="1:23" ht="19">
      <c r="A1321" s="95">
        <v>319</v>
      </c>
      <c r="B1321" s="139">
        <v>0.3064821037324259</v>
      </c>
      <c r="C1321" s="139">
        <v>0.52541067940449127</v>
      </c>
      <c r="D1321" s="139">
        <v>0.78031686078777929</v>
      </c>
      <c r="E1321" s="139">
        <v>0.50892830837936276</v>
      </c>
      <c r="F1321" s="139">
        <v>0.8075239355890742</v>
      </c>
      <c r="G1321" s="139">
        <v>0.14270657131864684</v>
      </c>
      <c r="H1321" s="139">
        <v>0.63270152182786288</v>
      </c>
      <c r="I1321" s="139">
        <v>0.11465074408219311</v>
      </c>
      <c r="J1321" s="139">
        <v>0.9495364779301585</v>
      </c>
      <c r="K1321" s="58">
        <v>0.94935501761677465</v>
      </c>
      <c r="M1321" s="51">
        <v>319</v>
      </c>
      <c r="N1321" s="139" cm="1">
        <f t="array" ref="N1321:W1321">(TRANSPOSE(MMULT(幕後結果!$AB$37:$AK$46, TRANSPOSE(N320:W320))))</f>
        <v>1.0548466457301391</v>
      </c>
      <c r="O1321" s="139">
        <v>0.61327853724943793</v>
      </c>
      <c r="P1321" s="139">
        <v>0.29222039935074506</v>
      </c>
      <c r="Q1321" s="139">
        <v>2.1683881029541489E-2</v>
      </c>
      <c r="R1321" s="139">
        <v>0.40456378293272066</v>
      </c>
      <c r="S1321" s="139">
        <v>1.0238934203929684</v>
      </c>
      <c r="T1321" s="139">
        <v>-0.66125154466325031</v>
      </c>
      <c r="U1321" s="139">
        <v>0.42059313678730836</v>
      </c>
      <c r="V1321" s="139">
        <v>-0.11312295569216069</v>
      </c>
      <c r="W1321" s="50">
        <v>-1.1667554343203776</v>
      </c>
    </row>
    <row r="1322" spans="1:23" ht="19">
      <c r="A1322" s="95">
        <v>320</v>
      </c>
      <c r="B1322" s="139">
        <v>0.20568994925537232</v>
      </c>
      <c r="C1322" s="139">
        <v>0.12942257767011234</v>
      </c>
      <c r="D1322" s="139">
        <v>0.45676136176549731</v>
      </c>
      <c r="E1322" s="139">
        <v>0.37982418935551898</v>
      </c>
      <c r="F1322" s="139">
        <v>0.81764784997119477</v>
      </c>
      <c r="G1322" s="139">
        <v>0.83889720592115613</v>
      </c>
      <c r="H1322" s="139">
        <v>0.7458923719311612</v>
      </c>
      <c r="I1322" s="139">
        <v>0.80640676174858306</v>
      </c>
      <c r="J1322" s="139">
        <v>0.99565375383782828</v>
      </c>
      <c r="K1322" s="58">
        <v>0.39686510886199389</v>
      </c>
      <c r="M1322" s="51">
        <v>320</v>
      </c>
      <c r="N1322" s="139" cm="1">
        <f t="array" ref="N1322:W1322">(TRANSPOSE(MMULT(幕後結果!$AB$37:$AK$46, TRANSPOSE(N321:W321))))</f>
        <v>-0.72650651558435597</v>
      </c>
      <c r="O1322" s="139">
        <v>-1.5502190900515926</v>
      </c>
      <c r="P1322" s="139">
        <v>-1.001142226528456</v>
      </c>
      <c r="Q1322" s="139">
        <v>-0.98971446546695585</v>
      </c>
      <c r="R1322" s="139">
        <v>-0.64171818481502096</v>
      </c>
      <c r="S1322" s="139">
        <v>-2.0034963411634292</v>
      </c>
      <c r="T1322" s="139">
        <v>-0.40291761513794627</v>
      </c>
      <c r="U1322" s="139">
        <v>-0.95523157301249806</v>
      </c>
      <c r="V1322" s="139">
        <v>-1.9491293914878016</v>
      </c>
      <c r="W1322" s="50">
        <v>2.0619180356907518E-2</v>
      </c>
    </row>
    <row r="1323" spans="1:23" ht="19">
      <c r="A1323" s="95">
        <v>321</v>
      </c>
      <c r="B1323" s="139">
        <v>0.57496212247373402</v>
      </c>
      <c r="C1323" s="139">
        <v>0.75875764305296967</v>
      </c>
      <c r="D1323" s="139">
        <v>0.28522261045893194</v>
      </c>
      <c r="E1323" s="139">
        <v>0.97887951318201472</v>
      </c>
      <c r="F1323" s="139">
        <v>0.18716760157996171</v>
      </c>
      <c r="G1323" s="139">
        <v>0.22735090732050001</v>
      </c>
      <c r="H1323" s="139">
        <v>0.26974142183284311</v>
      </c>
      <c r="I1323" s="139">
        <v>9.4940432783615414E-2</v>
      </c>
      <c r="J1323" s="139">
        <v>0.93779767648465295</v>
      </c>
      <c r="K1323" s="58">
        <v>9.9128463814730283E-2</v>
      </c>
      <c r="M1323" s="51">
        <v>321</v>
      </c>
      <c r="N1323" s="139" cm="1">
        <f t="array" ref="N1323:W1323">(TRANSPOSE(MMULT(幕後結果!$AB$37:$AK$46, TRANSPOSE(N322:W322))))</f>
        <v>0.60619771494353025</v>
      </c>
      <c r="O1323" s="139">
        <v>-0.38974342872789258</v>
      </c>
      <c r="P1323" s="139">
        <v>-0.13430834041955167</v>
      </c>
      <c r="Q1323" s="139">
        <v>-0.81667447770042123</v>
      </c>
      <c r="R1323" s="139">
        <v>-0.20365087502203444</v>
      </c>
      <c r="S1323" s="139">
        <v>0.10639123449912274</v>
      </c>
      <c r="T1323" s="139">
        <v>-1.1518440749608116</v>
      </c>
      <c r="U1323" s="139">
        <v>1.4519778990760164</v>
      </c>
      <c r="V1323" s="139">
        <v>-0.5660397036825433</v>
      </c>
      <c r="W1323" s="50">
        <v>-1.3344076734172137</v>
      </c>
    </row>
    <row r="1324" spans="1:23" ht="19">
      <c r="A1324" s="95">
        <v>322</v>
      </c>
      <c r="B1324" s="139">
        <v>0.78514486948428797</v>
      </c>
      <c r="C1324" s="139">
        <v>0.85258480423167526</v>
      </c>
      <c r="D1324" s="139">
        <v>0.35179915839423348</v>
      </c>
      <c r="E1324" s="139">
        <v>0.47620990258958118</v>
      </c>
      <c r="F1324" s="139">
        <v>0.55432202932554531</v>
      </c>
      <c r="G1324" s="139">
        <v>8.7962712501805873E-2</v>
      </c>
      <c r="H1324" s="139">
        <v>0.83321089379082047</v>
      </c>
      <c r="I1324" s="139">
        <v>0.87941380835145222</v>
      </c>
      <c r="J1324" s="139">
        <v>0.70619173206880603</v>
      </c>
      <c r="K1324" s="58">
        <v>0.76863646617041859</v>
      </c>
      <c r="M1324" s="51">
        <v>322</v>
      </c>
      <c r="N1324" s="139" cm="1">
        <f t="array" ref="N1324:W1324">(TRANSPOSE(MMULT(幕後結果!$AB$37:$AK$46, TRANSPOSE(N323:W323))))</f>
        <v>-0.43547932323566502</v>
      </c>
      <c r="O1324" s="139">
        <v>1.7938852830850749</v>
      </c>
      <c r="P1324" s="139">
        <v>0.58022234584685883</v>
      </c>
      <c r="Q1324" s="139">
        <v>-0.99086834960661208</v>
      </c>
      <c r="R1324" s="139">
        <v>-0.58851208296140278</v>
      </c>
      <c r="S1324" s="139">
        <v>0.26391393821748621</v>
      </c>
      <c r="T1324" s="139">
        <v>0.80496247317686553</v>
      </c>
      <c r="U1324" s="139">
        <v>-5.8517236772146763E-3</v>
      </c>
      <c r="V1324" s="139">
        <v>0.3302753661451453</v>
      </c>
      <c r="W1324" s="50">
        <v>0.27802238767517595</v>
      </c>
    </row>
    <row r="1325" spans="1:23" ht="19">
      <c r="A1325" s="95">
        <v>323</v>
      </c>
      <c r="B1325" s="139">
        <v>3.2237423393604026E-2</v>
      </c>
      <c r="C1325" s="139">
        <v>0.87423017664120395</v>
      </c>
      <c r="D1325" s="139">
        <v>0.88748078536719088</v>
      </c>
      <c r="E1325" s="139">
        <v>0.64546373897170284</v>
      </c>
      <c r="F1325" s="139">
        <v>0.53489343944139756</v>
      </c>
      <c r="G1325" s="139">
        <v>0.66391961572792901</v>
      </c>
      <c r="H1325" s="139">
        <v>0.7245407595470541</v>
      </c>
      <c r="I1325" s="139">
        <v>7.3451122783594558E-2</v>
      </c>
      <c r="J1325" s="139">
        <v>0.23783918582735564</v>
      </c>
      <c r="K1325" s="58">
        <v>0.98965413196661345</v>
      </c>
      <c r="M1325" s="51">
        <v>323</v>
      </c>
      <c r="N1325" s="139" cm="1">
        <f t="array" ref="N1325:W1325">(TRANSPOSE(MMULT(幕後結果!$AB$37:$AK$46, TRANSPOSE(N324:W324))))</f>
        <v>-1.3933252548718786</v>
      </c>
      <c r="O1325" s="139">
        <v>-0.96764059264711899</v>
      </c>
      <c r="P1325" s="139">
        <v>-1.0887321210148819</v>
      </c>
      <c r="Q1325" s="139">
        <v>-2.6787014678740424</v>
      </c>
      <c r="R1325" s="139">
        <v>-0.40794118709740623</v>
      </c>
      <c r="S1325" s="139">
        <v>-1.0560892248124749</v>
      </c>
      <c r="T1325" s="139">
        <v>-1.4318348246301791</v>
      </c>
      <c r="U1325" s="139">
        <v>0.63299090971956629</v>
      </c>
      <c r="V1325" s="139">
        <v>-1.5918677842477988</v>
      </c>
      <c r="W1325" s="50">
        <v>-2.3101966699296592</v>
      </c>
    </row>
    <row r="1326" spans="1:23" ht="19">
      <c r="A1326" s="95">
        <v>324</v>
      </c>
      <c r="B1326" s="139">
        <v>0.88559441217672563</v>
      </c>
      <c r="C1326" s="139">
        <v>0.24395164008754211</v>
      </c>
      <c r="D1326" s="139">
        <v>0.63634815007330081</v>
      </c>
      <c r="E1326" s="139">
        <v>0.70903688520470132</v>
      </c>
      <c r="F1326" s="139">
        <v>0.47123672833461328</v>
      </c>
      <c r="G1326" s="139">
        <v>0.4255588285324865</v>
      </c>
      <c r="H1326" s="139">
        <v>0.49974636542716566</v>
      </c>
      <c r="I1326" s="139">
        <v>0.1709596818596173</v>
      </c>
      <c r="J1326" s="139">
        <v>0.74939361402651938</v>
      </c>
      <c r="K1326" s="58">
        <v>0.58393212245249559</v>
      </c>
      <c r="M1326" s="51">
        <v>324</v>
      </c>
      <c r="N1326" s="139" cm="1">
        <f t="array" ref="N1326:W1326">(TRANSPOSE(MMULT(幕後結果!$AB$37:$AK$46, TRANSPOSE(N325:W325))))</f>
        <v>-1.7237711218053962</v>
      </c>
      <c r="O1326" s="139">
        <v>-0.55276402771815736</v>
      </c>
      <c r="P1326" s="139">
        <v>-0.57024277472426455</v>
      </c>
      <c r="Q1326" s="139">
        <v>-0.49039796503082472</v>
      </c>
      <c r="R1326" s="139">
        <v>-1.7425576395452715</v>
      </c>
      <c r="S1326" s="139">
        <v>-0.60265527652156037</v>
      </c>
      <c r="T1326" s="139">
        <v>0.31766854795276911</v>
      </c>
      <c r="U1326" s="139">
        <v>-0.44287153407848551</v>
      </c>
      <c r="V1326" s="139">
        <v>-1.4132570146524701</v>
      </c>
      <c r="W1326" s="50">
        <v>-0.77475658951304982</v>
      </c>
    </row>
    <row r="1327" spans="1:23" ht="19">
      <c r="A1327" s="95">
        <v>325</v>
      </c>
      <c r="B1327" s="139">
        <v>0.59111661466672571</v>
      </c>
      <c r="C1327" s="139">
        <v>0.42052745609405084</v>
      </c>
      <c r="D1327" s="139">
        <v>0.81396300722438886</v>
      </c>
      <c r="E1327" s="139">
        <v>0.12769951079498498</v>
      </c>
      <c r="F1327" s="139">
        <v>0.62473344951086029</v>
      </c>
      <c r="G1327" s="139">
        <v>0.98425644912900001</v>
      </c>
      <c r="H1327" s="139">
        <v>0.70418785274508267</v>
      </c>
      <c r="I1327" s="139">
        <v>0.62096145677818093</v>
      </c>
      <c r="J1327" s="139">
        <v>0.76412842716928386</v>
      </c>
      <c r="K1327" s="58">
        <v>0.46343121254011566</v>
      </c>
      <c r="M1327" s="51">
        <v>325</v>
      </c>
      <c r="N1327" s="139" cm="1">
        <f t="array" ref="N1327:W1327">(TRANSPOSE(MMULT(幕後結果!$AB$37:$AK$46, TRANSPOSE(N326:W326))))</f>
        <v>0.90321347341758895</v>
      </c>
      <c r="O1327" s="139">
        <v>1.0188493658488471</v>
      </c>
      <c r="P1327" s="139">
        <v>1.1805434398489609</v>
      </c>
      <c r="Q1327" s="139">
        <v>2.2172711557003031</v>
      </c>
      <c r="R1327" s="139">
        <v>0.99608687551601405</v>
      </c>
      <c r="S1327" s="139">
        <v>-0.38635925232920365</v>
      </c>
      <c r="T1327" s="139">
        <v>2.3837558752178842</v>
      </c>
      <c r="U1327" s="139">
        <v>-6.7444666217789662E-2</v>
      </c>
      <c r="V1327" s="139">
        <v>1.6377043930960431</v>
      </c>
      <c r="W1327" s="50">
        <v>3.197905099614395</v>
      </c>
    </row>
    <row r="1328" spans="1:23" ht="19">
      <c r="A1328" s="95">
        <v>326</v>
      </c>
      <c r="B1328" s="139">
        <v>0.75223358448351707</v>
      </c>
      <c r="C1328" s="139">
        <v>0.22837948155787346</v>
      </c>
      <c r="D1328" s="139">
        <v>8.5567625485298615E-2</v>
      </c>
      <c r="E1328" s="139">
        <v>0.8404293919142205</v>
      </c>
      <c r="F1328" s="139">
        <v>0.68729844445607879</v>
      </c>
      <c r="G1328" s="139">
        <v>2.1571931569996483E-2</v>
      </c>
      <c r="H1328" s="139">
        <v>0.85964041640197486</v>
      </c>
      <c r="I1328" s="139">
        <v>0.87306079715969953</v>
      </c>
      <c r="J1328" s="139">
        <v>0.41645936584594834</v>
      </c>
      <c r="K1328" s="58">
        <v>0.2314531089849059</v>
      </c>
      <c r="M1328" s="51">
        <v>326</v>
      </c>
      <c r="N1328" s="139" cm="1">
        <f t="array" ref="N1328:W1328">(TRANSPOSE(MMULT(幕後結果!$AB$37:$AK$46, TRANSPOSE(N327:W327))))</f>
        <v>0.41854850769213636</v>
      </c>
      <c r="O1328" s="139">
        <v>-0.2062874295753496</v>
      </c>
      <c r="P1328" s="139">
        <v>0.30241072203902192</v>
      </c>
      <c r="Q1328" s="139">
        <v>-0.95260321831837691</v>
      </c>
      <c r="R1328" s="139">
        <v>0.82699463030435783</v>
      </c>
      <c r="S1328" s="139">
        <v>1.9659787935666329</v>
      </c>
      <c r="T1328" s="139">
        <v>-0.32421191866805132</v>
      </c>
      <c r="U1328" s="139">
        <v>0.64403763125519997</v>
      </c>
      <c r="V1328" s="139">
        <v>-0.32698761260451131</v>
      </c>
      <c r="W1328" s="50">
        <v>0.47684853718147691</v>
      </c>
    </row>
    <row r="1329" spans="1:23" ht="19">
      <c r="A1329" s="95">
        <v>327</v>
      </c>
      <c r="B1329" s="139">
        <v>0.34323068675048041</v>
      </c>
      <c r="C1329" s="139">
        <v>0.55577592476462634</v>
      </c>
      <c r="D1329" s="139">
        <v>0.89862921808495511</v>
      </c>
      <c r="E1329" s="139">
        <v>0.45390097777306648</v>
      </c>
      <c r="F1329" s="139">
        <v>0.75914897206591769</v>
      </c>
      <c r="G1329" s="139">
        <v>0.93559477652239442</v>
      </c>
      <c r="H1329" s="139">
        <v>5.0886285839789158E-2</v>
      </c>
      <c r="I1329" s="139">
        <v>0.2545998021422442</v>
      </c>
      <c r="J1329" s="139">
        <v>0.38957718555080745</v>
      </c>
      <c r="K1329" s="58">
        <v>0.35378754295966641</v>
      </c>
      <c r="M1329" s="51">
        <v>327</v>
      </c>
      <c r="N1329" s="139" cm="1">
        <f t="array" ref="N1329:W1329">(TRANSPOSE(MMULT(幕後結果!$AB$37:$AK$46, TRANSPOSE(N328:W328))))</f>
        <v>0.58035990285655648</v>
      </c>
      <c r="O1329" s="139">
        <v>-0.24958251059363523</v>
      </c>
      <c r="P1329" s="139">
        <v>0.32220796736415885</v>
      </c>
      <c r="Q1329" s="139">
        <v>-1.0714348159565415E-2</v>
      </c>
      <c r="R1329" s="139">
        <v>-0.23052791942402961</v>
      </c>
      <c r="S1329" s="139">
        <v>0.38021639878572505</v>
      </c>
      <c r="T1329" s="139">
        <v>3.8673487436135467E-2</v>
      </c>
      <c r="U1329" s="139">
        <v>-1.553465300298801</v>
      </c>
      <c r="V1329" s="139">
        <v>0.79284008093091496</v>
      </c>
      <c r="W1329" s="50">
        <v>4.6983569757471269E-2</v>
      </c>
    </row>
    <row r="1330" spans="1:23" ht="19">
      <c r="A1330" s="95">
        <v>328</v>
      </c>
      <c r="B1330" s="139">
        <v>0.43121322324486466</v>
      </c>
      <c r="C1330" s="139">
        <v>0.76407503400655097</v>
      </c>
      <c r="D1330" s="139">
        <v>0.21619075836977419</v>
      </c>
      <c r="E1330" s="139">
        <v>0.75996069051198356</v>
      </c>
      <c r="F1330" s="139">
        <v>0.28232670737006105</v>
      </c>
      <c r="G1330" s="139">
        <v>0.97726901973201152</v>
      </c>
      <c r="H1330" s="139">
        <v>6.6555398958763501E-2</v>
      </c>
      <c r="I1330" s="139">
        <v>6.4566407765889178E-2</v>
      </c>
      <c r="J1330" s="139">
        <v>0.242926096371749</v>
      </c>
      <c r="K1330" s="58">
        <v>1.3039786140883969E-2</v>
      </c>
      <c r="M1330" s="51">
        <v>328</v>
      </c>
      <c r="N1330" s="139" cm="1">
        <f t="array" ref="N1330:W1330">(TRANSPOSE(MMULT(幕後結果!$AB$37:$AK$46, TRANSPOSE(N329:W329))))</f>
        <v>-0.19042719099455638</v>
      </c>
      <c r="O1330" s="139">
        <v>0.2652758301679809</v>
      </c>
      <c r="P1330" s="139">
        <v>-0.98776698089799875</v>
      </c>
      <c r="Q1330" s="139">
        <v>0.29078520550572895</v>
      </c>
      <c r="R1330" s="139">
        <v>0.1007377140680692</v>
      </c>
      <c r="S1330" s="139">
        <v>-1.0267200849342517</v>
      </c>
      <c r="T1330" s="139">
        <v>1.3294560117639689</v>
      </c>
      <c r="U1330" s="139">
        <v>-0.14290047820164131</v>
      </c>
      <c r="V1330" s="139">
        <v>-0.43860983047167307</v>
      </c>
      <c r="W1330" s="50">
        <v>2.8627876453307257</v>
      </c>
    </row>
    <row r="1331" spans="1:23" ht="19">
      <c r="A1331" s="95">
        <v>329</v>
      </c>
      <c r="B1331" s="139">
        <v>0.48796945376460421</v>
      </c>
      <c r="C1331" s="139">
        <v>2.7085675727906988E-2</v>
      </c>
      <c r="D1331" s="139">
        <v>0.91869212496096919</v>
      </c>
      <c r="E1331" s="139">
        <v>0.9459021818682618</v>
      </c>
      <c r="F1331" s="139">
        <v>0.91179609679502116</v>
      </c>
      <c r="G1331" s="139">
        <v>0.16689079568394116</v>
      </c>
      <c r="H1331" s="139">
        <v>0.71978701311804683</v>
      </c>
      <c r="I1331" s="139">
        <v>0.85835154369469713</v>
      </c>
      <c r="J1331" s="139">
        <v>0.36544672100311693</v>
      </c>
      <c r="K1331" s="58">
        <v>0.17109874638948175</v>
      </c>
      <c r="M1331" s="51">
        <v>329</v>
      </c>
      <c r="N1331" s="139" cm="1">
        <f t="array" ref="N1331:W1331">(TRANSPOSE(MMULT(幕後結果!$AB$37:$AK$46, TRANSPOSE(N330:W330))))</f>
        <v>0.17558955228100448</v>
      </c>
      <c r="O1331" s="139">
        <v>0.38897465119329933</v>
      </c>
      <c r="P1331" s="139">
        <v>1.4596850196947255</v>
      </c>
      <c r="Q1331" s="139">
        <v>-0.92701485147980545</v>
      </c>
      <c r="R1331" s="139">
        <v>0.67183736306531017</v>
      </c>
      <c r="S1331" s="139">
        <v>1.5267340649166981</v>
      </c>
      <c r="T1331" s="139">
        <v>-0.82477660232342354</v>
      </c>
      <c r="U1331" s="139">
        <v>-1.6904069846883265</v>
      </c>
      <c r="V1331" s="139">
        <v>0.20973186073309319</v>
      </c>
      <c r="W1331" s="50">
        <v>-0.75018470016064787</v>
      </c>
    </row>
    <row r="1332" spans="1:23" ht="19">
      <c r="A1332" s="95">
        <v>330</v>
      </c>
      <c r="B1332" s="139">
        <v>0.52395538279502629</v>
      </c>
      <c r="C1332" s="139">
        <v>0.69888864199933076</v>
      </c>
      <c r="D1332" s="139">
        <v>0.62972523351751986</v>
      </c>
      <c r="E1332" s="139">
        <v>0.67396337742977019</v>
      </c>
      <c r="F1332" s="139">
        <v>0.77087693953031122</v>
      </c>
      <c r="G1332" s="139">
        <v>0.2230971062630438</v>
      </c>
      <c r="H1332" s="139">
        <v>0.11994479124124346</v>
      </c>
      <c r="I1332" s="139">
        <v>0.93850268373748347</v>
      </c>
      <c r="J1332" s="139">
        <v>0.6399239953228173</v>
      </c>
      <c r="K1332" s="58">
        <v>5.1736673498746999E-2</v>
      </c>
      <c r="M1332" s="51">
        <v>330</v>
      </c>
      <c r="N1332" s="139" cm="1">
        <f t="array" ref="N1332:W1332">(TRANSPOSE(MMULT(幕後結果!$AB$37:$AK$46, TRANSPOSE(N331:W331))))</f>
        <v>-0.73634963773060769</v>
      </c>
      <c r="O1332" s="139">
        <v>-1.0331432278440089</v>
      </c>
      <c r="P1332" s="139">
        <v>-1.6195802552083647</v>
      </c>
      <c r="Q1332" s="139">
        <v>-1.2049574747119254</v>
      </c>
      <c r="R1332" s="139">
        <v>-6.6509529469443135E-2</v>
      </c>
      <c r="S1332" s="139">
        <v>-0.53271724173112844</v>
      </c>
      <c r="T1332" s="139">
        <v>9.3353004066334289E-2</v>
      </c>
      <c r="U1332" s="139">
        <v>-0.33200879258502708</v>
      </c>
      <c r="V1332" s="139">
        <v>-0.21164854497904445</v>
      </c>
      <c r="W1332" s="50">
        <v>-1.0025482478594805</v>
      </c>
    </row>
    <row r="1333" spans="1:23" ht="19">
      <c r="A1333" s="95">
        <v>331</v>
      </c>
      <c r="B1333" s="139">
        <v>0.82143273709944942</v>
      </c>
      <c r="C1333" s="139">
        <v>0.97632874879845577</v>
      </c>
      <c r="D1333" s="139">
        <v>0.32707639227655916</v>
      </c>
      <c r="E1333" s="139">
        <v>0.61179594559590655</v>
      </c>
      <c r="F1333" s="139">
        <v>8.8306937975969779E-2</v>
      </c>
      <c r="G1333" s="139">
        <v>0.67749908256781599</v>
      </c>
      <c r="H1333" s="139">
        <v>0.86210122847852233</v>
      </c>
      <c r="I1333" s="139">
        <v>0.1691072445454509</v>
      </c>
      <c r="J1333" s="139">
        <v>0.18995706262860401</v>
      </c>
      <c r="K1333" s="58">
        <v>0.62583357609139934</v>
      </c>
      <c r="M1333" s="51">
        <v>331</v>
      </c>
      <c r="N1333" s="139" cm="1">
        <f t="array" ref="N1333:W1333">(TRANSPOSE(MMULT(幕後結果!$AB$37:$AK$46, TRANSPOSE(N332:W332))))</f>
        <v>-0.351045710832951</v>
      </c>
      <c r="O1333" s="139">
        <v>-1.2748219469018567</v>
      </c>
      <c r="P1333" s="139">
        <v>-1.0741510876128473</v>
      </c>
      <c r="Q1333" s="139">
        <v>2.3193013898553474</v>
      </c>
      <c r="R1333" s="139">
        <v>-1.3412918394988249</v>
      </c>
      <c r="S1333" s="139">
        <v>-8.4887525502216538E-2</v>
      </c>
      <c r="T1333" s="139">
        <v>-0.52219293495831332</v>
      </c>
      <c r="U1333" s="139">
        <v>1.411278024478436</v>
      </c>
      <c r="V1333" s="139">
        <v>-1.1513873697999852</v>
      </c>
      <c r="W1333" s="50">
        <v>-0.28471382391955452</v>
      </c>
    </row>
    <row r="1334" spans="1:23" ht="19">
      <c r="A1334" s="95">
        <v>332</v>
      </c>
      <c r="B1334" s="139">
        <v>0.15139752277819429</v>
      </c>
      <c r="C1334" s="139">
        <v>0.76625467888454635</v>
      </c>
      <c r="D1334" s="139">
        <v>0.95229611205828935</v>
      </c>
      <c r="E1334" s="139">
        <v>0.91347943095508932</v>
      </c>
      <c r="F1334" s="139">
        <v>0.37172416617084192</v>
      </c>
      <c r="G1334" s="139">
        <v>0.31810155844474353</v>
      </c>
      <c r="H1334" s="139">
        <v>0.27622544159565532</v>
      </c>
      <c r="I1334" s="139">
        <v>0.51000587992388158</v>
      </c>
      <c r="J1334" s="139">
        <v>0.16128923332651968</v>
      </c>
      <c r="K1334" s="58">
        <v>0.22429859718553757</v>
      </c>
      <c r="M1334" s="51">
        <v>332</v>
      </c>
      <c r="N1334" s="139" cm="1">
        <f t="array" ref="N1334:W1334">(TRANSPOSE(MMULT(幕後結果!$AB$37:$AK$46, TRANSPOSE(N333:W333))))</f>
        <v>-0.85881818865340243</v>
      </c>
      <c r="O1334" s="139">
        <v>0.78703029940261571</v>
      </c>
      <c r="P1334" s="139">
        <v>0.79869592786675847</v>
      </c>
      <c r="Q1334" s="139">
        <v>0.25628580614767182</v>
      </c>
      <c r="R1334" s="139">
        <v>-1.7557863041023338</v>
      </c>
      <c r="S1334" s="139">
        <v>0.61824973722170873</v>
      </c>
      <c r="T1334" s="139">
        <v>0.62386272140622478</v>
      </c>
      <c r="U1334" s="139">
        <v>-0.84653809849021378</v>
      </c>
      <c r="V1334" s="139">
        <v>0.64089781665546597</v>
      </c>
      <c r="W1334" s="50">
        <v>-4.3125682905896794E-2</v>
      </c>
    </row>
    <row r="1335" spans="1:23" ht="19">
      <c r="A1335" s="95">
        <v>333</v>
      </c>
      <c r="B1335" s="139">
        <v>0.74240310247696262</v>
      </c>
      <c r="C1335" s="139">
        <v>0.7515430833383443</v>
      </c>
      <c r="D1335" s="139">
        <v>0.16417031111165037</v>
      </c>
      <c r="E1335" s="139">
        <v>0.89721967192776919</v>
      </c>
      <c r="F1335" s="139">
        <v>0.80944450168999649</v>
      </c>
      <c r="G1335" s="139">
        <v>0.81712793687174745</v>
      </c>
      <c r="H1335" s="139">
        <v>0.92919936755913679</v>
      </c>
      <c r="I1335" s="139">
        <v>0.65758354650386863</v>
      </c>
      <c r="J1335" s="139">
        <v>0.13308576288357021</v>
      </c>
      <c r="K1335" s="58">
        <v>0.13336417815215795</v>
      </c>
      <c r="M1335" s="51">
        <v>333</v>
      </c>
      <c r="N1335" s="139" cm="1">
        <f t="array" ref="N1335:W1335">(TRANSPOSE(MMULT(幕後結果!$AB$37:$AK$46, TRANSPOSE(N334:W334))))</f>
        <v>-1.1249046015198809</v>
      </c>
      <c r="O1335" s="139">
        <v>-0.79212680510480105</v>
      </c>
      <c r="P1335" s="139">
        <v>5.6789704694551468E-2</v>
      </c>
      <c r="Q1335" s="139">
        <v>0.12149734102031563</v>
      </c>
      <c r="R1335" s="139">
        <v>0.43789159526295862</v>
      </c>
      <c r="S1335" s="139">
        <v>0.38367201122852113</v>
      </c>
      <c r="T1335" s="139">
        <v>-0.63293048636263405</v>
      </c>
      <c r="U1335" s="139">
        <v>0.54947478831772978</v>
      </c>
      <c r="V1335" s="139">
        <v>-1.1736590909693516</v>
      </c>
      <c r="W1335" s="50">
        <v>-0.54779729756574169</v>
      </c>
    </row>
    <row r="1336" spans="1:23" ht="19">
      <c r="A1336" s="95">
        <v>334</v>
      </c>
      <c r="B1336" s="139">
        <v>0.67523045831741113</v>
      </c>
      <c r="C1336" s="139">
        <v>3.5119913544091164E-2</v>
      </c>
      <c r="D1336" s="139">
        <v>0.16852836438080465</v>
      </c>
      <c r="E1336" s="139">
        <v>0.64725883306072718</v>
      </c>
      <c r="F1336" s="139">
        <v>0.29447524847698991</v>
      </c>
      <c r="G1336" s="139">
        <v>0.94006238490975669</v>
      </c>
      <c r="H1336" s="139">
        <v>0.85617915551603474</v>
      </c>
      <c r="I1336" s="139">
        <v>0.56715020959639939</v>
      </c>
      <c r="J1336" s="139">
        <v>0.13378509010872119</v>
      </c>
      <c r="K1336" s="58">
        <v>0.17908264782411654</v>
      </c>
      <c r="M1336" s="51">
        <v>334</v>
      </c>
      <c r="N1336" s="139" cm="1">
        <f t="array" ref="N1336:W1336">(TRANSPOSE(MMULT(幕後結果!$AB$37:$AK$46, TRANSPOSE(N335:W335))))</f>
        <v>0.56391082673952508</v>
      </c>
      <c r="O1336" s="139">
        <v>-0.3578377170135153</v>
      </c>
      <c r="P1336" s="139">
        <v>0.6478445130150654</v>
      </c>
      <c r="Q1336" s="139">
        <v>-0.79879937074705709</v>
      </c>
      <c r="R1336" s="139">
        <v>0.79807740262051441</v>
      </c>
      <c r="S1336" s="139">
        <v>0.46371181665391076</v>
      </c>
      <c r="T1336" s="139">
        <v>-0.5758833561150879</v>
      </c>
      <c r="U1336" s="139">
        <v>2.7699437533890152</v>
      </c>
      <c r="V1336" s="139">
        <v>1.1287609816481656</v>
      </c>
      <c r="W1336" s="50">
        <v>-1.1138295685435149</v>
      </c>
    </row>
    <row r="1337" spans="1:23" ht="19">
      <c r="A1337" s="95">
        <v>335</v>
      </c>
      <c r="B1337" s="139">
        <v>0.81413607181277725</v>
      </c>
      <c r="C1337" s="139">
        <v>0.59015163244302693</v>
      </c>
      <c r="D1337" s="139">
        <v>0.3149212008747857</v>
      </c>
      <c r="E1337" s="139">
        <v>9.719621253784716E-2</v>
      </c>
      <c r="F1337" s="139">
        <v>0.37729029678191606</v>
      </c>
      <c r="G1337" s="139">
        <v>0.45876030320608363</v>
      </c>
      <c r="H1337" s="139">
        <v>0.92353791773126437</v>
      </c>
      <c r="I1337" s="139">
        <v>0.87215372663638435</v>
      </c>
      <c r="J1337" s="139">
        <v>0.44401109480486345</v>
      </c>
      <c r="K1337" s="58">
        <v>0.28808197521310808</v>
      </c>
      <c r="M1337" s="51">
        <v>335</v>
      </c>
      <c r="N1337" s="139" cm="1">
        <f t="array" ref="N1337:W1337">(TRANSPOSE(MMULT(幕後結果!$AB$37:$AK$46, TRANSPOSE(N336:W336))))</f>
        <v>-0.12694596705073671</v>
      </c>
      <c r="O1337" s="139">
        <v>-1.1532260480247127</v>
      </c>
      <c r="P1337" s="139">
        <v>1.1570603047342307</v>
      </c>
      <c r="Q1337" s="139">
        <v>0.83678710451008342</v>
      </c>
      <c r="R1337" s="139">
        <v>-0.72407383414298598</v>
      </c>
      <c r="S1337" s="139">
        <v>1.3777444906347545</v>
      </c>
      <c r="T1337" s="139">
        <v>-1.6469174122353549</v>
      </c>
      <c r="U1337" s="139">
        <v>-3.5107331958423985E-2</v>
      </c>
      <c r="V1337" s="139">
        <v>-1.071051167375545</v>
      </c>
      <c r="W1337" s="50">
        <v>0.23160764253352983</v>
      </c>
    </row>
    <row r="1338" spans="1:23" ht="19">
      <c r="A1338" s="95">
        <v>336</v>
      </c>
      <c r="B1338" s="139">
        <v>0.56338704368251524</v>
      </c>
      <c r="C1338" s="139">
        <v>0.70582082202567098</v>
      </c>
      <c r="D1338" s="139">
        <v>5.5513826091297291E-2</v>
      </c>
      <c r="E1338" s="139">
        <v>0.49853363633342851</v>
      </c>
      <c r="F1338" s="139">
        <v>0.90974370939951243</v>
      </c>
      <c r="G1338" s="139">
        <v>0.50278779981663013</v>
      </c>
      <c r="H1338" s="139">
        <v>0.8580553419769883</v>
      </c>
      <c r="I1338" s="139">
        <v>0.8115489194405181</v>
      </c>
      <c r="J1338" s="139">
        <v>0.14327551672942573</v>
      </c>
      <c r="K1338" s="58">
        <v>0.88035644676649838</v>
      </c>
      <c r="M1338" s="51">
        <v>336</v>
      </c>
      <c r="N1338" s="139" cm="1">
        <f t="array" ref="N1338:W1338">(TRANSPOSE(MMULT(幕後結果!$AB$37:$AK$46, TRANSPOSE(N337:W337))))</f>
        <v>0.17204356240297405</v>
      </c>
      <c r="O1338" s="139">
        <v>1.9957737304703267</v>
      </c>
      <c r="P1338" s="139">
        <v>-0.73382194497951758</v>
      </c>
      <c r="Q1338" s="139">
        <v>-1.1962502987206527</v>
      </c>
      <c r="R1338" s="139">
        <v>-1.1675351339758626</v>
      </c>
      <c r="S1338" s="139">
        <v>0.70665993570449981</v>
      </c>
      <c r="T1338" s="139">
        <v>1.0298638779882066</v>
      </c>
      <c r="U1338" s="139">
        <v>-9.6043379725572892E-2</v>
      </c>
      <c r="V1338" s="139">
        <v>1.1326338190735274</v>
      </c>
      <c r="W1338" s="50">
        <v>0.4309251365508025</v>
      </c>
    </row>
    <row r="1339" spans="1:23" ht="19">
      <c r="A1339" s="95">
        <v>337</v>
      </c>
      <c r="B1339" s="139">
        <v>0.69792225757407533</v>
      </c>
      <c r="C1339" s="139">
        <v>0.1061130121479914</v>
      </c>
      <c r="D1339" s="139">
        <v>0.20639540927210764</v>
      </c>
      <c r="E1339" s="139">
        <v>0.74659283121068754</v>
      </c>
      <c r="F1339" s="139">
        <v>0.37145610001462548</v>
      </c>
      <c r="G1339" s="139">
        <v>0.51320517445162217</v>
      </c>
      <c r="H1339" s="139">
        <v>0.3210335858824398</v>
      </c>
      <c r="I1339" s="139">
        <v>0.91086589675879459</v>
      </c>
      <c r="J1339" s="139">
        <v>0.1519597630901417</v>
      </c>
      <c r="K1339" s="58">
        <v>0.29380222979836779</v>
      </c>
      <c r="M1339" s="51">
        <v>337</v>
      </c>
      <c r="N1339" s="139" cm="1">
        <f t="array" ref="N1339:W1339">(TRANSPOSE(MMULT(幕後結果!$AB$37:$AK$46, TRANSPOSE(N338:W338))))</f>
        <v>8.4156075113267517E-2</v>
      </c>
      <c r="O1339" s="139">
        <v>-0.51996176741183697</v>
      </c>
      <c r="P1339" s="139">
        <v>0.15770333751487733</v>
      </c>
      <c r="Q1339" s="139">
        <v>-1.1615321110932377</v>
      </c>
      <c r="R1339" s="139">
        <v>0.43328585475988757</v>
      </c>
      <c r="S1339" s="139">
        <v>-1.610995708145557</v>
      </c>
      <c r="T1339" s="139">
        <v>0.7588801271730311</v>
      </c>
      <c r="U1339" s="139">
        <v>1.227354584013473</v>
      </c>
      <c r="V1339" s="139">
        <v>-0.99884254496414193</v>
      </c>
      <c r="W1339" s="50">
        <v>8.7216842970289907E-2</v>
      </c>
    </row>
    <row r="1340" spans="1:23" ht="19">
      <c r="A1340" s="95">
        <v>338</v>
      </c>
      <c r="B1340" s="139">
        <v>0.18073333513773848</v>
      </c>
      <c r="C1340" s="139">
        <v>0.25601591471096263</v>
      </c>
      <c r="D1340" s="139">
        <v>0.21078850083243439</v>
      </c>
      <c r="E1340" s="139">
        <v>0.61204380936787928</v>
      </c>
      <c r="F1340" s="139">
        <v>0.46351362413411379</v>
      </c>
      <c r="G1340" s="139">
        <v>0.59132943807577032</v>
      </c>
      <c r="H1340" s="139">
        <v>0.64011617274566612</v>
      </c>
      <c r="I1340" s="139">
        <v>0.36232389695265388</v>
      </c>
      <c r="J1340" s="139">
        <v>0.23450945275075807</v>
      </c>
      <c r="K1340" s="58">
        <v>0.57351869586167092</v>
      </c>
      <c r="M1340" s="51">
        <v>338</v>
      </c>
      <c r="N1340" s="139" cm="1">
        <f t="array" ref="N1340:W1340">(TRANSPOSE(MMULT(幕後結果!$AB$37:$AK$46, TRANSPOSE(N339:W339))))</f>
        <v>-0.54426211068013175</v>
      </c>
      <c r="O1340" s="139">
        <v>-0.66842745077768173</v>
      </c>
      <c r="P1340" s="139">
        <v>-0.89088052147143781</v>
      </c>
      <c r="Q1340" s="139">
        <v>-1.0278873125272439</v>
      </c>
      <c r="R1340" s="139">
        <v>-1.4334896370980141</v>
      </c>
      <c r="S1340" s="139">
        <v>-1.5037627910320739</v>
      </c>
      <c r="T1340" s="139">
        <v>1.0596197733133832</v>
      </c>
      <c r="U1340" s="139">
        <v>-0.95648440949692826</v>
      </c>
      <c r="V1340" s="139">
        <v>-0.41759555633304646</v>
      </c>
      <c r="W1340" s="50">
        <v>-0.85346402398305288</v>
      </c>
    </row>
    <row r="1341" spans="1:23" ht="19">
      <c r="A1341" s="95">
        <v>339</v>
      </c>
      <c r="B1341" s="139">
        <v>0.15755252808039799</v>
      </c>
      <c r="C1341" s="139">
        <v>0.90212528471845954</v>
      </c>
      <c r="D1341" s="139">
        <v>0.17405045934323748</v>
      </c>
      <c r="E1341" s="139">
        <v>0.20956562907181375</v>
      </c>
      <c r="F1341" s="139">
        <v>0.57635675149889343</v>
      </c>
      <c r="G1341" s="139">
        <v>0.85842660491624945</v>
      </c>
      <c r="H1341" s="139">
        <v>0.7050052761551211</v>
      </c>
      <c r="I1341" s="139">
        <v>0.91520966340428989</v>
      </c>
      <c r="J1341" s="139">
        <v>0.68018952653414555</v>
      </c>
      <c r="K1341" s="58">
        <v>0.82362380860017348</v>
      </c>
      <c r="M1341" s="51">
        <v>339</v>
      </c>
      <c r="N1341" s="139" cm="1">
        <f t="array" ref="N1341:W1341">(TRANSPOSE(MMULT(幕後結果!$AB$37:$AK$46, TRANSPOSE(N340:W340))))</f>
        <v>-1.6483695604624489</v>
      </c>
      <c r="O1341" s="139">
        <v>-0.63803382919641094</v>
      </c>
      <c r="P1341" s="139">
        <v>-0.9635554993752351</v>
      </c>
      <c r="Q1341" s="139">
        <v>0.37206072407951463</v>
      </c>
      <c r="R1341" s="139">
        <v>0.74444825977585605</v>
      </c>
      <c r="S1341" s="139">
        <v>-0.75577904433577459</v>
      </c>
      <c r="T1341" s="139">
        <v>-1.5734266096242722</v>
      </c>
      <c r="U1341" s="139">
        <v>1.1423272302814973</v>
      </c>
      <c r="V1341" s="139">
        <v>-6.0665180525568685E-2</v>
      </c>
      <c r="W1341" s="50">
        <v>-0.98125100234828322</v>
      </c>
    </row>
    <row r="1342" spans="1:23" ht="19">
      <c r="A1342" s="95">
        <v>340</v>
      </c>
      <c r="B1342" s="139">
        <v>0.92991192437524561</v>
      </c>
      <c r="C1342" s="139">
        <v>0.21840637125417239</v>
      </c>
      <c r="D1342" s="139">
        <v>0.785978754204957</v>
      </c>
      <c r="E1342" s="139">
        <v>0.59898664332266471</v>
      </c>
      <c r="F1342" s="139">
        <v>0.91861801325251702</v>
      </c>
      <c r="G1342" s="139">
        <v>0.6878422666007924</v>
      </c>
      <c r="H1342" s="139">
        <v>4.3649682034908377E-2</v>
      </c>
      <c r="I1342" s="139">
        <v>0.55367802778274755</v>
      </c>
      <c r="J1342" s="139">
        <v>0.40518931774589251</v>
      </c>
      <c r="K1342" s="58">
        <v>9.256500402644785E-2</v>
      </c>
      <c r="M1342" s="51">
        <v>340</v>
      </c>
      <c r="N1342" s="139" cm="1">
        <f t="array" ref="N1342:W1342">(TRANSPOSE(MMULT(幕後結果!$AB$37:$AK$46, TRANSPOSE(N341:W341))))</f>
        <v>-0.64809374171559764</v>
      </c>
      <c r="O1342" s="139">
        <v>-1.8590082878652885</v>
      </c>
      <c r="P1342" s="139">
        <v>-0.26566937538695101</v>
      </c>
      <c r="Q1342" s="139">
        <v>-0.45677542141693317</v>
      </c>
      <c r="R1342" s="139">
        <v>-0.86320756718335578</v>
      </c>
      <c r="S1342" s="139">
        <v>-0.70091142008751128</v>
      </c>
      <c r="T1342" s="139">
        <v>-0.36614919071429686</v>
      </c>
      <c r="U1342" s="139">
        <v>5.4865583994102185E-2</v>
      </c>
      <c r="V1342" s="139">
        <v>-1.8593023360099472</v>
      </c>
      <c r="W1342" s="50">
        <v>0.40303657655420383</v>
      </c>
    </row>
    <row r="1343" spans="1:23" ht="19">
      <c r="A1343" s="95">
        <v>341</v>
      </c>
      <c r="B1343" s="139">
        <v>0.75047306019301652</v>
      </c>
      <c r="C1343" s="139">
        <v>0.8689182385758969</v>
      </c>
      <c r="D1343" s="139">
        <v>0.46791593447769508</v>
      </c>
      <c r="E1343" s="139">
        <v>8.1777014161987571E-2</v>
      </c>
      <c r="F1343" s="139">
        <v>0.77647247887652937</v>
      </c>
      <c r="G1343" s="139">
        <v>0.96565431802798685</v>
      </c>
      <c r="H1343" s="139">
        <v>0.51129841352477579</v>
      </c>
      <c r="I1343" s="139">
        <v>0.85941487252514226</v>
      </c>
      <c r="J1343" s="139">
        <v>0.68794433715852854</v>
      </c>
      <c r="K1343" s="58">
        <v>4.2331777793207515E-2</v>
      </c>
      <c r="M1343" s="51">
        <v>341</v>
      </c>
      <c r="N1343" s="139" cm="1">
        <f t="array" ref="N1343:W1343">(TRANSPOSE(MMULT(幕後結果!$AB$37:$AK$46, TRANSPOSE(N342:W342))))</f>
        <v>8.6478565534470017E-2</v>
      </c>
      <c r="O1343" s="139">
        <v>-0.82673452766738253</v>
      </c>
      <c r="P1343" s="139">
        <v>-1.3222503625870106</v>
      </c>
      <c r="Q1343" s="139">
        <v>-1.8873158744583358</v>
      </c>
      <c r="R1343" s="139">
        <v>0.59228890009932567</v>
      </c>
      <c r="S1343" s="139">
        <v>-0.80785493228999361</v>
      </c>
      <c r="T1343" s="139">
        <v>-0.11910079355890685</v>
      </c>
      <c r="U1343" s="139">
        <v>-9.8137606213364093E-2</v>
      </c>
      <c r="V1343" s="139">
        <v>0.82128900858559817</v>
      </c>
      <c r="W1343" s="50">
        <v>-0.12948485653619191</v>
      </c>
    </row>
    <row r="1344" spans="1:23" ht="19">
      <c r="A1344" s="95">
        <v>342</v>
      </c>
      <c r="B1344" s="139">
        <v>0.24679924815722143</v>
      </c>
      <c r="C1344" s="139">
        <v>0.1088793986295471</v>
      </c>
      <c r="D1344" s="139">
        <v>0.70157629446685132</v>
      </c>
      <c r="E1344" s="139">
        <v>0.42397570054286393</v>
      </c>
      <c r="F1344" s="139">
        <v>0.36184721741160297</v>
      </c>
      <c r="G1344" s="139">
        <v>0.36032344500234204</v>
      </c>
      <c r="H1344" s="139">
        <v>0.70645634788384593</v>
      </c>
      <c r="I1344" s="139">
        <v>0.38834651122656383</v>
      </c>
      <c r="J1344" s="139">
        <v>0.11617929123264226</v>
      </c>
      <c r="K1344" s="58">
        <v>0.96946726175506348</v>
      </c>
      <c r="M1344" s="51">
        <v>342</v>
      </c>
      <c r="N1344" s="139" cm="1">
        <f t="array" ref="N1344:W1344">(TRANSPOSE(MMULT(幕後結果!$AB$37:$AK$46, TRANSPOSE(N343:W343))))</f>
        <v>-0.89493240032462518</v>
      </c>
      <c r="O1344" s="139">
        <v>-0.87261398567296911</v>
      </c>
      <c r="P1344" s="139">
        <v>-2.0221326680313352</v>
      </c>
      <c r="Q1344" s="139">
        <v>-0.24726690411831476</v>
      </c>
      <c r="R1344" s="139">
        <v>-1.6402498904415821</v>
      </c>
      <c r="S1344" s="139">
        <v>-0.95898835049226205</v>
      </c>
      <c r="T1344" s="139">
        <v>-0.81209618523648874</v>
      </c>
      <c r="U1344" s="139">
        <v>0.15289915611340515</v>
      </c>
      <c r="V1344" s="139">
        <v>-1.4238568483515799</v>
      </c>
      <c r="W1344" s="50">
        <v>-0.30048080851045877</v>
      </c>
    </row>
    <row r="1345" spans="1:23" ht="19">
      <c r="A1345" s="95">
        <v>343</v>
      </c>
      <c r="B1345" s="139">
        <v>0.98494853640078572</v>
      </c>
      <c r="C1345" s="139">
        <v>0.18537571872176062</v>
      </c>
      <c r="D1345" s="139">
        <v>0.85975529196076828</v>
      </c>
      <c r="E1345" s="139">
        <v>0.34136474698732933</v>
      </c>
      <c r="F1345" s="139">
        <v>0.47202248751634546</v>
      </c>
      <c r="G1345" s="139">
        <v>0.38079495203078473</v>
      </c>
      <c r="H1345" s="139">
        <v>9.8754214513449456E-2</v>
      </c>
      <c r="I1345" s="139">
        <v>0.45075550591288716</v>
      </c>
      <c r="J1345" s="139">
        <v>1.4277270534988729E-2</v>
      </c>
      <c r="K1345" s="58">
        <v>0.42314899505084203</v>
      </c>
      <c r="M1345" s="51">
        <v>343</v>
      </c>
      <c r="N1345" s="139" cm="1">
        <f t="array" ref="N1345:W1345">(TRANSPOSE(MMULT(幕後結果!$AB$37:$AK$46, TRANSPOSE(N344:W344))))</f>
        <v>0.11852594932906582</v>
      </c>
      <c r="O1345" s="139">
        <v>-0.45374196842109193</v>
      </c>
      <c r="P1345" s="139">
        <v>-0.23183419066170843</v>
      </c>
      <c r="Q1345" s="139">
        <v>-1.0342457521148927</v>
      </c>
      <c r="R1345" s="139">
        <v>-0.70526755833540866</v>
      </c>
      <c r="S1345" s="139">
        <v>-0.25974497015360198</v>
      </c>
      <c r="T1345" s="139">
        <v>0.99777795192178953</v>
      </c>
      <c r="U1345" s="139">
        <v>6.9546559194860025E-2</v>
      </c>
      <c r="V1345" s="139">
        <v>-1.4603214743162576</v>
      </c>
      <c r="W1345" s="50">
        <v>0.21926790448037159</v>
      </c>
    </row>
    <row r="1346" spans="1:23" ht="19">
      <c r="A1346" s="95">
        <v>344</v>
      </c>
      <c r="B1346" s="139">
        <v>0.88365863759918994</v>
      </c>
      <c r="C1346" s="139">
        <v>0.14952340810068554</v>
      </c>
      <c r="D1346" s="139">
        <v>0.20780459851048838</v>
      </c>
      <c r="E1346" s="139">
        <v>0.74376960636601952</v>
      </c>
      <c r="F1346" s="139">
        <v>0.72795408522103222</v>
      </c>
      <c r="G1346" s="139">
        <v>0.14327736931757373</v>
      </c>
      <c r="H1346" s="139">
        <v>0.5301175752631242</v>
      </c>
      <c r="I1346" s="139">
        <v>0.59934990352557493</v>
      </c>
      <c r="J1346" s="139">
        <v>0.27539401525435325</v>
      </c>
      <c r="K1346" s="58">
        <v>0.93544524045014565</v>
      </c>
      <c r="M1346" s="51">
        <v>344</v>
      </c>
      <c r="N1346" s="139" cm="1">
        <f t="array" ref="N1346:W1346">(TRANSPOSE(MMULT(幕後結果!$AB$37:$AK$46, TRANSPOSE(N345:W345))))</f>
        <v>-0.61975051335138409</v>
      </c>
      <c r="O1346" s="139">
        <v>-0.520337582452297</v>
      </c>
      <c r="P1346" s="139">
        <v>-0.27866807202940708</v>
      </c>
      <c r="Q1346" s="139">
        <v>-1.5273362301095761</v>
      </c>
      <c r="R1346" s="139">
        <v>-0.71162901300086767</v>
      </c>
      <c r="S1346" s="139">
        <v>1.7336435270027366</v>
      </c>
      <c r="T1346" s="139">
        <v>-1.4786804366663571</v>
      </c>
      <c r="U1346" s="139">
        <v>0.70480967289011276</v>
      </c>
      <c r="V1346" s="139">
        <v>-0.68590006959776362</v>
      </c>
      <c r="W1346" s="50">
        <v>-0.70467817757372697</v>
      </c>
    </row>
    <row r="1347" spans="1:23" ht="19">
      <c r="A1347" s="95">
        <v>345</v>
      </c>
      <c r="B1347" s="139">
        <v>2.6015787721596295E-2</v>
      </c>
      <c r="C1347" s="139">
        <v>7.6348101875052921E-2</v>
      </c>
      <c r="D1347" s="139">
        <v>0.20424911686975045</v>
      </c>
      <c r="E1347" s="139">
        <v>0.81788414993653613</v>
      </c>
      <c r="F1347" s="139">
        <v>0.27631522050861057</v>
      </c>
      <c r="G1347" s="139">
        <v>0.7258197038105112</v>
      </c>
      <c r="H1347" s="139">
        <v>0.48010744659240689</v>
      </c>
      <c r="I1347" s="139">
        <v>0.51444227172997326</v>
      </c>
      <c r="J1347" s="139">
        <v>0.76038681355353943</v>
      </c>
      <c r="K1347" s="58">
        <v>0.3461318747092601</v>
      </c>
      <c r="M1347" s="51">
        <v>345</v>
      </c>
      <c r="N1347" s="139" cm="1">
        <f t="array" ref="N1347:W1347">(TRANSPOSE(MMULT(幕後結果!$AB$37:$AK$46, TRANSPOSE(N346:W346))))</f>
        <v>3.2915462666387299E-2</v>
      </c>
      <c r="O1347" s="139">
        <v>-1.4011483647438079</v>
      </c>
      <c r="P1347" s="139">
        <v>-0.33572424927056904</v>
      </c>
      <c r="Q1347" s="139">
        <v>0.89773331902227671</v>
      </c>
      <c r="R1347" s="139">
        <v>-5.498204597813422E-2</v>
      </c>
      <c r="S1347" s="139">
        <v>-1.356107459370558</v>
      </c>
      <c r="T1347" s="139">
        <v>-0.37557224208632473</v>
      </c>
      <c r="U1347" s="139">
        <v>-0.81210055443758744</v>
      </c>
      <c r="V1347" s="139">
        <v>0.18680327946750919</v>
      </c>
      <c r="W1347" s="50">
        <v>-2.56436638372807E-2</v>
      </c>
    </row>
    <row r="1348" spans="1:23" ht="19">
      <c r="A1348" s="95">
        <v>346</v>
      </c>
      <c r="B1348" s="139">
        <v>0.53287643770897475</v>
      </c>
      <c r="C1348" s="139">
        <v>0.45272420739647279</v>
      </c>
      <c r="D1348" s="139">
        <v>0.92501925971378385</v>
      </c>
      <c r="E1348" s="139">
        <v>0.20454229528954038</v>
      </c>
      <c r="F1348" s="139">
        <v>3.9594150272953987E-2</v>
      </c>
      <c r="G1348" s="139">
        <v>0.98834899970394008</v>
      </c>
      <c r="H1348" s="139">
        <v>0.29602207254129342</v>
      </c>
      <c r="I1348" s="139">
        <v>0.39904685590152811</v>
      </c>
      <c r="J1348" s="139">
        <v>0.17627165982915072</v>
      </c>
      <c r="K1348" s="58">
        <v>0.54505079090628961</v>
      </c>
      <c r="M1348" s="51">
        <v>346</v>
      </c>
      <c r="N1348" s="139" cm="1">
        <f t="array" ref="N1348:W1348">(TRANSPOSE(MMULT(幕後結果!$AB$37:$AK$46, TRANSPOSE(N347:W347))))</f>
        <v>1.4972623079116352</v>
      </c>
      <c r="O1348" s="139">
        <v>-0.26001907860209128</v>
      </c>
      <c r="P1348" s="139">
        <v>-0.21822197097162693</v>
      </c>
      <c r="Q1348" s="139">
        <v>0.30419808392278286</v>
      </c>
      <c r="R1348" s="139">
        <v>-1.0709562889481563</v>
      </c>
      <c r="S1348" s="139">
        <v>0.31440785727629483</v>
      </c>
      <c r="T1348" s="139">
        <v>-0.23651091120862178</v>
      </c>
      <c r="U1348" s="139">
        <v>0.12784721253657316</v>
      </c>
      <c r="V1348" s="139">
        <v>-0.33959991016556679</v>
      </c>
      <c r="W1348" s="50">
        <v>-0.13842418865764256</v>
      </c>
    </row>
    <row r="1349" spans="1:23" ht="19">
      <c r="A1349" s="95">
        <v>347</v>
      </c>
      <c r="B1349" s="139">
        <v>9.3737034004613085E-2</v>
      </c>
      <c r="C1349" s="139">
        <v>0.17223440525079892</v>
      </c>
      <c r="D1349" s="139">
        <v>0.64880941399668246</v>
      </c>
      <c r="E1349" s="139">
        <v>0.77454452697695109</v>
      </c>
      <c r="F1349" s="139">
        <v>0.62776607606710022</v>
      </c>
      <c r="G1349" s="139">
        <v>0.37625267494012937</v>
      </c>
      <c r="H1349" s="139">
        <v>0.50873504347217513</v>
      </c>
      <c r="I1349" s="139">
        <v>0.65565291144859161</v>
      </c>
      <c r="J1349" s="139">
        <v>0.50250548679064755</v>
      </c>
      <c r="K1349" s="58">
        <v>0.46722683521942687</v>
      </c>
      <c r="M1349" s="51">
        <v>347</v>
      </c>
      <c r="N1349" s="139" cm="1">
        <f t="array" ref="N1349:W1349">(TRANSPOSE(MMULT(幕後結果!$AB$37:$AK$46, TRANSPOSE(N348:W348))))</f>
        <v>-0.91053984021208667</v>
      </c>
      <c r="O1349" s="139">
        <v>-2.1993541466803874</v>
      </c>
      <c r="P1349" s="139">
        <v>-1.544001689904912</v>
      </c>
      <c r="Q1349" s="139">
        <v>-0.16095082857804138</v>
      </c>
      <c r="R1349" s="139">
        <v>-0.22716849530145949</v>
      </c>
      <c r="S1349" s="139">
        <v>-0.69016627035437494</v>
      </c>
      <c r="T1349" s="139">
        <v>-1.081880617688201</v>
      </c>
      <c r="U1349" s="139">
        <v>-0.42310014451777489</v>
      </c>
      <c r="V1349" s="139">
        <v>-1.6295841222955918</v>
      </c>
      <c r="W1349" s="50">
        <v>-0.67979009518902644</v>
      </c>
    </row>
    <row r="1350" spans="1:23" ht="19">
      <c r="A1350" s="95">
        <v>348</v>
      </c>
      <c r="B1350" s="139">
        <v>0.22448445161702879</v>
      </c>
      <c r="C1350" s="139">
        <v>0.65249183737992711</v>
      </c>
      <c r="D1350" s="139">
        <v>4.3404252208821159E-2</v>
      </c>
      <c r="E1350" s="139">
        <v>0.82937854242063991</v>
      </c>
      <c r="F1350" s="139">
        <v>0.68477708706469209</v>
      </c>
      <c r="G1350" s="139">
        <v>0.4482413444817106</v>
      </c>
      <c r="H1350" s="139">
        <v>0.47488976804833505</v>
      </c>
      <c r="I1350" s="139">
        <v>8.2503759413839139E-2</v>
      </c>
      <c r="J1350" s="139">
        <v>0.18721198287711061</v>
      </c>
      <c r="K1350" s="58">
        <v>0.73043019774970497</v>
      </c>
      <c r="M1350" s="51">
        <v>348</v>
      </c>
      <c r="N1350" s="139" cm="1">
        <f t="array" ref="N1350:W1350">(TRANSPOSE(MMULT(幕後結果!$AB$37:$AK$46, TRANSPOSE(N349:W349))))</f>
        <v>-0.63439185519656582</v>
      </c>
      <c r="O1350" s="139">
        <v>1.7045366967099533</v>
      </c>
      <c r="P1350" s="139">
        <v>0.15165948744119351</v>
      </c>
      <c r="Q1350" s="139">
        <v>1.6083635359420922</v>
      </c>
      <c r="R1350" s="139">
        <v>-0.95053279831397641</v>
      </c>
      <c r="S1350" s="139">
        <v>0.99459512151754725</v>
      </c>
      <c r="T1350" s="139">
        <v>0.73103857720198617</v>
      </c>
      <c r="U1350" s="139">
        <v>0.56058500721934834</v>
      </c>
      <c r="V1350" s="139">
        <v>0.87753779865022496</v>
      </c>
      <c r="W1350" s="50">
        <v>0.47603395203172516</v>
      </c>
    </row>
    <row r="1351" spans="1:23" ht="19">
      <c r="A1351" s="95">
        <v>349</v>
      </c>
      <c r="B1351" s="139">
        <v>0.23814690886887568</v>
      </c>
      <c r="C1351" s="139">
        <v>0.64805403821816987</v>
      </c>
      <c r="D1351" s="139">
        <v>0.28714354300437051</v>
      </c>
      <c r="E1351" s="139">
        <v>0.41387041885953946</v>
      </c>
      <c r="F1351" s="139">
        <v>0.12982156055091743</v>
      </c>
      <c r="G1351" s="139">
        <v>0.59906092618186735</v>
      </c>
      <c r="H1351" s="139">
        <v>0.64655456374294462</v>
      </c>
      <c r="I1351" s="139">
        <v>0.97427546672922127</v>
      </c>
      <c r="J1351" s="139">
        <v>0.36514226879358014</v>
      </c>
      <c r="K1351" s="58">
        <v>0.16701486871395099</v>
      </c>
      <c r="M1351" s="51">
        <v>349</v>
      </c>
      <c r="N1351" s="139" cm="1">
        <f t="array" ref="N1351:W1351">(TRANSPOSE(MMULT(幕後結果!$AB$37:$AK$46, TRANSPOSE(N350:W350))))</f>
        <v>0.62473080800648884</v>
      </c>
      <c r="O1351" s="139">
        <v>0.32176517896211704</v>
      </c>
      <c r="P1351" s="139">
        <v>0.54730212230736508</v>
      </c>
      <c r="Q1351" s="139">
        <v>0.45701155255513831</v>
      </c>
      <c r="R1351" s="139">
        <v>1.1658167631322902</v>
      </c>
      <c r="S1351" s="139">
        <v>1.3923836902806412</v>
      </c>
      <c r="T1351" s="139">
        <v>-0.64846533265750805</v>
      </c>
      <c r="U1351" s="139">
        <v>0.46796312986290539</v>
      </c>
      <c r="V1351" s="139">
        <v>-1.4125534750262729</v>
      </c>
      <c r="W1351" s="50">
        <v>0.66664836089941526</v>
      </c>
    </row>
    <row r="1352" spans="1:23" ht="19">
      <c r="A1352" s="95">
        <v>350</v>
      </c>
      <c r="B1352" s="139">
        <v>0.71655343177515096</v>
      </c>
      <c r="C1352" s="139">
        <v>0.91597457394561066</v>
      </c>
      <c r="D1352" s="139">
        <v>0.91134929916980978</v>
      </c>
      <c r="E1352" s="139">
        <v>0.66994559370188767</v>
      </c>
      <c r="F1352" s="139">
        <v>0.9799926783602313</v>
      </c>
      <c r="G1352" s="139">
        <v>0.12643582426289068</v>
      </c>
      <c r="H1352" s="139">
        <v>0.13962231419930382</v>
      </c>
      <c r="I1352" s="139">
        <v>0.51931015620714605</v>
      </c>
      <c r="J1352" s="139">
        <v>0.61020207270452009</v>
      </c>
      <c r="K1352" s="58">
        <v>0.94729504896689276</v>
      </c>
      <c r="M1352" s="51">
        <v>350</v>
      </c>
      <c r="N1352" s="139" cm="1">
        <f t="array" ref="N1352:W1352">(TRANSPOSE(MMULT(幕後結果!$AB$37:$AK$46, TRANSPOSE(N351:W351))))</f>
        <v>1.6718530224769197</v>
      </c>
      <c r="O1352" s="139">
        <v>1.3376027997055218</v>
      </c>
      <c r="P1352" s="139">
        <v>-0.27470948136951923</v>
      </c>
      <c r="Q1352" s="139">
        <v>-2.1867650655493787</v>
      </c>
      <c r="R1352" s="139">
        <v>1.856203631163039</v>
      </c>
      <c r="S1352" s="139">
        <v>-0.21549974850897277</v>
      </c>
      <c r="T1352" s="139">
        <v>2.3743577884809741E-2</v>
      </c>
      <c r="U1352" s="139">
        <v>0.22090609140451822</v>
      </c>
      <c r="V1352" s="139">
        <v>2.1405082339791064</v>
      </c>
      <c r="W1352" s="50">
        <v>0.64723723849469095</v>
      </c>
    </row>
    <row r="1353" spans="1:23" ht="19">
      <c r="A1353" s="95">
        <v>351</v>
      </c>
      <c r="B1353" s="139">
        <v>0.58574642062302562</v>
      </c>
      <c r="C1353" s="139">
        <v>0.7563492591248997</v>
      </c>
      <c r="D1353" s="139">
        <v>0.56259018701635455</v>
      </c>
      <c r="E1353" s="139">
        <v>0.74393989770802293</v>
      </c>
      <c r="F1353" s="139">
        <v>0.95752558647737063</v>
      </c>
      <c r="G1353" s="139">
        <v>0.52527324420354682</v>
      </c>
      <c r="H1353" s="139">
        <v>0.65702326787710263</v>
      </c>
      <c r="I1353" s="139">
        <v>0.74386311689160145</v>
      </c>
      <c r="J1353" s="139">
        <v>0.43369587375872287</v>
      </c>
      <c r="K1353" s="58">
        <v>0.81580514207422783</v>
      </c>
      <c r="M1353" s="51">
        <v>351</v>
      </c>
      <c r="N1353" s="139" cm="1">
        <f t="array" ref="N1353:W1353">(TRANSPOSE(MMULT(幕後結果!$AB$37:$AK$46, TRANSPOSE(N352:W352))))</f>
        <v>0.95730222479771143</v>
      </c>
      <c r="O1353" s="139">
        <v>1.0852084187628532</v>
      </c>
      <c r="P1353" s="139">
        <v>1.3428832214434738</v>
      </c>
      <c r="Q1353" s="139">
        <v>-0.21643874076821173</v>
      </c>
      <c r="R1353" s="139">
        <v>2.8595373688071004</v>
      </c>
      <c r="S1353" s="139">
        <v>1.3561151772808089</v>
      </c>
      <c r="T1353" s="139">
        <v>-0.16125355317465306</v>
      </c>
      <c r="U1353" s="139">
        <v>1.9401698353237427</v>
      </c>
      <c r="V1353" s="139">
        <v>0.42328116719801612</v>
      </c>
      <c r="W1353" s="50">
        <v>1.0312048370085289</v>
      </c>
    </row>
    <row r="1354" spans="1:23" ht="19">
      <c r="A1354" s="95">
        <v>352</v>
      </c>
      <c r="B1354" s="139">
        <v>0.36916755200726104</v>
      </c>
      <c r="C1354" s="139">
        <v>6.7225986367319024E-2</v>
      </c>
      <c r="D1354" s="139">
        <v>0.23024479006977017</v>
      </c>
      <c r="E1354" s="139">
        <v>0.88548372773392892</v>
      </c>
      <c r="F1354" s="139">
        <v>0.97576935876015103</v>
      </c>
      <c r="G1354" s="139">
        <v>0.74132894235399904</v>
      </c>
      <c r="H1354" s="139">
        <v>0.8358729973529142</v>
      </c>
      <c r="I1354" s="139">
        <v>0.71807265591504099</v>
      </c>
      <c r="J1354" s="139">
        <v>0.10599608866837995</v>
      </c>
      <c r="K1354" s="58">
        <v>0.3192258527725913</v>
      </c>
      <c r="M1354" s="51">
        <v>352</v>
      </c>
      <c r="N1354" s="139" cm="1">
        <f t="array" ref="N1354:W1354">(TRANSPOSE(MMULT(幕後結果!$AB$37:$AK$46, TRANSPOSE(N353:W353))))</f>
        <v>0.39734137601121405</v>
      </c>
      <c r="O1354" s="139">
        <v>0.31863991906956507</v>
      </c>
      <c r="P1354" s="139">
        <v>0.39068544639192188</v>
      </c>
      <c r="Q1354" s="139">
        <v>0.24862454403095505</v>
      </c>
      <c r="R1354" s="139">
        <v>-0.78008646828436556</v>
      </c>
      <c r="S1354" s="139">
        <v>-0.43503214940011908</v>
      </c>
      <c r="T1354" s="139">
        <v>9.8933725621329238E-2</v>
      </c>
      <c r="U1354" s="139">
        <v>-1.6347699686891761</v>
      </c>
      <c r="V1354" s="139">
        <v>-5.3572491677427406E-2</v>
      </c>
      <c r="W1354" s="50">
        <v>-0.20933021706602439</v>
      </c>
    </row>
    <row r="1355" spans="1:23" ht="19">
      <c r="A1355" s="95">
        <v>353</v>
      </c>
      <c r="B1355" s="139">
        <v>0.44727225013496552</v>
      </c>
      <c r="C1355" s="139">
        <v>0.59650006449176862</v>
      </c>
      <c r="D1355" s="139">
        <v>0.72467101886185947</v>
      </c>
      <c r="E1355" s="139">
        <v>0.99650793641519031</v>
      </c>
      <c r="F1355" s="139">
        <v>0.32595305564749966</v>
      </c>
      <c r="G1355" s="139">
        <v>0.69097134866093124</v>
      </c>
      <c r="H1355" s="139">
        <v>9.8525046170378383E-2</v>
      </c>
      <c r="I1355" s="139">
        <v>0.74012812348174872</v>
      </c>
      <c r="J1355" s="139">
        <v>0.79436626492490814</v>
      </c>
      <c r="K1355" s="58">
        <v>0.88036691543054157</v>
      </c>
      <c r="M1355" s="51">
        <v>353</v>
      </c>
      <c r="N1355" s="139" cm="1">
        <f t="array" ref="N1355:W1355">(TRANSPOSE(MMULT(幕後結果!$AB$37:$AK$46, TRANSPOSE(N354:W354))))</f>
        <v>0.32741337350511152</v>
      </c>
      <c r="O1355" s="139">
        <v>-0.97176729222955793</v>
      </c>
      <c r="P1355" s="139">
        <v>-0.99582299939061392</v>
      </c>
      <c r="Q1355" s="139">
        <v>-8.9016725196784607E-2</v>
      </c>
      <c r="R1355" s="139">
        <v>2.203304036056712</v>
      </c>
      <c r="S1355" s="139">
        <v>0.48336227113331248</v>
      </c>
      <c r="T1355" s="139">
        <v>-0.4634161336751933</v>
      </c>
      <c r="U1355" s="139">
        <v>-8.3437922299549605E-3</v>
      </c>
      <c r="V1355" s="139">
        <v>0.21266205921515099</v>
      </c>
      <c r="W1355" s="50">
        <v>-0.39213760170481121</v>
      </c>
    </row>
    <row r="1356" spans="1:23" ht="19">
      <c r="A1356" s="95">
        <v>354</v>
      </c>
      <c r="B1356" s="139">
        <v>0.11053204251833715</v>
      </c>
      <c r="C1356" s="139">
        <v>0.98131925409371035</v>
      </c>
      <c r="D1356" s="139">
        <v>0.85414562481241285</v>
      </c>
      <c r="E1356" s="139">
        <v>0.74820670869581196</v>
      </c>
      <c r="F1356" s="139">
        <v>0.11708072356927124</v>
      </c>
      <c r="G1356" s="139">
        <v>0.24299786674786206</v>
      </c>
      <c r="H1356" s="139">
        <v>8.4401475720568442E-2</v>
      </c>
      <c r="I1356" s="139">
        <v>0.4351872581965297</v>
      </c>
      <c r="J1356" s="139">
        <v>0.59770746698338284</v>
      </c>
      <c r="K1356" s="58">
        <v>8.4896564488653459E-2</v>
      </c>
      <c r="M1356" s="51">
        <v>354</v>
      </c>
      <c r="N1356" s="139" cm="1">
        <f t="array" ref="N1356:W1356">(TRANSPOSE(MMULT(幕後結果!$AB$37:$AK$46, TRANSPOSE(N355:W355))))</f>
        <v>0.3907081118199085</v>
      </c>
      <c r="O1356" s="139">
        <v>-0.45732835993966248</v>
      </c>
      <c r="P1356" s="139">
        <v>-0.75376544084814467</v>
      </c>
      <c r="Q1356" s="139">
        <v>1.200432372716421</v>
      </c>
      <c r="R1356" s="139">
        <v>0.53417713803501299</v>
      </c>
      <c r="S1356" s="139">
        <v>-7.6274598031777274E-2</v>
      </c>
      <c r="T1356" s="139">
        <v>-0.378084101428876</v>
      </c>
      <c r="U1356" s="139">
        <v>1.117752079929156</v>
      </c>
      <c r="V1356" s="139">
        <v>-0.29447951414650358</v>
      </c>
      <c r="W1356" s="50">
        <v>-0.61066392470757069</v>
      </c>
    </row>
    <row r="1357" spans="1:23" ht="19">
      <c r="A1357" s="95">
        <v>355</v>
      </c>
      <c r="B1357" s="139">
        <v>0.96968017979203114</v>
      </c>
      <c r="C1357" s="139">
        <v>0.44599899335730853</v>
      </c>
      <c r="D1357" s="139">
        <v>0.32403357795059229</v>
      </c>
      <c r="E1357" s="139">
        <v>0.22718553081916371</v>
      </c>
      <c r="F1357" s="139">
        <v>0.92762603034602953</v>
      </c>
      <c r="G1357" s="139">
        <v>0.65381078492964839</v>
      </c>
      <c r="H1357" s="139">
        <v>0.75118068410840033</v>
      </c>
      <c r="I1357" s="139">
        <v>0.98756593175969232</v>
      </c>
      <c r="J1357" s="139">
        <v>0.16803845166503262</v>
      </c>
      <c r="K1357" s="58">
        <v>0.96482664408864371</v>
      </c>
      <c r="M1357" s="51">
        <v>355</v>
      </c>
      <c r="N1357" s="139" cm="1">
        <f t="array" ref="N1357:W1357">(TRANSPOSE(MMULT(幕後結果!$AB$37:$AK$46, TRANSPOSE(N356:W356))))</f>
        <v>1.2186728997752569</v>
      </c>
      <c r="O1357" s="139">
        <v>1.3773172368894315</v>
      </c>
      <c r="P1357" s="139">
        <v>1.4539280294054513</v>
      </c>
      <c r="Q1357" s="139">
        <v>1.1415719654212924</v>
      </c>
      <c r="R1357" s="139">
        <v>0.34198394722962511</v>
      </c>
      <c r="S1357" s="139">
        <v>-0.1950855820801532</v>
      </c>
      <c r="T1357" s="139">
        <v>-0.46713706786684617</v>
      </c>
      <c r="U1357" s="139">
        <v>-0.38811683408622161</v>
      </c>
      <c r="V1357" s="139">
        <v>0.72620021058788475</v>
      </c>
      <c r="W1357" s="50">
        <v>-1.9491490624764938</v>
      </c>
    </row>
    <row r="1358" spans="1:23" ht="19">
      <c r="A1358" s="95">
        <v>356</v>
      </c>
      <c r="B1358" s="139">
        <v>0.8111665678854727</v>
      </c>
      <c r="C1358" s="139">
        <v>7.9518430565973741E-2</v>
      </c>
      <c r="D1358" s="139">
        <v>0.11862991676856161</v>
      </c>
      <c r="E1358" s="139">
        <v>0.67447903504740259</v>
      </c>
      <c r="F1358" s="139">
        <v>0.98234241033052272</v>
      </c>
      <c r="G1358" s="139">
        <v>0.75110489243251588</v>
      </c>
      <c r="H1358" s="139">
        <v>7.1343765720283114E-2</v>
      </c>
      <c r="I1358" s="139">
        <v>0.43752069273427674</v>
      </c>
      <c r="J1358" s="139">
        <v>0.17805939801529291</v>
      </c>
      <c r="K1358" s="58">
        <v>0.6643166629158066</v>
      </c>
      <c r="M1358" s="51">
        <v>356</v>
      </c>
      <c r="N1358" s="139" cm="1">
        <f t="array" ref="N1358:W1358">(TRANSPOSE(MMULT(幕後結果!$AB$37:$AK$46, TRANSPOSE(N357:W357))))</f>
        <v>1.1578413305670816</v>
      </c>
      <c r="O1358" s="139">
        <v>1.1926810439783926</v>
      </c>
      <c r="P1358" s="139">
        <v>1.1998760634987253</v>
      </c>
      <c r="Q1358" s="139">
        <v>-1.0705913012464785</v>
      </c>
      <c r="R1358" s="139">
        <v>0.69798204791862239</v>
      </c>
      <c r="S1358" s="139">
        <v>0.53642967126994301</v>
      </c>
      <c r="T1358" s="139">
        <v>0.36153858818112261</v>
      </c>
      <c r="U1358" s="139">
        <v>-0.61474322843707263</v>
      </c>
      <c r="V1358" s="139">
        <v>0.65140949984812468</v>
      </c>
      <c r="W1358" s="50">
        <v>0.69975289364490068</v>
      </c>
    </row>
    <row r="1359" spans="1:23" ht="19">
      <c r="A1359" s="95">
        <v>357</v>
      </c>
      <c r="B1359" s="139">
        <v>0.9524470247615715</v>
      </c>
      <c r="C1359" s="139">
        <v>0.30263452341388164</v>
      </c>
      <c r="D1359" s="139">
        <v>0.71134880373816078</v>
      </c>
      <c r="E1359" s="139">
        <v>0.93826186698060154</v>
      </c>
      <c r="F1359" s="139">
        <v>0.53128329489223325</v>
      </c>
      <c r="G1359" s="139">
        <v>0.64394107392571076</v>
      </c>
      <c r="H1359" s="139">
        <v>0.76259235608760334</v>
      </c>
      <c r="I1359" s="139">
        <v>6.7937322930224031E-2</v>
      </c>
      <c r="J1359" s="139">
        <v>0.54658690930917997</v>
      </c>
      <c r="K1359" s="58">
        <v>0.20911907518333916</v>
      </c>
      <c r="M1359" s="51">
        <v>357</v>
      </c>
      <c r="N1359" s="139" cm="1">
        <f t="array" ref="N1359:W1359">(TRANSPOSE(MMULT(幕後結果!$AB$37:$AK$46, TRANSPOSE(N358:W358))))</f>
        <v>-0.49627033661889308</v>
      </c>
      <c r="O1359" s="139">
        <v>-0.40859573544335004</v>
      </c>
      <c r="P1359" s="139">
        <v>0.8241769452237957</v>
      </c>
      <c r="Q1359" s="139">
        <v>0.95631812958528584</v>
      </c>
      <c r="R1359" s="139">
        <v>-0.38923215747396983</v>
      </c>
      <c r="S1359" s="139">
        <v>0.30839116643283976</v>
      </c>
      <c r="T1359" s="139">
        <v>-1.1026497349199147</v>
      </c>
      <c r="U1359" s="139">
        <v>-0.18282416403899981</v>
      </c>
      <c r="V1359" s="139">
        <v>-0.81600422360609803</v>
      </c>
      <c r="W1359" s="50">
        <v>-0.29147539680534518</v>
      </c>
    </row>
    <row r="1360" spans="1:23" ht="19">
      <c r="A1360" s="95">
        <v>358</v>
      </c>
      <c r="B1360" s="139">
        <v>9.9114137204596719E-3</v>
      </c>
      <c r="C1360" s="139">
        <v>0.46695497251000884</v>
      </c>
      <c r="D1360" s="139">
        <v>0.39236741625557991</v>
      </c>
      <c r="E1360" s="139">
        <v>0.25053904200665911</v>
      </c>
      <c r="F1360" s="139">
        <v>0.52879334014888291</v>
      </c>
      <c r="G1360" s="139">
        <v>0.20292196881181623</v>
      </c>
      <c r="H1360" s="139">
        <v>0.82694501531014586</v>
      </c>
      <c r="I1360" s="139">
        <v>0.38064932701007459</v>
      </c>
      <c r="J1360" s="139">
        <v>2.6574576995660681E-2</v>
      </c>
      <c r="K1360" s="58">
        <v>0.66910076230000226</v>
      </c>
      <c r="M1360" s="51">
        <v>358</v>
      </c>
      <c r="N1360" s="139" cm="1">
        <f t="array" ref="N1360:W1360">(TRANSPOSE(MMULT(幕後結果!$AB$37:$AK$46, TRANSPOSE(N359:W359))))</f>
        <v>0.13342273703916413</v>
      </c>
      <c r="O1360" s="139">
        <v>-0.20344936259551649</v>
      </c>
      <c r="P1360" s="139">
        <v>-0.24438048043074501</v>
      </c>
      <c r="Q1360" s="139">
        <v>-0.21413001882263522</v>
      </c>
      <c r="R1360" s="139">
        <v>1.4755410675429177</v>
      </c>
      <c r="S1360" s="139">
        <v>-0.68202974893032664</v>
      </c>
      <c r="T1360" s="139">
        <v>0.31541863713744089</v>
      </c>
      <c r="U1360" s="139">
        <v>1.1429090220363602</v>
      </c>
      <c r="V1360" s="139">
        <v>0.98567604006806175</v>
      </c>
      <c r="W1360" s="50">
        <v>-0.35055400660990021</v>
      </c>
    </row>
    <row r="1361" spans="1:23" ht="19">
      <c r="A1361" s="95">
        <v>359</v>
      </c>
      <c r="B1361" s="139">
        <v>0.90480733844383532</v>
      </c>
      <c r="C1361" s="139">
        <v>0.72440787579436394</v>
      </c>
      <c r="D1361" s="139">
        <v>5.2409806429139616E-2</v>
      </c>
      <c r="E1361" s="139">
        <v>9.7380836496290479E-2</v>
      </c>
      <c r="F1361" s="139">
        <v>6.1800471275563762E-3</v>
      </c>
      <c r="G1361" s="139">
        <v>0.50596837787009874</v>
      </c>
      <c r="H1361" s="139">
        <v>0.42272112767503756</v>
      </c>
      <c r="I1361" s="139">
        <v>0.90839930041040451</v>
      </c>
      <c r="J1361" s="139">
        <v>0.85707635960972661</v>
      </c>
      <c r="K1361" s="58">
        <v>0.44493096806655585</v>
      </c>
      <c r="M1361" s="51">
        <v>359</v>
      </c>
      <c r="N1361" s="139" cm="1">
        <f t="array" ref="N1361:W1361">(TRANSPOSE(MMULT(幕後結果!$AB$37:$AK$46, TRANSPOSE(N360:W360))))</f>
        <v>0.28559597801501507</v>
      </c>
      <c r="O1361" s="139">
        <v>1.3257552656496328</v>
      </c>
      <c r="P1361" s="139">
        <v>-0.30627961228556022</v>
      </c>
      <c r="Q1361" s="139">
        <v>-0.11370675386637843</v>
      </c>
      <c r="R1361" s="139">
        <v>-0.60445958681959333</v>
      </c>
      <c r="S1361" s="139">
        <v>1.7263396957364165</v>
      </c>
      <c r="T1361" s="139">
        <v>0.3138180307915992</v>
      </c>
      <c r="U1361" s="139">
        <v>0.31804512025965681</v>
      </c>
      <c r="V1361" s="139">
        <v>0.59078255721190764</v>
      </c>
      <c r="W1361" s="50">
        <v>0.72576049477151894</v>
      </c>
    </row>
    <row r="1362" spans="1:23" ht="19">
      <c r="A1362" s="95">
        <v>360</v>
      </c>
      <c r="B1362" s="139">
        <v>0.97469870218050869</v>
      </c>
      <c r="C1362" s="139">
        <v>2.5939082057046647E-2</v>
      </c>
      <c r="D1362" s="139">
        <v>0.92203964093559709</v>
      </c>
      <c r="E1362" s="139">
        <v>0.99634169053052091</v>
      </c>
      <c r="F1362" s="139">
        <v>0.99450049707872612</v>
      </c>
      <c r="G1362" s="139">
        <v>0.23110139119886663</v>
      </c>
      <c r="H1362" s="139">
        <v>0.52882671362978972</v>
      </c>
      <c r="I1362" s="139">
        <v>0.5584468835345</v>
      </c>
      <c r="J1362" s="139">
        <v>0.21186345709411381</v>
      </c>
      <c r="K1362" s="58">
        <v>3.8985342290220215E-2</v>
      </c>
      <c r="M1362" s="51">
        <v>360</v>
      </c>
      <c r="N1362" s="139" cm="1">
        <f t="array" ref="N1362:W1362">(TRANSPOSE(MMULT(幕後結果!$AB$37:$AK$46, TRANSPOSE(N361:W361))))</f>
        <v>0.85189936678116196</v>
      </c>
      <c r="O1362" s="139">
        <v>-1.5506818200188959</v>
      </c>
      <c r="P1362" s="139">
        <v>1.2403242420162774E-2</v>
      </c>
      <c r="Q1362" s="139">
        <v>-0.19159114910538505</v>
      </c>
      <c r="R1362" s="139">
        <v>0.94850244446190068</v>
      </c>
      <c r="S1362" s="139">
        <v>0.42776834730464508</v>
      </c>
      <c r="T1362" s="139">
        <v>1.1051697506261879</v>
      </c>
      <c r="U1362" s="139">
        <v>0.17320653754084583</v>
      </c>
      <c r="V1362" s="139">
        <v>1.2353119930981578</v>
      </c>
      <c r="W1362" s="50">
        <v>7.7308783119228647E-2</v>
      </c>
    </row>
    <row r="1363" spans="1:23" ht="19">
      <c r="A1363" s="95">
        <v>361</v>
      </c>
      <c r="B1363" s="139">
        <v>0.65297527486642504</v>
      </c>
      <c r="C1363" s="139">
        <v>0.66694669538003759</v>
      </c>
      <c r="D1363" s="139">
        <v>0.25111730395483933</v>
      </c>
      <c r="E1363" s="139">
        <v>0.51653526219321932</v>
      </c>
      <c r="F1363" s="139">
        <v>0.70487551337383847</v>
      </c>
      <c r="G1363" s="139">
        <v>0.95420153486209602</v>
      </c>
      <c r="H1363" s="139">
        <v>0.970698827322928</v>
      </c>
      <c r="I1363" s="139">
        <v>0.91229617207200553</v>
      </c>
      <c r="J1363" s="139">
        <v>0.78967595427300075</v>
      </c>
      <c r="K1363" s="58">
        <v>0.94313452249310381</v>
      </c>
      <c r="M1363" s="51">
        <v>361</v>
      </c>
      <c r="N1363" s="139" cm="1">
        <f t="array" ref="N1363:W1363">(TRANSPOSE(MMULT(幕後結果!$AB$37:$AK$46, TRANSPOSE(N362:W362))))</f>
        <v>0.46780659243884648</v>
      </c>
      <c r="O1363" s="139">
        <v>1.6859948422842783</v>
      </c>
      <c r="P1363" s="139">
        <v>0.53996999956062242</v>
      </c>
      <c r="Q1363" s="139">
        <v>-0.59264157399581352</v>
      </c>
      <c r="R1363" s="139">
        <v>-5.0688633222666923E-3</v>
      </c>
      <c r="S1363" s="139">
        <v>0.31388012405920829</v>
      </c>
      <c r="T1363" s="139">
        <v>0.8802596071126324</v>
      </c>
      <c r="U1363" s="139">
        <v>-0.41935346002035384</v>
      </c>
      <c r="V1363" s="139">
        <v>0.40955313149532291</v>
      </c>
      <c r="W1363" s="50">
        <v>0.44285990336520398</v>
      </c>
    </row>
    <row r="1364" spans="1:23" ht="19">
      <c r="A1364" s="95">
        <v>362</v>
      </c>
      <c r="B1364" s="139">
        <v>0.7136561599633231</v>
      </c>
      <c r="C1364" s="139">
        <v>7.1228120848532805E-2</v>
      </c>
      <c r="D1364" s="139">
        <v>5.3118365639747811E-2</v>
      </c>
      <c r="E1364" s="139">
        <v>0.18075033853995603</v>
      </c>
      <c r="F1364" s="139">
        <v>0.74293790542762639</v>
      </c>
      <c r="G1364" s="139">
        <v>5.1225830553191409E-2</v>
      </c>
      <c r="H1364" s="139">
        <v>0.29262715785489779</v>
      </c>
      <c r="I1364" s="139">
        <v>5.7094410306795407E-2</v>
      </c>
      <c r="J1364" s="139">
        <v>0.63279562975477299</v>
      </c>
      <c r="K1364" s="58">
        <v>0.2154468382796153</v>
      </c>
      <c r="M1364" s="51">
        <v>362</v>
      </c>
      <c r="N1364" s="139" cm="1">
        <f t="array" ref="N1364:W1364">(TRANSPOSE(MMULT(幕後結果!$AB$37:$AK$46, TRANSPOSE(N363:W363))))</f>
        <v>1.3320324941222739</v>
      </c>
      <c r="O1364" s="139">
        <v>1.2269475584496943</v>
      </c>
      <c r="P1364" s="139">
        <v>-1.1373987117694417</v>
      </c>
      <c r="Q1364" s="139">
        <v>-0.27204403835140556</v>
      </c>
      <c r="R1364" s="139">
        <v>-0.48699265805295516</v>
      </c>
      <c r="S1364" s="139">
        <v>0.43339476002421556</v>
      </c>
      <c r="T1364" s="139">
        <v>-0.11694083078549034</v>
      </c>
      <c r="U1364" s="139">
        <v>1.4109240270316918</v>
      </c>
      <c r="V1364" s="139">
        <v>0.23040119307085682</v>
      </c>
      <c r="W1364" s="50">
        <v>0.17960188024201859</v>
      </c>
    </row>
    <row r="1365" spans="1:23" ht="19">
      <c r="A1365" s="95">
        <v>363</v>
      </c>
      <c r="B1365" s="139">
        <v>0.27592029856377831</v>
      </c>
      <c r="C1365" s="139">
        <v>0.95333590767021037</v>
      </c>
      <c r="D1365" s="139">
        <v>8.7075031186634844E-2</v>
      </c>
      <c r="E1365" s="139">
        <v>0.79431380481684455</v>
      </c>
      <c r="F1365" s="139">
        <v>0.45691422243373014</v>
      </c>
      <c r="G1365" s="139">
        <v>0.66863080952638621</v>
      </c>
      <c r="H1365" s="139">
        <v>0.4207256937896624</v>
      </c>
      <c r="I1365" s="139">
        <v>0.44057479519602882</v>
      </c>
      <c r="J1365" s="139">
        <v>0.45715596722642293</v>
      </c>
      <c r="K1365" s="58">
        <v>0.21463567410574602</v>
      </c>
      <c r="M1365" s="51">
        <v>363</v>
      </c>
      <c r="N1365" s="139" cm="1">
        <f t="array" ref="N1365:W1365">(TRANSPOSE(MMULT(幕後結果!$AB$37:$AK$46, TRANSPOSE(N364:W364))))</f>
        <v>0.92653211475641761</v>
      </c>
      <c r="O1365" s="139">
        <v>1.0980669231739604</v>
      </c>
      <c r="P1365" s="139">
        <v>0.61274651362904009</v>
      </c>
      <c r="Q1365" s="139">
        <v>-0.90350897229907168</v>
      </c>
      <c r="R1365" s="139">
        <v>-0.16738235073529684</v>
      </c>
      <c r="S1365" s="139">
        <v>0.88360749643978254</v>
      </c>
      <c r="T1365" s="139">
        <v>-7.6230231711495455E-2</v>
      </c>
      <c r="U1365" s="139">
        <v>5.5734255346415101E-2</v>
      </c>
      <c r="V1365" s="139">
        <v>0.93447120300191089</v>
      </c>
      <c r="W1365" s="50">
        <v>-0.48064946728821234</v>
      </c>
    </row>
    <row r="1366" spans="1:23" ht="19">
      <c r="A1366" s="95">
        <v>364</v>
      </c>
      <c r="B1366" s="139">
        <v>0.24776400318866498</v>
      </c>
      <c r="C1366" s="139">
        <v>0.38411235709602587</v>
      </c>
      <c r="D1366" s="139">
        <v>0.55144876879293592</v>
      </c>
      <c r="E1366" s="139">
        <v>0.27282393030315455</v>
      </c>
      <c r="F1366" s="139">
        <v>0.60352138985804871</v>
      </c>
      <c r="G1366" s="139">
        <v>0.47159173220947648</v>
      </c>
      <c r="H1366" s="139">
        <v>0.41144513206352773</v>
      </c>
      <c r="I1366" s="139">
        <v>0.49349534296881736</v>
      </c>
      <c r="J1366" s="139">
        <v>0.96460590670873692</v>
      </c>
      <c r="K1366" s="58">
        <v>0.81535548863056007</v>
      </c>
      <c r="M1366" s="51">
        <v>364</v>
      </c>
      <c r="N1366" s="139" cm="1">
        <f t="array" ref="N1366:W1366">(TRANSPOSE(MMULT(幕後結果!$AB$37:$AK$46, TRANSPOSE(N365:W365))))</f>
        <v>0.42440202007023631</v>
      </c>
      <c r="O1366" s="139">
        <v>1.0756247641200711</v>
      </c>
      <c r="P1366" s="139">
        <v>1.5420298369493124</v>
      </c>
      <c r="Q1366" s="139">
        <v>-0.11020624956616365</v>
      </c>
      <c r="R1366" s="139">
        <v>1.9175477779396495</v>
      </c>
      <c r="S1366" s="139">
        <v>0.62962583190586441</v>
      </c>
      <c r="T1366" s="139">
        <v>0.82123784472859607</v>
      </c>
      <c r="U1366" s="139">
        <v>1.3380532192330703</v>
      </c>
      <c r="V1366" s="139">
        <v>1.2385035430618485</v>
      </c>
      <c r="W1366" s="50">
        <v>-0.62866821248858629</v>
      </c>
    </row>
    <row r="1367" spans="1:23" ht="19">
      <c r="A1367" s="95">
        <v>365</v>
      </c>
      <c r="B1367" s="139">
        <v>0.87853448496079944</v>
      </c>
      <c r="C1367" s="139">
        <v>0.98275941159058156</v>
      </c>
      <c r="D1367" s="139">
        <v>0.75132551684048265</v>
      </c>
      <c r="E1367" s="139">
        <v>0.84693385262897714</v>
      </c>
      <c r="F1367" s="139">
        <v>0.11958279089402168</v>
      </c>
      <c r="G1367" s="139">
        <v>0.9608784817509155</v>
      </c>
      <c r="H1367" s="139">
        <v>0.35148482760866351</v>
      </c>
      <c r="I1367" s="139">
        <v>0.1025367409350757</v>
      </c>
      <c r="J1367" s="139">
        <v>0.10287364272684729</v>
      </c>
      <c r="K1367" s="58">
        <v>0.13521694505214477</v>
      </c>
      <c r="M1367" s="51">
        <v>365</v>
      </c>
      <c r="N1367" s="139" cm="1">
        <f t="array" ref="N1367:W1367">(TRANSPOSE(MMULT(幕後結果!$AB$37:$AK$46, TRANSPOSE(N366:W366))))</f>
        <v>1.5079333973110354</v>
      </c>
      <c r="O1367" s="139">
        <v>1.1201650254270161</v>
      </c>
      <c r="P1367" s="139">
        <v>-0.26373533611440902</v>
      </c>
      <c r="Q1367" s="139">
        <v>1.3260602514542852</v>
      </c>
      <c r="R1367" s="139">
        <v>0.28467413448406509</v>
      </c>
      <c r="S1367" s="139">
        <v>1.7324553329207435</v>
      </c>
      <c r="T1367" s="139">
        <v>1.4245777129950485</v>
      </c>
      <c r="U1367" s="139">
        <v>0.8844030750308014</v>
      </c>
      <c r="V1367" s="139">
        <v>2.2130100402004231</v>
      </c>
      <c r="W1367" s="50">
        <v>3.4354838049697634E-2</v>
      </c>
    </row>
    <row r="1368" spans="1:23" ht="19">
      <c r="A1368" s="95">
        <v>366</v>
      </c>
      <c r="B1368" s="139">
        <v>0.64810403275719541</v>
      </c>
      <c r="C1368" s="139">
        <v>0.36503722380404491</v>
      </c>
      <c r="D1368" s="139">
        <v>7.9395344274715285E-2</v>
      </c>
      <c r="E1368" s="139">
        <v>0.50914964265342366</v>
      </c>
      <c r="F1368" s="139">
        <v>7.3140861572322358E-2</v>
      </c>
      <c r="G1368" s="139">
        <v>0.11748990949713356</v>
      </c>
      <c r="H1368" s="139">
        <v>0.81458665720228018</v>
      </c>
      <c r="I1368" s="139">
        <v>0.37058546122552416</v>
      </c>
      <c r="J1368" s="139">
        <v>0.31231768903563939</v>
      </c>
      <c r="K1368" s="58">
        <v>0.14114159989120112</v>
      </c>
      <c r="M1368" s="51">
        <v>366</v>
      </c>
      <c r="N1368" s="139" cm="1">
        <f t="array" ref="N1368:W1368">(TRANSPOSE(MMULT(幕後結果!$AB$37:$AK$46, TRANSPOSE(N367:W367))))</f>
        <v>2.2000254306073499</v>
      </c>
      <c r="O1368" s="139">
        <v>1.4533653000785134</v>
      </c>
      <c r="P1368" s="139">
        <v>1.1438350346150361</v>
      </c>
      <c r="Q1368" s="139">
        <v>-0.27415255123255433</v>
      </c>
      <c r="R1368" s="139">
        <v>0.43601653875021679</v>
      </c>
      <c r="S1368" s="139">
        <v>0.61259367248883623</v>
      </c>
      <c r="T1368" s="139">
        <v>1.6345772260096501</v>
      </c>
      <c r="U1368" s="139">
        <v>1.2331961639495492</v>
      </c>
      <c r="V1368" s="139">
        <v>1.4550675212304696</v>
      </c>
      <c r="W1368" s="50">
        <v>0.38640066710210358</v>
      </c>
    </row>
    <row r="1369" spans="1:23" ht="19">
      <c r="A1369" s="95">
        <v>367</v>
      </c>
      <c r="B1369" s="139">
        <v>8.2693651605850071E-2</v>
      </c>
      <c r="C1369" s="139">
        <v>0.30402046864427357</v>
      </c>
      <c r="D1369" s="139">
        <v>0.98090724219576031</v>
      </c>
      <c r="E1369" s="139">
        <v>0.16187345229200267</v>
      </c>
      <c r="F1369" s="139">
        <v>0.4752380129050604</v>
      </c>
      <c r="G1369" s="139">
        <v>0.49305253157526252</v>
      </c>
      <c r="H1369" s="139">
        <v>0.47390351906725869</v>
      </c>
      <c r="I1369" s="139">
        <v>0.71242167220270614</v>
      </c>
      <c r="J1369" s="139">
        <v>0.23815406454209387</v>
      </c>
      <c r="K1369" s="58">
        <v>6.6192311213068011E-2</v>
      </c>
      <c r="M1369" s="51">
        <v>367</v>
      </c>
      <c r="N1369" s="139" cm="1">
        <f t="array" ref="N1369:W1369">(TRANSPOSE(MMULT(幕後結果!$AB$37:$AK$46, TRANSPOSE(N368:W368))))</f>
        <v>-0.16576285666892035</v>
      </c>
      <c r="O1369" s="139">
        <v>0.11329901361965034</v>
      </c>
      <c r="P1369" s="139">
        <v>-0.49263062113669964</v>
      </c>
      <c r="Q1369" s="139">
        <v>-0.61152926974850519</v>
      </c>
      <c r="R1369" s="139">
        <v>0.44441846310105332</v>
      </c>
      <c r="S1369" s="139">
        <v>-1.100771185792623</v>
      </c>
      <c r="T1369" s="139">
        <v>0.90954233902093173</v>
      </c>
      <c r="U1369" s="139">
        <v>0.14025045879305442</v>
      </c>
      <c r="V1369" s="139">
        <v>-0.40670043938562089</v>
      </c>
      <c r="W1369" s="50">
        <v>1.2394928336371427</v>
      </c>
    </row>
    <row r="1370" spans="1:23" ht="19">
      <c r="A1370" s="95">
        <v>368</v>
      </c>
      <c r="B1370" s="139">
        <v>0.52584139918438066</v>
      </c>
      <c r="C1370" s="139">
        <v>0.44762470182872693</v>
      </c>
      <c r="D1370" s="139">
        <v>0.43364832110027529</v>
      </c>
      <c r="E1370" s="139">
        <v>0.26522339567611763</v>
      </c>
      <c r="F1370" s="139">
        <v>0.6398228622478126</v>
      </c>
      <c r="G1370" s="139">
        <v>0.76102657620754011</v>
      </c>
      <c r="H1370" s="139">
        <v>0.67222528545745086</v>
      </c>
      <c r="I1370" s="139">
        <v>0.8624538031225466</v>
      </c>
      <c r="J1370" s="139">
        <v>0.2087400063431033</v>
      </c>
      <c r="K1370" s="58">
        <v>0.50114585427225622</v>
      </c>
      <c r="M1370" s="51">
        <v>368</v>
      </c>
      <c r="N1370" s="139" cm="1">
        <f t="array" ref="N1370:W1370">(TRANSPOSE(MMULT(幕後結果!$AB$37:$AK$46, TRANSPOSE(N369:W369))))</f>
        <v>-1.0329509448950922</v>
      </c>
      <c r="O1370" s="139">
        <v>-1.0412672160911978</v>
      </c>
      <c r="P1370" s="139">
        <v>-2.1339442509959268</v>
      </c>
      <c r="Q1370" s="139">
        <v>-0.4843401530172593</v>
      </c>
      <c r="R1370" s="139">
        <v>-1.1903525991112156</v>
      </c>
      <c r="S1370" s="139">
        <v>6.1648424591664863E-2</v>
      </c>
      <c r="T1370" s="139">
        <v>-0.20418492666130966</v>
      </c>
      <c r="U1370" s="139">
        <v>2.3041839314709152</v>
      </c>
      <c r="V1370" s="139">
        <v>0.3554517246049953</v>
      </c>
      <c r="W1370" s="50">
        <v>-1.9313780224240964</v>
      </c>
    </row>
    <row r="1371" spans="1:23" ht="19">
      <c r="A1371" s="95">
        <v>369</v>
      </c>
      <c r="B1371" s="139">
        <v>0.52910140078234114</v>
      </c>
      <c r="C1371" s="139">
        <v>0.17980500819847678</v>
      </c>
      <c r="D1371" s="139">
        <v>0.23790304226399206</v>
      </c>
      <c r="E1371" s="139">
        <v>0.27886715854236699</v>
      </c>
      <c r="F1371" s="139">
        <v>0.23294817303915361</v>
      </c>
      <c r="G1371" s="139">
        <v>0.94616025710244522</v>
      </c>
      <c r="H1371" s="139">
        <v>0.94485682351240596</v>
      </c>
      <c r="I1371" s="139">
        <v>0.31158656894961023</v>
      </c>
      <c r="J1371" s="139">
        <v>0.9152481970143167</v>
      </c>
      <c r="K1371" s="58">
        <v>9.6414134355664149E-2</v>
      </c>
      <c r="M1371" s="51">
        <v>369</v>
      </c>
      <c r="N1371" s="139" cm="1">
        <f t="array" ref="N1371:W1371">(TRANSPOSE(MMULT(幕後結果!$AB$37:$AK$46, TRANSPOSE(N370:W370))))</f>
        <v>-1.4755640412173734</v>
      </c>
      <c r="O1371" s="139">
        <v>-0.42196359846819342</v>
      </c>
      <c r="P1371" s="139">
        <v>0.32006866254765309</v>
      </c>
      <c r="Q1371" s="139">
        <v>0.28305189311729595</v>
      </c>
      <c r="R1371" s="139">
        <v>0.1457042385879862</v>
      </c>
      <c r="S1371" s="139">
        <v>0.15407989962264801</v>
      </c>
      <c r="T1371" s="139">
        <v>-1.1504557935904245</v>
      </c>
      <c r="U1371" s="139">
        <v>0.79964127474864899</v>
      </c>
      <c r="V1371" s="139">
        <v>-0.82108582732758162</v>
      </c>
      <c r="W1371" s="50">
        <v>-1.1881195502636492</v>
      </c>
    </row>
    <row r="1372" spans="1:23" ht="19">
      <c r="A1372" s="95">
        <v>370</v>
      </c>
      <c r="B1372" s="139">
        <v>0.83731328235512659</v>
      </c>
      <c r="C1372" s="139">
        <v>0.82180016125180932</v>
      </c>
      <c r="D1372" s="139">
        <v>0.26628667606415402</v>
      </c>
      <c r="E1372" s="139">
        <v>0.75238049246379579</v>
      </c>
      <c r="F1372" s="139">
        <v>0.59783429108974917</v>
      </c>
      <c r="G1372" s="139">
        <v>0.94153881690205221</v>
      </c>
      <c r="H1372" s="139">
        <v>0.64251071928724168</v>
      </c>
      <c r="I1372" s="139">
        <v>0.45953817764932325</v>
      </c>
      <c r="J1372" s="139">
        <v>0.12452036911152331</v>
      </c>
      <c r="K1372" s="58">
        <v>0.55410330572007171</v>
      </c>
      <c r="M1372" s="51">
        <v>370</v>
      </c>
      <c r="N1372" s="139" cm="1">
        <f t="array" ref="N1372:W1372">(TRANSPOSE(MMULT(幕後結果!$AB$37:$AK$46, TRANSPOSE(N371:W371))))</f>
        <v>1.4353114007421071</v>
      </c>
      <c r="O1372" s="139">
        <v>-0.44051586995615466</v>
      </c>
      <c r="P1372" s="139">
        <v>-0.32198686752954131</v>
      </c>
      <c r="Q1372" s="139">
        <v>0.12325757956690492</v>
      </c>
      <c r="R1372" s="139">
        <v>0.55946286341788543</v>
      </c>
      <c r="S1372" s="139">
        <v>-0.37070031047135499</v>
      </c>
      <c r="T1372" s="139">
        <v>1.1377654973945766</v>
      </c>
      <c r="U1372" s="139">
        <v>1.1635789607929186</v>
      </c>
      <c r="V1372" s="139">
        <v>7.4643968774657121E-2</v>
      </c>
      <c r="W1372" s="50">
        <v>1.1599284946336796</v>
      </c>
    </row>
    <row r="1373" spans="1:23" ht="19">
      <c r="A1373" s="95">
        <v>371</v>
      </c>
      <c r="B1373" s="139">
        <v>0.53943781119691803</v>
      </c>
      <c r="C1373" s="139">
        <v>5.5971575809291352E-2</v>
      </c>
      <c r="D1373" s="139">
        <v>7.1979032621669603E-3</v>
      </c>
      <c r="E1373" s="139">
        <v>0.39410589868021395</v>
      </c>
      <c r="F1373" s="139">
        <v>0.55503238452109471</v>
      </c>
      <c r="G1373" s="139">
        <v>0.92740769519485955</v>
      </c>
      <c r="H1373" s="139">
        <v>0.9613864415117086</v>
      </c>
      <c r="I1373" s="139">
        <v>0.68920475579569218</v>
      </c>
      <c r="J1373" s="139">
        <v>0.79582263326980929</v>
      </c>
      <c r="K1373" s="58">
        <v>1.753679549097642E-2</v>
      </c>
      <c r="M1373" s="51">
        <v>371</v>
      </c>
      <c r="N1373" s="139" cm="1">
        <f t="array" ref="N1373:W1373">(TRANSPOSE(MMULT(幕後結果!$AB$37:$AK$46, TRANSPOSE(N372:W372))))</f>
        <v>0.20231802970523313</v>
      </c>
      <c r="O1373" s="139">
        <v>-0.71818701913779692</v>
      </c>
      <c r="P1373" s="139">
        <v>-0.30827572123650687</v>
      </c>
      <c r="Q1373" s="139">
        <v>0.72760066060772643</v>
      </c>
      <c r="R1373" s="139">
        <v>-0.16264207787987706</v>
      </c>
      <c r="S1373" s="139">
        <v>0.30768721695922385</v>
      </c>
      <c r="T1373" s="139">
        <v>-1.1040064110347023</v>
      </c>
      <c r="U1373" s="139">
        <v>0.80101421549175111</v>
      </c>
      <c r="V1373" s="139">
        <v>-0.69658058561730063</v>
      </c>
      <c r="W1373" s="50">
        <v>-0.92281906424362603</v>
      </c>
    </row>
    <row r="1374" spans="1:23" ht="19">
      <c r="A1374" s="95">
        <v>372</v>
      </c>
      <c r="B1374" s="139">
        <v>0.89113272718896552</v>
      </c>
      <c r="C1374" s="139">
        <v>0.31039889917572827</v>
      </c>
      <c r="D1374" s="139">
        <v>0.2344508332805284</v>
      </c>
      <c r="E1374" s="139">
        <v>0.65004831691184561</v>
      </c>
      <c r="F1374" s="139">
        <v>0.90615897594043449</v>
      </c>
      <c r="G1374" s="139">
        <v>0.71185494175142083</v>
      </c>
      <c r="H1374" s="139">
        <v>0.35967530018666727</v>
      </c>
      <c r="I1374" s="139">
        <v>8.9510594640185293E-3</v>
      </c>
      <c r="J1374" s="139">
        <v>0.85413765915024253</v>
      </c>
      <c r="K1374" s="58">
        <v>0.86296460373256711</v>
      </c>
      <c r="M1374" s="51">
        <v>372</v>
      </c>
      <c r="N1374" s="139" cm="1">
        <f t="array" ref="N1374:W1374">(TRANSPOSE(MMULT(幕後結果!$AB$37:$AK$46, TRANSPOSE(N373:W373))))</f>
        <v>-1.502236978479156</v>
      </c>
      <c r="O1374" s="139">
        <v>-2.47205443512033</v>
      </c>
      <c r="P1374" s="139">
        <v>-1.1584576172160101</v>
      </c>
      <c r="Q1374" s="139">
        <v>0.24534542058031478</v>
      </c>
      <c r="R1374" s="139">
        <v>1.5368913750744617</v>
      </c>
      <c r="S1374" s="139">
        <v>-1.3615884227287951</v>
      </c>
      <c r="T1374" s="139">
        <v>-0.75018016213322658</v>
      </c>
      <c r="U1374" s="139">
        <v>0.53856792848446566</v>
      </c>
      <c r="V1374" s="139">
        <v>-0.80808027179703779</v>
      </c>
      <c r="W1374" s="50">
        <v>0.11724258006055904</v>
      </c>
    </row>
    <row r="1375" spans="1:23" ht="19">
      <c r="A1375" s="95">
        <v>373</v>
      </c>
      <c r="B1375" s="139">
        <v>0.54891695289038944</v>
      </c>
      <c r="C1375" s="139">
        <v>0.54459845494516479</v>
      </c>
      <c r="D1375" s="139">
        <v>0.97405342954181329</v>
      </c>
      <c r="E1375" s="139">
        <v>0.24087592857912909</v>
      </c>
      <c r="F1375" s="139">
        <v>0.66410141309671777</v>
      </c>
      <c r="G1375" s="139">
        <v>0.46468971075626642</v>
      </c>
      <c r="H1375" s="139">
        <v>0.62132451921188281</v>
      </c>
      <c r="I1375" s="139">
        <v>0.26787731931283498</v>
      </c>
      <c r="J1375" s="139">
        <v>0.76473161896671016</v>
      </c>
      <c r="K1375" s="58">
        <v>0.73123318784567171</v>
      </c>
      <c r="M1375" s="51">
        <v>373</v>
      </c>
      <c r="N1375" s="139" cm="1">
        <f t="array" ref="N1375:W1375">(TRANSPOSE(MMULT(幕後結果!$AB$37:$AK$46, TRANSPOSE(N374:W374))))</f>
        <v>0.51608524715446236</v>
      </c>
      <c r="O1375" s="139">
        <v>0.49739311463413338</v>
      </c>
      <c r="P1375" s="139">
        <v>-1.1891962048510112</v>
      </c>
      <c r="Q1375" s="139">
        <v>-0.66046186677813545</v>
      </c>
      <c r="R1375" s="139">
        <v>-0.53423340636938865</v>
      </c>
      <c r="S1375" s="139">
        <v>-4.8513076412232042E-2</v>
      </c>
      <c r="T1375" s="139">
        <v>0.30745744239456263</v>
      </c>
      <c r="U1375" s="139">
        <v>-0.17509881808505601</v>
      </c>
      <c r="V1375" s="139">
        <v>0.87299852257158539</v>
      </c>
      <c r="W1375" s="50">
        <v>1.113873082959322</v>
      </c>
    </row>
    <row r="1376" spans="1:23" ht="19">
      <c r="A1376" s="95">
        <v>374</v>
      </c>
      <c r="B1376" s="139">
        <v>0.28554526360030619</v>
      </c>
      <c r="C1376" s="139">
        <v>0.99060133203985767</v>
      </c>
      <c r="D1376" s="139">
        <v>4.4288644140789257E-2</v>
      </c>
      <c r="E1376" s="139">
        <v>0.42509623134732921</v>
      </c>
      <c r="F1376" s="139">
        <v>0.26037803272032733</v>
      </c>
      <c r="G1376" s="139">
        <v>0.47921840430701623</v>
      </c>
      <c r="H1376" s="139">
        <v>0.51980111010503571</v>
      </c>
      <c r="I1376" s="139">
        <v>0.73664612590834233</v>
      </c>
      <c r="J1376" s="139">
        <v>2.3862800585584099E-2</v>
      </c>
      <c r="K1376" s="58">
        <v>0.67007379030949044</v>
      </c>
      <c r="M1376" s="51">
        <v>374</v>
      </c>
      <c r="N1376" s="139" cm="1">
        <f t="array" ref="N1376:W1376">(TRANSPOSE(MMULT(幕後結果!$AB$37:$AK$46, TRANSPOSE(N375:W375))))</f>
        <v>-0.57253188632102558</v>
      </c>
      <c r="O1376" s="139">
        <v>0.70559056115147145</v>
      </c>
      <c r="P1376" s="139">
        <v>-1.5517501480683067</v>
      </c>
      <c r="Q1376" s="139">
        <v>0.45904886526889555</v>
      </c>
      <c r="R1376" s="139">
        <v>0.56439009654065231</v>
      </c>
      <c r="S1376" s="139">
        <v>-0.71061126025249111</v>
      </c>
      <c r="T1376" s="139">
        <v>-1.4821558778117443</v>
      </c>
      <c r="U1376" s="139">
        <v>0.79434846046958218</v>
      </c>
      <c r="V1376" s="139">
        <v>-9.0853639647749895E-2</v>
      </c>
      <c r="W1376" s="50">
        <v>4.4023508995723826E-2</v>
      </c>
    </row>
    <row r="1377" spans="1:23" ht="19">
      <c r="A1377" s="95">
        <v>375</v>
      </c>
      <c r="B1377" s="139">
        <v>0.89075528270808024</v>
      </c>
      <c r="C1377" s="139">
        <v>0.78371096872491508</v>
      </c>
      <c r="D1377" s="139">
        <v>8.0167918371768287E-2</v>
      </c>
      <c r="E1377" s="139">
        <v>0.48613659531384568</v>
      </c>
      <c r="F1377" s="139">
        <v>0.83833175527199266</v>
      </c>
      <c r="G1377" s="139">
        <v>0.36719637375269132</v>
      </c>
      <c r="H1377" s="139">
        <v>0.84649387408843135</v>
      </c>
      <c r="I1377" s="139">
        <v>0.17349423318956436</v>
      </c>
      <c r="J1377" s="139">
        <v>0.6140111073198582</v>
      </c>
      <c r="K1377" s="58">
        <v>0.90251630044644182</v>
      </c>
      <c r="M1377" s="51">
        <v>375</v>
      </c>
      <c r="N1377" s="139" cm="1">
        <f t="array" ref="N1377:W1377">(TRANSPOSE(MMULT(幕後結果!$AB$37:$AK$46, TRANSPOSE(N376:W376))))</f>
        <v>-0.35330377030857152</v>
      </c>
      <c r="O1377" s="139">
        <v>-9.9257869144015853E-2</v>
      </c>
      <c r="P1377" s="139">
        <v>-0.76375227717610861</v>
      </c>
      <c r="Q1377" s="139">
        <v>1.8746934178840888</v>
      </c>
      <c r="R1377" s="139">
        <v>-1.0096342823319904</v>
      </c>
      <c r="S1377" s="139">
        <v>0.64984255726665852</v>
      </c>
      <c r="T1377" s="139">
        <v>0.21239597190949686</v>
      </c>
      <c r="U1377" s="139">
        <v>0.6191734847790944</v>
      </c>
      <c r="V1377" s="139">
        <v>0.79464453664238066</v>
      </c>
      <c r="W1377" s="50">
        <v>-0.16592112302809955</v>
      </c>
    </row>
    <row r="1378" spans="1:23" ht="19">
      <c r="A1378" s="95">
        <v>376</v>
      </c>
      <c r="B1378" s="139">
        <v>0.34965698546778801</v>
      </c>
      <c r="C1378" s="139">
        <v>0.14418257398913426</v>
      </c>
      <c r="D1378" s="139">
        <v>0.28419203849254848</v>
      </c>
      <c r="E1378" s="139">
        <v>0.5206179033722691</v>
      </c>
      <c r="F1378" s="139">
        <v>0.2500642566479534</v>
      </c>
      <c r="G1378" s="139">
        <v>0.87666751362617856</v>
      </c>
      <c r="H1378" s="139">
        <v>0.54740485703817399</v>
      </c>
      <c r="I1378" s="139">
        <v>0.21943457356741503</v>
      </c>
      <c r="J1378" s="139">
        <v>0.21366560902206788</v>
      </c>
      <c r="K1378" s="58">
        <v>8.6968554132345943E-2</v>
      </c>
      <c r="M1378" s="51">
        <v>376</v>
      </c>
      <c r="N1378" s="139" cm="1">
        <f t="array" ref="N1378:W1378">(TRANSPOSE(MMULT(幕後結果!$AB$37:$AK$46, TRANSPOSE(N377:W377))))</f>
        <v>-0.57574056308072263</v>
      </c>
      <c r="O1378" s="139">
        <v>-0.32325203647476786</v>
      </c>
      <c r="P1378" s="139">
        <v>0.30747457618692753</v>
      </c>
      <c r="Q1378" s="139">
        <v>1.2047629688047983</v>
      </c>
      <c r="R1378" s="139">
        <v>0.82846543961861407</v>
      </c>
      <c r="S1378" s="139">
        <v>-1.2999293178201421</v>
      </c>
      <c r="T1378" s="139">
        <v>0.27743263244349969</v>
      </c>
      <c r="U1378" s="139">
        <v>2.729440435439727E-2</v>
      </c>
      <c r="V1378" s="139">
        <v>-0.12055740812528784</v>
      </c>
      <c r="W1378" s="50">
        <v>-0.50679706849961903</v>
      </c>
    </row>
    <row r="1379" spans="1:23" ht="19">
      <c r="A1379" s="95">
        <v>377</v>
      </c>
      <c r="B1379" s="139">
        <v>0.76063854152459376</v>
      </c>
      <c r="C1379" s="139">
        <v>0.52895755029655223</v>
      </c>
      <c r="D1379" s="139">
        <v>0.88188164077669473</v>
      </c>
      <c r="E1379" s="139">
        <v>6.8890908284781061E-2</v>
      </c>
      <c r="F1379" s="139">
        <v>0.47354233528112499</v>
      </c>
      <c r="G1379" s="139">
        <v>0.58466895879221048</v>
      </c>
      <c r="H1379" s="139">
        <v>0.33293046784794789</v>
      </c>
      <c r="I1379" s="139">
        <v>0.78689530911758032</v>
      </c>
      <c r="J1379" s="139">
        <v>0.77452334591045213</v>
      </c>
      <c r="K1379" s="58">
        <v>0.70420367870223899</v>
      </c>
      <c r="M1379" s="51">
        <v>377</v>
      </c>
      <c r="N1379" s="139" cm="1">
        <f t="array" ref="N1379:W1379">(TRANSPOSE(MMULT(幕後結果!$AB$37:$AK$46, TRANSPOSE(N378:W378))))</f>
        <v>-2.6732590493206858E-2</v>
      </c>
      <c r="O1379" s="139">
        <v>-0.53632272732349051</v>
      </c>
      <c r="P1379" s="139">
        <v>1.4413906331937512</v>
      </c>
      <c r="Q1379" s="139">
        <v>1.0263289766688168</v>
      </c>
      <c r="R1379" s="139">
        <v>0.40321548212749087</v>
      </c>
      <c r="S1379" s="139">
        <v>0.11360346707266913</v>
      </c>
      <c r="T1379" s="139">
        <v>-0.62422649680085829</v>
      </c>
      <c r="U1379" s="139">
        <v>0.89227931273360994</v>
      </c>
      <c r="V1379" s="139">
        <v>0.15589651448897685</v>
      </c>
      <c r="W1379" s="50">
        <v>-0.83835785113951866</v>
      </c>
    </row>
    <row r="1380" spans="1:23" ht="19">
      <c r="A1380" s="95">
        <v>378</v>
      </c>
      <c r="B1380" s="139">
        <v>0.96688654531500529</v>
      </c>
      <c r="C1380" s="139">
        <v>0.51721391209619116</v>
      </c>
      <c r="D1380" s="139">
        <v>0.26767729202699542</v>
      </c>
      <c r="E1380" s="139">
        <v>0.75116666086609074</v>
      </c>
      <c r="F1380" s="139">
        <v>0.39816799483988308</v>
      </c>
      <c r="G1380" s="139">
        <v>0.71111014437081077</v>
      </c>
      <c r="H1380" s="139">
        <v>0.87584209982294592</v>
      </c>
      <c r="I1380" s="139">
        <v>0.89356985930378663</v>
      </c>
      <c r="J1380" s="139">
        <v>0.53448351699721819</v>
      </c>
      <c r="K1380" s="58">
        <v>6.2133497728890985E-2</v>
      </c>
      <c r="M1380" s="51">
        <v>378</v>
      </c>
      <c r="N1380" s="139" cm="1">
        <f t="array" ref="N1380:W1380">(TRANSPOSE(MMULT(幕後結果!$AB$37:$AK$46, TRANSPOSE(N379:W379))))</f>
        <v>0.2874663820497983</v>
      </c>
      <c r="O1380" s="139">
        <v>-0.20430323847291043</v>
      </c>
      <c r="P1380" s="139">
        <v>-0.17234534252777561</v>
      </c>
      <c r="Q1380" s="139">
        <v>-1.1975941060121713</v>
      </c>
      <c r="R1380" s="139">
        <v>0.75210848428204702</v>
      </c>
      <c r="S1380" s="139">
        <v>0.83626613393520477</v>
      </c>
      <c r="T1380" s="139">
        <v>-0.82641368731860587</v>
      </c>
      <c r="U1380" s="139">
        <v>0.76448896815934964</v>
      </c>
      <c r="V1380" s="139">
        <v>0.57095549368461096</v>
      </c>
      <c r="W1380" s="50">
        <v>-1.1134391995379589</v>
      </c>
    </row>
    <row r="1381" spans="1:23" ht="19">
      <c r="A1381" s="95">
        <v>379</v>
      </c>
      <c r="B1381" s="139">
        <v>0.57755417760623096</v>
      </c>
      <c r="C1381" s="139">
        <v>0.57876777941670277</v>
      </c>
      <c r="D1381" s="139">
        <v>0.57913016642980053</v>
      </c>
      <c r="E1381" s="139">
        <v>0.98971853316770031</v>
      </c>
      <c r="F1381" s="139">
        <v>0.48951011856808258</v>
      </c>
      <c r="G1381" s="139">
        <v>0.74362594768823231</v>
      </c>
      <c r="H1381" s="139">
        <v>1.4866822313921002E-2</v>
      </c>
      <c r="I1381" s="139">
        <v>0.37426788496327856</v>
      </c>
      <c r="J1381" s="139">
        <v>0.88093935840558868</v>
      </c>
      <c r="K1381" s="58">
        <v>0.50874459713229991</v>
      </c>
      <c r="M1381" s="51">
        <v>379</v>
      </c>
      <c r="N1381" s="139" cm="1">
        <f t="array" ref="N1381:W1381">(TRANSPOSE(MMULT(幕後結果!$AB$37:$AK$46, TRANSPOSE(N380:W380))))</f>
        <v>0.78210346432838573</v>
      </c>
      <c r="O1381" s="139">
        <v>0.3863542522989688</v>
      </c>
      <c r="P1381" s="139">
        <v>1.1892039163161203</v>
      </c>
      <c r="Q1381" s="139">
        <v>1.2550930646902985</v>
      </c>
      <c r="R1381" s="139">
        <v>0.29282379146742854</v>
      </c>
      <c r="S1381" s="139">
        <v>0.64305199022321968</v>
      </c>
      <c r="T1381" s="139">
        <v>0.60631599698860217</v>
      </c>
      <c r="U1381" s="139">
        <v>4.1184883658608729E-3</v>
      </c>
      <c r="V1381" s="139">
        <v>1.2539454043176805</v>
      </c>
      <c r="W1381" s="50">
        <v>-0.48764171468017625</v>
      </c>
    </row>
    <row r="1382" spans="1:23" ht="19">
      <c r="A1382" s="95">
        <v>380</v>
      </c>
      <c r="B1382" s="139">
        <v>0.64234748261550623</v>
      </c>
      <c r="C1382" s="139">
        <v>4.02515961905201E-2</v>
      </c>
      <c r="D1382" s="139">
        <v>0.44293923882746755</v>
      </c>
      <c r="E1382" s="139">
        <v>0.18958219204100746</v>
      </c>
      <c r="F1382" s="139">
        <v>0.60009515895114052</v>
      </c>
      <c r="G1382" s="139">
        <v>0.29833568835439617</v>
      </c>
      <c r="H1382" s="139">
        <v>0.3542886517913415</v>
      </c>
      <c r="I1382" s="139">
        <v>0.70051449289855094</v>
      </c>
      <c r="J1382" s="139">
        <v>0.92491385150366412</v>
      </c>
      <c r="K1382" s="58">
        <v>0.17800713416501357</v>
      </c>
      <c r="M1382" s="51">
        <v>380</v>
      </c>
      <c r="N1382" s="139" cm="1">
        <f t="array" ref="N1382:W1382">(TRANSPOSE(MMULT(幕後結果!$AB$37:$AK$46, TRANSPOSE(N381:W381))))</f>
        <v>0.99650327409729944</v>
      </c>
      <c r="O1382" s="139">
        <v>0.42608504316104123</v>
      </c>
      <c r="P1382" s="139">
        <v>0.19724657717556859</v>
      </c>
      <c r="Q1382" s="139">
        <v>1.0840206925329006E-3</v>
      </c>
      <c r="R1382" s="139">
        <v>0.39728263202529651</v>
      </c>
      <c r="S1382" s="139">
        <v>4.2232189066888581E-2</v>
      </c>
      <c r="T1382" s="139">
        <v>1.33037563719943</v>
      </c>
      <c r="U1382" s="139">
        <v>-0.43205494135501465</v>
      </c>
      <c r="V1382" s="139">
        <v>-0.46738365313062291</v>
      </c>
      <c r="W1382" s="50">
        <v>1.4786617076197608</v>
      </c>
    </row>
    <row r="1383" spans="1:23" ht="19">
      <c r="A1383" s="95">
        <v>381</v>
      </c>
      <c r="B1383" s="139">
        <v>0.8636693394609658</v>
      </c>
      <c r="C1383" s="139">
        <v>1.9397937367299889E-2</v>
      </c>
      <c r="D1383" s="139">
        <v>0.27424266419969712</v>
      </c>
      <c r="E1383" s="139">
        <v>0.45596564066851286</v>
      </c>
      <c r="F1383" s="139">
        <v>0.30691087283360252</v>
      </c>
      <c r="G1383" s="139">
        <v>8.8918803880503106E-2</v>
      </c>
      <c r="H1383" s="139">
        <v>0.31101471311483952</v>
      </c>
      <c r="I1383" s="139">
        <v>0.46828537233042611</v>
      </c>
      <c r="J1383" s="139">
        <v>0.38841376756423318</v>
      </c>
      <c r="K1383" s="58">
        <v>0.64582228002743047</v>
      </c>
      <c r="M1383" s="51">
        <v>381</v>
      </c>
      <c r="N1383" s="139" cm="1">
        <f t="array" ref="N1383:W1383">(TRANSPOSE(MMULT(幕後結果!$AB$37:$AK$46, TRANSPOSE(N382:W382))))</f>
        <v>0.63005854960059637</v>
      </c>
      <c r="O1383" s="139">
        <v>1.2480735413025521</v>
      </c>
      <c r="P1383" s="139">
        <v>-0.61644958302510744</v>
      </c>
      <c r="Q1383" s="139">
        <v>0.55684512357435068</v>
      </c>
      <c r="R1383" s="139">
        <v>-1.6002227778503864</v>
      </c>
      <c r="S1383" s="139">
        <v>1.1360157186679458</v>
      </c>
      <c r="T1383" s="139">
        <v>0.72472985833865455</v>
      </c>
      <c r="U1383" s="139">
        <v>-0.14910357070549371</v>
      </c>
      <c r="V1383" s="139">
        <v>0.54903039677956966</v>
      </c>
      <c r="W1383" s="50">
        <v>1.0771335046443964</v>
      </c>
    </row>
    <row r="1384" spans="1:23" ht="19">
      <c r="A1384" s="95">
        <v>382</v>
      </c>
      <c r="B1384" s="139">
        <v>0.44301425923616078</v>
      </c>
      <c r="C1384" s="139">
        <v>0.90365748320120121</v>
      </c>
      <c r="D1384" s="139">
        <v>3.2125460049695187E-2</v>
      </c>
      <c r="E1384" s="139">
        <v>0.28669843732415012</v>
      </c>
      <c r="F1384" s="139">
        <v>0.70551039321697062</v>
      </c>
      <c r="G1384" s="139">
        <v>0.18735836388669802</v>
      </c>
      <c r="H1384" s="139">
        <v>0.14513347768463625</v>
      </c>
      <c r="I1384" s="139">
        <v>0.34561419665393789</v>
      </c>
      <c r="J1384" s="139">
        <v>0.39085038934557748</v>
      </c>
      <c r="K1384" s="58">
        <v>2.6366518931919769E-2</v>
      </c>
      <c r="M1384" s="51">
        <v>382</v>
      </c>
      <c r="N1384" s="139" cm="1">
        <f t="array" ref="N1384:W1384">(TRANSPOSE(MMULT(幕後結果!$AB$37:$AK$46, TRANSPOSE(N383:W383))))</f>
        <v>-0.82508422646796087</v>
      </c>
      <c r="O1384" s="139">
        <v>-0.35985906975742321</v>
      </c>
      <c r="P1384" s="139">
        <v>-0.30843343064616324</v>
      </c>
      <c r="Q1384" s="139">
        <v>2.2703198897817556</v>
      </c>
      <c r="R1384" s="139">
        <v>-0.8885467333043876</v>
      </c>
      <c r="S1384" s="139">
        <v>-0.15958784846684604</v>
      </c>
      <c r="T1384" s="139">
        <v>0.16385105028036975</v>
      </c>
      <c r="U1384" s="139">
        <v>-0.559927932831213</v>
      </c>
      <c r="V1384" s="139">
        <v>-1.1961909682008736</v>
      </c>
      <c r="W1384" s="50">
        <v>1.5057149705279127</v>
      </c>
    </row>
    <row r="1385" spans="1:23" ht="19">
      <c r="A1385" s="95">
        <v>383</v>
      </c>
      <c r="B1385" s="139">
        <v>0.39311181295695241</v>
      </c>
      <c r="C1385" s="139">
        <v>0.74267811024039077</v>
      </c>
      <c r="D1385" s="139">
        <v>0.55468153861052172</v>
      </c>
      <c r="E1385" s="139">
        <v>0.39641604403308173</v>
      </c>
      <c r="F1385" s="139">
        <v>0.15345247760058056</v>
      </c>
      <c r="G1385" s="139">
        <v>0.29831358568899558</v>
      </c>
      <c r="H1385" s="139">
        <v>8.0135845520842297E-2</v>
      </c>
      <c r="I1385" s="139">
        <v>0.63197943629581488</v>
      </c>
      <c r="J1385" s="139">
        <v>0.25398160537931203</v>
      </c>
      <c r="K1385" s="58">
        <v>0.47966094794760328</v>
      </c>
      <c r="M1385" s="51">
        <v>383</v>
      </c>
      <c r="N1385" s="139" cm="1">
        <f t="array" ref="N1385:W1385">(TRANSPOSE(MMULT(幕後結果!$AB$37:$AK$46, TRANSPOSE(N384:W384))))</f>
        <v>-0.56331781661417812</v>
      </c>
      <c r="O1385" s="139">
        <v>-0.12505128148669556</v>
      </c>
      <c r="P1385" s="139">
        <v>-1.7574695899404251</v>
      </c>
      <c r="Q1385" s="139">
        <v>2.0480651072719471</v>
      </c>
      <c r="R1385" s="139">
        <v>1.6738087320839732</v>
      </c>
      <c r="S1385" s="139">
        <v>-0.44875793878472658</v>
      </c>
      <c r="T1385" s="139">
        <v>4.1482080568615715E-2</v>
      </c>
      <c r="U1385" s="139">
        <v>0.73214018212869358</v>
      </c>
      <c r="V1385" s="139">
        <v>0.8805523225101437</v>
      </c>
      <c r="W1385" s="50">
        <v>2.5086982266390798</v>
      </c>
    </row>
    <row r="1386" spans="1:23" ht="19">
      <c r="A1386" s="95">
        <v>384</v>
      </c>
      <c r="B1386" s="139">
        <v>0.80645875593313732</v>
      </c>
      <c r="C1386" s="139">
        <v>0.20727243964717079</v>
      </c>
      <c r="D1386" s="139">
        <v>0.64897601877723843</v>
      </c>
      <c r="E1386" s="139">
        <v>0.62821241523609639</v>
      </c>
      <c r="F1386" s="139">
        <v>0.80421864764908868</v>
      </c>
      <c r="G1386" s="139">
        <v>7.2575192124016974E-2</v>
      </c>
      <c r="H1386" s="139">
        <v>0.35509797006575705</v>
      </c>
      <c r="I1386" s="139">
        <v>0.60433885009353761</v>
      </c>
      <c r="J1386" s="139">
        <v>0.65228932480692836</v>
      </c>
      <c r="K1386" s="58">
        <v>6.6859569086192172E-2</v>
      </c>
      <c r="M1386" s="51">
        <v>384</v>
      </c>
      <c r="N1386" s="139" cm="1">
        <f t="array" ref="N1386:W1386">(TRANSPOSE(MMULT(幕後結果!$AB$37:$AK$46, TRANSPOSE(N385:W385))))</f>
        <v>1.2192785037218774</v>
      </c>
      <c r="O1386" s="139">
        <v>1.0518110312242486</v>
      </c>
      <c r="P1386" s="139">
        <v>1.2759395482508675</v>
      </c>
      <c r="Q1386" s="139">
        <v>1.0336711466599953</v>
      </c>
      <c r="R1386" s="139">
        <v>-0.23722341491210702</v>
      </c>
      <c r="S1386" s="139">
        <v>0.7824429722491435</v>
      </c>
      <c r="T1386" s="139">
        <v>0.82389013516929466</v>
      </c>
      <c r="U1386" s="139">
        <v>0.43670724363018654</v>
      </c>
      <c r="V1386" s="139">
        <v>1.6722218093198169</v>
      </c>
      <c r="W1386" s="50">
        <v>-4.2498634600199037E-2</v>
      </c>
    </row>
    <row r="1387" spans="1:23" ht="19">
      <c r="A1387" s="95">
        <v>385</v>
      </c>
      <c r="B1387" s="139">
        <v>0.98841263009599811</v>
      </c>
      <c r="C1387" s="139">
        <v>0.86087777192757819</v>
      </c>
      <c r="D1387" s="139">
        <v>5.2044446220700813E-2</v>
      </c>
      <c r="E1387" s="139">
        <v>0.75249579876706929</v>
      </c>
      <c r="F1387" s="139">
        <v>0.81302737420572013</v>
      </c>
      <c r="G1387" s="139">
        <v>0.25418136693980165</v>
      </c>
      <c r="H1387" s="139">
        <v>0.48844073324009996</v>
      </c>
      <c r="I1387" s="139">
        <v>0.2851478859605614</v>
      </c>
      <c r="J1387" s="139">
        <v>0.78720202492099856</v>
      </c>
      <c r="K1387" s="58">
        <v>0.21483391379426342</v>
      </c>
      <c r="M1387" s="51">
        <v>385</v>
      </c>
      <c r="N1387" s="139" cm="1">
        <f t="array" ref="N1387:W1387">(TRANSPOSE(MMULT(幕後結果!$AB$37:$AK$46, TRANSPOSE(N386:W386))))</f>
        <v>1.1517987680646204</v>
      </c>
      <c r="O1387" s="139">
        <v>-0.84559066701697239</v>
      </c>
      <c r="P1387" s="139">
        <v>0.54227787669914429</v>
      </c>
      <c r="Q1387" s="139">
        <v>-4.3810441143351281E-2</v>
      </c>
      <c r="R1387" s="139">
        <v>0.26150870281235755</v>
      </c>
      <c r="S1387" s="139">
        <v>2.0855257548632831</v>
      </c>
      <c r="T1387" s="139">
        <v>-0.81884477711138648</v>
      </c>
      <c r="U1387" s="139">
        <v>-0.21952178409461442</v>
      </c>
      <c r="V1387" s="139">
        <v>1.0711940362618284</v>
      </c>
      <c r="W1387" s="50">
        <v>-1.4554060590939599</v>
      </c>
    </row>
    <row r="1388" spans="1:23" ht="19">
      <c r="A1388" s="95">
        <v>386</v>
      </c>
      <c r="B1388" s="139">
        <v>0.69686293086524298</v>
      </c>
      <c r="C1388" s="139">
        <v>0.91265112110657598</v>
      </c>
      <c r="D1388" s="139">
        <v>0.25565915743861134</v>
      </c>
      <c r="E1388" s="139">
        <v>0.18061610791188287</v>
      </c>
      <c r="F1388" s="139">
        <v>0.80737869184988176</v>
      </c>
      <c r="G1388" s="139">
        <v>0.36305515017680245</v>
      </c>
      <c r="H1388" s="139">
        <v>0.5616509595102066</v>
      </c>
      <c r="I1388" s="139">
        <v>0.78843383386949006</v>
      </c>
      <c r="J1388" s="139">
        <v>0.55689978550774821</v>
      </c>
      <c r="K1388" s="58">
        <v>0.25970989926462473</v>
      </c>
      <c r="M1388" s="51">
        <v>386</v>
      </c>
      <c r="N1388" s="139" cm="1">
        <f t="array" ref="N1388:W1388">(TRANSPOSE(MMULT(幕後結果!$AB$37:$AK$46, TRANSPOSE(N387:W387))))</f>
        <v>0.27104572029424695</v>
      </c>
      <c r="O1388" s="139">
        <v>-0.95921831992813378</v>
      </c>
      <c r="P1388" s="139">
        <v>0.45554036876380727</v>
      </c>
      <c r="Q1388" s="139">
        <v>0.39467533199828975</v>
      </c>
      <c r="R1388" s="139">
        <v>-0.65492993009085088</v>
      </c>
      <c r="S1388" s="139">
        <v>2.3092540796884991</v>
      </c>
      <c r="T1388" s="139">
        <v>0.17349180921591845</v>
      </c>
      <c r="U1388" s="139">
        <v>0.91294393449358269</v>
      </c>
      <c r="V1388" s="139">
        <v>7.3905508681454402E-3</v>
      </c>
      <c r="W1388" s="50">
        <v>-4.0517878151791836E-2</v>
      </c>
    </row>
    <row r="1389" spans="1:23" ht="19">
      <c r="A1389" s="95">
        <v>387</v>
      </c>
      <c r="B1389" s="139">
        <v>0.23541294370091315</v>
      </c>
      <c r="C1389" s="139">
        <v>0.49658807770597768</v>
      </c>
      <c r="D1389" s="139">
        <v>0.33199535092502885</v>
      </c>
      <c r="E1389" s="139">
        <v>0.27132685400975287</v>
      </c>
      <c r="F1389" s="139">
        <v>0.39282140486138784</v>
      </c>
      <c r="G1389" s="139">
        <v>0.90378918492940286</v>
      </c>
      <c r="H1389" s="139">
        <v>0.26913296061371894</v>
      </c>
      <c r="I1389" s="139">
        <v>0.18389404853291857</v>
      </c>
      <c r="J1389" s="139">
        <v>0.28739627638016918</v>
      </c>
      <c r="K1389" s="58">
        <v>0.46817463776712698</v>
      </c>
      <c r="M1389" s="51">
        <v>387</v>
      </c>
      <c r="N1389" s="139" cm="1">
        <f t="array" ref="N1389:W1389">(TRANSPOSE(MMULT(幕後結果!$AB$37:$AK$46, TRANSPOSE(N388:W388))))</f>
        <v>-2.1605113869941919</v>
      </c>
      <c r="O1389" s="139">
        <v>-1.1942593350328208</v>
      </c>
      <c r="P1389" s="139">
        <v>-1.784749068479353</v>
      </c>
      <c r="Q1389" s="139">
        <v>-0.404012747547559</v>
      </c>
      <c r="R1389" s="139">
        <v>2.2994155713132329</v>
      </c>
      <c r="S1389" s="139">
        <v>-0.69770391430421974</v>
      </c>
      <c r="T1389" s="139">
        <v>-1.7257221567881675E-2</v>
      </c>
      <c r="U1389" s="139">
        <v>0.71659841293932025</v>
      </c>
      <c r="V1389" s="139">
        <v>-0.30633829387615774</v>
      </c>
      <c r="W1389" s="50">
        <v>0.52816655557456127</v>
      </c>
    </row>
    <row r="1390" spans="1:23" ht="19">
      <c r="A1390" s="95">
        <v>388</v>
      </c>
      <c r="B1390" s="139">
        <v>0.86313806695709205</v>
      </c>
      <c r="C1390" s="139">
        <v>0.42457300461164538</v>
      </c>
      <c r="D1390" s="139">
        <v>0.78973300832485482</v>
      </c>
      <c r="E1390" s="139">
        <v>0.56557228980964491</v>
      </c>
      <c r="F1390" s="139">
        <v>0.6445783912678722</v>
      </c>
      <c r="G1390" s="139">
        <v>0.65401897516431817</v>
      </c>
      <c r="H1390" s="139">
        <v>0.82146506394313579</v>
      </c>
      <c r="I1390" s="139">
        <v>0.27473593231699112</v>
      </c>
      <c r="J1390" s="139">
        <v>0.90751849107315885</v>
      </c>
      <c r="K1390" s="58">
        <v>0.28249220351394055</v>
      </c>
      <c r="M1390" s="51">
        <v>388</v>
      </c>
      <c r="N1390" s="139" cm="1">
        <f t="array" ref="N1390:W1390">(TRANSPOSE(MMULT(幕後結果!$AB$37:$AK$46, TRANSPOSE(N389:W389))))</f>
        <v>-0.10038718183486438</v>
      </c>
      <c r="O1390" s="139">
        <v>1.2401911289263785</v>
      </c>
      <c r="P1390" s="139">
        <v>-1.2702096129257412</v>
      </c>
      <c r="Q1390" s="139">
        <v>6.9926001474349145E-2</v>
      </c>
      <c r="R1390" s="139">
        <v>2.557042723498526E-2</v>
      </c>
      <c r="S1390" s="139">
        <v>-0.54236668415536404</v>
      </c>
      <c r="T1390" s="139">
        <v>0.91896591989762166</v>
      </c>
      <c r="U1390" s="139">
        <v>1.9725085960293156</v>
      </c>
      <c r="V1390" s="139">
        <v>-0.93425819227494589</v>
      </c>
      <c r="W1390" s="50">
        <v>0.20254745457885148</v>
      </c>
    </row>
    <row r="1391" spans="1:23" ht="19">
      <c r="A1391" s="95">
        <v>389</v>
      </c>
      <c r="B1391" s="139">
        <v>0.33005685226043124</v>
      </c>
      <c r="C1391" s="139">
        <v>0.89899549382328359</v>
      </c>
      <c r="D1391" s="139">
        <v>0.69640809062962394</v>
      </c>
      <c r="E1391" s="139">
        <v>0.99451018060753849</v>
      </c>
      <c r="F1391" s="139">
        <v>0.52556019954308408</v>
      </c>
      <c r="G1391" s="139">
        <v>0.68551800202761237</v>
      </c>
      <c r="H1391" s="139">
        <v>0.71819481623418913</v>
      </c>
      <c r="I1391" s="139">
        <v>0.847434539874657</v>
      </c>
      <c r="J1391" s="139">
        <v>0.20392376348759278</v>
      </c>
      <c r="K1391" s="58">
        <v>0.57389535003115677</v>
      </c>
      <c r="M1391" s="51">
        <v>389</v>
      </c>
      <c r="N1391" s="139" cm="1">
        <f t="array" ref="N1391:W1391">(TRANSPOSE(MMULT(幕後結果!$AB$37:$AK$46, TRANSPOSE(N390:W390))))</f>
        <v>1.5142777166699757</v>
      </c>
      <c r="O1391" s="139">
        <v>-7.1988619709898227E-2</v>
      </c>
      <c r="P1391" s="139">
        <v>-1.2562870030584445</v>
      </c>
      <c r="Q1391" s="139">
        <v>0.3403045698308681</v>
      </c>
      <c r="R1391" s="139">
        <v>-0.24651508595179966</v>
      </c>
      <c r="S1391" s="139">
        <v>0.28845760190712205</v>
      </c>
      <c r="T1391" s="139">
        <v>-0.13691688179520889</v>
      </c>
      <c r="U1391" s="139">
        <v>-2.1659947709630929</v>
      </c>
      <c r="V1391" s="139">
        <v>-0.92225597374762014</v>
      </c>
      <c r="W1391" s="50">
        <v>0.10501841781668331</v>
      </c>
    </row>
    <row r="1392" spans="1:23" ht="19">
      <c r="A1392" s="95">
        <v>390</v>
      </c>
      <c r="B1392" s="139">
        <v>0.12071333098451897</v>
      </c>
      <c r="C1392" s="139">
        <v>0.28743132297084317</v>
      </c>
      <c r="D1392" s="139">
        <v>0.61038525316818637</v>
      </c>
      <c r="E1392" s="139">
        <v>0.82990737090894551</v>
      </c>
      <c r="F1392" s="139">
        <v>0.69450062563512294</v>
      </c>
      <c r="G1392" s="139">
        <v>0.33756325277460464</v>
      </c>
      <c r="H1392" s="139">
        <v>0.84366080858364012</v>
      </c>
      <c r="I1392" s="139">
        <v>0.40233499784941285</v>
      </c>
      <c r="J1392" s="139">
        <v>8.3140055198408946E-2</v>
      </c>
      <c r="K1392" s="58">
        <v>0.98825809365894757</v>
      </c>
      <c r="M1392" s="51">
        <v>390</v>
      </c>
      <c r="N1392" s="139" cm="1">
        <f t="array" ref="N1392:W1392">(TRANSPOSE(MMULT(幕後結果!$AB$37:$AK$46, TRANSPOSE(N391:W391))))</f>
        <v>-1.4117972512613646</v>
      </c>
      <c r="O1392" s="139">
        <v>-0.89784357130064896</v>
      </c>
      <c r="P1392" s="139">
        <v>-0.23197643893051012</v>
      </c>
      <c r="Q1392" s="139">
        <v>0.63877121857003261</v>
      </c>
      <c r="R1392" s="139">
        <v>2.101434381567624</v>
      </c>
      <c r="S1392" s="139">
        <v>-0.20843982981853426</v>
      </c>
      <c r="T1392" s="139">
        <v>0.17477881166252707</v>
      </c>
      <c r="U1392" s="139">
        <v>-0.35114193317989129</v>
      </c>
      <c r="V1392" s="139">
        <v>-4.8828119743995951E-2</v>
      </c>
      <c r="W1392" s="50">
        <v>1.422597953097049E-2</v>
      </c>
    </row>
    <row r="1393" spans="1:23" ht="19">
      <c r="A1393" s="95">
        <v>391</v>
      </c>
      <c r="B1393" s="139">
        <v>0.36651624241480207</v>
      </c>
      <c r="C1393" s="139">
        <v>4.5314941773640927E-2</v>
      </c>
      <c r="D1393" s="139">
        <v>0.94389899537525102</v>
      </c>
      <c r="E1393" s="139">
        <v>0.82462651127221798</v>
      </c>
      <c r="F1393" s="139">
        <v>0.14371742236819851</v>
      </c>
      <c r="G1393" s="139">
        <v>0.17992724527485771</v>
      </c>
      <c r="H1393" s="139">
        <v>0.46772597217127498</v>
      </c>
      <c r="I1393" s="139">
        <v>0.52900950876683317</v>
      </c>
      <c r="J1393" s="139">
        <v>0.75934973912616965</v>
      </c>
      <c r="K1393" s="58">
        <v>2.2395240117333293E-2</v>
      </c>
      <c r="M1393" s="51">
        <v>391</v>
      </c>
      <c r="N1393" s="139" cm="1">
        <f t="array" ref="N1393:W1393">(TRANSPOSE(MMULT(幕後結果!$AB$37:$AK$46, TRANSPOSE(N392:W392))))</f>
        <v>-0.42431895486407256</v>
      </c>
      <c r="O1393" s="139">
        <v>-0.67428213894574274</v>
      </c>
      <c r="P1393" s="139">
        <v>-1.4699069756815164</v>
      </c>
      <c r="Q1393" s="139">
        <v>-1.0502630635007399</v>
      </c>
      <c r="R1393" s="139">
        <v>5.6808039863285809E-2</v>
      </c>
      <c r="S1393" s="139">
        <v>-1.1006196260513332</v>
      </c>
      <c r="T1393" s="139">
        <v>0.43455595768389749</v>
      </c>
      <c r="U1393" s="139">
        <v>-0.42169147972790816</v>
      </c>
      <c r="V1393" s="139">
        <v>-0.70035540252461015</v>
      </c>
      <c r="W1393" s="50">
        <v>0.94678942842929392</v>
      </c>
    </row>
    <row r="1394" spans="1:23" ht="19">
      <c r="A1394" s="95">
        <v>392</v>
      </c>
      <c r="B1394" s="139">
        <v>9.0381284001691986E-2</v>
      </c>
      <c r="C1394" s="139">
        <v>0.72288927478418197</v>
      </c>
      <c r="D1394" s="139">
        <v>0.62977350361760553</v>
      </c>
      <c r="E1394" s="139">
        <v>0.39454450707834665</v>
      </c>
      <c r="F1394" s="139">
        <v>0.45875882357537301</v>
      </c>
      <c r="G1394" s="139">
        <v>2.2715215268867439E-2</v>
      </c>
      <c r="H1394" s="139">
        <v>0.40000063568764532</v>
      </c>
      <c r="I1394" s="139">
        <v>0.28621785169787217</v>
      </c>
      <c r="J1394" s="139">
        <v>0.38317306048732602</v>
      </c>
      <c r="K1394" s="58">
        <v>0.44460887568278862</v>
      </c>
      <c r="M1394" s="51">
        <v>392</v>
      </c>
      <c r="N1394" s="139" cm="1">
        <f t="array" ref="N1394:W1394">(TRANSPOSE(MMULT(幕後結果!$AB$37:$AK$46, TRANSPOSE(N393:W393))))</f>
        <v>-0.34423129542503783</v>
      </c>
      <c r="O1394" s="139">
        <v>0.77880397791949107</v>
      </c>
      <c r="P1394" s="139">
        <v>0.95539928746388547</v>
      </c>
      <c r="Q1394" s="139">
        <v>0.75091050502895929</v>
      </c>
      <c r="R1394" s="139">
        <v>-0.87104966787959548</v>
      </c>
      <c r="S1394" s="139">
        <v>0.35394458765390091</v>
      </c>
      <c r="T1394" s="139">
        <v>0.88867771429394271</v>
      </c>
      <c r="U1394" s="139">
        <v>0.42772687015351551</v>
      </c>
      <c r="V1394" s="139">
        <v>-0.94234737416028302</v>
      </c>
      <c r="W1394" s="50">
        <v>0.47045198232559171</v>
      </c>
    </row>
    <row r="1395" spans="1:23" ht="19">
      <c r="A1395" s="95">
        <v>393</v>
      </c>
      <c r="B1395" s="139">
        <v>0.49354908609496628</v>
      </c>
      <c r="C1395" s="139">
        <v>0.24541266862835687</v>
      </c>
      <c r="D1395" s="139">
        <v>0.22034104188084469</v>
      </c>
      <c r="E1395" s="139">
        <v>0.72875954847060842</v>
      </c>
      <c r="F1395" s="139">
        <v>0.20491176873780903</v>
      </c>
      <c r="G1395" s="139">
        <v>6.9058747426350431E-2</v>
      </c>
      <c r="H1395" s="139">
        <v>0.66590290579578926</v>
      </c>
      <c r="I1395" s="139">
        <v>0.88955225298360752</v>
      </c>
      <c r="J1395" s="139">
        <v>0.75460744589105011</v>
      </c>
      <c r="K1395" s="58">
        <v>0.64843333688243732</v>
      </c>
      <c r="M1395" s="51">
        <v>393</v>
      </c>
      <c r="N1395" s="139" cm="1">
        <f t="array" ref="N1395:W1395">(TRANSPOSE(MMULT(幕後結果!$AB$37:$AK$46, TRANSPOSE(N394:W394))))</f>
        <v>0.28129987788155936</v>
      </c>
      <c r="O1395" s="139">
        <v>0.2196225179528509</v>
      </c>
      <c r="P1395" s="139">
        <v>-0.93306257201965326</v>
      </c>
      <c r="Q1395" s="139">
        <v>-1.0102781432803674</v>
      </c>
      <c r="R1395" s="139">
        <v>0.21918865069083598</v>
      </c>
      <c r="S1395" s="139">
        <v>0.44511834844717552</v>
      </c>
      <c r="T1395" s="139">
        <v>-1.4786965654447286</v>
      </c>
      <c r="U1395" s="139">
        <v>0.97626996842944391</v>
      </c>
      <c r="V1395" s="139">
        <v>-0.3141664912151042</v>
      </c>
      <c r="W1395" s="50">
        <v>-0.8069220276136726</v>
      </c>
    </row>
    <row r="1396" spans="1:23" ht="19">
      <c r="A1396" s="95">
        <v>394</v>
      </c>
      <c r="B1396" s="139">
        <v>0.79791001224427616</v>
      </c>
      <c r="C1396" s="139">
        <v>0.76994141193669074</v>
      </c>
      <c r="D1396" s="139">
        <v>0.16547339901129043</v>
      </c>
      <c r="E1396" s="139">
        <v>0.25898105474296296</v>
      </c>
      <c r="F1396" s="139">
        <v>0.97469284304147386</v>
      </c>
      <c r="G1396" s="139">
        <v>4.3769725838028295E-2</v>
      </c>
      <c r="H1396" s="139">
        <v>0.48203612932875117</v>
      </c>
      <c r="I1396" s="139">
        <v>0.63291396756178497</v>
      </c>
      <c r="J1396" s="139">
        <v>0.68725391704811445</v>
      </c>
      <c r="K1396" s="58">
        <v>0.74775644518077944</v>
      </c>
      <c r="M1396" s="51">
        <v>394</v>
      </c>
      <c r="N1396" s="139" cm="1">
        <f t="array" ref="N1396:W1396">(TRANSPOSE(MMULT(幕後結果!$AB$37:$AK$46, TRANSPOSE(N395:W395))))</f>
        <v>-0.79642366334281167</v>
      </c>
      <c r="O1396" s="139">
        <v>-0.69320353852939653</v>
      </c>
      <c r="P1396" s="139">
        <v>-1.8219997092746441</v>
      </c>
      <c r="Q1396" s="139">
        <v>-7.8364204979247565E-2</v>
      </c>
      <c r="R1396" s="139">
        <v>-1.3923738903068135</v>
      </c>
      <c r="S1396" s="139">
        <v>0.60788142076505203</v>
      </c>
      <c r="T1396" s="139">
        <v>-0.75968988045268337</v>
      </c>
      <c r="U1396" s="139">
        <v>-1.0617401217528146</v>
      </c>
      <c r="V1396" s="139">
        <v>-1.1135632474268675</v>
      </c>
      <c r="W1396" s="50">
        <v>1.8675026316884433</v>
      </c>
    </row>
    <row r="1397" spans="1:23" ht="19">
      <c r="A1397" s="95">
        <v>395</v>
      </c>
      <c r="B1397" s="139">
        <v>0.47022664479964127</v>
      </c>
      <c r="C1397" s="139">
        <v>0.77796346318796017</v>
      </c>
      <c r="D1397" s="139">
        <v>0.57999661580041018</v>
      </c>
      <c r="E1397" s="139">
        <v>0.16329218725306349</v>
      </c>
      <c r="F1397" s="139">
        <v>0.72774523262712609</v>
      </c>
      <c r="G1397" s="139">
        <v>0.57535741647201966</v>
      </c>
      <c r="H1397" s="139">
        <v>0.99188926436614033</v>
      </c>
      <c r="I1397" s="139">
        <v>0.30477739093845013</v>
      </c>
      <c r="J1397" s="139">
        <v>0.58970414019899287</v>
      </c>
      <c r="K1397" s="58">
        <v>0.33937206319906932</v>
      </c>
      <c r="M1397" s="51">
        <v>395</v>
      </c>
      <c r="N1397" s="139" cm="1">
        <f t="array" ref="N1397:W1397">(TRANSPOSE(MMULT(幕後結果!$AB$37:$AK$46, TRANSPOSE(N396:W396))))</f>
        <v>-1.4608323869336506</v>
      </c>
      <c r="O1397" s="139">
        <v>0.84570146244050204</v>
      </c>
      <c r="P1397" s="139">
        <v>-0.2360540557504483</v>
      </c>
      <c r="Q1397" s="139">
        <v>0.88536781665228237</v>
      </c>
      <c r="R1397" s="139">
        <v>1.2729963349564861</v>
      </c>
      <c r="S1397" s="139">
        <v>-1.1158054898861069E-2</v>
      </c>
      <c r="T1397" s="139">
        <v>-1.3371782837476887</v>
      </c>
      <c r="U1397" s="139">
        <v>2.1607653314904964</v>
      </c>
      <c r="V1397" s="139">
        <v>0.28059130543111765</v>
      </c>
      <c r="W1397" s="50">
        <v>6.1752970028240428E-2</v>
      </c>
    </row>
    <row r="1398" spans="1:23" ht="19">
      <c r="A1398" s="95">
        <v>396</v>
      </c>
      <c r="B1398" s="139">
        <v>0.56125661296183194</v>
      </c>
      <c r="C1398" s="139">
        <v>8.4109970222168817E-2</v>
      </c>
      <c r="D1398" s="139">
        <v>0.61490345338370078</v>
      </c>
      <c r="E1398" s="139">
        <v>0.55213787094658473</v>
      </c>
      <c r="F1398" s="139">
        <v>0.37833059525445423</v>
      </c>
      <c r="G1398" s="139">
        <v>0.45463617529278655</v>
      </c>
      <c r="H1398" s="139">
        <v>0.59584895633719626</v>
      </c>
      <c r="I1398" s="139">
        <v>4.1106033580467383E-2</v>
      </c>
      <c r="J1398" s="139">
        <v>0.25436214472798069</v>
      </c>
      <c r="K1398" s="58">
        <v>0.18719865509326139</v>
      </c>
      <c r="M1398" s="51">
        <v>396</v>
      </c>
      <c r="N1398" s="139" cm="1">
        <f t="array" ref="N1398:W1398">(TRANSPOSE(MMULT(幕後結果!$AB$37:$AK$46, TRANSPOSE(N397:W397))))</f>
        <v>0.84237575394899455</v>
      </c>
      <c r="O1398" s="139">
        <v>-1.3295228419067673</v>
      </c>
      <c r="P1398" s="139">
        <v>3.0505096977973101E-2</v>
      </c>
      <c r="Q1398" s="139">
        <v>-0.95749447652932562</v>
      </c>
      <c r="R1398" s="139">
        <v>0.724281435380145</v>
      </c>
      <c r="S1398" s="139">
        <v>-0.12556700285229311</v>
      </c>
      <c r="T1398" s="139">
        <v>-0.45781647851064899</v>
      </c>
      <c r="U1398" s="139">
        <v>1.6543449091786007</v>
      </c>
      <c r="V1398" s="139">
        <v>8.019637873414015E-2</v>
      </c>
      <c r="W1398" s="50">
        <v>-1.718169418876514</v>
      </c>
    </row>
    <row r="1399" spans="1:23" ht="19">
      <c r="A1399" s="95">
        <v>397</v>
      </c>
      <c r="B1399" s="139">
        <v>0.30935487351371149</v>
      </c>
      <c r="C1399" s="139">
        <v>0.66756681637700366</v>
      </c>
      <c r="D1399" s="139">
        <v>3.5870202151854214E-2</v>
      </c>
      <c r="E1399" s="139">
        <v>0.48910291348172308</v>
      </c>
      <c r="F1399" s="139">
        <v>0.78401321856387307</v>
      </c>
      <c r="G1399" s="139">
        <v>0.30570600908166989</v>
      </c>
      <c r="H1399" s="139">
        <v>0.22547611195459938</v>
      </c>
      <c r="I1399" s="139">
        <v>0.92425220809029907</v>
      </c>
      <c r="J1399" s="139">
        <v>0.31096067349245726</v>
      </c>
      <c r="K1399" s="58">
        <v>0.4363282243299953</v>
      </c>
      <c r="M1399" s="51">
        <v>397</v>
      </c>
      <c r="N1399" s="139" cm="1">
        <f t="array" ref="N1399:W1399">(TRANSPOSE(MMULT(幕後結果!$AB$37:$AK$46, TRANSPOSE(N398:W398))))</f>
        <v>-0.26569971266839254</v>
      </c>
      <c r="O1399" s="139">
        <v>-1.7606926684084303</v>
      </c>
      <c r="P1399" s="139">
        <v>0.52598496445934395</v>
      </c>
      <c r="Q1399" s="139">
        <v>-1.4917061259909667</v>
      </c>
      <c r="R1399" s="139">
        <v>0.4501971852113264</v>
      </c>
      <c r="S1399" s="139">
        <v>0.11342010741313141</v>
      </c>
      <c r="T1399" s="139">
        <v>0.10086596870329545</v>
      </c>
      <c r="U1399" s="139">
        <v>-0.27008573805587355</v>
      </c>
      <c r="V1399" s="139">
        <v>-1.380897767220949</v>
      </c>
      <c r="W1399" s="50">
        <v>-0.4732581871299637</v>
      </c>
    </row>
    <row r="1400" spans="1:23" ht="19">
      <c r="A1400" s="95">
        <v>398</v>
      </c>
      <c r="B1400" s="139">
        <v>0.59953049319765506</v>
      </c>
      <c r="C1400" s="139">
        <v>0.38573427129539106</v>
      </c>
      <c r="D1400" s="139">
        <v>0.39142951663510006</v>
      </c>
      <c r="E1400" s="139">
        <v>0.81072564687387949</v>
      </c>
      <c r="F1400" s="139">
        <v>0.72939119262891317</v>
      </c>
      <c r="G1400" s="139">
        <v>0.61427441912336422</v>
      </c>
      <c r="H1400" s="139">
        <v>0.423627350862392</v>
      </c>
      <c r="I1400" s="139">
        <v>0.94126230922475451</v>
      </c>
      <c r="J1400" s="139">
        <v>0.20317981567621035</v>
      </c>
      <c r="K1400" s="58">
        <v>0.38432017142589614</v>
      </c>
      <c r="M1400" s="51">
        <v>398</v>
      </c>
      <c r="N1400" s="139" cm="1">
        <f t="array" ref="N1400:W1400">(TRANSPOSE(MMULT(幕後結果!$AB$37:$AK$46, TRANSPOSE(N399:W399))))</f>
        <v>-1.1420362271049098</v>
      </c>
      <c r="O1400" s="139">
        <v>-1.2919301371792526</v>
      </c>
      <c r="P1400" s="139">
        <v>0.51360300379202539</v>
      </c>
      <c r="Q1400" s="139">
        <v>-7.8609815316345602E-2</v>
      </c>
      <c r="R1400" s="139">
        <v>1.8908812424816015</v>
      </c>
      <c r="S1400" s="139">
        <v>-1.9948380881406158</v>
      </c>
      <c r="T1400" s="139">
        <v>-1.1491713106133932</v>
      </c>
      <c r="U1400" s="139">
        <v>-0.1256914206572799</v>
      </c>
      <c r="V1400" s="139">
        <v>-0.8721314135058893</v>
      </c>
      <c r="W1400" s="50">
        <v>-0.92064724760297467</v>
      </c>
    </row>
    <row r="1401" spans="1:23" ht="19">
      <c r="A1401" s="95">
        <v>399</v>
      </c>
      <c r="B1401" s="139">
        <v>0.71248862800360424</v>
      </c>
      <c r="C1401" s="139">
        <v>0.80289425702610662</v>
      </c>
      <c r="D1401" s="139">
        <v>0.40021374536353438</v>
      </c>
      <c r="E1401" s="139">
        <v>0.72926738345210107</v>
      </c>
      <c r="F1401" s="139">
        <v>8.0801097018442736E-2</v>
      </c>
      <c r="G1401" s="139">
        <v>6.7979858772919677E-2</v>
      </c>
      <c r="H1401" s="139">
        <v>0.89826699091321638</v>
      </c>
      <c r="I1401" s="139">
        <v>0.8457696090245872</v>
      </c>
      <c r="J1401" s="139">
        <v>0.70312457898611624</v>
      </c>
      <c r="K1401" s="58">
        <v>0.25736447880741276</v>
      </c>
      <c r="M1401" s="51">
        <v>399</v>
      </c>
      <c r="N1401" s="139" cm="1">
        <f t="array" ref="N1401:W1401">(TRANSPOSE(MMULT(幕後結果!$AB$37:$AK$46, TRANSPOSE(N400:W400))))</f>
        <v>-0.12551332187949119</v>
      </c>
      <c r="O1401" s="139">
        <v>-2.3624543930728818E-2</v>
      </c>
      <c r="P1401" s="139">
        <v>-0.75337273494947177</v>
      </c>
      <c r="Q1401" s="139">
        <v>-0.76587881559733839</v>
      </c>
      <c r="R1401" s="139">
        <v>0.12759546402886546</v>
      </c>
      <c r="S1401" s="139">
        <v>0.23183513089430868</v>
      </c>
      <c r="T1401" s="139">
        <v>0.91073373364590937</v>
      </c>
      <c r="U1401" s="139">
        <v>1.0709903585028022</v>
      </c>
      <c r="V1401" s="139">
        <v>1.4357862986453487</v>
      </c>
      <c r="W1401" s="50">
        <v>-0.65617572961774651</v>
      </c>
    </row>
    <row r="1402" spans="1:23" ht="19">
      <c r="A1402" s="95">
        <v>400</v>
      </c>
      <c r="B1402" s="139">
        <v>4.9618118451335569E-3</v>
      </c>
      <c r="C1402" s="139">
        <v>0.53378261797398019</v>
      </c>
      <c r="D1402" s="139">
        <v>3.3687499742877547E-2</v>
      </c>
      <c r="E1402" s="139">
        <v>0.52770419799318447</v>
      </c>
      <c r="F1402" s="139">
        <v>0.59413816327577385</v>
      </c>
      <c r="G1402" s="139">
        <v>0.12011244620217787</v>
      </c>
      <c r="H1402" s="139">
        <v>0.42810528814247495</v>
      </c>
      <c r="I1402" s="139">
        <v>0.63027309599588377</v>
      </c>
      <c r="J1402" s="139">
        <v>0.76878261561411554</v>
      </c>
      <c r="K1402" s="58">
        <v>0.99983924539701796</v>
      </c>
      <c r="M1402" s="51">
        <v>400</v>
      </c>
      <c r="N1402" s="139" cm="1">
        <f t="array" ref="N1402:W1402">(TRANSPOSE(MMULT(幕後結果!$AB$37:$AK$46, TRANSPOSE(N401:W401))))</f>
        <v>-0.69854087849427593</v>
      </c>
      <c r="O1402" s="139">
        <v>-1.3678003730753443</v>
      </c>
      <c r="P1402" s="139">
        <v>-0.24405767759064728</v>
      </c>
      <c r="Q1402" s="139">
        <v>-1.2279600791075929E-2</v>
      </c>
      <c r="R1402" s="139">
        <v>0.38369794363670984</v>
      </c>
      <c r="S1402" s="139">
        <v>-0.73313812857033311</v>
      </c>
      <c r="T1402" s="139">
        <v>-0.65292490709499418</v>
      </c>
      <c r="U1402" s="139">
        <v>1.1545427187376267</v>
      </c>
      <c r="V1402" s="139">
        <v>0.4496196999065234</v>
      </c>
      <c r="W1402" s="50">
        <v>-1.5830737407998139</v>
      </c>
    </row>
    <row r="1403" spans="1:23" ht="19">
      <c r="A1403" s="95">
        <v>401</v>
      </c>
      <c r="B1403" s="139">
        <v>0.86660063497667017</v>
      </c>
      <c r="C1403" s="139">
        <v>0.53330493016104508</v>
      </c>
      <c r="D1403" s="139">
        <v>9.2681329961434855E-2</v>
      </c>
      <c r="E1403" s="139">
        <v>0.266919211897787</v>
      </c>
      <c r="F1403" s="139">
        <v>0.13208276081321535</v>
      </c>
      <c r="G1403" s="139">
        <v>0.64194661097144601</v>
      </c>
      <c r="H1403" s="139">
        <v>0.32467538992319112</v>
      </c>
      <c r="I1403" s="139">
        <v>0.55333295197388699</v>
      </c>
      <c r="J1403" s="139">
        <v>0.2715625266773003</v>
      </c>
      <c r="K1403" s="58">
        <v>0.80730584279258255</v>
      </c>
      <c r="M1403" s="51">
        <v>401</v>
      </c>
      <c r="N1403" s="139" cm="1">
        <f t="array" ref="N1403:W1403">(TRANSPOSE(MMULT(幕後結果!$AB$37:$AK$46, TRANSPOSE(N402:W402))))</f>
        <v>-2.9535401519578053</v>
      </c>
      <c r="O1403" s="139">
        <v>-1.1677835090302016</v>
      </c>
      <c r="P1403" s="139">
        <v>-0.73575631954460252</v>
      </c>
      <c r="Q1403" s="139">
        <v>1.5152697104641848</v>
      </c>
      <c r="R1403" s="139">
        <v>-1.3307520730338327</v>
      </c>
      <c r="S1403" s="139">
        <v>-0.44314945832484964</v>
      </c>
      <c r="T1403" s="139">
        <v>-0.37256624738162558</v>
      </c>
      <c r="U1403" s="139">
        <v>-1.2698300292601032</v>
      </c>
      <c r="V1403" s="139">
        <v>-0.58448533954581461</v>
      </c>
      <c r="W1403" s="50">
        <v>0.23775334809414728</v>
      </c>
    </row>
    <row r="1404" spans="1:23" ht="19">
      <c r="A1404" s="95">
        <v>402</v>
      </c>
      <c r="B1404" s="139">
        <v>0.72565523670314036</v>
      </c>
      <c r="C1404" s="139">
        <v>0.22459953402376343</v>
      </c>
      <c r="D1404" s="139">
        <v>0.76696120101230014</v>
      </c>
      <c r="E1404" s="139">
        <v>0.76131674874249256</v>
      </c>
      <c r="F1404" s="139">
        <v>0.90665198646296319</v>
      </c>
      <c r="G1404" s="139">
        <v>0.56150572166182178</v>
      </c>
      <c r="H1404" s="139">
        <v>0.70596492158414526</v>
      </c>
      <c r="I1404" s="139">
        <v>0.92913223261121702</v>
      </c>
      <c r="J1404" s="139">
        <v>0.11468416140275917</v>
      </c>
      <c r="K1404" s="58">
        <v>1.7246754311119883E-2</v>
      </c>
      <c r="M1404" s="51">
        <v>402</v>
      </c>
      <c r="N1404" s="139" cm="1">
        <f t="array" ref="N1404:W1404">(TRANSPOSE(MMULT(幕後結果!$AB$37:$AK$46, TRANSPOSE(N403:W403))))</f>
        <v>1.7856827737682217</v>
      </c>
      <c r="O1404" s="139">
        <v>2.9294345901407213</v>
      </c>
      <c r="P1404" s="139">
        <v>2.7051206099128446</v>
      </c>
      <c r="Q1404" s="139">
        <v>1.2689321124208401</v>
      </c>
      <c r="R1404" s="139">
        <v>1.6850533356545028</v>
      </c>
      <c r="S1404" s="139">
        <v>0.14940732195721612</v>
      </c>
      <c r="T1404" s="139">
        <v>1.715041117377839</v>
      </c>
      <c r="U1404" s="139">
        <v>0.69600278263157933</v>
      </c>
      <c r="V1404" s="139">
        <v>1.1851026947232799</v>
      </c>
      <c r="W1404" s="50">
        <v>1.0125715724488011</v>
      </c>
    </row>
    <row r="1405" spans="1:23" ht="19">
      <c r="A1405" s="95">
        <v>403</v>
      </c>
      <c r="B1405" s="139">
        <v>0.17928728087086121</v>
      </c>
      <c r="C1405" s="139">
        <v>0.19573402733791934</v>
      </c>
      <c r="D1405" s="139">
        <v>0.27642023055307519</v>
      </c>
      <c r="E1405" s="139">
        <v>0.25991779372555235</v>
      </c>
      <c r="F1405" s="139">
        <v>0.28996314070981555</v>
      </c>
      <c r="G1405" s="139">
        <v>0.76435963887732417</v>
      </c>
      <c r="H1405" s="139">
        <v>0.85817648617864317</v>
      </c>
      <c r="I1405" s="139">
        <v>0.39910517703305826</v>
      </c>
      <c r="J1405" s="139">
        <v>0.72526263039164607</v>
      </c>
      <c r="K1405" s="58">
        <v>0.91273867655045171</v>
      </c>
      <c r="M1405" s="51">
        <v>403</v>
      </c>
      <c r="N1405" s="139" cm="1">
        <f t="array" ref="N1405:W1405">(TRANSPOSE(MMULT(幕後結果!$AB$37:$AK$46, TRANSPOSE(N404:W404))))</f>
        <v>-1.2278374850645384</v>
      </c>
      <c r="O1405" s="139">
        <v>1.2096019281172257</v>
      </c>
      <c r="P1405" s="139">
        <v>0.91352899027546641</v>
      </c>
      <c r="Q1405" s="139">
        <v>1.6023996552196367</v>
      </c>
      <c r="R1405" s="139">
        <v>0.53240396387898903</v>
      </c>
      <c r="S1405" s="139">
        <v>-0.41236160243346537</v>
      </c>
      <c r="T1405" s="139">
        <v>0.41392704130189084</v>
      </c>
      <c r="U1405" s="139">
        <v>0.70343093719719096</v>
      </c>
      <c r="V1405" s="139">
        <v>0.89817659522102322</v>
      </c>
      <c r="W1405" s="50">
        <v>7.6973190624181342E-2</v>
      </c>
    </row>
    <row r="1406" spans="1:23" ht="19">
      <c r="A1406" s="95">
        <v>404</v>
      </c>
      <c r="B1406" s="139">
        <v>0.28841073306141829</v>
      </c>
      <c r="C1406" s="139">
        <v>0.18258449747500149</v>
      </c>
      <c r="D1406" s="139">
        <v>3.3835542166715804E-3</v>
      </c>
      <c r="E1406" s="139">
        <v>0.98332119155021469</v>
      </c>
      <c r="F1406" s="139">
        <v>0.33232472545111413</v>
      </c>
      <c r="G1406" s="139">
        <v>0.54072961439712408</v>
      </c>
      <c r="H1406" s="139">
        <v>0.21845601427713257</v>
      </c>
      <c r="I1406" s="139">
        <v>0.25912923993844617</v>
      </c>
      <c r="J1406" s="139">
        <v>0.72228890939717516</v>
      </c>
      <c r="K1406" s="58">
        <v>0.45615318535779292</v>
      </c>
      <c r="M1406" s="51">
        <v>404</v>
      </c>
      <c r="N1406" s="139" cm="1">
        <f t="array" ref="N1406:W1406">(TRANSPOSE(MMULT(幕後結果!$AB$37:$AK$46, TRANSPOSE(N405:W405))))</f>
        <v>0.39958604820188848</v>
      </c>
      <c r="O1406" s="139">
        <v>1.4316855270119508</v>
      </c>
      <c r="P1406" s="139">
        <v>-0.61873064357901919</v>
      </c>
      <c r="Q1406" s="139">
        <v>-0.50862886675550112</v>
      </c>
      <c r="R1406" s="139">
        <v>-1.0095602318410666</v>
      </c>
      <c r="S1406" s="139">
        <v>3.9226353597557183E-2</v>
      </c>
      <c r="T1406" s="139">
        <v>1.2725093115925745</v>
      </c>
      <c r="U1406" s="139">
        <v>-1.5141932182847886</v>
      </c>
      <c r="V1406" s="139">
        <v>0.67085107131209532</v>
      </c>
      <c r="W1406" s="50">
        <v>2.2466485727150687</v>
      </c>
    </row>
    <row r="1407" spans="1:23" ht="19">
      <c r="A1407" s="95">
        <v>405</v>
      </c>
      <c r="B1407" s="139">
        <v>0.69182483223165336</v>
      </c>
      <c r="C1407" s="139">
        <v>0.36676563785686311</v>
      </c>
      <c r="D1407" s="139">
        <v>0.6400212175222324</v>
      </c>
      <c r="E1407" s="139">
        <v>0.68577110111514639</v>
      </c>
      <c r="F1407" s="139">
        <v>0.78446831874469369</v>
      </c>
      <c r="G1407" s="139">
        <v>0.99161978285235119</v>
      </c>
      <c r="H1407" s="139">
        <v>0.95268013050936395</v>
      </c>
      <c r="I1407" s="139">
        <v>4.875343513484709E-2</v>
      </c>
      <c r="J1407" s="139">
        <v>0.29905683858153886</v>
      </c>
      <c r="K1407" s="58">
        <v>0.944277832647755</v>
      </c>
      <c r="M1407" s="51">
        <v>405</v>
      </c>
      <c r="N1407" s="139" cm="1">
        <f t="array" ref="N1407:W1407">(TRANSPOSE(MMULT(幕後結果!$AB$37:$AK$46, TRANSPOSE(N406:W406))))</f>
        <v>-5.5320934312715134E-2</v>
      </c>
      <c r="O1407" s="139">
        <v>0.82227371233841673</v>
      </c>
      <c r="P1407" s="139">
        <v>0.74287558318764668</v>
      </c>
      <c r="Q1407" s="139">
        <v>1.2245968689875864</v>
      </c>
      <c r="R1407" s="139">
        <v>-0.32463084848968116</v>
      </c>
      <c r="S1407" s="139">
        <v>1.0814891836113465</v>
      </c>
      <c r="T1407" s="139">
        <v>-0.97964289331411558</v>
      </c>
      <c r="U1407" s="139">
        <v>0.55256269527869095</v>
      </c>
      <c r="V1407" s="139">
        <v>1.8010367605809112</v>
      </c>
      <c r="W1407" s="50">
        <v>-1.6693814769518416</v>
      </c>
    </row>
    <row r="1408" spans="1:23" ht="19">
      <c r="A1408" s="95">
        <v>406</v>
      </c>
      <c r="B1408" s="139">
        <v>0.25232543349468872</v>
      </c>
      <c r="C1408" s="139">
        <v>0.93151857400028137</v>
      </c>
      <c r="D1408" s="139">
        <v>0.16330396771407973</v>
      </c>
      <c r="E1408" s="139">
        <v>0.29965419989544806</v>
      </c>
      <c r="F1408" s="139">
        <v>0.45290620870970466</v>
      </c>
      <c r="G1408" s="139">
        <v>0.41355074038224449</v>
      </c>
      <c r="H1408" s="139">
        <v>0.2943281794971595</v>
      </c>
      <c r="I1408" s="139">
        <v>0.52232685952804658</v>
      </c>
      <c r="J1408" s="139">
        <v>0.43257727113533639</v>
      </c>
      <c r="K1408" s="58">
        <v>8.4966405316456717E-2</v>
      </c>
      <c r="M1408" s="51">
        <v>406</v>
      </c>
      <c r="N1408" s="139" cm="1">
        <f t="array" ref="N1408:W1408">(TRANSPOSE(MMULT(幕後結果!$AB$37:$AK$46, TRANSPOSE(N407:W407))))</f>
        <v>-0.8694665461424278</v>
      </c>
      <c r="O1408" s="139">
        <v>1.5267814239750011</v>
      </c>
      <c r="P1408" s="139">
        <v>-0.68802810880473952</v>
      </c>
      <c r="Q1408" s="139">
        <v>0.37280615614434487</v>
      </c>
      <c r="R1408" s="139">
        <v>-0.47017715561825341</v>
      </c>
      <c r="S1408" s="139">
        <v>4.0100550580505601E-2</v>
      </c>
      <c r="T1408" s="139">
        <v>-0.18484612952346496</v>
      </c>
      <c r="U1408" s="139">
        <v>-0.39595440584795905</v>
      </c>
      <c r="V1408" s="139">
        <v>0.31889899673878574</v>
      </c>
      <c r="W1408" s="50">
        <v>-0.1385842129755725</v>
      </c>
    </row>
    <row r="1409" spans="1:23" ht="19">
      <c r="A1409" s="95">
        <v>407</v>
      </c>
      <c r="B1409" s="139">
        <v>0.97672357164114776</v>
      </c>
      <c r="C1409" s="139">
        <v>0.29842687518887789</v>
      </c>
      <c r="D1409" s="139">
        <v>0.7484120688736875</v>
      </c>
      <c r="E1409" s="139">
        <v>0.85042424136440342</v>
      </c>
      <c r="F1409" s="139">
        <v>0.60873064992235748</v>
      </c>
      <c r="G1409" s="139">
        <v>0.1509307460481093</v>
      </c>
      <c r="H1409" s="139">
        <v>0.19381152902701348</v>
      </c>
      <c r="I1409" s="139">
        <v>0.99343053169940632</v>
      </c>
      <c r="J1409" s="139">
        <v>0.72148479542255339</v>
      </c>
      <c r="K1409" s="58">
        <v>0.27370581287688123</v>
      </c>
      <c r="M1409" s="51">
        <v>407</v>
      </c>
      <c r="N1409" s="139" cm="1">
        <f t="array" ref="N1409:W1409">(TRANSPOSE(MMULT(幕後結果!$AB$37:$AK$46, TRANSPOSE(N408:W408))))</f>
        <v>-1.7622457227902442</v>
      </c>
      <c r="O1409" s="139">
        <v>-1.9949259436337097</v>
      </c>
      <c r="P1409" s="139">
        <v>-1.4177995728063135</v>
      </c>
      <c r="Q1409" s="139">
        <v>-2.8662527982488837</v>
      </c>
      <c r="R1409" s="139">
        <v>-0.5262141752214522</v>
      </c>
      <c r="S1409" s="139">
        <v>-1.9652420381888558</v>
      </c>
      <c r="T1409" s="139">
        <v>-0.98804666546031861</v>
      </c>
      <c r="U1409" s="139">
        <v>0.93999716364847485</v>
      </c>
      <c r="V1409" s="139">
        <v>-3.0242480595286416</v>
      </c>
      <c r="W1409" s="50">
        <v>-1.9766891863039724</v>
      </c>
    </row>
    <row r="1410" spans="1:23" ht="19">
      <c r="A1410" s="95">
        <v>408</v>
      </c>
      <c r="B1410" s="139">
        <v>0.70539330421611801</v>
      </c>
      <c r="C1410" s="139">
        <v>0.36021943103856158</v>
      </c>
      <c r="D1410" s="139">
        <v>0.56771724163134074</v>
      </c>
      <c r="E1410" s="139">
        <v>0.64251796778881176</v>
      </c>
      <c r="F1410" s="139">
        <v>0.44463993198474805</v>
      </c>
      <c r="G1410" s="139">
        <v>0.48552638378615232</v>
      </c>
      <c r="H1410" s="139">
        <v>0.97244953459602246</v>
      </c>
      <c r="I1410" s="139">
        <v>0.99556357903930803</v>
      </c>
      <c r="J1410" s="139">
        <v>9.7236917785776145E-2</v>
      </c>
      <c r="K1410" s="58">
        <v>0.49752681633722373</v>
      </c>
      <c r="M1410" s="51">
        <v>408</v>
      </c>
      <c r="N1410" s="139" cm="1">
        <f t="array" ref="N1410:W1410">(TRANSPOSE(MMULT(幕後結果!$AB$37:$AK$46, TRANSPOSE(N409:W409))))</f>
        <v>3.8324474460404108E-2</v>
      </c>
      <c r="O1410" s="139">
        <v>0.42571024445051847</v>
      </c>
      <c r="P1410" s="139">
        <v>-4.0872930130397278E-3</v>
      </c>
      <c r="Q1410" s="139">
        <v>-0.55975782813347119</v>
      </c>
      <c r="R1410" s="139">
        <v>-0.57774504475579269</v>
      </c>
      <c r="S1410" s="139">
        <v>-0.44218059363210932</v>
      </c>
      <c r="T1410" s="139">
        <v>-0.28935870674753195</v>
      </c>
      <c r="U1410" s="139">
        <v>-0.58978258996478727</v>
      </c>
      <c r="V1410" s="139">
        <v>0.63477652337058244</v>
      </c>
      <c r="W1410" s="50">
        <v>0.35175156274438568</v>
      </c>
    </row>
    <row r="1411" spans="1:23" ht="19">
      <c r="A1411" s="95">
        <v>409</v>
      </c>
      <c r="B1411" s="139">
        <v>0.33270104918963606</v>
      </c>
      <c r="C1411" s="139">
        <v>0.80085007128098451</v>
      </c>
      <c r="D1411" s="139">
        <v>0.25489921934295179</v>
      </c>
      <c r="E1411" s="139">
        <v>0.63398753065567082</v>
      </c>
      <c r="F1411" s="139">
        <v>0.66426713922953939</v>
      </c>
      <c r="G1411" s="139">
        <v>0.55773037122574975</v>
      </c>
      <c r="H1411" s="139">
        <v>0.27017881850516923</v>
      </c>
      <c r="I1411" s="139">
        <v>0.20535241155549477</v>
      </c>
      <c r="J1411" s="139">
        <v>9.2781277956983432E-2</v>
      </c>
      <c r="K1411" s="58">
        <v>0.93459792760432636</v>
      </c>
      <c r="M1411" s="51">
        <v>409</v>
      </c>
      <c r="N1411" s="139" cm="1">
        <f t="array" ref="N1411:W1411">(TRANSPOSE(MMULT(幕後結果!$AB$37:$AK$46, TRANSPOSE(N410:W410))))</f>
        <v>-0.93416186117120992</v>
      </c>
      <c r="O1411" s="139">
        <v>-1.101659541475926</v>
      </c>
      <c r="P1411" s="139">
        <v>-0.48105152830124887</v>
      </c>
      <c r="Q1411" s="139">
        <v>-0.13376961629044939</v>
      </c>
      <c r="R1411" s="139">
        <v>-0.33618100202281798</v>
      </c>
      <c r="S1411" s="139">
        <v>-2.488979783554166</v>
      </c>
      <c r="T1411" s="139">
        <v>-1.3903169258332748</v>
      </c>
      <c r="U1411" s="139">
        <v>-0.32903414911079842</v>
      </c>
      <c r="V1411" s="139">
        <v>-0.77489853697077749</v>
      </c>
      <c r="W1411" s="50">
        <v>-0.21473888112103123</v>
      </c>
    </row>
    <row r="1412" spans="1:23" ht="19">
      <c r="A1412" s="95">
        <v>410</v>
      </c>
      <c r="B1412" s="139">
        <v>0.42305762406406933</v>
      </c>
      <c r="C1412" s="139">
        <v>0.60691230157561216</v>
      </c>
      <c r="D1412" s="139">
        <v>0.86296152295844841</v>
      </c>
      <c r="E1412" s="139">
        <v>1.4387626520643071E-2</v>
      </c>
      <c r="F1412" s="139">
        <v>0.46415878994235382</v>
      </c>
      <c r="G1412" s="139">
        <v>0.27383285547135361</v>
      </c>
      <c r="H1412" s="139">
        <v>0.22277789939678283</v>
      </c>
      <c r="I1412" s="139">
        <v>0.12633443400700473</v>
      </c>
      <c r="J1412" s="139">
        <v>0.84779213241408646</v>
      </c>
      <c r="K1412" s="58">
        <v>0.56818653079564085</v>
      </c>
      <c r="M1412" s="51">
        <v>410</v>
      </c>
      <c r="N1412" s="139" cm="1">
        <f t="array" ref="N1412:W1412">(TRANSPOSE(MMULT(幕後結果!$AB$37:$AK$46, TRANSPOSE(N411:W411))))</f>
        <v>-0.20193393164221773</v>
      </c>
      <c r="O1412" s="139">
        <v>0.19594423038768655</v>
      </c>
      <c r="P1412" s="139">
        <v>-0.92193425967517995</v>
      </c>
      <c r="Q1412" s="139">
        <v>-1.0208276461379504</v>
      </c>
      <c r="R1412" s="139">
        <v>-1.5162975097859261</v>
      </c>
      <c r="S1412" s="139">
        <v>-0.51641486451830154</v>
      </c>
      <c r="T1412" s="139">
        <v>-0.86524938256526795</v>
      </c>
      <c r="U1412" s="139">
        <v>-0.55988761603743198</v>
      </c>
      <c r="V1412" s="139">
        <v>-1.5857428113416221</v>
      </c>
      <c r="W1412" s="50">
        <v>-0.82281492304672454</v>
      </c>
    </row>
    <row r="1413" spans="1:23" ht="19">
      <c r="A1413" s="95">
        <v>411</v>
      </c>
      <c r="B1413" s="139">
        <v>0.66499510162929631</v>
      </c>
      <c r="C1413" s="139">
        <v>0.1058770582171944</v>
      </c>
      <c r="D1413" s="139">
        <v>0.25344178623093394</v>
      </c>
      <c r="E1413" s="139">
        <v>0.93984118061611022</v>
      </c>
      <c r="F1413" s="139">
        <v>0.24548066582947903</v>
      </c>
      <c r="G1413" s="139">
        <v>0.49571418009388668</v>
      </c>
      <c r="H1413" s="139">
        <v>0.92429580093327135</v>
      </c>
      <c r="I1413" s="139">
        <v>0.33668557132950228</v>
      </c>
      <c r="J1413" s="139">
        <v>0.27981711866841841</v>
      </c>
      <c r="K1413" s="58">
        <v>0.9550016828567649</v>
      </c>
      <c r="M1413" s="51">
        <v>411</v>
      </c>
      <c r="N1413" s="139" cm="1">
        <f t="array" ref="N1413:W1413">(TRANSPOSE(MMULT(幕後結果!$AB$37:$AK$46, TRANSPOSE(N412:W412))))</f>
        <v>-0.2759325699515861</v>
      </c>
      <c r="O1413" s="139">
        <v>-1.183085914919815</v>
      </c>
      <c r="P1413" s="139">
        <v>0.11299781641243234</v>
      </c>
      <c r="Q1413" s="139">
        <v>-0.14340533820131007</v>
      </c>
      <c r="R1413" s="139">
        <v>-0.72090145104692893</v>
      </c>
      <c r="S1413" s="139">
        <v>-1.4138688598212876</v>
      </c>
      <c r="T1413" s="139">
        <v>-4.9915249551698598E-2</v>
      </c>
      <c r="U1413" s="139">
        <v>-0.34125750676492395</v>
      </c>
      <c r="V1413" s="139">
        <v>-0.9536369488353762</v>
      </c>
      <c r="W1413" s="50">
        <v>-1.1002190207879956</v>
      </c>
    </row>
    <row r="1414" spans="1:23" ht="19">
      <c r="A1414" s="95">
        <v>412</v>
      </c>
      <c r="B1414" s="139">
        <v>0.11790170549482171</v>
      </c>
      <c r="C1414" s="139">
        <v>0.40159125330954182</v>
      </c>
      <c r="D1414" s="139">
        <v>7.1580434788288239E-2</v>
      </c>
      <c r="E1414" s="139">
        <v>0.83880342198986035</v>
      </c>
      <c r="F1414" s="139">
        <v>0.67235791911032505</v>
      </c>
      <c r="G1414" s="139">
        <v>0.55843199723562353</v>
      </c>
      <c r="H1414" s="139">
        <v>0.29197928461963873</v>
      </c>
      <c r="I1414" s="139">
        <v>0.99534679994972275</v>
      </c>
      <c r="J1414" s="139">
        <v>0.96892143134133657</v>
      </c>
      <c r="K1414" s="58">
        <v>0.84881992931087202</v>
      </c>
      <c r="M1414" s="51">
        <v>412</v>
      </c>
      <c r="N1414" s="139" cm="1">
        <f t="array" ref="N1414:W1414">(TRANSPOSE(MMULT(幕後結果!$AB$37:$AK$46, TRANSPOSE(N413:W413))))</f>
        <v>1.7029833294929884E-2</v>
      </c>
      <c r="O1414" s="139">
        <v>-0.82317224057540106</v>
      </c>
      <c r="P1414" s="139">
        <v>-1.4658891020156217</v>
      </c>
      <c r="Q1414" s="139">
        <v>-0.85371640159466855</v>
      </c>
      <c r="R1414" s="139">
        <v>0.69714754965260428</v>
      </c>
      <c r="S1414" s="139">
        <v>8.8960205985887664E-3</v>
      </c>
      <c r="T1414" s="139">
        <v>-0.41150331808682472</v>
      </c>
      <c r="U1414" s="139">
        <v>-1.0147684881320362</v>
      </c>
      <c r="V1414" s="139">
        <v>0.16066573667139478</v>
      </c>
      <c r="W1414" s="50">
        <v>-0.42284144977936644</v>
      </c>
    </row>
    <row r="1415" spans="1:23" ht="19">
      <c r="A1415" s="95">
        <v>413</v>
      </c>
      <c r="B1415" s="139">
        <v>0.89401944053707405</v>
      </c>
      <c r="C1415" s="139">
        <v>0.68851963162286123</v>
      </c>
      <c r="D1415" s="139">
        <v>0.94984862324313779</v>
      </c>
      <c r="E1415" s="139">
        <v>0.55157268815891713</v>
      </c>
      <c r="F1415" s="139">
        <v>0.62317519294048274</v>
      </c>
      <c r="G1415" s="139">
        <v>1.5104805771148921E-3</v>
      </c>
      <c r="H1415" s="139">
        <v>0.26187243621856204</v>
      </c>
      <c r="I1415" s="139">
        <v>0.66668415306638296</v>
      </c>
      <c r="J1415" s="139">
        <v>0.6395188899410118</v>
      </c>
      <c r="K1415" s="58">
        <v>0.74899740961912253</v>
      </c>
      <c r="M1415" s="51">
        <v>413</v>
      </c>
      <c r="N1415" s="139" cm="1">
        <f t="array" ref="N1415:W1415">(TRANSPOSE(MMULT(幕後結果!$AB$37:$AK$46, TRANSPOSE(N414:W414))))</f>
        <v>1.690866108787535</v>
      </c>
      <c r="O1415" s="139">
        <v>4.5302161537078334E-2</v>
      </c>
      <c r="P1415" s="139">
        <v>0.9330083729374542</v>
      </c>
      <c r="Q1415" s="139">
        <v>-0.66850921011497622</v>
      </c>
      <c r="R1415" s="139">
        <v>-0.12332946912675702</v>
      </c>
      <c r="S1415" s="139">
        <v>-0.79743469527949706</v>
      </c>
      <c r="T1415" s="139">
        <v>1.9672442017034941</v>
      </c>
      <c r="U1415" s="139">
        <v>-0.87967303898354454</v>
      </c>
      <c r="V1415" s="139">
        <v>0.86017532399637431</v>
      </c>
      <c r="W1415" s="50">
        <v>0.86539763097842992</v>
      </c>
    </row>
    <row r="1416" spans="1:23" ht="19">
      <c r="A1416" s="95">
        <v>414</v>
      </c>
      <c r="B1416" s="139">
        <v>0.89654062709941829</v>
      </c>
      <c r="C1416" s="139">
        <v>0.35131600811577846</v>
      </c>
      <c r="D1416" s="139">
        <v>0.87673448315942126</v>
      </c>
      <c r="E1416" s="139">
        <v>0.50561810044483657</v>
      </c>
      <c r="F1416" s="139">
        <v>2.6455694577583788E-2</v>
      </c>
      <c r="G1416" s="139">
        <v>0.98423483436429593</v>
      </c>
      <c r="H1416" s="139">
        <v>0.63735667763871473</v>
      </c>
      <c r="I1416" s="139">
        <v>0.65027531581559983</v>
      </c>
      <c r="J1416" s="139">
        <v>3.183448964961344E-2</v>
      </c>
      <c r="K1416" s="58">
        <v>6.3446106374375866E-2</v>
      </c>
      <c r="M1416" s="51">
        <v>414</v>
      </c>
      <c r="N1416" s="139" cm="1">
        <f t="array" ref="N1416:W1416">(TRANSPOSE(MMULT(幕後結果!$AB$37:$AK$46, TRANSPOSE(N415:W415))))</f>
        <v>1.8369913339164679</v>
      </c>
      <c r="O1416" s="139">
        <v>1.0967147525587935</v>
      </c>
      <c r="P1416" s="139">
        <v>0.48844543874700108</v>
      </c>
      <c r="Q1416" s="139">
        <v>-2.2700155147117296</v>
      </c>
      <c r="R1416" s="139">
        <v>-0.4315119248624989</v>
      </c>
      <c r="S1416" s="139">
        <v>-0.24874055232850423</v>
      </c>
      <c r="T1416" s="139">
        <v>1.659507682884088</v>
      </c>
      <c r="U1416" s="139">
        <v>-0.20296944021998675</v>
      </c>
      <c r="V1416" s="139">
        <v>1.2533160029513115</v>
      </c>
      <c r="W1416" s="50">
        <v>1.2209911873629675</v>
      </c>
    </row>
    <row r="1417" spans="1:23" ht="19">
      <c r="A1417" s="95">
        <v>415</v>
      </c>
      <c r="B1417" s="139">
        <v>0.27453843119527477</v>
      </c>
      <c r="C1417" s="139">
        <v>0.48688796627668429</v>
      </c>
      <c r="D1417" s="139">
        <v>0.52055274497046566</v>
      </c>
      <c r="E1417" s="139">
        <v>0.10936836542458872</v>
      </c>
      <c r="F1417" s="139">
        <v>0.7304008012457559</v>
      </c>
      <c r="G1417" s="139">
        <v>0.20872636285842616</v>
      </c>
      <c r="H1417" s="139">
        <v>0.47319323997327833</v>
      </c>
      <c r="I1417" s="139">
        <v>0.31409246866754614</v>
      </c>
      <c r="J1417" s="139">
        <v>0.74780081106483309</v>
      </c>
      <c r="K1417" s="58">
        <v>0.4127800557337602</v>
      </c>
      <c r="M1417" s="51">
        <v>415</v>
      </c>
      <c r="N1417" s="139" cm="1">
        <f t="array" ref="N1417:W1417">(TRANSPOSE(MMULT(幕後結果!$AB$37:$AK$46, TRANSPOSE(N416:W416))))</f>
        <v>0.62191228716168134</v>
      </c>
      <c r="O1417" s="139">
        <v>1.0580109072723967</v>
      </c>
      <c r="P1417" s="139">
        <v>0.84729907804024895</v>
      </c>
      <c r="Q1417" s="139">
        <v>0.26748921047901369</v>
      </c>
      <c r="R1417" s="139">
        <v>0.57992468842368539</v>
      </c>
      <c r="S1417" s="139">
        <v>0.97465943160307855</v>
      </c>
      <c r="T1417" s="139">
        <v>-7.6996865831386097E-2</v>
      </c>
      <c r="U1417" s="139">
        <v>0.23075267899049712</v>
      </c>
      <c r="V1417" s="139">
        <v>-0.43771704536729439</v>
      </c>
      <c r="W1417" s="50">
        <v>-0.1928674877171046</v>
      </c>
    </row>
    <row r="1418" spans="1:23" ht="19">
      <c r="A1418" s="95">
        <v>416</v>
      </c>
      <c r="B1418" s="139">
        <v>0.48425564639974561</v>
      </c>
      <c r="C1418" s="139">
        <v>0.75591270852198189</v>
      </c>
      <c r="D1418" s="139">
        <v>0.94706604340255951</v>
      </c>
      <c r="E1418" s="139">
        <v>4.3264976591507187E-2</v>
      </c>
      <c r="F1418" s="139">
        <v>0.85894952151992832</v>
      </c>
      <c r="G1418" s="139">
        <v>0.95087599428802072</v>
      </c>
      <c r="H1418" s="139">
        <v>0.52752898647936886</v>
      </c>
      <c r="I1418" s="139">
        <v>0.14895321113862936</v>
      </c>
      <c r="J1418" s="139">
        <v>1.9175839022814944E-2</v>
      </c>
      <c r="K1418" s="58">
        <v>0.83021035160253454</v>
      </c>
      <c r="M1418" s="51">
        <v>416</v>
      </c>
      <c r="N1418" s="139" cm="1">
        <f t="array" ref="N1418:W1418">(TRANSPOSE(MMULT(幕後結果!$AB$37:$AK$46, TRANSPOSE(N417:W417))))</f>
        <v>-0.24319488712140522</v>
      </c>
      <c r="O1418" s="139">
        <v>0.53787034198128802</v>
      </c>
      <c r="P1418" s="139">
        <v>-1.3536780725982911E-2</v>
      </c>
      <c r="Q1418" s="139">
        <v>0.85161132544680707</v>
      </c>
      <c r="R1418" s="139">
        <v>-0.30302414897939994</v>
      </c>
      <c r="S1418" s="139">
        <v>-0.27741552783116236</v>
      </c>
      <c r="T1418" s="139">
        <v>0.74127302218812852</v>
      </c>
      <c r="U1418" s="139">
        <v>2.0896733680932131</v>
      </c>
      <c r="V1418" s="139">
        <v>1.6365197161632044</v>
      </c>
      <c r="W1418" s="50">
        <v>0.62224295402103147</v>
      </c>
    </row>
    <row r="1419" spans="1:23" ht="19">
      <c r="A1419" s="95">
        <v>417</v>
      </c>
      <c r="B1419" s="139">
        <v>0.46362860396937666</v>
      </c>
      <c r="C1419" s="139">
        <v>0.67395682625861197</v>
      </c>
      <c r="D1419" s="139">
        <v>1.6743989695127803E-2</v>
      </c>
      <c r="E1419" s="139">
        <v>0.47888632513041807</v>
      </c>
      <c r="F1419" s="139">
        <v>0.52121562954954648</v>
      </c>
      <c r="G1419" s="139">
        <v>0.20288106854845789</v>
      </c>
      <c r="H1419" s="139">
        <v>0.63081136629630485</v>
      </c>
      <c r="I1419" s="139">
        <v>0.85242284645928756</v>
      </c>
      <c r="J1419" s="139">
        <v>0.95180094416973349</v>
      </c>
      <c r="K1419" s="58">
        <v>3.4890600469246857E-2</v>
      </c>
      <c r="M1419" s="51">
        <v>417</v>
      </c>
      <c r="N1419" s="139" cm="1">
        <f t="array" ref="N1419:W1419">(TRANSPOSE(MMULT(幕後結果!$AB$37:$AK$46, TRANSPOSE(N418:W418))))</f>
        <v>0.25055233847036201</v>
      </c>
      <c r="O1419" s="139">
        <v>0.62865230365144487</v>
      </c>
      <c r="P1419" s="139">
        <v>-0.51098305549680867</v>
      </c>
      <c r="Q1419" s="139">
        <v>0.75788578900672232</v>
      </c>
      <c r="R1419" s="139">
        <v>-0.40412895325180515</v>
      </c>
      <c r="S1419" s="139">
        <v>-0.34084891306132203</v>
      </c>
      <c r="T1419" s="139">
        <v>0.31808620724140413</v>
      </c>
      <c r="U1419" s="139">
        <v>-0.1934536787441174</v>
      </c>
      <c r="V1419" s="139">
        <v>0.6948984160688072</v>
      </c>
      <c r="W1419" s="50">
        <v>-0.76768149714215939</v>
      </c>
    </row>
    <row r="1420" spans="1:23" ht="19">
      <c r="A1420" s="95">
        <v>418</v>
      </c>
      <c r="B1420" s="139">
        <v>0.93195835199701449</v>
      </c>
      <c r="C1420" s="139">
        <v>0.62758589740540693</v>
      </c>
      <c r="D1420" s="139">
        <v>0.20849850733526853</v>
      </c>
      <c r="E1420" s="139">
        <v>0.87331270818718232</v>
      </c>
      <c r="F1420" s="139">
        <v>0.59982793254686451</v>
      </c>
      <c r="G1420" s="139">
        <v>0.97962270197574353</v>
      </c>
      <c r="H1420" s="139">
        <v>0.88921974530183556</v>
      </c>
      <c r="I1420" s="139">
        <v>0.25585425505776493</v>
      </c>
      <c r="J1420" s="139">
        <v>4.0222556500531192E-2</v>
      </c>
      <c r="K1420" s="58">
        <v>0.19825074896501493</v>
      </c>
      <c r="M1420" s="51">
        <v>418</v>
      </c>
      <c r="N1420" s="139" cm="1">
        <f t="array" ref="N1420:W1420">(TRANSPOSE(MMULT(幕後結果!$AB$37:$AK$46, TRANSPOSE(N419:W419))))</f>
        <v>-0.78945414177509687</v>
      </c>
      <c r="O1420" s="139">
        <v>-2.5223315715223951</v>
      </c>
      <c r="P1420" s="139">
        <v>-2.1551537393925129</v>
      </c>
      <c r="Q1420" s="139">
        <v>-1.2831716138021254E-2</v>
      </c>
      <c r="R1420" s="139">
        <v>-0.72099862091675859</v>
      </c>
      <c r="S1420" s="139">
        <v>-1.1748125902304634</v>
      </c>
      <c r="T1420" s="139">
        <v>-1.1158230140547014</v>
      </c>
      <c r="U1420" s="139">
        <v>-1.6313162463816586</v>
      </c>
      <c r="V1420" s="139">
        <v>-0.8637787464682819</v>
      </c>
      <c r="W1420" s="50">
        <v>5.8263288749607289E-2</v>
      </c>
    </row>
    <row r="1421" spans="1:23" ht="19">
      <c r="A1421" s="95">
        <v>419</v>
      </c>
      <c r="B1421" s="139">
        <v>0.56964619623649071</v>
      </c>
      <c r="C1421" s="139">
        <v>0.30407327961860742</v>
      </c>
      <c r="D1421" s="139">
        <v>0.68266763604034142</v>
      </c>
      <c r="E1421" s="139">
        <v>9.452843314442938E-2</v>
      </c>
      <c r="F1421" s="139">
        <v>0.79959405311432263</v>
      </c>
      <c r="G1421" s="139">
        <v>0.74518250510434059</v>
      </c>
      <c r="H1421" s="139">
        <v>4.0807375819083669E-2</v>
      </c>
      <c r="I1421" s="139">
        <v>0.84915551629009478</v>
      </c>
      <c r="J1421" s="139">
        <v>0.55324498773803099</v>
      </c>
      <c r="K1421" s="58">
        <v>9.572742507002685E-3</v>
      </c>
      <c r="M1421" s="51">
        <v>419</v>
      </c>
      <c r="N1421" s="139" cm="1">
        <f t="array" ref="N1421:W1421">(TRANSPOSE(MMULT(幕後結果!$AB$37:$AK$46, TRANSPOSE(N420:W420))))</f>
        <v>-0.27561291029064566</v>
      </c>
      <c r="O1421" s="139">
        <v>0.21899671636820239</v>
      </c>
      <c r="P1421" s="139">
        <v>-0.4458800003872509</v>
      </c>
      <c r="Q1421" s="139">
        <v>-0.67651269537446435</v>
      </c>
      <c r="R1421" s="139">
        <v>-0.41656302140415413</v>
      </c>
      <c r="S1421" s="139">
        <v>-1.3265550340229291</v>
      </c>
      <c r="T1421" s="139">
        <v>-0.16580360318603626</v>
      </c>
      <c r="U1421" s="139">
        <v>-1.0687936387553547</v>
      </c>
      <c r="V1421" s="139">
        <v>-0.97609813837401371</v>
      </c>
      <c r="W1421" s="50">
        <v>0.68332852353879114</v>
      </c>
    </row>
    <row r="1422" spans="1:23" ht="19">
      <c r="A1422" s="95">
        <v>420</v>
      </c>
      <c r="B1422" s="139">
        <v>0.21253586484576825</v>
      </c>
      <c r="C1422" s="139">
        <v>5.244906665989979E-2</v>
      </c>
      <c r="D1422" s="139">
        <v>0.19646442711268608</v>
      </c>
      <c r="E1422" s="139">
        <v>0.3115007130247589</v>
      </c>
      <c r="F1422" s="139">
        <v>4.7266755050007214E-2</v>
      </c>
      <c r="G1422" s="139">
        <v>0.94169629985574388</v>
      </c>
      <c r="H1422" s="139">
        <v>0.80572248197377183</v>
      </c>
      <c r="I1422" s="139">
        <v>0.65242219553213743</v>
      </c>
      <c r="J1422" s="139">
        <v>0.77803207573631838</v>
      </c>
      <c r="K1422" s="58">
        <v>0.38538916272396495</v>
      </c>
      <c r="M1422" s="51">
        <v>420</v>
      </c>
      <c r="N1422" s="139" cm="1">
        <f t="array" ref="N1422:W1422">(TRANSPOSE(MMULT(幕後結果!$AB$37:$AK$46, TRANSPOSE(N421:W421))))</f>
        <v>-8.590608056581879E-2</v>
      </c>
      <c r="O1422" s="139">
        <v>0.73308070613149179</v>
      </c>
      <c r="P1422" s="139">
        <v>-0.32118886828918458</v>
      </c>
      <c r="Q1422" s="139">
        <v>-0.70070907432072183</v>
      </c>
      <c r="R1422" s="139">
        <v>-1.5510705206448276</v>
      </c>
      <c r="S1422" s="139">
        <v>-5.3915010969904614E-2</v>
      </c>
      <c r="T1422" s="139">
        <v>0.27058241357957091</v>
      </c>
      <c r="U1422" s="139">
        <v>-2.3533265802618004</v>
      </c>
      <c r="V1422" s="139">
        <v>-0.20736470205826127</v>
      </c>
      <c r="W1422" s="50">
        <v>-9.7634564545864388E-2</v>
      </c>
    </row>
    <row r="1423" spans="1:23" ht="19">
      <c r="A1423" s="95">
        <v>421</v>
      </c>
      <c r="B1423" s="139">
        <v>0.51787639055381862</v>
      </c>
      <c r="C1423" s="139">
        <v>0.13336473283123818</v>
      </c>
      <c r="D1423" s="139">
        <v>0.51839375945995902</v>
      </c>
      <c r="E1423" s="139">
        <v>0.51720804961401678</v>
      </c>
      <c r="F1423" s="139">
        <v>0.30695286031429747</v>
      </c>
      <c r="G1423" s="139">
        <v>0.81342978026925961</v>
      </c>
      <c r="H1423" s="139">
        <v>9.7098237706793045E-2</v>
      </c>
      <c r="I1423" s="139">
        <v>7.9433406307598764E-2</v>
      </c>
      <c r="J1423" s="139">
        <v>0.65857151012626836</v>
      </c>
      <c r="K1423" s="58">
        <v>0.19839027012217958</v>
      </c>
      <c r="M1423" s="51">
        <v>421</v>
      </c>
      <c r="N1423" s="139" cm="1">
        <f t="array" ref="N1423:W1423">(TRANSPOSE(MMULT(幕後結果!$AB$37:$AK$46, TRANSPOSE(N422:W422))))</f>
        <v>3.6057194880569909E-2</v>
      </c>
      <c r="O1423" s="139">
        <v>-0.46096640110745296</v>
      </c>
      <c r="P1423" s="139">
        <v>-0.59117683518403863</v>
      </c>
      <c r="Q1423" s="139">
        <v>-0.8624569950743044</v>
      </c>
      <c r="R1423" s="139">
        <v>-1.0029631394178997</v>
      </c>
      <c r="S1423" s="139">
        <v>-0.62842122540540779</v>
      </c>
      <c r="T1423" s="139">
        <v>0.61353968169212325</v>
      </c>
      <c r="U1423" s="139">
        <v>0.86022675691129602</v>
      </c>
      <c r="V1423" s="139">
        <v>-1.1179057573128715</v>
      </c>
      <c r="W1423" s="50">
        <v>-0.36448080396597254</v>
      </c>
    </row>
    <row r="1424" spans="1:23" ht="19">
      <c r="A1424" s="95">
        <v>422</v>
      </c>
      <c r="B1424" s="139">
        <v>3.8620165899069026E-2</v>
      </c>
      <c r="C1424" s="139">
        <v>0.55253535986104785</v>
      </c>
      <c r="D1424" s="139">
        <v>1.6825847606122268E-2</v>
      </c>
      <c r="E1424" s="139">
        <v>9.0893988090943401E-2</v>
      </c>
      <c r="F1424" s="139">
        <v>0.96843431137326275</v>
      </c>
      <c r="G1424" s="139">
        <v>0.9993761080041752</v>
      </c>
      <c r="H1424" s="139">
        <v>0.22639537423843437</v>
      </c>
      <c r="I1424" s="139">
        <v>0.25061321527377012</v>
      </c>
      <c r="J1424" s="139">
        <v>2.4461992740130167E-3</v>
      </c>
      <c r="K1424" s="58">
        <v>0.28424983438730966</v>
      </c>
      <c r="M1424" s="51">
        <v>422</v>
      </c>
      <c r="N1424" s="139" cm="1">
        <f t="array" ref="N1424:W1424">(TRANSPOSE(MMULT(幕後結果!$AB$37:$AK$46, TRANSPOSE(N423:W423))))</f>
        <v>0.58238793541160905</v>
      </c>
      <c r="O1424" s="139">
        <v>-0.42559470038973307</v>
      </c>
      <c r="P1424" s="139">
        <v>0.14898339656381065</v>
      </c>
      <c r="Q1424" s="139">
        <v>0.85308378842089749</v>
      </c>
      <c r="R1424" s="139">
        <v>0.67386848974840441</v>
      </c>
      <c r="S1424" s="139">
        <v>0.11368478646365045</v>
      </c>
      <c r="T1424" s="139">
        <v>1.7294222459396482</v>
      </c>
      <c r="U1424" s="139">
        <v>-0.77352576380412053</v>
      </c>
      <c r="V1424" s="139">
        <v>0.23670847722906502</v>
      </c>
      <c r="W1424" s="50">
        <v>1.1083629036931291</v>
      </c>
    </row>
    <row r="1425" spans="1:23" ht="19">
      <c r="A1425" s="95">
        <v>423</v>
      </c>
      <c r="B1425" s="139">
        <v>0.21118829282531504</v>
      </c>
      <c r="C1425" s="139">
        <v>2.4459275086148313E-2</v>
      </c>
      <c r="D1425" s="139">
        <v>0.65336868537141979</v>
      </c>
      <c r="E1425" s="139">
        <v>0.53793583910492515</v>
      </c>
      <c r="F1425" s="139">
        <v>0.61263135649911216</v>
      </c>
      <c r="G1425" s="139">
        <v>0.94109638609408286</v>
      </c>
      <c r="H1425" s="139">
        <v>0.12342129955979475</v>
      </c>
      <c r="I1425" s="139">
        <v>0.35591299406146537</v>
      </c>
      <c r="J1425" s="139">
        <v>0.38292773467350472</v>
      </c>
      <c r="K1425" s="58">
        <v>0.21213796118771855</v>
      </c>
      <c r="M1425" s="51">
        <v>423</v>
      </c>
      <c r="N1425" s="139" cm="1">
        <f t="array" ref="N1425:W1425">(TRANSPOSE(MMULT(幕後結果!$AB$37:$AK$46, TRANSPOSE(N424:W424))))</f>
        <v>-0.60474110869722753</v>
      </c>
      <c r="O1425" s="139">
        <v>0.5764732183945227</v>
      </c>
      <c r="P1425" s="139">
        <v>1.0337366414633138</v>
      </c>
      <c r="Q1425" s="139">
        <v>1.7734416723365545</v>
      </c>
      <c r="R1425" s="139">
        <v>5.6417191692615776E-2</v>
      </c>
      <c r="S1425" s="139">
        <v>0.80346540665178035</v>
      </c>
      <c r="T1425" s="139">
        <v>1.075380497985537</v>
      </c>
      <c r="U1425" s="139">
        <v>-2.1467025766777632</v>
      </c>
      <c r="V1425" s="139">
        <v>1.3799507132899902</v>
      </c>
      <c r="W1425" s="50">
        <v>-0.83781946130468299</v>
      </c>
    </row>
    <row r="1426" spans="1:23" ht="19">
      <c r="A1426" s="95">
        <v>424</v>
      </c>
      <c r="B1426" s="139">
        <v>0.67979486413303469</v>
      </c>
      <c r="C1426" s="139">
        <v>0.55666701629684412</v>
      </c>
      <c r="D1426" s="139">
        <v>0.10189393268486757</v>
      </c>
      <c r="E1426" s="139">
        <v>0.3861097880107609</v>
      </c>
      <c r="F1426" s="139">
        <v>0.73555425646338346</v>
      </c>
      <c r="G1426" s="139">
        <v>0.7814460443110034</v>
      </c>
      <c r="H1426" s="139">
        <v>0.91655227757308588</v>
      </c>
      <c r="I1426" s="139">
        <v>0.65701222521973568</v>
      </c>
      <c r="J1426" s="139">
        <v>0.9889274194593054</v>
      </c>
      <c r="K1426" s="58">
        <v>0.38806611441318117</v>
      </c>
      <c r="M1426" s="51">
        <v>424</v>
      </c>
      <c r="N1426" s="139" cm="1">
        <f t="array" ref="N1426:W1426">(TRANSPOSE(MMULT(幕後結果!$AB$37:$AK$46, TRANSPOSE(N425:W425))))</f>
        <v>0.34966435513919769</v>
      </c>
      <c r="O1426" s="139">
        <v>1.221310361935549</v>
      </c>
      <c r="P1426" s="139">
        <v>2.8871002184325674</v>
      </c>
      <c r="Q1426" s="139">
        <v>2.7605128084095001</v>
      </c>
      <c r="R1426" s="139">
        <v>-0.24607065292672481</v>
      </c>
      <c r="S1426" s="139">
        <v>0.11449861887854335</v>
      </c>
      <c r="T1426" s="139">
        <v>0.8302620233999547</v>
      </c>
      <c r="U1426" s="139">
        <v>1.4997137429039311</v>
      </c>
      <c r="V1426" s="139">
        <v>0.58594913207155452</v>
      </c>
      <c r="W1426" s="50">
        <v>0.23800075879259497</v>
      </c>
    </row>
    <row r="1427" spans="1:23" ht="19">
      <c r="A1427" s="95">
        <v>425</v>
      </c>
      <c r="B1427" s="139">
        <v>0.99677074152211609</v>
      </c>
      <c r="C1427" s="139">
        <v>0.87909722305467186</v>
      </c>
      <c r="D1427" s="139">
        <v>0.54808909259175764</v>
      </c>
      <c r="E1427" s="139">
        <v>0.7061319040351719</v>
      </c>
      <c r="F1427" s="139">
        <v>0.99456885558697783</v>
      </c>
      <c r="G1427" s="139">
        <v>0.64339773745280571</v>
      </c>
      <c r="H1427" s="139">
        <v>0.71208304138151735</v>
      </c>
      <c r="I1427" s="139">
        <v>0.21891711667758007</v>
      </c>
      <c r="J1427" s="139">
        <v>0.65192266539917609</v>
      </c>
      <c r="K1427" s="58">
        <v>0.19996640935570764</v>
      </c>
      <c r="M1427" s="51">
        <v>425</v>
      </c>
      <c r="N1427" s="139" cm="1">
        <f t="array" ref="N1427:W1427">(TRANSPOSE(MMULT(幕後結果!$AB$37:$AK$46, TRANSPOSE(N426:W426))))</f>
        <v>0.15148895002433099</v>
      </c>
      <c r="O1427" s="139">
        <v>7.6736082479313864E-2</v>
      </c>
      <c r="P1427" s="139">
        <v>-0.64480064227072775</v>
      </c>
      <c r="Q1427" s="139">
        <v>7.477996862347161E-2</v>
      </c>
      <c r="R1427" s="139">
        <v>0.14333894279030057</v>
      </c>
      <c r="S1427" s="139">
        <v>-0.23817259572779095</v>
      </c>
      <c r="T1427" s="139">
        <v>1.2824346073382678</v>
      </c>
      <c r="U1427" s="139">
        <v>1.6728530556995784</v>
      </c>
      <c r="V1427" s="139">
        <v>1.392877137834073</v>
      </c>
      <c r="W1427" s="50">
        <v>1.1126606284159222</v>
      </c>
    </row>
    <row r="1428" spans="1:23" ht="19">
      <c r="A1428" s="95">
        <v>426</v>
      </c>
      <c r="B1428" s="139">
        <v>0.14488291566281108</v>
      </c>
      <c r="C1428" s="139">
        <v>0.64769549822909966</v>
      </c>
      <c r="D1428" s="139">
        <v>0.63188188548556545</v>
      </c>
      <c r="E1428" s="139">
        <v>0.97867735369740316</v>
      </c>
      <c r="F1428" s="139">
        <v>0.81170768603414389</v>
      </c>
      <c r="G1428" s="139">
        <v>0.1498359190015397</v>
      </c>
      <c r="H1428" s="139">
        <v>4.6475129600030529E-2</v>
      </c>
      <c r="I1428" s="139">
        <v>0.73722659696312354</v>
      </c>
      <c r="J1428" s="139">
        <v>0.7900340138785229</v>
      </c>
      <c r="K1428" s="58">
        <v>0.71846621663454813</v>
      </c>
      <c r="M1428" s="51">
        <v>426</v>
      </c>
      <c r="N1428" s="139" cm="1">
        <f t="array" ref="N1428:W1428">(TRANSPOSE(MMULT(幕後結果!$AB$37:$AK$46, TRANSPOSE(N427:W427))))</f>
        <v>4.4055967160376288E-3</v>
      </c>
      <c r="O1428" s="139">
        <v>-0.10410905901914536</v>
      </c>
      <c r="P1428" s="139">
        <v>0.11290672868261575</v>
      </c>
      <c r="Q1428" s="139">
        <v>1.041380095572896</v>
      </c>
      <c r="R1428" s="139">
        <v>0.69180504953113431</v>
      </c>
      <c r="S1428" s="139">
        <v>-1.263999369204704</v>
      </c>
      <c r="T1428" s="139">
        <v>0.35765567042973834</v>
      </c>
      <c r="U1428" s="139">
        <v>-9.088161564847877E-2</v>
      </c>
      <c r="V1428" s="139">
        <v>0.56349224061571757</v>
      </c>
      <c r="W1428" s="50">
        <v>3.5978890913634431E-2</v>
      </c>
    </row>
    <row r="1429" spans="1:23" ht="19">
      <c r="A1429" s="95">
        <v>427</v>
      </c>
      <c r="B1429" s="139">
        <v>0.78091357808230444</v>
      </c>
      <c r="C1429" s="139">
        <v>0.85238249896619545</v>
      </c>
      <c r="D1429" s="139">
        <v>0.13148565335866391</v>
      </c>
      <c r="E1429" s="139">
        <v>0.65723644969090156</v>
      </c>
      <c r="F1429" s="139">
        <v>0.69112788797153391</v>
      </c>
      <c r="G1429" s="139">
        <v>0.38940980097013433</v>
      </c>
      <c r="H1429" s="139">
        <v>0.66248653770337129</v>
      </c>
      <c r="I1429" s="139">
        <v>0.27156231453877289</v>
      </c>
      <c r="J1429" s="139">
        <v>0.10259119938102912</v>
      </c>
      <c r="K1429" s="58">
        <v>0.29965740777219807</v>
      </c>
      <c r="M1429" s="51">
        <v>427</v>
      </c>
      <c r="N1429" s="139" cm="1">
        <f t="array" ref="N1429:W1429">(TRANSPOSE(MMULT(幕後結果!$AB$37:$AK$46, TRANSPOSE(N428:W428))))</f>
        <v>-0.35770654306217337</v>
      </c>
      <c r="O1429" s="139">
        <v>-1.0692086701685071</v>
      </c>
      <c r="P1429" s="139">
        <v>-1.7250542894317726</v>
      </c>
      <c r="Q1429" s="139">
        <v>-0.12130715904103795</v>
      </c>
      <c r="R1429" s="139">
        <v>-1.049549151424507</v>
      </c>
      <c r="S1429" s="139">
        <v>0.41608360852959769</v>
      </c>
      <c r="T1429" s="139">
        <v>-2.9417029328124955E-2</v>
      </c>
      <c r="U1429" s="139">
        <v>1.8044303219472115</v>
      </c>
      <c r="V1429" s="139">
        <v>-0.52613445127679315</v>
      </c>
      <c r="W1429" s="50">
        <v>-0.26161923707524543</v>
      </c>
    </row>
    <row r="1430" spans="1:23" ht="19">
      <c r="A1430" s="95">
        <v>428</v>
      </c>
      <c r="B1430" s="139">
        <v>0.27173231433280742</v>
      </c>
      <c r="C1430" s="139">
        <v>0.12254770311655871</v>
      </c>
      <c r="D1430" s="139">
        <v>0.76310054206268707</v>
      </c>
      <c r="E1430" s="139">
        <v>0.28625949157504516</v>
      </c>
      <c r="F1430" s="139">
        <v>0.27771672047694418</v>
      </c>
      <c r="G1430" s="139">
        <v>0.50940887460861828</v>
      </c>
      <c r="H1430" s="139">
        <v>0.51895828390448262</v>
      </c>
      <c r="I1430" s="139">
        <v>0.378811201160413</v>
      </c>
      <c r="J1430" s="139">
        <v>0.38880861090343988</v>
      </c>
      <c r="K1430" s="58">
        <v>0.72783031491569483</v>
      </c>
      <c r="M1430" s="51">
        <v>428</v>
      </c>
      <c r="N1430" s="139" cm="1">
        <f t="array" ref="N1430:W1430">(TRANSPOSE(MMULT(幕後結果!$AB$37:$AK$46, TRANSPOSE(N429:W429))))</f>
        <v>-0.52156125545042764</v>
      </c>
      <c r="O1430" s="139">
        <v>1.1850494206999911</v>
      </c>
      <c r="P1430" s="139">
        <v>-0.88422226273678084</v>
      </c>
      <c r="Q1430" s="139">
        <v>-0.58657687751028886</v>
      </c>
      <c r="R1430" s="139">
        <v>-2.9698995840899882</v>
      </c>
      <c r="S1430" s="139">
        <v>-0.90086930854441016</v>
      </c>
      <c r="T1430" s="139">
        <v>-0.92888944468225054</v>
      </c>
      <c r="U1430" s="139">
        <v>-1.0374025781974554</v>
      </c>
      <c r="V1430" s="139">
        <v>0.51296607664807015</v>
      </c>
      <c r="W1430" s="50">
        <v>-0.32893444354313783</v>
      </c>
    </row>
    <row r="1431" spans="1:23" ht="19">
      <c r="A1431" s="95">
        <v>429</v>
      </c>
      <c r="B1431" s="139">
        <v>0.84008203335815645</v>
      </c>
      <c r="C1431" s="139">
        <v>0.71425769384681392</v>
      </c>
      <c r="D1431" s="139">
        <v>9.9368842696640369E-2</v>
      </c>
      <c r="E1431" s="139">
        <v>0.6168813116770866</v>
      </c>
      <c r="F1431" s="139">
        <v>0.74035048593612607</v>
      </c>
      <c r="G1431" s="139">
        <v>0.11404999539893823</v>
      </c>
      <c r="H1431" s="139">
        <v>0.69685548820188425</v>
      </c>
      <c r="I1431" s="139">
        <v>0.90139566627209589</v>
      </c>
      <c r="J1431" s="139">
        <v>0.13540953361250674</v>
      </c>
      <c r="K1431" s="58">
        <v>0.20144278113223901</v>
      </c>
      <c r="M1431" s="51">
        <v>429</v>
      </c>
      <c r="N1431" s="139" cm="1">
        <f t="array" ref="N1431:W1431">(TRANSPOSE(MMULT(幕後結果!$AB$37:$AK$46, TRANSPOSE(N430:W430))))</f>
        <v>0.23964487476686383</v>
      </c>
      <c r="O1431" s="139">
        <v>-0.21353590510173059</v>
      </c>
      <c r="P1431" s="139">
        <v>-2.1004354228333901</v>
      </c>
      <c r="Q1431" s="139">
        <v>-0.91564356538485836</v>
      </c>
      <c r="R1431" s="139">
        <v>-2.3336778037915988</v>
      </c>
      <c r="S1431" s="139">
        <v>5.6856765327546632E-2</v>
      </c>
      <c r="T1431" s="139">
        <v>0.1215229551527925</v>
      </c>
      <c r="U1431" s="139">
        <v>-1.1292792351427197</v>
      </c>
      <c r="V1431" s="139">
        <v>-0.32475541722419582</v>
      </c>
      <c r="W1431" s="50">
        <v>-0.45696372158087162</v>
      </c>
    </row>
    <row r="1432" spans="1:23" ht="19">
      <c r="A1432" s="95">
        <v>430</v>
      </c>
      <c r="B1432" s="139">
        <v>0.76987598783187661</v>
      </c>
      <c r="C1432" s="139">
        <v>0.54892297581214877</v>
      </c>
      <c r="D1432" s="139">
        <v>0.16159587812329468</v>
      </c>
      <c r="E1432" s="139">
        <v>0.38939836411081608</v>
      </c>
      <c r="F1432" s="139">
        <v>0.65046301481123514</v>
      </c>
      <c r="G1432" s="139">
        <v>0.54776784878887441</v>
      </c>
      <c r="H1432" s="139">
        <v>9.077616024631241E-2</v>
      </c>
      <c r="I1432" s="139">
        <v>0.78107515199674316</v>
      </c>
      <c r="J1432" s="139">
        <v>6.9024729526915074E-2</v>
      </c>
      <c r="K1432" s="58">
        <v>0.79270345514225848</v>
      </c>
      <c r="M1432" s="51">
        <v>430</v>
      </c>
      <c r="N1432" s="139" cm="1">
        <f t="array" ref="N1432:W1432">(TRANSPOSE(MMULT(幕後結果!$AB$37:$AK$46, TRANSPOSE(N431:W431))))</f>
        <v>-0.28386418121837115</v>
      </c>
      <c r="O1432" s="139">
        <v>-1.0855308816087024</v>
      </c>
      <c r="P1432" s="139">
        <v>0.22132795398658944</v>
      </c>
      <c r="Q1432" s="139">
        <v>-7.8083845731027154E-2</v>
      </c>
      <c r="R1432" s="139">
        <v>0.90633113803233356</v>
      </c>
      <c r="S1432" s="139">
        <v>-0.71193294148703867</v>
      </c>
      <c r="T1432" s="139">
        <v>-2.4272908968328508</v>
      </c>
      <c r="U1432" s="139">
        <v>-0.24182913328360256</v>
      </c>
      <c r="V1432" s="139">
        <v>-0.41947523149212551</v>
      </c>
      <c r="W1432" s="50">
        <v>-2.2544827667192475</v>
      </c>
    </row>
    <row r="1433" spans="1:23" ht="19">
      <c r="A1433" s="95">
        <v>431</v>
      </c>
      <c r="B1433" s="139">
        <v>0.79211761462384489</v>
      </c>
      <c r="C1433" s="139">
        <v>0.77851836793373685</v>
      </c>
      <c r="D1433" s="139">
        <v>0.87794438983996792</v>
      </c>
      <c r="E1433" s="139">
        <v>0.72381831926948936</v>
      </c>
      <c r="F1433" s="139">
        <v>9.1486539288563318E-2</v>
      </c>
      <c r="G1433" s="139">
        <v>0.13368784518833876</v>
      </c>
      <c r="H1433" s="139">
        <v>4.4150669110078145E-2</v>
      </c>
      <c r="I1433" s="139">
        <v>0.31987035403918918</v>
      </c>
      <c r="J1433" s="139">
        <v>9.5752030046658332E-2</v>
      </c>
      <c r="K1433" s="58">
        <v>0.90117889766541937</v>
      </c>
      <c r="M1433" s="51">
        <v>431</v>
      </c>
      <c r="N1433" s="139" cm="1">
        <f t="array" ref="N1433:W1433">(TRANSPOSE(MMULT(幕後結果!$AB$37:$AK$46, TRANSPOSE(N432:W432))))</f>
        <v>-0.41721214940837142</v>
      </c>
      <c r="O1433" s="139">
        <v>0.35853924625637146</v>
      </c>
      <c r="P1433" s="139">
        <v>-0.39617663474066128</v>
      </c>
      <c r="Q1433" s="139">
        <v>-1.0088967781387921</v>
      </c>
      <c r="R1433" s="139">
        <v>-0.77523518547946324</v>
      </c>
      <c r="S1433" s="139">
        <v>-0.31969044932771551</v>
      </c>
      <c r="T1433" s="139">
        <v>0.54518794005911364</v>
      </c>
      <c r="U1433" s="139">
        <v>1.4807983969081913</v>
      </c>
      <c r="V1433" s="139">
        <v>0.94338316685487067</v>
      </c>
      <c r="W1433" s="50">
        <v>8.7147008785364244E-2</v>
      </c>
    </row>
    <row r="1434" spans="1:23" ht="19">
      <c r="A1434" s="95">
        <v>432</v>
      </c>
      <c r="B1434" s="139">
        <v>9.5544814487463325E-2</v>
      </c>
      <c r="C1434" s="139">
        <v>0.3106681976749901</v>
      </c>
      <c r="D1434" s="139">
        <v>0.37323315572805305</v>
      </c>
      <c r="E1434" s="139">
        <v>0.67028082670261946</v>
      </c>
      <c r="F1434" s="139">
        <v>0.66501992669791754</v>
      </c>
      <c r="G1434" s="139">
        <v>0.38680370464787495</v>
      </c>
      <c r="H1434" s="139">
        <v>0.51603070829510678</v>
      </c>
      <c r="I1434" s="139">
        <v>0.19587695697338314</v>
      </c>
      <c r="J1434" s="139">
        <v>0.20082675397939842</v>
      </c>
      <c r="K1434" s="58">
        <v>0.49112835772429242</v>
      </c>
      <c r="M1434" s="51">
        <v>432</v>
      </c>
      <c r="N1434" s="139" cm="1">
        <f t="array" ref="N1434:W1434">(TRANSPOSE(MMULT(幕後結果!$AB$37:$AK$46, TRANSPOSE(N433:W433))))</f>
        <v>0.41170070178089996</v>
      </c>
      <c r="O1434" s="139">
        <v>-1.1245025133635189</v>
      </c>
      <c r="P1434" s="139">
        <v>0.14954419108892081</v>
      </c>
      <c r="Q1434" s="139">
        <v>1.1597377833013034</v>
      </c>
      <c r="R1434" s="139">
        <v>-0.40968947805624595</v>
      </c>
      <c r="S1434" s="139">
        <v>1.4154691916998516</v>
      </c>
      <c r="T1434" s="139">
        <v>-1.0369936688631822</v>
      </c>
      <c r="U1434" s="139">
        <v>0.96663195566415694</v>
      </c>
      <c r="V1434" s="139">
        <v>0.28943826658100436</v>
      </c>
      <c r="W1434" s="50">
        <v>-1.5283608153549975</v>
      </c>
    </row>
    <row r="1435" spans="1:23" ht="19">
      <c r="A1435" s="95">
        <v>433</v>
      </c>
      <c r="B1435" s="139">
        <v>0.74525164185831572</v>
      </c>
      <c r="C1435" s="139">
        <v>0.84375617975422856</v>
      </c>
      <c r="D1435" s="139">
        <v>0.61743243338412079</v>
      </c>
      <c r="E1435" s="139">
        <v>8.1726264452684161E-2</v>
      </c>
      <c r="F1435" s="139">
        <v>0.89316625978125153</v>
      </c>
      <c r="G1435" s="139">
        <v>0.18284612619773344</v>
      </c>
      <c r="H1435" s="139">
        <v>0.26134339743519774</v>
      </c>
      <c r="I1435" s="139">
        <v>0.45365247817512255</v>
      </c>
      <c r="J1435" s="139">
        <v>0.71756328907222855</v>
      </c>
      <c r="K1435" s="58">
        <v>0.44368715810762605</v>
      </c>
      <c r="M1435" s="51">
        <v>433</v>
      </c>
      <c r="N1435" s="139" cm="1">
        <f t="array" ref="N1435:W1435">(TRANSPOSE(MMULT(幕後結果!$AB$37:$AK$46, TRANSPOSE(N434:W434))))</f>
        <v>-1.7697534558406474</v>
      </c>
      <c r="O1435" s="139">
        <v>0.33795416065386263</v>
      </c>
      <c r="P1435" s="139">
        <v>-1.2929836275554576</v>
      </c>
      <c r="Q1435" s="139">
        <v>1.4360362481914573</v>
      </c>
      <c r="R1435" s="139">
        <v>-1.6820357044806951</v>
      </c>
      <c r="S1435" s="139">
        <v>-1.097166301907178</v>
      </c>
      <c r="T1435" s="139">
        <v>-0.93812993246249254</v>
      </c>
      <c r="U1435" s="139">
        <v>-1.377626322615912</v>
      </c>
      <c r="V1435" s="139">
        <v>-0.81967123048997248</v>
      </c>
      <c r="W1435" s="50">
        <v>-0.41484082880104095</v>
      </c>
    </row>
    <row r="1436" spans="1:23" ht="19">
      <c r="A1436" s="95">
        <v>434</v>
      </c>
      <c r="B1436" s="139">
        <v>0.5634322363353792</v>
      </c>
      <c r="C1436" s="139">
        <v>0.59640901461803764</v>
      </c>
      <c r="D1436" s="139">
        <v>0.93287590911779894</v>
      </c>
      <c r="E1436" s="139">
        <v>3.2020332060818779E-2</v>
      </c>
      <c r="F1436" s="139">
        <v>0.46437106594339084</v>
      </c>
      <c r="G1436" s="139">
        <v>0.91348736186726498</v>
      </c>
      <c r="H1436" s="139">
        <v>0.23175813740599227</v>
      </c>
      <c r="I1436" s="139">
        <v>0.75738053878467193</v>
      </c>
      <c r="J1436" s="139">
        <v>0.33858315943205963</v>
      </c>
      <c r="K1436" s="58">
        <v>0.63850182205404749</v>
      </c>
      <c r="M1436" s="51">
        <v>434</v>
      </c>
      <c r="N1436" s="139" cm="1">
        <f t="array" ref="N1436:W1436">(TRANSPOSE(MMULT(幕後結果!$AB$37:$AK$46, TRANSPOSE(N435:W435))))</f>
        <v>-0.84535996547635617</v>
      </c>
      <c r="O1436" s="139">
        <v>0.15079100169421988</v>
      </c>
      <c r="P1436" s="139">
        <v>-1.1656393231768376</v>
      </c>
      <c r="Q1436" s="139">
        <v>0.13887962115048699</v>
      </c>
      <c r="R1436" s="139">
        <v>-0.33644105675367397</v>
      </c>
      <c r="S1436" s="139">
        <v>1.3826593168895425</v>
      </c>
      <c r="T1436" s="139">
        <v>-0.85961355118699734</v>
      </c>
      <c r="U1436" s="139">
        <v>1.00423014474265</v>
      </c>
      <c r="V1436" s="139">
        <v>5.8944069275970915E-2</v>
      </c>
      <c r="W1436" s="50">
        <v>-0.80188681755993207</v>
      </c>
    </row>
    <row r="1437" spans="1:23" ht="19">
      <c r="A1437" s="95">
        <v>435</v>
      </c>
      <c r="B1437" s="139">
        <v>0.50874032774429967</v>
      </c>
      <c r="C1437" s="139">
        <v>0.37345779593641404</v>
      </c>
      <c r="D1437" s="139">
        <v>0.13112276684789426</v>
      </c>
      <c r="E1437" s="139">
        <v>0.36626675895222416</v>
      </c>
      <c r="F1437" s="139">
        <v>0.27054616012229538</v>
      </c>
      <c r="G1437" s="139">
        <v>0.90624217309047816</v>
      </c>
      <c r="H1437" s="139">
        <v>0.33429997511318166</v>
      </c>
      <c r="I1437" s="139">
        <v>0.10470470986256375</v>
      </c>
      <c r="J1437" s="139">
        <v>0.26512196029677493</v>
      </c>
      <c r="K1437" s="58">
        <v>0.41553229944740355</v>
      </c>
      <c r="M1437" s="51">
        <v>435</v>
      </c>
      <c r="N1437" s="139" cm="1">
        <f t="array" ref="N1437:W1437">(TRANSPOSE(MMULT(幕後結果!$AB$37:$AK$46, TRANSPOSE(N436:W436))))</f>
        <v>-0.3162022359560917</v>
      </c>
      <c r="O1437" s="139">
        <v>0.9122888434904316</v>
      </c>
      <c r="P1437" s="139">
        <v>-1.0464312635370292</v>
      </c>
      <c r="Q1437" s="139">
        <v>0.6539385763450003</v>
      </c>
      <c r="R1437" s="139">
        <v>-0.44247913269819683</v>
      </c>
      <c r="S1437" s="139">
        <v>-0.16578513308497392</v>
      </c>
      <c r="T1437" s="139">
        <v>-0.37879589108126577</v>
      </c>
      <c r="U1437" s="139">
        <v>-0.16905450375142828</v>
      </c>
      <c r="V1437" s="139">
        <v>-1.0264607594302759</v>
      </c>
      <c r="W1437" s="50">
        <v>0.11067471565172171</v>
      </c>
    </row>
    <row r="1438" spans="1:23" ht="19">
      <c r="A1438" s="95">
        <v>436</v>
      </c>
      <c r="B1438" s="139">
        <v>0.96816809152897565</v>
      </c>
      <c r="C1438" s="139">
        <v>0.93860894255754213</v>
      </c>
      <c r="D1438" s="139">
        <v>1.5212890732936524E-2</v>
      </c>
      <c r="E1438" s="139">
        <v>0.42352889980362951</v>
      </c>
      <c r="F1438" s="139">
        <v>0.80279994245572328</v>
      </c>
      <c r="G1438" s="139">
        <v>0.80705225703828476</v>
      </c>
      <c r="H1438" s="139">
        <v>0.95959526277210028</v>
      </c>
      <c r="I1438" s="139">
        <v>0.77894197582000801</v>
      </c>
      <c r="J1438" s="139">
        <v>0.27427843219946824</v>
      </c>
      <c r="K1438" s="58">
        <v>0.99629761378803994</v>
      </c>
      <c r="M1438" s="51">
        <v>436</v>
      </c>
      <c r="N1438" s="139" cm="1">
        <f t="array" ref="N1438:W1438">(TRANSPOSE(MMULT(幕後結果!$AB$37:$AK$46, TRANSPOSE(N437:W437))))</f>
        <v>3.0734684328870783</v>
      </c>
      <c r="O1438" s="139">
        <v>1.5804385161572236</v>
      </c>
      <c r="P1438" s="139">
        <v>1.3109556504126483</v>
      </c>
      <c r="Q1438" s="139">
        <v>-0.55339361576401924</v>
      </c>
      <c r="R1438" s="139">
        <v>3.157015495667395</v>
      </c>
      <c r="S1438" s="139">
        <v>0.59810023595660866</v>
      </c>
      <c r="T1438" s="139">
        <v>3.2282009007229835</v>
      </c>
      <c r="U1438" s="139">
        <v>0.8345671220780746</v>
      </c>
      <c r="V1438" s="139">
        <v>2.3936215259546794</v>
      </c>
      <c r="W1438" s="50">
        <v>2.6272718117107603</v>
      </c>
    </row>
    <row r="1439" spans="1:23" ht="19">
      <c r="A1439" s="95">
        <v>437</v>
      </c>
      <c r="B1439" s="139">
        <v>0.72035861718780358</v>
      </c>
      <c r="C1439" s="139">
        <v>0.66825622785191308</v>
      </c>
      <c r="D1439" s="139">
        <v>0.35674714504404603</v>
      </c>
      <c r="E1439" s="139">
        <v>0.10913077897097057</v>
      </c>
      <c r="F1439" s="139">
        <v>0.97834936236572023</v>
      </c>
      <c r="G1439" s="139">
        <v>0.58067448627684759</v>
      </c>
      <c r="H1439" s="139">
        <v>0.12292554231327735</v>
      </c>
      <c r="I1439" s="139">
        <v>0.84327758899742422</v>
      </c>
      <c r="J1439" s="139">
        <v>0.55279258079724847</v>
      </c>
      <c r="K1439" s="58">
        <v>0.63729012373967464</v>
      </c>
      <c r="M1439" s="51">
        <v>437</v>
      </c>
      <c r="N1439" s="139" cm="1">
        <f t="array" ref="N1439:W1439">(TRANSPOSE(MMULT(幕後結果!$AB$37:$AK$46, TRANSPOSE(N438:W438))))</f>
        <v>0.27931583403581334</v>
      </c>
      <c r="O1439" s="139">
        <v>1.8429942143271105</v>
      </c>
      <c r="P1439" s="139">
        <v>2.2158318563812465</v>
      </c>
      <c r="Q1439" s="139">
        <v>-1.5134701340887258</v>
      </c>
      <c r="R1439" s="139">
        <v>1.014534617231994</v>
      </c>
      <c r="S1439" s="139">
        <v>1.0279557739329128</v>
      </c>
      <c r="T1439" s="139">
        <v>-0.42049913583896026</v>
      </c>
      <c r="U1439" s="139">
        <v>-1.2283609258233137</v>
      </c>
      <c r="V1439" s="139">
        <v>-0.46489880289577235</v>
      </c>
      <c r="W1439" s="50">
        <v>0.98278079081374536</v>
      </c>
    </row>
    <row r="1440" spans="1:23" ht="19">
      <c r="A1440" s="95">
        <v>438</v>
      </c>
      <c r="B1440" s="139">
        <v>0.83647929270386379</v>
      </c>
      <c r="C1440" s="139">
        <v>0.49340444782253079</v>
      </c>
      <c r="D1440" s="139">
        <v>0.17827210997385334</v>
      </c>
      <c r="E1440" s="139">
        <v>0.42022229857303928</v>
      </c>
      <c r="F1440" s="139">
        <v>0.90184454064670239</v>
      </c>
      <c r="G1440" s="139">
        <v>0.24399899431050165</v>
      </c>
      <c r="H1440" s="139">
        <v>0.15640355807813444</v>
      </c>
      <c r="I1440" s="139">
        <v>0.99823685988937583</v>
      </c>
      <c r="J1440" s="139">
        <v>4.9577818993885137E-2</v>
      </c>
      <c r="K1440" s="58">
        <v>0.80009007108157015</v>
      </c>
      <c r="M1440" s="51">
        <v>438</v>
      </c>
      <c r="N1440" s="139" cm="1">
        <f t="array" ref="N1440:W1440">(TRANSPOSE(MMULT(幕後結果!$AB$37:$AK$46, TRANSPOSE(N439:W439))))</f>
        <v>-0.69669139205691222</v>
      </c>
      <c r="O1440" s="139">
        <v>-2.8103763598146259E-3</v>
      </c>
      <c r="P1440" s="139">
        <v>0.75690810619416116</v>
      </c>
      <c r="Q1440" s="139">
        <v>0.49169057346826289</v>
      </c>
      <c r="R1440" s="139">
        <v>0.93186987260835275</v>
      </c>
      <c r="S1440" s="139">
        <v>-0.65027337853208811</v>
      </c>
      <c r="T1440" s="139">
        <v>0.31625144040036257</v>
      </c>
      <c r="U1440" s="139">
        <v>-0.19822963960020068</v>
      </c>
      <c r="V1440" s="139">
        <v>0.34699120788150384</v>
      </c>
      <c r="W1440" s="50">
        <v>-0.71537631629940146</v>
      </c>
    </row>
    <row r="1441" spans="1:23" ht="19">
      <c r="A1441" s="95">
        <v>439</v>
      </c>
      <c r="B1441" s="139">
        <v>0.49528950023945106</v>
      </c>
      <c r="C1441" s="139">
        <v>0.26882413131150251</v>
      </c>
      <c r="D1441" s="139">
        <v>0.77971561859879146</v>
      </c>
      <c r="E1441" s="139">
        <v>0.52814645867154209</v>
      </c>
      <c r="F1441" s="139">
        <v>0.40091640853074817</v>
      </c>
      <c r="G1441" s="139">
        <v>0.96673385189179628</v>
      </c>
      <c r="H1441" s="139">
        <v>2.9015652639489353E-2</v>
      </c>
      <c r="I1441" s="139">
        <v>4.5314017319934452E-2</v>
      </c>
      <c r="J1441" s="139">
        <v>0.59438144232462498</v>
      </c>
      <c r="K1441" s="58">
        <v>0.43091286499594506</v>
      </c>
      <c r="M1441" s="51">
        <v>439</v>
      </c>
      <c r="N1441" s="139" cm="1">
        <f t="array" ref="N1441:W1441">(TRANSPOSE(MMULT(幕後結果!$AB$37:$AK$46, TRANSPOSE(N440:W440))))</f>
        <v>0.43035096663614725</v>
      </c>
      <c r="O1441" s="139">
        <v>-0.54752299631156365</v>
      </c>
      <c r="P1441" s="139">
        <v>0.33687725672521729</v>
      </c>
      <c r="Q1441" s="139">
        <v>1.2790418600957956</v>
      </c>
      <c r="R1441" s="139">
        <v>1.0188606588666032</v>
      </c>
      <c r="S1441" s="139">
        <v>-0.84305467151011138</v>
      </c>
      <c r="T1441" s="139">
        <v>-0.59935310584521484</v>
      </c>
      <c r="U1441" s="139">
        <v>-1.6243739945285709</v>
      </c>
      <c r="V1441" s="139">
        <v>1.0555822827347274</v>
      </c>
      <c r="W1441" s="50">
        <v>1.2197394354846229</v>
      </c>
    </row>
    <row r="1442" spans="1:23" ht="19">
      <c r="A1442" s="95">
        <v>440</v>
      </c>
      <c r="B1442" s="139">
        <v>0.70996552511623334</v>
      </c>
      <c r="C1442" s="139">
        <v>0.11043886614899145</v>
      </c>
      <c r="D1442" s="139">
        <v>0.4672127540899953</v>
      </c>
      <c r="E1442" s="139">
        <v>2.9698465210991731E-2</v>
      </c>
      <c r="F1442" s="139">
        <v>0.17806397063743074</v>
      </c>
      <c r="G1442" s="139">
        <v>0.26128940641755394</v>
      </c>
      <c r="H1442" s="139">
        <v>0.30812095626318392</v>
      </c>
      <c r="I1442" s="139">
        <v>2.224723350594493E-2</v>
      </c>
      <c r="J1442" s="139">
        <v>1.3577707691922347E-2</v>
      </c>
      <c r="K1442" s="58">
        <v>0.53242240874086133</v>
      </c>
      <c r="M1442" s="51">
        <v>440</v>
      </c>
      <c r="N1442" s="139" cm="1">
        <f t="array" ref="N1442:W1442">(TRANSPOSE(MMULT(幕後結果!$AB$37:$AK$46, TRANSPOSE(N441:W441))))</f>
        <v>-1.2117825023605007E-2</v>
      </c>
      <c r="O1442" s="139">
        <v>-2.6545597389441928</v>
      </c>
      <c r="P1442" s="139">
        <v>-2.137906650050752</v>
      </c>
      <c r="Q1442" s="139">
        <v>-0.6901399041615166</v>
      </c>
      <c r="R1442" s="139">
        <v>-0.61662496504284792</v>
      </c>
      <c r="S1442" s="139">
        <v>2.1713536379333638</v>
      </c>
      <c r="T1442" s="139">
        <v>-0.70767188046523066</v>
      </c>
      <c r="U1442" s="139">
        <v>0.69708382398702273</v>
      </c>
      <c r="V1442" s="139">
        <v>0.15834354864395705</v>
      </c>
      <c r="W1442" s="50">
        <v>6.5509732914759033E-2</v>
      </c>
    </row>
    <row r="1443" spans="1:23" ht="19">
      <c r="A1443" s="95">
        <v>441</v>
      </c>
      <c r="B1443" s="139">
        <v>0.17434396935008256</v>
      </c>
      <c r="C1443" s="139">
        <v>0.62812095600006934</v>
      </c>
      <c r="D1443" s="139">
        <v>0.3558499467257985</v>
      </c>
      <c r="E1443" s="139">
        <v>0.48925302663306303</v>
      </c>
      <c r="F1443" s="139">
        <v>2.2567720099788913E-2</v>
      </c>
      <c r="G1443" s="139">
        <v>9.4497005887406837E-2</v>
      </c>
      <c r="H1443" s="139">
        <v>0.19528908767848763</v>
      </c>
      <c r="I1443" s="139">
        <v>0.36356806163988376</v>
      </c>
      <c r="J1443" s="139">
        <v>8.3237846733845933E-2</v>
      </c>
      <c r="K1443" s="58">
        <v>0.55806171356252432</v>
      </c>
      <c r="M1443" s="51">
        <v>441</v>
      </c>
      <c r="N1443" s="139" cm="1">
        <f t="array" ref="N1443:W1443">(TRANSPOSE(MMULT(幕後結果!$AB$37:$AK$46, TRANSPOSE(N442:W442))))</f>
        <v>0.91043504608482684</v>
      </c>
      <c r="O1443" s="139">
        <v>0.88443555692372811</v>
      </c>
      <c r="P1443" s="139">
        <v>-0.39373886369016486</v>
      </c>
      <c r="Q1443" s="139">
        <v>-1.8468728417464639</v>
      </c>
      <c r="R1443" s="139">
        <v>0.68536085021357784</v>
      </c>
      <c r="S1443" s="139">
        <v>0.89630758741337258</v>
      </c>
      <c r="T1443" s="139">
        <v>0.80287040163635337</v>
      </c>
      <c r="U1443" s="139">
        <v>1.3490809147008562</v>
      </c>
      <c r="V1443" s="139">
        <v>-0.31373270210133053</v>
      </c>
      <c r="W1443" s="50">
        <v>1.5331346213227737E-2</v>
      </c>
    </row>
    <row r="1444" spans="1:23" ht="19">
      <c r="A1444" s="95">
        <v>442</v>
      </c>
      <c r="B1444" s="139">
        <v>0.1900689366019872</v>
      </c>
      <c r="C1444" s="139">
        <v>0.86006089921777118</v>
      </c>
      <c r="D1444" s="139">
        <v>1.2051357865083601E-2</v>
      </c>
      <c r="E1444" s="139">
        <v>4.073118812248433E-2</v>
      </c>
      <c r="F1444" s="139">
        <v>0.18251701353469452</v>
      </c>
      <c r="G1444" s="139">
        <v>0.42298279395684801</v>
      </c>
      <c r="H1444" s="139">
        <v>0.49480018964777472</v>
      </c>
      <c r="I1444" s="139">
        <v>0.16404342020544327</v>
      </c>
      <c r="J1444" s="139">
        <v>0.19706661979288631</v>
      </c>
      <c r="K1444" s="58">
        <v>5.6317725788601836E-2</v>
      </c>
      <c r="M1444" s="51">
        <v>442</v>
      </c>
      <c r="N1444" s="139" cm="1">
        <f t="array" ref="N1444:W1444">(TRANSPOSE(MMULT(幕後結果!$AB$37:$AK$46, TRANSPOSE(N443:W443))))</f>
        <v>-0.1924843911649716</v>
      </c>
      <c r="O1444" s="139">
        <v>0.24457350807822098</v>
      </c>
      <c r="P1444" s="139">
        <v>0.16420484899639615</v>
      </c>
      <c r="Q1444" s="139">
        <v>-0.36856763476554111</v>
      </c>
      <c r="R1444" s="139">
        <v>0.38741439641598402</v>
      </c>
      <c r="S1444" s="139">
        <v>-0.64105242321294009</v>
      </c>
      <c r="T1444" s="139">
        <v>-2.2607572756558727</v>
      </c>
      <c r="U1444" s="139">
        <v>1.2542396252489285</v>
      </c>
      <c r="V1444" s="139">
        <v>0.1243915575690413</v>
      </c>
      <c r="W1444" s="50">
        <v>-0.5248110250593383</v>
      </c>
    </row>
    <row r="1445" spans="1:23" ht="19">
      <c r="A1445" s="95">
        <v>443</v>
      </c>
      <c r="B1445" s="139">
        <v>0.25734821214127401</v>
      </c>
      <c r="C1445" s="139">
        <v>0.97566627760760882</v>
      </c>
      <c r="D1445" s="139">
        <v>0.49280551704601039</v>
      </c>
      <c r="E1445" s="139">
        <v>0.88581046628628402</v>
      </c>
      <c r="F1445" s="139">
        <v>0.77375002660841963</v>
      </c>
      <c r="G1445" s="139">
        <v>0.12816269623527621</v>
      </c>
      <c r="H1445" s="139">
        <v>0.49054583855525302</v>
      </c>
      <c r="I1445" s="139">
        <v>7.0140012333926194E-2</v>
      </c>
      <c r="J1445" s="139">
        <v>0.97706999879468981</v>
      </c>
      <c r="K1445" s="58">
        <v>0.60859323664940357</v>
      </c>
      <c r="M1445" s="51">
        <v>443</v>
      </c>
      <c r="N1445" s="139" cm="1">
        <f t="array" ref="N1445:W1445">(TRANSPOSE(MMULT(幕後結果!$AB$37:$AK$46, TRANSPOSE(N444:W444))))</f>
        <v>0.88692211406091892</v>
      </c>
      <c r="O1445" s="139">
        <v>2.4134790735422738</v>
      </c>
      <c r="P1445" s="139">
        <v>1.2669157731844733</v>
      </c>
      <c r="Q1445" s="139">
        <v>1.6892691582945289</v>
      </c>
      <c r="R1445" s="139">
        <v>-0.62644365681858449</v>
      </c>
      <c r="S1445" s="139">
        <v>-0.53498166225182708</v>
      </c>
      <c r="T1445" s="139">
        <v>0.69263009713252843</v>
      </c>
      <c r="U1445" s="139">
        <v>0.65274607901245552</v>
      </c>
      <c r="V1445" s="139">
        <v>1.2578833270774614</v>
      </c>
      <c r="W1445" s="50">
        <v>-0.16677599904205731</v>
      </c>
    </row>
    <row r="1446" spans="1:23" ht="19">
      <c r="A1446" s="95">
        <v>444</v>
      </c>
      <c r="B1446" s="139">
        <v>0.48889694958979146</v>
      </c>
      <c r="C1446" s="139">
        <v>0.90300244438233035</v>
      </c>
      <c r="D1446" s="139">
        <v>0.3726868573437121</v>
      </c>
      <c r="E1446" s="139">
        <v>0.76944105062357138</v>
      </c>
      <c r="F1446" s="139">
        <v>0.15501204446776007</v>
      </c>
      <c r="G1446" s="139">
        <v>0.31378411942084505</v>
      </c>
      <c r="H1446" s="139">
        <v>0.55950741406875748</v>
      </c>
      <c r="I1446" s="139">
        <v>0.94502173361906028</v>
      </c>
      <c r="J1446" s="139">
        <v>0.41783419002543654</v>
      </c>
      <c r="K1446" s="58">
        <v>0.5109959993962212</v>
      </c>
      <c r="M1446" s="51">
        <v>444</v>
      </c>
      <c r="N1446" s="139" cm="1">
        <f t="array" ref="N1446:W1446">(TRANSPOSE(MMULT(幕後結果!$AB$37:$AK$46, TRANSPOSE(N445:W445))))</f>
        <v>-2.3701601748367593E-2</v>
      </c>
      <c r="O1446" s="139">
        <v>-1.3456636914661497</v>
      </c>
      <c r="P1446" s="139">
        <v>-0.33373234192221013</v>
      </c>
      <c r="Q1446" s="139">
        <v>-2.5167998068379688E-2</v>
      </c>
      <c r="R1446" s="139">
        <v>0.85545360763280354</v>
      </c>
      <c r="S1446" s="139">
        <v>1.3151567493292464</v>
      </c>
      <c r="T1446" s="139">
        <v>-6.175431531346115E-2</v>
      </c>
      <c r="U1446" s="139">
        <v>2.5695665483948518</v>
      </c>
      <c r="V1446" s="139">
        <v>-0.31103815245366956</v>
      </c>
      <c r="W1446" s="50">
        <v>-1.0037266481398157</v>
      </c>
    </row>
    <row r="1447" spans="1:23" ht="19">
      <c r="A1447" s="95">
        <v>445</v>
      </c>
      <c r="B1447" s="139">
        <v>0.74545239748040415</v>
      </c>
      <c r="C1447" s="139">
        <v>0.55666550549751515</v>
      </c>
      <c r="D1447" s="139">
        <v>5.9818515996557853E-2</v>
      </c>
      <c r="E1447" s="139">
        <v>0.16475361963329815</v>
      </c>
      <c r="F1447" s="139">
        <v>0.3278218213452806</v>
      </c>
      <c r="G1447" s="139">
        <v>0.17900648076816195</v>
      </c>
      <c r="H1447" s="139">
        <v>0.14278594451434645</v>
      </c>
      <c r="I1447" s="139">
        <v>0.28744126332054698</v>
      </c>
      <c r="J1447" s="139">
        <v>0.39053401227314311</v>
      </c>
      <c r="K1447" s="58">
        <v>1.433506202412671E-3</v>
      </c>
      <c r="M1447" s="51">
        <v>445</v>
      </c>
      <c r="N1447" s="139" cm="1">
        <f t="array" ref="N1447:W1447">(TRANSPOSE(MMULT(幕後結果!$AB$37:$AK$46, TRANSPOSE(N446:W446))))</f>
        <v>0.33300007591196779</v>
      </c>
      <c r="O1447" s="139">
        <v>0.67889382932098563</v>
      </c>
      <c r="P1447" s="139">
        <v>-0.32097181310479861</v>
      </c>
      <c r="Q1447" s="139">
        <v>0.42246830851208417</v>
      </c>
      <c r="R1447" s="139">
        <v>0.17884311057644986</v>
      </c>
      <c r="S1447" s="139">
        <v>0.18633359189294196</v>
      </c>
      <c r="T1447" s="139">
        <v>-0.52744531282838103</v>
      </c>
      <c r="U1447" s="139">
        <v>7.6504716228280228E-2</v>
      </c>
      <c r="V1447" s="139">
        <v>0.6709337826996048</v>
      </c>
      <c r="W1447" s="50">
        <v>-1.5160705608100016</v>
      </c>
    </row>
    <row r="1448" spans="1:23" ht="19">
      <c r="A1448" s="95">
        <v>446</v>
      </c>
      <c r="B1448" s="139">
        <v>0.90201432495243661</v>
      </c>
      <c r="C1448" s="139">
        <v>0.33744081906964363</v>
      </c>
      <c r="D1448" s="139">
        <v>0.82968527401639269</v>
      </c>
      <c r="E1448" s="139">
        <v>0.80822555711261912</v>
      </c>
      <c r="F1448" s="139">
        <v>0.34813190592428089</v>
      </c>
      <c r="G1448" s="139">
        <v>0.92270607787086245</v>
      </c>
      <c r="H1448" s="139">
        <v>0.65165487154301549</v>
      </c>
      <c r="I1448" s="139">
        <v>0.82095699583652815</v>
      </c>
      <c r="J1448" s="139">
        <v>0.59900475535775555</v>
      </c>
      <c r="K1448" s="58">
        <v>9.928201022628147E-2</v>
      </c>
      <c r="M1448" s="51">
        <v>446</v>
      </c>
      <c r="N1448" s="139" cm="1">
        <f t="array" ref="N1448:W1448">(TRANSPOSE(MMULT(幕後結果!$AB$37:$AK$46, TRANSPOSE(N447:W447))))</f>
        <v>0.37868906755999826</v>
      </c>
      <c r="O1448" s="139">
        <v>-2.1668891084860213</v>
      </c>
      <c r="P1448" s="139">
        <v>-0.5211680225223595</v>
      </c>
      <c r="Q1448" s="139">
        <v>-0.29905823606041743</v>
      </c>
      <c r="R1448" s="139">
        <v>-0.52052707182375402</v>
      </c>
      <c r="S1448" s="139">
        <v>0.57103172342530018</v>
      </c>
      <c r="T1448" s="139">
        <v>-0.1149963450106142</v>
      </c>
      <c r="U1448" s="139">
        <v>-3.3274219969510771E-2</v>
      </c>
      <c r="V1448" s="139">
        <v>-1.0669041363134761</v>
      </c>
      <c r="W1448" s="50">
        <v>0.17267882473835422</v>
      </c>
    </row>
    <row r="1449" spans="1:23" ht="19">
      <c r="A1449" s="95">
        <v>447</v>
      </c>
      <c r="B1449" s="139">
        <v>0.55869238844058655</v>
      </c>
      <c r="C1449" s="139">
        <v>0.92316649360041025</v>
      </c>
      <c r="D1449" s="139">
        <v>7.0132998995618312E-2</v>
      </c>
      <c r="E1449" s="139">
        <v>0.49922673994116362</v>
      </c>
      <c r="F1449" s="139">
        <v>0.71869598588682782</v>
      </c>
      <c r="G1449" s="139">
        <v>0.14791973209910703</v>
      </c>
      <c r="H1449" s="139">
        <v>0.57793242684878754</v>
      </c>
      <c r="I1449" s="139">
        <v>0.20083374935404352</v>
      </c>
      <c r="J1449" s="139">
        <v>0.13298187556317531</v>
      </c>
      <c r="K1449" s="58">
        <v>0.95898620157486802</v>
      </c>
      <c r="M1449" s="51">
        <v>447</v>
      </c>
      <c r="N1449" s="139" cm="1">
        <f t="array" ref="N1449:W1449">(TRANSPOSE(MMULT(幕後結果!$AB$37:$AK$46, TRANSPOSE(N448:W448))))</f>
        <v>1.2440884249990223</v>
      </c>
      <c r="O1449" s="139">
        <v>0.18117805127332426</v>
      </c>
      <c r="P1449" s="139">
        <v>-0.45665208816185188</v>
      </c>
      <c r="Q1449" s="139">
        <v>-0.86466945635967984</v>
      </c>
      <c r="R1449" s="139">
        <v>-0.47700224236574301</v>
      </c>
      <c r="S1449" s="139">
        <v>1.9666612615583849</v>
      </c>
      <c r="T1449" s="139">
        <v>6.8438081188167132E-2</v>
      </c>
      <c r="U1449" s="139">
        <v>0.81264460153669182</v>
      </c>
      <c r="V1449" s="139">
        <v>0.1188694152153893</v>
      </c>
      <c r="W1449" s="50">
        <v>-0.29234041307143543</v>
      </c>
    </row>
    <row r="1450" spans="1:23" ht="19">
      <c r="A1450" s="95">
        <v>448</v>
      </c>
      <c r="B1450" s="139">
        <v>0.97380506121919441</v>
      </c>
      <c r="C1450" s="139">
        <v>0.18281326050041313</v>
      </c>
      <c r="D1450" s="139">
        <v>4.8145158090375784E-2</v>
      </c>
      <c r="E1450" s="139">
        <v>0.60019445668581839</v>
      </c>
      <c r="F1450" s="139">
        <v>5.2733603366895698E-2</v>
      </c>
      <c r="G1450" s="139">
        <v>0.3527401936199539</v>
      </c>
      <c r="H1450" s="139">
        <v>0.59554870385049119</v>
      </c>
      <c r="I1450" s="139">
        <v>0.66959648607592137</v>
      </c>
      <c r="J1450" s="139">
        <v>0.30932556752163598</v>
      </c>
      <c r="K1450" s="58">
        <v>0.52753112394160406</v>
      </c>
      <c r="M1450" s="51">
        <v>448</v>
      </c>
      <c r="N1450" s="139" cm="1">
        <f t="array" ref="N1450:W1450">(TRANSPOSE(MMULT(幕後結果!$AB$37:$AK$46, TRANSPOSE(N449:W449))))</f>
        <v>2.4347280423191475</v>
      </c>
      <c r="O1450" s="139">
        <v>-0.18959199830623596</v>
      </c>
      <c r="P1450" s="139">
        <v>-1.0039089054425685</v>
      </c>
      <c r="Q1450" s="139">
        <v>1.0055381520808124</v>
      </c>
      <c r="R1450" s="139">
        <v>0.40250251430891648</v>
      </c>
      <c r="S1450" s="139">
        <v>1.427285389443675</v>
      </c>
      <c r="T1450" s="139">
        <v>1.6595708839383716</v>
      </c>
      <c r="U1450" s="139">
        <v>-0.4452849496911554</v>
      </c>
      <c r="V1450" s="139">
        <v>0.56066100165784782</v>
      </c>
      <c r="W1450" s="50">
        <v>1.2641870262915693</v>
      </c>
    </row>
    <row r="1451" spans="1:23" ht="19">
      <c r="A1451" s="95">
        <v>449</v>
      </c>
      <c r="B1451" s="139">
        <v>0.47315298640279635</v>
      </c>
      <c r="C1451" s="139">
        <v>0.33979259611099755</v>
      </c>
      <c r="D1451" s="139">
        <v>0.15546016427599474</v>
      </c>
      <c r="E1451" s="139">
        <v>0.23578828407754138</v>
      </c>
      <c r="F1451" s="139">
        <v>0.90658576157006365</v>
      </c>
      <c r="G1451" s="139">
        <v>7.2746984181875529E-2</v>
      </c>
      <c r="H1451" s="139">
        <v>0.51694046136878735</v>
      </c>
      <c r="I1451" s="139">
        <v>0.90852753552063636</v>
      </c>
      <c r="J1451" s="139">
        <v>0.16274294503266451</v>
      </c>
      <c r="K1451" s="58">
        <v>0.66511112630395841</v>
      </c>
      <c r="M1451" s="51">
        <v>449</v>
      </c>
      <c r="N1451" s="139" cm="1">
        <f t="array" ref="N1451:W1451">(TRANSPOSE(MMULT(幕後結果!$AB$37:$AK$46, TRANSPOSE(N450:W450))))</f>
        <v>8.7714037205708112E-2</v>
      </c>
      <c r="O1451" s="139">
        <v>0.37266604135763332</v>
      </c>
      <c r="P1451" s="139">
        <v>-0.96946103977694986</v>
      </c>
      <c r="Q1451" s="139">
        <v>-0.21645769811952104</v>
      </c>
      <c r="R1451" s="139">
        <v>-0.85280088023957878</v>
      </c>
      <c r="S1451" s="139">
        <v>0.11000113107241705</v>
      </c>
      <c r="T1451" s="139">
        <v>-0.54708471719436713</v>
      </c>
      <c r="U1451" s="139">
        <v>-0.33761985539894368</v>
      </c>
      <c r="V1451" s="139">
        <v>0.29265526359201421</v>
      </c>
      <c r="W1451" s="50">
        <v>0.68734842577311439</v>
      </c>
    </row>
    <row r="1452" spans="1:23" ht="19">
      <c r="A1452" s="95">
        <v>450</v>
      </c>
      <c r="B1452" s="139">
        <v>0.93981297627850457</v>
      </c>
      <c r="C1452" s="139">
        <v>0.58456641835788381</v>
      </c>
      <c r="D1452" s="139">
        <v>0.63067078872529825</v>
      </c>
      <c r="E1452" s="139">
        <v>0.75408078515977417</v>
      </c>
      <c r="F1452" s="139">
        <v>0.42003386000036325</v>
      </c>
      <c r="G1452" s="139">
        <v>0.9271236331461461</v>
      </c>
      <c r="H1452" s="139">
        <v>0.63380326667731968</v>
      </c>
      <c r="I1452" s="139">
        <v>0.74757097758584212</v>
      </c>
      <c r="J1452" s="139">
        <v>0.30917674384243332</v>
      </c>
      <c r="K1452" s="58">
        <v>0.40804720906899328</v>
      </c>
      <c r="M1452" s="51">
        <v>450</v>
      </c>
      <c r="N1452" s="139" cm="1">
        <f t="array" ref="N1452:W1452">(TRANSPOSE(MMULT(幕後結果!$AB$37:$AK$46, TRANSPOSE(N451:W451))))</f>
        <v>-1.6236231820002494</v>
      </c>
      <c r="O1452" s="139">
        <v>-0.779810256672818</v>
      </c>
      <c r="P1452" s="139">
        <v>5.8282214377871067E-2</v>
      </c>
      <c r="Q1452" s="139">
        <v>1.0797009482658046</v>
      </c>
      <c r="R1452" s="139">
        <v>-1.4355118912264686</v>
      </c>
      <c r="S1452" s="139">
        <v>-1.0890498488521327</v>
      </c>
      <c r="T1452" s="139">
        <v>-0.51886992890335126</v>
      </c>
      <c r="U1452" s="139">
        <v>-1.6709397330814415</v>
      </c>
      <c r="V1452" s="139">
        <v>3.7030170631048076E-2</v>
      </c>
      <c r="W1452" s="50">
        <v>-3.6867802180071352E-2</v>
      </c>
    </row>
    <row r="1453" spans="1:23" ht="19">
      <c r="A1453" s="95">
        <v>451</v>
      </c>
      <c r="B1453" s="139">
        <v>0.41617363542687036</v>
      </c>
      <c r="C1453" s="139">
        <v>0.41006589503621993</v>
      </c>
      <c r="D1453" s="139">
        <v>0.37499515435095998</v>
      </c>
      <c r="E1453" s="139">
        <v>0.86735255280149537</v>
      </c>
      <c r="F1453" s="139">
        <v>0.2258948057924095</v>
      </c>
      <c r="G1453" s="139">
        <v>0.20032907791927257</v>
      </c>
      <c r="H1453" s="139">
        <v>0.80342274350299991</v>
      </c>
      <c r="I1453" s="139">
        <v>1.2027053634910967E-3</v>
      </c>
      <c r="J1453" s="139">
        <v>0.32564595059269164</v>
      </c>
      <c r="K1453" s="58">
        <v>0.50714484686931982</v>
      </c>
      <c r="M1453" s="51">
        <v>451</v>
      </c>
      <c r="N1453" s="139" cm="1">
        <f t="array" ref="N1453:W1453">(TRANSPOSE(MMULT(幕後結果!$AB$37:$AK$46, TRANSPOSE(N452:W452))))</f>
        <v>-0.34520806123585157</v>
      </c>
      <c r="O1453" s="139">
        <v>-0.68187429505929331</v>
      </c>
      <c r="P1453" s="139">
        <v>-1.1608395161600074</v>
      </c>
      <c r="Q1453" s="139">
        <v>0.45047932405203639</v>
      </c>
      <c r="R1453" s="139">
        <v>0.39826635103432184</v>
      </c>
      <c r="S1453" s="139">
        <v>-1.3685981623562313</v>
      </c>
      <c r="T1453" s="139">
        <v>1.7467652807580016</v>
      </c>
      <c r="U1453" s="139">
        <v>-1.3735173936607614E-2</v>
      </c>
      <c r="V1453" s="139">
        <v>-0.82693569721649773</v>
      </c>
      <c r="W1453" s="50">
        <v>1.2390616415089413</v>
      </c>
    </row>
    <row r="1454" spans="1:23" ht="19">
      <c r="A1454" s="95">
        <v>452</v>
      </c>
      <c r="B1454" s="139">
        <v>0.80168503491111687</v>
      </c>
      <c r="C1454" s="139">
        <v>0.25498396629775577</v>
      </c>
      <c r="D1454" s="139">
        <v>0.8682373426628851</v>
      </c>
      <c r="E1454" s="139">
        <v>0.67236893492113659</v>
      </c>
      <c r="F1454" s="139">
        <v>0.38121301228991644</v>
      </c>
      <c r="G1454" s="139">
        <v>0.7281444342779837</v>
      </c>
      <c r="H1454" s="139">
        <v>0.93525286481322123</v>
      </c>
      <c r="I1454" s="139">
        <v>0.62129087510475278</v>
      </c>
      <c r="J1454" s="139">
        <v>0.95538683810290603</v>
      </c>
      <c r="K1454" s="58">
        <v>0.11655461019607971</v>
      </c>
      <c r="M1454" s="51">
        <v>452</v>
      </c>
      <c r="N1454" s="139" cm="1">
        <f t="array" ref="N1454:W1454">(TRANSPOSE(MMULT(幕後結果!$AB$37:$AK$46, TRANSPOSE(N453:W453))))</f>
        <v>-0.15638962173565898</v>
      </c>
      <c r="O1454" s="139">
        <v>-0.77825048348224046</v>
      </c>
      <c r="P1454" s="139">
        <v>-1.1656830183517628</v>
      </c>
      <c r="Q1454" s="139">
        <v>-0.87156331107484397</v>
      </c>
      <c r="R1454" s="139">
        <v>-0.10818536979156261</v>
      </c>
      <c r="S1454" s="139">
        <v>-0.67037360804414192</v>
      </c>
      <c r="T1454" s="139">
        <v>0.43168967560580929</v>
      </c>
      <c r="U1454" s="139">
        <v>-0.74808301373497144</v>
      </c>
      <c r="V1454" s="139">
        <v>0.93701874447745659</v>
      </c>
      <c r="W1454" s="50">
        <v>-0.37534654033869597</v>
      </c>
    </row>
    <row r="1455" spans="1:23" ht="19">
      <c r="A1455" s="95">
        <v>453</v>
      </c>
      <c r="B1455" s="139">
        <v>0.43571048869743456</v>
      </c>
      <c r="C1455" s="139">
        <v>0.58721316240801058</v>
      </c>
      <c r="D1455" s="139">
        <v>0.18261842921520421</v>
      </c>
      <c r="E1455" s="139">
        <v>0.5408139461983914</v>
      </c>
      <c r="F1455" s="139">
        <v>0.64959297630385082</v>
      </c>
      <c r="G1455" s="139">
        <v>0.42281845938453788</v>
      </c>
      <c r="H1455" s="139">
        <v>0.62997132949601364</v>
      </c>
      <c r="I1455" s="139">
        <v>0.82900390261612156</v>
      </c>
      <c r="J1455" s="139">
        <v>0.88870953163649791</v>
      </c>
      <c r="K1455" s="58">
        <v>0.75189662043691485</v>
      </c>
      <c r="M1455" s="51">
        <v>453</v>
      </c>
      <c r="N1455" s="139" cm="1">
        <f t="array" ref="N1455:W1455">(TRANSPOSE(MMULT(幕後結果!$AB$37:$AK$46, TRANSPOSE(N454:W454))))</f>
        <v>-0.48863706399292572</v>
      </c>
      <c r="O1455" s="139">
        <v>0.94192145102883318</v>
      </c>
      <c r="P1455" s="139">
        <v>-1.0490912419887575</v>
      </c>
      <c r="Q1455" s="139">
        <v>-1.0697913467464626</v>
      </c>
      <c r="R1455" s="139">
        <v>-1.6275234743977891</v>
      </c>
      <c r="S1455" s="139">
        <v>1.3353237041109303</v>
      </c>
      <c r="T1455" s="139">
        <v>-0.25628684966996607</v>
      </c>
      <c r="U1455" s="139">
        <v>-0.7373081228586893</v>
      </c>
      <c r="V1455" s="139">
        <v>-0.76077374767120587</v>
      </c>
      <c r="W1455" s="50">
        <v>0.51630174821413355</v>
      </c>
    </row>
    <row r="1456" spans="1:23" ht="19">
      <c r="A1456" s="95">
        <v>454</v>
      </c>
      <c r="B1456" s="139">
        <v>0.3083998303489377</v>
      </c>
      <c r="C1456" s="139">
        <v>0.81050363115733259</v>
      </c>
      <c r="D1456" s="139">
        <v>0.6396780794849859</v>
      </c>
      <c r="E1456" s="139">
        <v>0.38253271091456198</v>
      </c>
      <c r="F1456" s="139">
        <v>0.74389060107979277</v>
      </c>
      <c r="G1456" s="139">
        <v>0.20069654439735296</v>
      </c>
      <c r="H1456" s="139">
        <v>0.53173509977983069</v>
      </c>
      <c r="I1456" s="139">
        <v>0.75703854424663874</v>
      </c>
      <c r="J1456" s="139">
        <v>1.5033327316490208E-2</v>
      </c>
      <c r="K1456" s="58">
        <v>0.54376056601692646</v>
      </c>
      <c r="M1456" s="51">
        <v>454</v>
      </c>
      <c r="N1456" s="139" cm="1">
        <f t="array" ref="N1456:W1456">(TRANSPOSE(MMULT(幕後結果!$AB$37:$AK$46, TRANSPOSE(N455:W455))))</f>
        <v>-0.43021319328119212</v>
      </c>
      <c r="O1456" s="139">
        <v>-1.1838970694642756</v>
      </c>
      <c r="P1456" s="139">
        <v>-0.43178579078667734</v>
      </c>
      <c r="Q1456" s="139">
        <v>0.92344018631460523</v>
      </c>
      <c r="R1456" s="139">
        <v>0.99666436350487042</v>
      </c>
      <c r="S1456" s="139">
        <v>1.3422809390571766</v>
      </c>
      <c r="T1456" s="139">
        <v>-0.42590520254439784</v>
      </c>
      <c r="U1456" s="139">
        <v>0.55633038175417415</v>
      </c>
      <c r="V1456" s="139">
        <v>-0.85152193607079496</v>
      </c>
      <c r="W1456" s="50">
        <v>2.7118705488586026E-2</v>
      </c>
    </row>
    <row r="1457" spans="1:23" ht="19">
      <c r="A1457" s="95">
        <v>455</v>
      </c>
      <c r="B1457" s="139">
        <v>8.5330305966355269E-2</v>
      </c>
      <c r="C1457" s="139">
        <v>0.71527725586502799</v>
      </c>
      <c r="D1457" s="139">
        <v>0.19613944263553784</v>
      </c>
      <c r="E1457" s="139">
        <v>0.16967469317933315</v>
      </c>
      <c r="F1457" s="139">
        <v>0.56283336221470992</v>
      </c>
      <c r="G1457" s="139">
        <v>0.68525604906140769</v>
      </c>
      <c r="H1457" s="139">
        <v>0.29895161389960068</v>
      </c>
      <c r="I1457" s="139">
        <v>0.17063184892886318</v>
      </c>
      <c r="J1457" s="139">
        <v>0.30477172278437825</v>
      </c>
      <c r="K1457" s="58">
        <v>0.5795069472811254</v>
      </c>
      <c r="M1457" s="51">
        <v>455</v>
      </c>
      <c r="N1457" s="139" cm="1">
        <f t="array" ref="N1457:W1457">(TRANSPOSE(MMULT(幕後結果!$AB$37:$AK$46, TRANSPOSE(N456:W456))))</f>
        <v>1.7508036700695868</v>
      </c>
      <c r="O1457" s="139">
        <v>0.12110361045004492</v>
      </c>
      <c r="P1457" s="139">
        <v>0.48979005070805609</v>
      </c>
      <c r="Q1457" s="139">
        <v>4.4456882833973102E-2</v>
      </c>
      <c r="R1457" s="139">
        <v>0.44243899528546471</v>
      </c>
      <c r="S1457" s="139">
        <v>0.57698850989733119</v>
      </c>
      <c r="T1457" s="139">
        <v>-0.55888838060566781</v>
      </c>
      <c r="U1457" s="139">
        <v>-0.52373623855990603</v>
      </c>
      <c r="V1457" s="139">
        <v>-2.6767265313516648</v>
      </c>
      <c r="W1457" s="50">
        <v>1.4547115970716389</v>
      </c>
    </row>
    <row r="1458" spans="1:23" ht="19">
      <c r="A1458" s="95">
        <v>456</v>
      </c>
      <c r="B1458" s="139">
        <v>0.74938398026805375</v>
      </c>
      <c r="C1458" s="139">
        <v>0.75863729763058663</v>
      </c>
      <c r="D1458" s="139">
        <v>0.77424059705977633</v>
      </c>
      <c r="E1458" s="139">
        <v>0.68386990444918716</v>
      </c>
      <c r="F1458" s="139">
        <v>0.20578039673765613</v>
      </c>
      <c r="G1458" s="139">
        <v>0.27158255931700492</v>
      </c>
      <c r="H1458" s="139">
        <v>0.39366638683877997</v>
      </c>
      <c r="I1458" s="139">
        <v>0.16992194320984133</v>
      </c>
      <c r="J1458" s="139">
        <v>5.7586034835254818E-2</v>
      </c>
      <c r="K1458" s="58">
        <v>0.56483925501784116</v>
      </c>
      <c r="M1458" s="51">
        <v>456</v>
      </c>
      <c r="N1458" s="139" cm="1">
        <f t="array" ref="N1458:W1458">(TRANSPOSE(MMULT(幕後結果!$AB$37:$AK$46, TRANSPOSE(N457:W457))))</f>
        <v>-0.17634594395345202</v>
      </c>
      <c r="O1458" s="139">
        <v>-3.4627907802744079E-2</v>
      </c>
      <c r="P1458" s="139">
        <v>-3.7870984568651171E-2</v>
      </c>
      <c r="Q1458" s="139">
        <v>0.55203667292250258</v>
      </c>
      <c r="R1458" s="139">
        <v>-1.1864246298161032</v>
      </c>
      <c r="S1458" s="139">
        <v>0.67594583150738297</v>
      </c>
      <c r="T1458" s="139">
        <v>1.237059866810936</v>
      </c>
      <c r="U1458" s="139">
        <v>-1.6819469210285782</v>
      </c>
      <c r="V1458" s="139">
        <v>1.2028932825646783</v>
      </c>
      <c r="W1458" s="50">
        <v>0.41346273329452243</v>
      </c>
    </row>
    <row r="1459" spans="1:23" ht="19">
      <c r="A1459" s="95">
        <v>457</v>
      </c>
      <c r="B1459" s="139">
        <v>0.55712218084000376</v>
      </c>
      <c r="C1459" s="139">
        <v>0.57224742281826546</v>
      </c>
      <c r="D1459" s="139">
        <v>3.942681398954262E-2</v>
      </c>
      <c r="E1459" s="139">
        <v>0.40334575342106227</v>
      </c>
      <c r="F1459" s="139">
        <v>0.6690666984692657</v>
      </c>
      <c r="G1459" s="139">
        <v>0.51427263715950167</v>
      </c>
      <c r="H1459" s="139">
        <v>0.82196055043689742</v>
      </c>
      <c r="I1459" s="139">
        <v>0.25293329523350905</v>
      </c>
      <c r="J1459" s="139">
        <v>0.97065224987283205</v>
      </c>
      <c r="K1459" s="58">
        <v>0.20670831960380909</v>
      </c>
      <c r="M1459" s="51">
        <v>457</v>
      </c>
      <c r="N1459" s="139" cm="1">
        <f t="array" ref="N1459:W1459">(TRANSPOSE(MMULT(幕後結果!$AB$37:$AK$46, TRANSPOSE(N458:W458))))</f>
        <v>-1.7325179328735403</v>
      </c>
      <c r="O1459" s="139">
        <v>1.5647216874208176</v>
      </c>
      <c r="P1459" s="139">
        <v>0.61458213461143441</v>
      </c>
      <c r="Q1459" s="139">
        <v>-0.55505150179527141</v>
      </c>
      <c r="R1459" s="139">
        <v>-0.84118439640013776</v>
      </c>
      <c r="S1459" s="139">
        <v>-1.1416230728741816</v>
      </c>
      <c r="T1459" s="139">
        <v>0.16509956462626185</v>
      </c>
      <c r="U1459" s="139">
        <v>-0.46463535585149057</v>
      </c>
      <c r="V1459" s="139">
        <v>0.9799065516836295</v>
      </c>
      <c r="W1459" s="50">
        <v>-1.6106122420139275</v>
      </c>
    </row>
    <row r="1460" spans="1:23" ht="19">
      <c r="A1460" s="95">
        <v>458</v>
      </c>
      <c r="B1460" s="139">
        <v>0.50662740898089664</v>
      </c>
      <c r="C1460" s="139">
        <v>0.49892688805445151</v>
      </c>
      <c r="D1460" s="139">
        <v>0.11083948873981608</v>
      </c>
      <c r="E1460" s="139">
        <v>7.5149593239647094E-2</v>
      </c>
      <c r="F1460" s="139">
        <v>0.32546414356599085</v>
      </c>
      <c r="G1460" s="139">
        <v>0.10255459039201131</v>
      </c>
      <c r="H1460" s="139">
        <v>0.50122269434415401</v>
      </c>
      <c r="I1460" s="139">
        <v>0.46767356147219363</v>
      </c>
      <c r="J1460" s="139">
        <v>0.95212530458621147</v>
      </c>
      <c r="K1460" s="58">
        <v>8.6772516893819152E-2</v>
      </c>
      <c r="M1460" s="51">
        <v>458</v>
      </c>
      <c r="N1460" s="139" cm="1">
        <f t="array" ref="N1460:W1460">(TRANSPOSE(MMULT(幕後結果!$AB$37:$AK$46, TRANSPOSE(N459:W459))))</f>
        <v>-1.1626470029450582</v>
      </c>
      <c r="O1460" s="139">
        <v>-0.63568365441978858</v>
      </c>
      <c r="P1460" s="139">
        <v>0.22946973316963032</v>
      </c>
      <c r="Q1460" s="139">
        <v>0.26568370644688261</v>
      </c>
      <c r="R1460" s="139">
        <v>-0.91243828330459964</v>
      </c>
      <c r="S1460" s="139">
        <v>-0.86927543283818842</v>
      </c>
      <c r="T1460" s="139">
        <v>0.2976338511332457</v>
      </c>
      <c r="U1460" s="139">
        <v>1.2137885084322693</v>
      </c>
      <c r="V1460" s="139">
        <v>-0.29847031481849384</v>
      </c>
      <c r="W1460" s="50">
        <v>-0.32794189184559636</v>
      </c>
    </row>
    <row r="1461" spans="1:23" ht="19">
      <c r="A1461" s="95">
        <v>459</v>
      </c>
      <c r="B1461" s="139">
        <v>0.48587271988479408</v>
      </c>
      <c r="C1461" s="139">
        <v>0.65314551545739641</v>
      </c>
      <c r="D1461" s="139">
        <v>1.5780327153466223E-2</v>
      </c>
      <c r="E1461" s="139">
        <v>0.10841900809015814</v>
      </c>
      <c r="F1461" s="139">
        <v>0.6427463776172988</v>
      </c>
      <c r="G1461" s="139">
        <v>0.28875223962975838</v>
      </c>
      <c r="H1461" s="139">
        <v>0.62889450397257618</v>
      </c>
      <c r="I1461" s="139">
        <v>5.3098072046109612E-2</v>
      </c>
      <c r="J1461" s="139">
        <v>0.96061163571815467</v>
      </c>
      <c r="K1461" s="58">
        <v>2.8626597651400409E-2</v>
      </c>
      <c r="M1461" s="51">
        <v>459</v>
      </c>
      <c r="N1461" s="139" cm="1">
        <f t="array" ref="N1461:W1461">(TRANSPOSE(MMULT(幕後結果!$AB$37:$AK$46, TRANSPOSE(N460:W460))))</f>
        <v>-1.0112601504471732</v>
      </c>
      <c r="O1461" s="139">
        <v>-1.5549694307864759</v>
      </c>
      <c r="P1461" s="139">
        <v>-1.7240857203561499</v>
      </c>
      <c r="Q1461" s="139">
        <v>7.901149162073634E-2</v>
      </c>
      <c r="R1461" s="139">
        <v>-1.3374862823440423</v>
      </c>
      <c r="S1461" s="139">
        <v>-2.3804816950847845</v>
      </c>
      <c r="T1461" s="139">
        <v>-0.31201249097578299</v>
      </c>
      <c r="U1461" s="139">
        <v>-0.39968881343425505</v>
      </c>
      <c r="V1461" s="139">
        <v>-1.5827311547749465</v>
      </c>
      <c r="W1461" s="50">
        <v>-0.6716399416161315</v>
      </c>
    </row>
    <row r="1462" spans="1:23" ht="19">
      <c r="A1462" s="95">
        <v>460</v>
      </c>
      <c r="B1462" s="139">
        <v>0.81892556654057325</v>
      </c>
      <c r="C1462" s="139">
        <v>0.27899729146053764</v>
      </c>
      <c r="D1462" s="139">
        <v>0.68065571801334701</v>
      </c>
      <c r="E1462" s="139">
        <v>0.86300781441054131</v>
      </c>
      <c r="F1462" s="139">
        <v>0.8126936457738958</v>
      </c>
      <c r="G1462" s="139">
        <v>0.63449383353864675</v>
      </c>
      <c r="H1462" s="139">
        <v>7.016955572582062E-2</v>
      </c>
      <c r="I1462" s="139">
        <v>0.17286805055185628</v>
      </c>
      <c r="J1462" s="139">
        <v>0.76514787072263513</v>
      </c>
      <c r="K1462" s="58">
        <v>0.24899378372876702</v>
      </c>
      <c r="M1462" s="51">
        <v>460</v>
      </c>
      <c r="N1462" s="139" cm="1">
        <f t="array" ref="N1462:W1462">(TRANSPOSE(MMULT(幕後結果!$AB$37:$AK$46, TRANSPOSE(N461:W461))))</f>
        <v>-0.89228597894514461</v>
      </c>
      <c r="O1462" s="139">
        <v>0.83743151962994755</v>
      </c>
      <c r="P1462" s="139">
        <v>1.1874792298439616</v>
      </c>
      <c r="Q1462" s="139">
        <v>0.26362218564652373</v>
      </c>
      <c r="R1462" s="139">
        <v>0.89662554740207556</v>
      </c>
      <c r="S1462" s="139">
        <v>1.0137528197189387</v>
      </c>
      <c r="T1462" s="139">
        <v>0.67004139432074061</v>
      </c>
      <c r="U1462" s="139">
        <v>0.1168872984488612</v>
      </c>
      <c r="V1462" s="139">
        <v>1.0461342331320944</v>
      </c>
      <c r="W1462" s="50">
        <v>0.59166189075968423</v>
      </c>
    </row>
    <row r="1463" spans="1:23" ht="19">
      <c r="A1463" s="95">
        <v>461</v>
      </c>
      <c r="B1463" s="139">
        <v>0.75504177459166932</v>
      </c>
      <c r="C1463" s="139">
        <v>0.46634115004780163</v>
      </c>
      <c r="D1463" s="139">
        <v>6.9442595523751871E-2</v>
      </c>
      <c r="E1463" s="139">
        <v>0.13287644201627913</v>
      </c>
      <c r="F1463" s="139">
        <v>3.6380559112531907E-2</v>
      </c>
      <c r="G1463" s="139">
        <v>0.22504834716934075</v>
      </c>
      <c r="H1463" s="139">
        <v>0.52355133598614123</v>
      </c>
      <c r="I1463" s="139">
        <v>0.22696982490829898</v>
      </c>
      <c r="J1463" s="139">
        <v>0.92098239318600772</v>
      </c>
      <c r="K1463" s="58">
        <v>0.28388772034173937</v>
      </c>
      <c r="M1463" s="51">
        <v>461</v>
      </c>
      <c r="N1463" s="139" cm="1">
        <f t="array" ref="N1463:W1463">(TRANSPOSE(MMULT(幕後結果!$AB$37:$AK$46, TRANSPOSE(N462:W462))))</f>
        <v>-1.7128243155147262</v>
      </c>
      <c r="O1463" s="139">
        <v>0.71531322596108837</v>
      </c>
      <c r="P1463" s="139">
        <v>-0.58982526137709523</v>
      </c>
      <c r="Q1463" s="139">
        <v>-0.24465772123419255</v>
      </c>
      <c r="R1463" s="139">
        <v>4.4793076246359864E-2</v>
      </c>
      <c r="S1463" s="139">
        <v>-2.0582299846812733</v>
      </c>
      <c r="T1463" s="139">
        <v>0.24034579655573107</v>
      </c>
      <c r="U1463" s="139">
        <v>1.2739432242914424</v>
      </c>
      <c r="V1463" s="139">
        <v>-0.11574350517394355</v>
      </c>
      <c r="W1463" s="50">
        <v>-0.8238516736610022</v>
      </c>
    </row>
    <row r="1464" spans="1:23" ht="19">
      <c r="A1464" s="95">
        <v>462</v>
      </c>
      <c r="B1464" s="139">
        <v>0.44788784126414627</v>
      </c>
      <c r="C1464" s="139">
        <v>0.62480355699978696</v>
      </c>
      <c r="D1464" s="139">
        <v>0.17790902854688007</v>
      </c>
      <c r="E1464" s="139">
        <v>0.58056513535260001</v>
      </c>
      <c r="F1464" s="139">
        <v>5.0510110141690046E-2</v>
      </c>
      <c r="G1464" s="139">
        <v>0.81002595000579647</v>
      </c>
      <c r="H1464" s="139">
        <v>7.2675462576331729E-2</v>
      </c>
      <c r="I1464" s="139">
        <v>0.95229264636851974</v>
      </c>
      <c r="J1464" s="139">
        <v>0.43976989669955047</v>
      </c>
      <c r="K1464" s="58">
        <v>6.8584195640788215E-2</v>
      </c>
      <c r="M1464" s="51">
        <v>462</v>
      </c>
      <c r="N1464" s="139" cm="1">
        <f t="array" ref="N1464:W1464">(TRANSPOSE(MMULT(幕後結果!$AB$37:$AK$46, TRANSPOSE(N463:W463))))</f>
        <v>-2.8173775478327463</v>
      </c>
      <c r="O1464" s="139">
        <v>-0.49845886286162411</v>
      </c>
      <c r="P1464" s="139">
        <v>-0.23500953770248506</v>
      </c>
      <c r="Q1464" s="139">
        <v>-0.24928265375314168</v>
      </c>
      <c r="R1464" s="139">
        <v>-1.3826234008030527</v>
      </c>
      <c r="S1464" s="139">
        <v>-1.7211849628453408</v>
      </c>
      <c r="T1464" s="139">
        <v>-0.50918171508209342</v>
      </c>
      <c r="U1464" s="139">
        <v>0.43846607678739519</v>
      </c>
      <c r="V1464" s="139">
        <v>-2.3985716231243903</v>
      </c>
      <c r="W1464" s="50">
        <v>0.3133674140305367</v>
      </c>
    </row>
    <row r="1465" spans="1:23" ht="19">
      <c r="A1465" s="95">
        <v>463</v>
      </c>
      <c r="B1465" s="139">
        <v>0.81074388156301058</v>
      </c>
      <c r="C1465" s="139">
        <v>0.2830829267968149</v>
      </c>
      <c r="D1465" s="139">
        <v>0.7277973470091772</v>
      </c>
      <c r="E1465" s="139">
        <v>0.5922405790115266</v>
      </c>
      <c r="F1465" s="139">
        <v>0.7365380026915318</v>
      </c>
      <c r="G1465" s="139">
        <v>0.83493254249490456</v>
      </c>
      <c r="H1465" s="139">
        <v>0.71752351996926067</v>
      </c>
      <c r="I1465" s="139">
        <v>0.36271402326410596</v>
      </c>
      <c r="J1465" s="139">
        <v>0.1080702417118562</v>
      </c>
      <c r="K1465" s="58">
        <v>0.18413573593115173</v>
      </c>
      <c r="M1465" s="51">
        <v>463</v>
      </c>
      <c r="N1465" s="139" cm="1">
        <f t="array" ref="N1465:W1465">(TRANSPOSE(MMULT(幕後結果!$AB$37:$AK$46, TRANSPOSE(N464:W464))))</f>
        <v>0.43218497867636874</v>
      </c>
      <c r="O1465" s="139">
        <v>-0.3783300413683221</v>
      </c>
      <c r="P1465" s="139">
        <v>-0.33932422435422915</v>
      </c>
      <c r="Q1465" s="139">
        <v>-1.3891019566103588</v>
      </c>
      <c r="R1465" s="139">
        <v>-0.24922183140512918</v>
      </c>
      <c r="S1465" s="139">
        <v>-0.89100330329373756</v>
      </c>
      <c r="T1465" s="139">
        <v>-0.11410239765387345</v>
      </c>
      <c r="U1465" s="139">
        <v>0.32977556281874126</v>
      </c>
      <c r="V1465" s="139">
        <v>-0.78170381135915612</v>
      </c>
      <c r="W1465" s="50">
        <v>1.7107381825831991E-2</v>
      </c>
    </row>
    <row r="1466" spans="1:23" ht="19">
      <c r="A1466" s="95">
        <v>464</v>
      </c>
      <c r="B1466" s="139">
        <v>0.85798291155692086</v>
      </c>
      <c r="C1466" s="139">
        <v>8.1077880037410122E-2</v>
      </c>
      <c r="D1466" s="139">
        <v>0.5283858426987369</v>
      </c>
      <c r="E1466" s="139">
        <v>0.28483180491859805</v>
      </c>
      <c r="F1466" s="139">
        <v>0.40147093340795448</v>
      </c>
      <c r="G1466" s="139">
        <v>0.85090125475865031</v>
      </c>
      <c r="H1466" s="139">
        <v>0.52895508693055304</v>
      </c>
      <c r="I1466" s="139">
        <v>0.6512568004492878</v>
      </c>
      <c r="J1466" s="139">
        <v>0.51694207642008472</v>
      </c>
      <c r="K1466" s="58">
        <v>0.21396670909604909</v>
      </c>
      <c r="M1466" s="51">
        <v>464</v>
      </c>
      <c r="N1466" s="139" cm="1">
        <f t="array" ref="N1466:W1466">(TRANSPOSE(MMULT(幕後結果!$AB$37:$AK$46, TRANSPOSE(N465:W465))))</f>
        <v>1.2877436190736651</v>
      </c>
      <c r="O1466" s="139">
        <v>-0.49001272018165465</v>
      </c>
      <c r="P1466" s="139">
        <v>0.61986466488054726</v>
      </c>
      <c r="Q1466" s="139">
        <v>0.33538156199969288</v>
      </c>
      <c r="R1466" s="139">
        <v>0.37932971782736635</v>
      </c>
      <c r="S1466" s="139">
        <v>1.4704067578999589</v>
      </c>
      <c r="T1466" s="139">
        <v>1.1571248779069845</v>
      </c>
      <c r="U1466" s="139">
        <v>0.56359254803391001</v>
      </c>
      <c r="V1466" s="139">
        <v>-0.64088041056374867</v>
      </c>
      <c r="W1466" s="50">
        <v>3.0221306455327519</v>
      </c>
    </row>
    <row r="1467" spans="1:23" ht="19">
      <c r="A1467" s="95">
        <v>465</v>
      </c>
      <c r="B1467" s="139">
        <v>0.6843822944025606</v>
      </c>
      <c r="C1467" s="139">
        <v>0.56264037279627654</v>
      </c>
      <c r="D1467" s="139">
        <v>0.22237779379220379</v>
      </c>
      <c r="E1467" s="139">
        <v>0.50089095261319061</v>
      </c>
      <c r="F1467" s="139">
        <v>0.65222510589258031</v>
      </c>
      <c r="G1467" s="139">
        <v>0.84350112698884727</v>
      </c>
      <c r="H1467" s="139">
        <v>0.64789283865755287</v>
      </c>
      <c r="I1467" s="139">
        <v>0.79859507223804194</v>
      </c>
      <c r="J1467" s="139">
        <v>0.38488207129596752</v>
      </c>
      <c r="K1467" s="58">
        <v>0.52148567542116764</v>
      </c>
      <c r="M1467" s="51">
        <v>465</v>
      </c>
      <c r="N1467" s="139" cm="1">
        <f t="array" ref="N1467:W1467">(TRANSPOSE(MMULT(幕後結果!$AB$37:$AK$46, TRANSPOSE(N466:W466))))</f>
        <v>0.92434863191555627</v>
      </c>
      <c r="O1467" s="139">
        <v>0.14849989080056908</v>
      </c>
      <c r="P1467" s="139">
        <v>-0.13725869165962629</v>
      </c>
      <c r="Q1467" s="139">
        <v>0.12913902823375412</v>
      </c>
      <c r="R1467" s="139">
        <v>0.7431891537177493</v>
      </c>
      <c r="S1467" s="139">
        <v>-0.43301473438633448</v>
      </c>
      <c r="T1467" s="139">
        <v>0.3083777609258519</v>
      </c>
      <c r="U1467" s="139">
        <v>0.74954586337512041</v>
      </c>
      <c r="V1467" s="139">
        <v>0.85770807671511373</v>
      </c>
      <c r="W1467" s="50">
        <v>0.43202496944746804</v>
      </c>
    </row>
    <row r="1468" spans="1:23" ht="19">
      <c r="A1468" s="95">
        <v>466</v>
      </c>
      <c r="B1468" s="139">
        <v>0.37612142610589849</v>
      </c>
      <c r="C1468" s="139">
        <v>0.64035770218507215</v>
      </c>
      <c r="D1468" s="139">
        <v>0.71035359700735623</v>
      </c>
      <c r="E1468" s="139">
        <v>0.80949327545738892</v>
      </c>
      <c r="F1468" s="139">
        <v>0.77973391930520219</v>
      </c>
      <c r="G1468" s="139">
        <v>0.84549995463316918</v>
      </c>
      <c r="H1468" s="139">
        <v>3.348013905463687E-2</v>
      </c>
      <c r="I1468" s="139">
        <v>1.0273733360303128E-2</v>
      </c>
      <c r="J1468" s="139">
        <v>0.20790347482779703</v>
      </c>
      <c r="K1468" s="58">
        <v>0.98895479070406145</v>
      </c>
      <c r="M1468" s="51">
        <v>466</v>
      </c>
      <c r="N1468" s="139" cm="1">
        <f t="array" ref="N1468:W1468">(TRANSPOSE(MMULT(幕後結果!$AB$37:$AK$46, TRANSPOSE(N467:W467))))</f>
        <v>8.0854695457822881E-2</v>
      </c>
      <c r="O1468" s="139">
        <v>1.7978007912969427</v>
      </c>
      <c r="P1468" s="139">
        <v>0.90210037471856708</v>
      </c>
      <c r="Q1468" s="139">
        <v>-0.99118580823100388</v>
      </c>
      <c r="R1468" s="139">
        <v>3.9154392777580788E-2</v>
      </c>
      <c r="S1468" s="139">
        <v>-1.0460794909198885</v>
      </c>
      <c r="T1468" s="139">
        <v>-1.4362074621293972</v>
      </c>
      <c r="U1468" s="139">
        <v>-0.27856232171459122</v>
      </c>
      <c r="V1468" s="139">
        <v>0.38536403038613154</v>
      </c>
      <c r="W1468" s="50">
        <v>-0.58914760190718285</v>
      </c>
    </row>
    <row r="1469" spans="1:23" ht="19">
      <c r="A1469" s="95">
        <v>467</v>
      </c>
      <c r="B1469" s="139">
        <v>0.40334308167166122</v>
      </c>
      <c r="C1469" s="139">
        <v>0.17082573809439405</v>
      </c>
      <c r="D1469" s="139">
        <v>0.97771127467072017</v>
      </c>
      <c r="E1469" s="139">
        <v>0.82181977953690466</v>
      </c>
      <c r="F1469" s="139">
        <v>0.95450481714289959</v>
      </c>
      <c r="G1469" s="139">
        <v>0.29064575376835111</v>
      </c>
      <c r="H1469" s="139">
        <v>0.15541591397324961</v>
      </c>
      <c r="I1469" s="139">
        <v>0.23161401777261981</v>
      </c>
      <c r="J1469" s="139">
        <v>0.46238597230405465</v>
      </c>
      <c r="K1469" s="58">
        <v>0.37203210274415865</v>
      </c>
      <c r="M1469" s="51">
        <v>467</v>
      </c>
      <c r="N1469" s="139" cm="1">
        <f t="array" ref="N1469:W1469">(TRANSPOSE(MMULT(幕後結果!$AB$37:$AK$46, TRANSPOSE(N468:W468))))</f>
        <v>0.63175007869653066</v>
      </c>
      <c r="O1469" s="139">
        <v>-0.80193428161316627</v>
      </c>
      <c r="P1469" s="139">
        <v>9.6041464992088432E-2</v>
      </c>
      <c r="Q1469" s="139">
        <v>-4.4043963525531901E-2</v>
      </c>
      <c r="R1469" s="139">
        <v>1.2793331676790756</v>
      </c>
      <c r="S1469" s="139">
        <v>-1.6665136762994421</v>
      </c>
      <c r="T1469" s="139">
        <v>0.11212479782687623</v>
      </c>
      <c r="U1469" s="139">
        <v>1.0798376639811438</v>
      </c>
      <c r="V1469" s="139">
        <v>2.5416512379296735E-2</v>
      </c>
      <c r="W1469" s="50">
        <v>1.3137826534872326</v>
      </c>
    </row>
    <row r="1470" spans="1:23" ht="19">
      <c r="A1470" s="95">
        <v>468</v>
      </c>
      <c r="B1470" s="139">
        <v>0.58687993785234638</v>
      </c>
      <c r="C1470" s="139">
        <v>0.46917114763310352</v>
      </c>
      <c r="D1470" s="139">
        <v>0.86234306208576972</v>
      </c>
      <c r="E1470" s="139">
        <v>0.70544211472424889</v>
      </c>
      <c r="F1470" s="139">
        <v>8.5603916997798901E-2</v>
      </c>
      <c r="G1470" s="139">
        <v>0.7799283175806131</v>
      </c>
      <c r="H1470" s="139">
        <v>0.65957997707160176</v>
      </c>
      <c r="I1470" s="139">
        <v>0.7983874921815679</v>
      </c>
      <c r="J1470" s="139">
        <v>0.78215709109837617</v>
      </c>
      <c r="K1470" s="58">
        <v>0.14656243227301124</v>
      </c>
      <c r="M1470" s="51">
        <v>468</v>
      </c>
      <c r="N1470" s="139" cm="1">
        <f t="array" ref="N1470:W1470">(TRANSPOSE(MMULT(幕後結果!$AB$37:$AK$46, TRANSPOSE(N469:W469))))</f>
        <v>-1.2168781578066447E-2</v>
      </c>
      <c r="O1470" s="139">
        <v>0.41781987774936613</v>
      </c>
      <c r="P1470" s="139">
        <v>-0.38520046853789114</v>
      </c>
      <c r="Q1470" s="139">
        <v>-1.7804773937596794</v>
      </c>
      <c r="R1470" s="139">
        <v>1.1878280652059436</v>
      </c>
      <c r="S1470" s="139">
        <v>-1.1900538546281175E-2</v>
      </c>
      <c r="T1470" s="139">
        <v>3.8588343263958824E-2</v>
      </c>
      <c r="U1470" s="139">
        <v>1.0290264933483741</v>
      </c>
      <c r="V1470" s="139">
        <v>0.4712498151209043</v>
      </c>
      <c r="W1470" s="50">
        <v>-0.40719497071353167</v>
      </c>
    </row>
    <row r="1471" spans="1:23" ht="19">
      <c r="A1471" s="95">
        <v>469</v>
      </c>
      <c r="B1471" s="139">
        <v>0.45045124880761156</v>
      </c>
      <c r="C1471" s="139">
        <v>0.53356151580357003</v>
      </c>
      <c r="D1471" s="139">
        <v>0.70758834915159419</v>
      </c>
      <c r="E1471" s="139">
        <v>0.59365883450639712</v>
      </c>
      <c r="F1471" s="139">
        <v>0.55944915811087492</v>
      </c>
      <c r="G1471" s="139">
        <v>0.26936954620268172</v>
      </c>
      <c r="H1471" s="139">
        <v>0.89073380175530104</v>
      </c>
      <c r="I1471" s="139">
        <v>8.9920181209127703E-2</v>
      </c>
      <c r="J1471" s="139">
        <v>0.16815726739005132</v>
      </c>
      <c r="K1471" s="58">
        <v>0.79590081665515489</v>
      </c>
      <c r="M1471" s="51">
        <v>469</v>
      </c>
      <c r="N1471" s="139" cm="1">
        <f t="array" ref="N1471:W1471">(TRANSPOSE(MMULT(幕後結果!$AB$37:$AK$46, TRANSPOSE(N470:W470))))</f>
        <v>-0.92193911293556174</v>
      </c>
      <c r="O1471" s="139">
        <v>-0.70182825141121552</v>
      </c>
      <c r="P1471" s="139">
        <v>-1.2922908683378709</v>
      </c>
      <c r="Q1471" s="139">
        <v>0.47329224260863223</v>
      </c>
      <c r="R1471" s="139">
        <v>-1.2662233808050738</v>
      </c>
      <c r="S1471" s="139">
        <v>-0.44596075901080945</v>
      </c>
      <c r="T1471" s="139">
        <v>-0.92909038445351988</v>
      </c>
      <c r="U1471" s="139">
        <v>0.73039452701927332</v>
      </c>
      <c r="V1471" s="139">
        <v>-3.3935865476521987</v>
      </c>
      <c r="W1471" s="50">
        <v>0.30961855493687329</v>
      </c>
    </row>
    <row r="1472" spans="1:23" ht="19">
      <c r="A1472" s="95">
        <v>470</v>
      </c>
      <c r="B1472" s="139">
        <v>0.8926302577038614</v>
      </c>
      <c r="C1472" s="139">
        <v>0.83731070266497487</v>
      </c>
      <c r="D1472" s="139">
        <v>0.20155357717726985</v>
      </c>
      <c r="E1472" s="139">
        <v>0.93865769552291178</v>
      </c>
      <c r="F1472" s="139">
        <v>0.95067965548043509</v>
      </c>
      <c r="G1472" s="139">
        <v>0.94711283817202907</v>
      </c>
      <c r="H1472" s="139">
        <v>0.80585018873243786</v>
      </c>
      <c r="I1472" s="139">
        <v>5.2389453023945487E-2</v>
      </c>
      <c r="J1472" s="139">
        <v>0.30727507932701714</v>
      </c>
      <c r="K1472" s="58">
        <v>0.55165468299230924</v>
      </c>
      <c r="M1472" s="51">
        <v>470</v>
      </c>
      <c r="N1472" s="139" cm="1">
        <f t="array" ref="N1472:W1472">(TRANSPOSE(MMULT(幕後結果!$AB$37:$AK$46, TRANSPOSE(N471:W471))))</f>
        <v>-1.5030108490009961</v>
      </c>
      <c r="O1472" s="139">
        <v>-1.6318664589154412</v>
      </c>
      <c r="P1472" s="139">
        <v>-0.93921962537034787</v>
      </c>
      <c r="Q1472" s="139">
        <v>-1.5313774740837323</v>
      </c>
      <c r="R1472" s="139">
        <v>-0.45258063418864564</v>
      </c>
      <c r="S1472" s="139">
        <v>-0.12880441392379699</v>
      </c>
      <c r="T1472" s="139">
        <v>-2.1102727309083757</v>
      </c>
      <c r="U1472" s="139">
        <v>-0.21873014836074195</v>
      </c>
      <c r="V1472" s="139">
        <v>9.0642803049103549E-2</v>
      </c>
      <c r="W1472" s="50">
        <v>-3.0893596271630872</v>
      </c>
    </row>
    <row r="1473" spans="1:23" ht="19">
      <c r="A1473" s="95">
        <v>471</v>
      </c>
      <c r="B1473" s="139">
        <v>0.9903318971248789</v>
      </c>
      <c r="C1473" s="139">
        <v>0.48788725828649593</v>
      </c>
      <c r="D1473" s="139">
        <v>0.64534408758129258</v>
      </c>
      <c r="E1473" s="139">
        <v>0.18189587881690161</v>
      </c>
      <c r="F1473" s="139">
        <v>0.19802334617215123</v>
      </c>
      <c r="G1473" s="139">
        <v>2.3523416883782122E-2</v>
      </c>
      <c r="H1473" s="139">
        <v>0.30220637622697599</v>
      </c>
      <c r="I1473" s="139">
        <v>0.72735113090711367</v>
      </c>
      <c r="J1473" s="139">
        <v>4.0031280349675402E-2</v>
      </c>
      <c r="K1473" s="58">
        <v>0.2091151261600539</v>
      </c>
      <c r="M1473" s="51">
        <v>471</v>
      </c>
      <c r="N1473" s="139" cm="1">
        <f t="array" ref="N1473:W1473">(TRANSPOSE(MMULT(幕後結果!$AB$37:$AK$46, TRANSPOSE(N472:W472))))</f>
        <v>0.20624949680174251</v>
      </c>
      <c r="O1473" s="139">
        <v>-0.96358779169811093</v>
      </c>
      <c r="P1473" s="139">
        <v>0.15767284469215043</v>
      </c>
      <c r="Q1473" s="139">
        <v>-1.2937365033124344</v>
      </c>
      <c r="R1473" s="139">
        <v>-0.47033604586748662</v>
      </c>
      <c r="S1473" s="139">
        <v>-1.2367138568428999</v>
      </c>
      <c r="T1473" s="139">
        <v>-0.38969675710617468</v>
      </c>
      <c r="U1473" s="139">
        <v>-1.2144876248603576</v>
      </c>
      <c r="V1473" s="139">
        <v>-1.3011594582350605</v>
      </c>
      <c r="W1473" s="50">
        <v>-1.1152874537091391</v>
      </c>
    </row>
    <row r="1474" spans="1:23" ht="19">
      <c r="A1474" s="95">
        <v>472</v>
      </c>
      <c r="B1474" s="139">
        <v>0.5032705400267552</v>
      </c>
      <c r="C1474" s="139">
        <v>0.36533196305318838</v>
      </c>
      <c r="D1474" s="139">
        <v>0.30815056118989292</v>
      </c>
      <c r="E1474" s="139">
        <v>0.1179952433400604</v>
      </c>
      <c r="F1474" s="139">
        <v>0.22657690751407045</v>
      </c>
      <c r="G1474" s="139">
        <v>0.4294631386724983</v>
      </c>
      <c r="H1474" s="139">
        <v>0.59552288639274442</v>
      </c>
      <c r="I1474" s="139">
        <v>0.66801196475817082</v>
      </c>
      <c r="J1474" s="139">
        <v>0.21114120959468141</v>
      </c>
      <c r="K1474" s="58">
        <v>0.31330209684893995</v>
      </c>
      <c r="M1474" s="51">
        <v>472</v>
      </c>
      <c r="N1474" s="139" cm="1">
        <f t="array" ref="N1474:W1474">(TRANSPOSE(MMULT(幕後結果!$AB$37:$AK$46, TRANSPOSE(N473:W473))))</f>
        <v>-0.71972298354317199</v>
      </c>
      <c r="O1474" s="139">
        <v>6.9274727132713321E-2</v>
      </c>
      <c r="P1474" s="139">
        <v>0.37312926868330121</v>
      </c>
      <c r="Q1474" s="139">
        <v>2.164375889349444</v>
      </c>
      <c r="R1474" s="139">
        <v>1.7052311854454594</v>
      </c>
      <c r="S1474" s="139">
        <v>-0.80894766660179362</v>
      </c>
      <c r="T1474" s="139">
        <v>-6.2794233029748597E-2</v>
      </c>
      <c r="U1474" s="139">
        <v>1.2118771792026959</v>
      </c>
      <c r="V1474" s="139">
        <v>0.39745048919104126</v>
      </c>
      <c r="W1474" s="50">
        <v>1.4562120705037138</v>
      </c>
    </row>
    <row r="1475" spans="1:23" ht="19">
      <c r="A1475" s="95">
        <v>473</v>
      </c>
      <c r="B1475" s="139">
        <v>8.5639969205469901E-2</v>
      </c>
      <c r="C1475" s="139">
        <v>0.96855319843723753</v>
      </c>
      <c r="D1475" s="139">
        <v>0.10467452127987942</v>
      </c>
      <c r="E1475" s="139">
        <v>0.11054648263107403</v>
      </c>
      <c r="F1475" s="139">
        <v>0.94392137591504222</v>
      </c>
      <c r="G1475" s="139">
        <v>0.8357449079010788</v>
      </c>
      <c r="H1475" s="139">
        <v>0.27527781290524711</v>
      </c>
      <c r="I1475" s="139">
        <v>0.8619518254403844</v>
      </c>
      <c r="J1475" s="139">
        <v>0.98725041261184465</v>
      </c>
      <c r="K1475" s="58">
        <v>6.1085294692650116E-2</v>
      </c>
      <c r="M1475" s="51">
        <v>473</v>
      </c>
      <c r="N1475" s="139" cm="1">
        <f t="array" ref="N1475:W1475">(TRANSPOSE(MMULT(幕後結果!$AB$37:$AK$46, TRANSPOSE(N474:W474))))</f>
        <v>1.2598660819510004</v>
      </c>
      <c r="O1475" s="139">
        <v>0.51135580007327486</v>
      </c>
      <c r="P1475" s="139">
        <v>-0.96439479659219307</v>
      </c>
      <c r="Q1475" s="139">
        <v>4.3881600292339229E-2</v>
      </c>
      <c r="R1475" s="139">
        <v>1.3487298754386376</v>
      </c>
      <c r="S1475" s="139">
        <v>5.8965059195666601E-2</v>
      </c>
      <c r="T1475" s="139">
        <v>1.256397082931044</v>
      </c>
      <c r="U1475" s="139">
        <v>1.6246267757693573</v>
      </c>
      <c r="V1475" s="139">
        <v>5.7438637140273197E-2</v>
      </c>
      <c r="W1475" s="50">
        <v>1.3089908935401817</v>
      </c>
    </row>
    <row r="1476" spans="1:23" ht="19">
      <c r="A1476" s="95">
        <v>474</v>
      </c>
      <c r="B1476" s="139">
        <v>0.68487275612235265</v>
      </c>
      <c r="C1476" s="139">
        <v>0.97085527140149241</v>
      </c>
      <c r="D1476" s="139">
        <v>1.0363142305801931E-2</v>
      </c>
      <c r="E1476" s="139">
        <v>0.82796687090158039</v>
      </c>
      <c r="F1476" s="139">
        <v>0.86715512931104</v>
      </c>
      <c r="G1476" s="139">
        <v>0.75794592881333767</v>
      </c>
      <c r="H1476" s="139">
        <v>4.1633974115208972E-2</v>
      </c>
      <c r="I1476" s="139">
        <v>0.49082960350182381</v>
      </c>
      <c r="J1476" s="139">
        <v>0.75976964533677571</v>
      </c>
      <c r="K1476" s="58">
        <v>0.74457138342511731</v>
      </c>
      <c r="M1476" s="51">
        <v>474</v>
      </c>
      <c r="N1476" s="139" cm="1">
        <f t="array" ref="N1476:W1476">(TRANSPOSE(MMULT(幕後結果!$AB$37:$AK$46, TRANSPOSE(N475:W475))))</f>
        <v>2.790037620404583E-2</v>
      </c>
      <c r="O1476" s="139">
        <v>-1.7830990409988745</v>
      </c>
      <c r="P1476" s="139">
        <v>0.61350939187605291</v>
      </c>
      <c r="Q1476" s="139">
        <v>-3.0480406029454815E-2</v>
      </c>
      <c r="R1476" s="139">
        <v>-0.3629199874937622</v>
      </c>
      <c r="S1476" s="139">
        <v>1.6899022674478623</v>
      </c>
      <c r="T1476" s="139">
        <v>-1.2909865982580668</v>
      </c>
      <c r="U1476" s="139">
        <v>-1.7963358887924794</v>
      </c>
      <c r="V1476" s="139">
        <v>-0.58996127314674385</v>
      </c>
      <c r="W1476" s="50">
        <v>0.46803490976311013</v>
      </c>
    </row>
    <row r="1477" spans="1:23" ht="19">
      <c r="A1477" s="95">
        <v>475</v>
      </c>
      <c r="B1477" s="139">
        <v>0.55213002072025152</v>
      </c>
      <c r="C1477" s="139">
        <v>0.85354833814072539</v>
      </c>
      <c r="D1477" s="139">
        <v>0.62778548430456138</v>
      </c>
      <c r="E1477" s="139">
        <v>6.9420043801407871E-2</v>
      </c>
      <c r="F1477" s="139">
        <v>0.19908142153901109</v>
      </c>
      <c r="G1477" s="139">
        <v>0.30845338072771944</v>
      </c>
      <c r="H1477" s="139">
        <v>6.0809054215472003E-2</v>
      </c>
      <c r="I1477" s="139">
        <v>0.66409262363671573</v>
      </c>
      <c r="J1477" s="139">
        <v>0.60715360955216013</v>
      </c>
      <c r="K1477" s="58">
        <v>1.2334203903520802E-2</v>
      </c>
      <c r="M1477" s="51">
        <v>475</v>
      </c>
      <c r="N1477" s="139" cm="1">
        <f t="array" ref="N1477:W1477">(TRANSPOSE(MMULT(幕後結果!$AB$37:$AK$46, TRANSPOSE(N476:W476))))</f>
        <v>-0.54724268727674052</v>
      </c>
      <c r="O1477" s="139">
        <v>-0.72963956635836658</v>
      </c>
      <c r="P1477" s="139">
        <v>-0.34460930945812068</v>
      </c>
      <c r="Q1477" s="139">
        <v>-0.35751168239121234</v>
      </c>
      <c r="R1477" s="139">
        <v>-0.65696597205792362</v>
      </c>
      <c r="S1477" s="139">
        <v>2.3101635254525683</v>
      </c>
      <c r="T1477" s="139">
        <v>-1.1511055274980926</v>
      </c>
      <c r="U1477" s="139">
        <v>-0.17665289543859383</v>
      </c>
      <c r="V1477" s="139">
        <v>-0.39219999641848846</v>
      </c>
      <c r="W1477" s="50">
        <v>-0.7064870851754057</v>
      </c>
    </row>
    <row r="1478" spans="1:23" ht="19">
      <c r="A1478" s="95">
        <v>476</v>
      </c>
      <c r="B1478" s="139">
        <v>0.26838266501303276</v>
      </c>
      <c r="C1478" s="139">
        <v>0.71085624577260487</v>
      </c>
      <c r="D1478" s="139">
        <v>0.78326109349177409</v>
      </c>
      <c r="E1478" s="139">
        <v>0.58045319513806337</v>
      </c>
      <c r="F1478" s="139">
        <v>0.89105540861007704</v>
      </c>
      <c r="G1478" s="139">
        <v>0.56000167737199225</v>
      </c>
      <c r="H1478" s="139">
        <v>0.17891000716557914</v>
      </c>
      <c r="I1478" s="139">
        <v>0.94223858294702589</v>
      </c>
      <c r="J1478" s="139">
        <v>0.98195302852792121</v>
      </c>
      <c r="K1478" s="58">
        <v>0.98494988053714283</v>
      </c>
      <c r="M1478" s="51">
        <v>476</v>
      </c>
      <c r="N1478" s="139" cm="1">
        <f t="array" ref="N1478:W1478">(TRANSPOSE(MMULT(幕後結果!$AB$37:$AK$46, TRANSPOSE(N477:W477))))</f>
        <v>-0.52508553625622145</v>
      </c>
      <c r="O1478" s="139">
        <v>-0.27401657474024532</v>
      </c>
      <c r="P1478" s="139">
        <v>1.3348495851581541</v>
      </c>
      <c r="Q1478" s="139">
        <v>1.2560868444829441</v>
      </c>
      <c r="R1478" s="139">
        <v>-9.2775064022479647E-2</v>
      </c>
      <c r="S1478" s="139">
        <v>0.46078110948851564</v>
      </c>
      <c r="T1478" s="139">
        <v>-0.22552099656572849</v>
      </c>
      <c r="U1478" s="139">
        <v>0.16523776707710738</v>
      </c>
      <c r="V1478" s="139">
        <v>1.2079955088797851</v>
      </c>
      <c r="W1478" s="50">
        <v>-1.6074455308321305</v>
      </c>
    </row>
    <row r="1479" spans="1:23" ht="19">
      <c r="A1479" s="95">
        <v>477</v>
      </c>
      <c r="B1479" s="139">
        <v>0.2510338392751803</v>
      </c>
      <c r="C1479" s="139">
        <v>0.9561524208229164</v>
      </c>
      <c r="D1479" s="139">
        <v>0.86084489570431244</v>
      </c>
      <c r="E1479" s="139">
        <v>0.49526674604093102</v>
      </c>
      <c r="F1479" s="139">
        <v>0.7045474684358326</v>
      </c>
      <c r="G1479" s="139">
        <v>0.14217868144720658</v>
      </c>
      <c r="H1479" s="139">
        <v>0.86538662807926392</v>
      </c>
      <c r="I1479" s="139">
        <v>0.14346554654682797</v>
      </c>
      <c r="J1479" s="139">
        <v>0.24934157895055931</v>
      </c>
      <c r="K1479" s="58">
        <v>0.69098100340551727</v>
      </c>
      <c r="M1479" s="51">
        <v>477</v>
      </c>
      <c r="N1479" s="139" cm="1">
        <f t="array" ref="N1479:W1479">(TRANSPOSE(MMULT(幕後結果!$AB$37:$AK$46, TRANSPOSE(N478:W478))))</f>
        <v>0.41117759277311006</v>
      </c>
      <c r="O1479" s="139">
        <v>-1.3016556893704774</v>
      </c>
      <c r="P1479" s="139">
        <v>-1.912226593919629</v>
      </c>
      <c r="Q1479" s="139">
        <v>-0.15505198785633628</v>
      </c>
      <c r="R1479" s="139">
        <v>-0.73390353883801773</v>
      </c>
      <c r="S1479" s="139">
        <v>0.93927206986375555</v>
      </c>
      <c r="T1479" s="139">
        <v>0.17795398503749343</v>
      </c>
      <c r="U1479" s="139">
        <v>2.769887918315423</v>
      </c>
      <c r="V1479" s="139">
        <v>8.954995831854401E-2</v>
      </c>
      <c r="W1479" s="50">
        <v>-0.94291649012374346</v>
      </c>
    </row>
    <row r="1480" spans="1:23" ht="19">
      <c r="A1480" s="95">
        <v>478</v>
      </c>
      <c r="B1480" s="139">
        <v>0.60787561536562973</v>
      </c>
      <c r="C1480" s="139">
        <v>0.36998852434114804</v>
      </c>
      <c r="D1480" s="139">
        <v>0.9868418717283387</v>
      </c>
      <c r="E1480" s="139">
        <v>0.80116157468358296</v>
      </c>
      <c r="F1480" s="139">
        <v>0.63937074121693205</v>
      </c>
      <c r="G1480" s="139">
        <v>6.2570731226974763E-2</v>
      </c>
      <c r="H1480" s="139">
        <v>0.14098372880247267</v>
      </c>
      <c r="I1480" s="139">
        <v>0.11083809041250681</v>
      </c>
      <c r="J1480" s="139">
        <v>0.70958236494967175</v>
      </c>
      <c r="K1480" s="58">
        <v>0.70753564383870859</v>
      </c>
      <c r="M1480" s="51">
        <v>478</v>
      </c>
      <c r="N1480" s="139" cm="1">
        <f t="array" ref="N1480:W1480">(TRANSPOSE(MMULT(幕後結果!$AB$37:$AK$46, TRANSPOSE(N479:W479))))</f>
        <v>0.62757914109254143</v>
      </c>
      <c r="O1480" s="139">
        <v>0.71830731593998864</v>
      </c>
      <c r="P1480" s="139">
        <v>2.0896945018993001</v>
      </c>
      <c r="Q1480" s="139">
        <v>-1.2510399141366033</v>
      </c>
      <c r="R1480" s="139">
        <v>0.40094331590910637</v>
      </c>
      <c r="S1480" s="139">
        <v>-0.14223475204574698</v>
      </c>
      <c r="T1480" s="139">
        <v>1.2570948780771125</v>
      </c>
      <c r="U1480" s="139">
        <v>1.2898615585521795</v>
      </c>
      <c r="V1480" s="139">
        <v>-1.6365917161538224</v>
      </c>
      <c r="W1480" s="50">
        <v>-0.44218684312481998</v>
      </c>
    </row>
    <row r="1481" spans="1:23" ht="19">
      <c r="A1481" s="95">
        <v>479</v>
      </c>
      <c r="B1481" s="139">
        <v>0.21730494967932645</v>
      </c>
      <c r="C1481" s="139">
        <v>0.49915502074193219</v>
      </c>
      <c r="D1481" s="139">
        <v>0.30639612410621542</v>
      </c>
      <c r="E1481" s="139">
        <v>0.49082587069199035</v>
      </c>
      <c r="F1481" s="139">
        <v>0.96204209557726683</v>
      </c>
      <c r="G1481" s="139">
        <v>0.64159783548111249</v>
      </c>
      <c r="H1481" s="139">
        <v>0.11460185041348647</v>
      </c>
      <c r="I1481" s="139">
        <v>0.50106857209522926</v>
      </c>
      <c r="J1481" s="139">
        <v>3.3542883191453043E-2</v>
      </c>
      <c r="K1481" s="58">
        <v>0.10538710462281475</v>
      </c>
      <c r="M1481" s="51">
        <v>479</v>
      </c>
      <c r="N1481" s="139" cm="1">
        <f t="array" ref="N1481:W1481">(TRANSPOSE(MMULT(幕後結果!$AB$37:$AK$46, TRANSPOSE(N480:W480))))</f>
        <v>0.76070711366392951</v>
      </c>
      <c r="O1481" s="139">
        <v>-5.6306613556447171E-3</v>
      </c>
      <c r="P1481" s="139">
        <v>0.46770012555410057</v>
      </c>
      <c r="Q1481" s="139">
        <v>-0.2377477071114979</v>
      </c>
      <c r="R1481" s="139">
        <v>0.19747743026132863</v>
      </c>
      <c r="S1481" s="139">
        <v>0.98009748186603118</v>
      </c>
      <c r="T1481" s="139">
        <v>1.4531743802831001</v>
      </c>
      <c r="U1481" s="139">
        <v>-0.79251871167117993</v>
      </c>
      <c r="V1481" s="139">
        <v>-0.66465795688003182</v>
      </c>
      <c r="W1481" s="50">
        <v>0.31672466776221253</v>
      </c>
    </row>
    <row r="1482" spans="1:23" ht="19">
      <c r="A1482" s="95">
        <v>480</v>
      </c>
      <c r="B1482" s="139">
        <v>5.785713320146213E-2</v>
      </c>
      <c r="C1482" s="139">
        <v>0.4015077633304871</v>
      </c>
      <c r="D1482" s="139">
        <v>0.43821321983649764</v>
      </c>
      <c r="E1482" s="139">
        <v>0.64498309555310951</v>
      </c>
      <c r="F1482" s="139">
        <v>0.53180143980516092</v>
      </c>
      <c r="G1482" s="139">
        <v>0.88947458385718492</v>
      </c>
      <c r="H1482" s="139">
        <v>0.65940667535105169</v>
      </c>
      <c r="I1482" s="139">
        <v>0.65926089690434875</v>
      </c>
      <c r="J1482" s="139">
        <v>0.39832924916738199</v>
      </c>
      <c r="K1482" s="58">
        <v>0.4949103945765152</v>
      </c>
      <c r="M1482" s="51">
        <v>480</v>
      </c>
      <c r="N1482" s="139" cm="1">
        <f t="array" ref="N1482:W1482">(TRANSPOSE(MMULT(幕後結果!$AB$37:$AK$46, TRANSPOSE(N481:W481))))</f>
        <v>1.1978322960109433</v>
      </c>
      <c r="O1482" s="139">
        <v>-0.4256305854766409</v>
      </c>
      <c r="P1482" s="139">
        <v>-0.61254922824351332</v>
      </c>
      <c r="Q1482" s="139">
        <v>0.7098680108168951</v>
      </c>
      <c r="R1482" s="139">
        <v>-1.5072535579689388</v>
      </c>
      <c r="S1482" s="139">
        <v>1.6990813398217113</v>
      </c>
      <c r="T1482" s="139">
        <v>0.46113135388797288</v>
      </c>
      <c r="U1482" s="139">
        <v>-0.81650779616839875</v>
      </c>
      <c r="V1482" s="139">
        <v>-0.48531391838941718</v>
      </c>
      <c r="W1482" s="50">
        <v>0.1075133144229164</v>
      </c>
    </row>
    <row r="1483" spans="1:23" ht="19">
      <c r="A1483" s="95">
        <v>481</v>
      </c>
      <c r="B1483" s="139">
        <v>0.38219219630216195</v>
      </c>
      <c r="C1483" s="139">
        <v>0.85130926033118359</v>
      </c>
      <c r="D1483" s="139">
        <v>0.16867081923249105</v>
      </c>
      <c r="E1483" s="139">
        <v>0.88003994249384343</v>
      </c>
      <c r="F1483" s="139">
        <v>0.54911578605095612</v>
      </c>
      <c r="G1483" s="139">
        <v>0.36089460212621649</v>
      </c>
      <c r="H1483" s="139">
        <v>0.18795646806097754</v>
      </c>
      <c r="I1483" s="139">
        <v>0.46249100083009487</v>
      </c>
      <c r="J1483" s="139">
        <v>0.93237112195627625</v>
      </c>
      <c r="K1483" s="58">
        <v>0.20434098276094037</v>
      </c>
      <c r="M1483" s="51">
        <v>481</v>
      </c>
      <c r="N1483" s="139" cm="1">
        <f t="array" ref="N1483:W1483">(TRANSPOSE(MMULT(幕後結果!$AB$37:$AK$46, TRANSPOSE(N482:W482))))</f>
        <v>1.3935791407199465</v>
      </c>
      <c r="O1483" s="139">
        <v>1.0264411777469538</v>
      </c>
      <c r="P1483" s="139">
        <v>1.530973136191395</v>
      </c>
      <c r="Q1483" s="139">
        <v>0.13087314071071798</v>
      </c>
      <c r="R1483" s="139">
        <v>-0.5600443241558859</v>
      </c>
      <c r="S1483" s="139">
        <v>0.62299309126579305</v>
      </c>
      <c r="T1483" s="139">
        <v>0.41945522169371285</v>
      </c>
      <c r="U1483" s="139">
        <v>-0.2829395307086342</v>
      </c>
      <c r="V1483" s="139">
        <v>-0.18775947528691711</v>
      </c>
      <c r="W1483" s="50">
        <v>1.0796732122199209</v>
      </c>
    </row>
    <row r="1484" spans="1:23" ht="19">
      <c r="A1484" s="95">
        <v>482</v>
      </c>
      <c r="B1484" s="139">
        <v>0.43023713212821546</v>
      </c>
      <c r="C1484" s="139">
        <v>0.38031426540141533</v>
      </c>
      <c r="D1484" s="139">
        <v>0.84883599222029016</v>
      </c>
      <c r="E1484" s="139">
        <v>0.7826738526919097</v>
      </c>
      <c r="F1484" s="139">
        <v>0.13568477115947575</v>
      </c>
      <c r="G1484" s="139">
        <v>0.4939301054621712</v>
      </c>
      <c r="H1484" s="139">
        <v>0.20598921267390691</v>
      </c>
      <c r="I1484" s="139">
        <v>0.18226923581169574</v>
      </c>
      <c r="J1484" s="139">
        <v>0.97259373281659167</v>
      </c>
      <c r="K1484" s="58">
        <v>0.51825399937620831</v>
      </c>
      <c r="M1484" s="51">
        <v>482</v>
      </c>
      <c r="N1484" s="139" cm="1">
        <f t="array" ref="N1484:W1484">(TRANSPOSE(MMULT(幕後結果!$AB$37:$AK$46, TRANSPOSE(N483:W483))))</f>
        <v>1.1407400639824266</v>
      </c>
      <c r="O1484" s="139">
        <v>1.0052626559453464</v>
      </c>
      <c r="P1484" s="139">
        <v>-0.65486257191276809</v>
      </c>
      <c r="Q1484" s="139">
        <v>-0.13443120857048635</v>
      </c>
      <c r="R1484" s="139">
        <v>-1.4184307091716675</v>
      </c>
      <c r="S1484" s="139">
        <v>0.99110295944684179</v>
      </c>
      <c r="T1484" s="139">
        <v>2.1286153746338687E-2</v>
      </c>
      <c r="U1484" s="139">
        <v>-2.8116499472890216E-2</v>
      </c>
      <c r="V1484" s="139">
        <v>1.1012566056113338</v>
      </c>
      <c r="W1484" s="50">
        <v>-0.66361867274771202</v>
      </c>
    </row>
    <row r="1485" spans="1:23" ht="19">
      <c r="A1485" s="95">
        <v>483</v>
      </c>
      <c r="B1485" s="139">
        <v>0.68370543357572822</v>
      </c>
      <c r="C1485" s="139">
        <v>0.49801441223745635</v>
      </c>
      <c r="D1485" s="139">
        <v>5.2680774516083995E-2</v>
      </c>
      <c r="E1485" s="139">
        <v>0.49847642223166311</v>
      </c>
      <c r="F1485" s="139">
        <v>0.69545767586618501</v>
      </c>
      <c r="G1485" s="139">
        <v>0.67273497452276532</v>
      </c>
      <c r="H1485" s="139">
        <v>0.50723687437472909</v>
      </c>
      <c r="I1485" s="139">
        <v>0.12270822893826305</v>
      </c>
      <c r="J1485" s="139">
        <v>0.11563693844921508</v>
      </c>
      <c r="K1485" s="58">
        <v>0.94937332472396108</v>
      </c>
      <c r="M1485" s="51">
        <v>483</v>
      </c>
      <c r="N1485" s="139" cm="1">
        <f t="array" ref="N1485:W1485">(TRANSPOSE(MMULT(幕後結果!$AB$37:$AK$46, TRANSPOSE(N484:W484))))</f>
        <v>-0.6457220185356235</v>
      </c>
      <c r="O1485" s="139">
        <v>0.86700277217757227</v>
      </c>
      <c r="P1485" s="139">
        <v>0.99450148854470122</v>
      </c>
      <c r="Q1485" s="139">
        <v>0.1991564578773164</v>
      </c>
      <c r="R1485" s="139">
        <v>0.39615653919326471</v>
      </c>
      <c r="S1485" s="139">
        <v>1.5576261184463687</v>
      </c>
      <c r="T1485" s="139">
        <v>-0.48286133427622385</v>
      </c>
      <c r="U1485" s="139">
        <v>-2.5547752007135938E-2</v>
      </c>
      <c r="V1485" s="139">
        <v>2.0832648683742079</v>
      </c>
      <c r="W1485" s="50">
        <v>-0.67608999803439274</v>
      </c>
    </row>
    <row r="1486" spans="1:23" ht="19">
      <c r="A1486" s="95">
        <v>484</v>
      </c>
      <c r="B1486" s="139">
        <v>0.98388101867059619</v>
      </c>
      <c r="C1486" s="139">
        <v>0.9117813540175046</v>
      </c>
      <c r="D1486" s="139">
        <v>0.74714240927562914</v>
      </c>
      <c r="E1486" s="139">
        <v>0.30866535609986778</v>
      </c>
      <c r="F1486" s="139">
        <v>0.69827428903359468</v>
      </c>
      <c r="G1486" s="139">
        <v>0.55837142407321916</v>
      </c>
      <c r="H1486" s="139">
        <v>0.42702855814614082</v>
      </c>
      <c r="I1486" s="139">
        <v>0.52251255196442803</v>
      </c>
      <c r="J1486" s="139">
        <v>3.9531192150539241E-3</v>
      </c>
      <c r="K1486" s="58">
        <v>0.82597206083323749</v>
      </c>
      <c r="M1486" s="51">
        <v>484</v>
      </c>
      <c r="N1486" s="139" cm="1">
        <f t="array" ref="N1486:W1486">(TRANSPOSE(MMULT(幕後結果!$AB$37:$AK$46, TRANSPOSE(N485:W485))))</f>
        <v>-0.80695431845854182</v>
      </c>
      <c r="O1486" s="139">
        <v>0.26555861558826405</v>
      </c>
      <c r="P1486" s="139">
        <v>-0.49810237713431166</v>
      </c>
      <c r="Q1486" s="139">
        <v>0.32714895199606892</v>
      </c>
      <c r="R1486" s="139">
        <v>0.49416999913765924</v>
      </c>
      <c r="S1486" s="139">
        <v>2.0565484235928384</v>
      </c>
      <c r="T1486" s="139">
        <v>-0.51270788551990287</v>
      </c>
      <c r="U1486" s="139">
        <v>-6.7485223385399917E-2</v>
      </c>
      <c r="V1486" s="139">
        <v>1.4240629117053434</v>
      </c>
      <c r="W1486" s="50">
        <v>-0.61874569821699965</v>
      </c>
    </row>
    <row r="1487" spans="1:23" ht="19">
      <c r="A1487" s="95">
        <v>485</v>
      </c>
      <c r="B1487" s="139">
        <v>0.73377941947921821</v>
      </c>
      <c r="C1487" s="139">
        <v>0.29383756671350403</v>
      </c>
      <c r="D1487" s="139">
        <v>0.92717151786425078</v>
      </c>
      <c r="E1487" s="139">
        <v>0.80136892418582772</v>
      </c>
      <c r="F1487" s="139">
        <v>0.68080730028893766</v>
      </c>
      <c r="G1487" s="139">
        <v>0.72173035522613005</v>
      </c>
      <c r="H1487" s="139">
        <v>0.75884663342865166</v>
      </c>
      <c r="I1487" s="139">
        <v>1.8030278788228715E-2</v>
      </c>
      <c r="J1487" s="139">
        <v>0.62752227109986825</v>
      </c>
      <c r="K1487" s="58">
        <v>3.8616496113660137E-2</v>
      </c>
      <c r="M1487" s="51">
        <v>485</v>
      </c>
      <c r="N1487" s="139" cm="1">
        <f t="array" ref="N1487:W1487">(TRANSPOSE(MMULT(幕後結果!$AB$37:$AK$46, TRANSPOSE(N486:W486))))</f>
        <v>1.1719704942774389</v>
      </c>
      <c r="O1487" s="139">
        <v>-0.56022262048029026</v>
      </c>
      <c r="P1487" s="139">
        <v>0.58457801405543319</v>
      </c>
      <c r="Q1487" s="139">
        <v>-1.9279529373412041</v>
      </c>
      <c r="R1487" s="139">
        <v>1.1178035574208534</v>
      </c>
      <c r="S1487" s="139">
        <v>-0.74382014629978299</v>
      </c>
      <c r="T1487" s="139">
        <v>1.9135975157485523</v>
      </c>
      <c r="U1487" s="139">
        <v>1.1271417549618155</v>
      </c>
      <c r="V1487" s="139">
        <v>0.54057791404170086</v>
      </c>
      <c r="W1487" s="50">
        <v>1.2924053440684171</v>
      </c>
    </row>
    <row r="1488" spans="1:23" ht="19">
      <c r="A1488" s="95">
        <v>486</v>
      </c>
      <c r="B1488" s="139">
        <v>0.29547712886030397</v>
      </c>
      <c r="C1488" s="139">
        <v>2.7224305420647132E-2</v>
      </c>
      <c r="D1488" s="139">
        <v>0.21028067715344023</v>
      </c>
      <c r="E1488" s="139">
        <v>0.75712284574698518</v>
      </c>
      <c r="F1488" s="139">
        <v>0.70030346941374977</v>
      </c>
      <c r="G1488" s="139">
        <v>0.20950833512245515</v>
      </c>
      <c r="H1488" s="139">
        <v>0.18595193500413032</v>
      </c>
      <c r="I1488" s="139">
        <v>0.49467120639871243</v>
      </c>
      <c r="J1488" s="139">
        <v>0.52380485585489089</v>
      </c>
      <c r="K1488" s="58">
        <v>0.886735906096487</v>
      </c>
      <c r="M1488" s="51">
        <v>486</v>
      </c>
      <c r="N1488" s="139" cm="1">
        <f t="array" ref="N1488:W1488">(TRANSPOSE(MMULT(幕後結果!$AB$37:$AK$46, TRANSPOSE(N487:W487))))</f>
        <v>-1.1387168980962974</v>
      </c>
      <c r="O1488" s="139">
        <v>-1.2642338929965877</v>
      </c>
      <c r="P1488" s="139">
        <v>-0.60938620735181437</v>
      </c>
      <c r="Q1488" s="139">
        <v>3.064985196620007E-2</v>
      </c>
      <c r="R1488" s="139">
        <v>1.1655761080282117</v>
      </c>
      <c r="S1488" s="139">
        <v>3.079301853335481E-2</v>
      </c>
      <c r="T1488" s="139">
        <v>0.57390927499192623</v>
      </c>
      <c r="U1488" s="139">
        <v>-0.82093947878844631</v>
      </c>
      <c r="V1488" s="139">
        <v>1.3086406318483373E-2</v>
      </c>
      <c r="W1488" s="50">
        <v>-9.3990626417562007E-2</v>
      </c>
    </row>
    <row r="1489" spans="1:23" ht="19">
      <c r="A1489" s="95">
        <v>487</v>
      </c>
      <c r="B1489" s="139">
        <v>0.38225314683832901</v>
      </c>
      <c r="C1489" s="139">
        <v>0.34027655567939363</v>
      </c>
      <c r="D1489" s="139">
        <v>0.35508549853893845</v>
      </c>
      <c r="E1489" s="139">
        <v>0.75197226495991343</v>
      </c>
      <c r="F1489" s="139">
        <v>0.55726265146218168</v>
      </c>
      <c r="G1489" s="139">
        <v>0.65604626686489875</v>
      </c>
      <c r="H1489" s="139">
        <v>1.1485631978465083E-3</v>
      </c>
      <c r="I1489" s="139">
        <v>0.21738896259922558</v>
      </c>
      <c r="J1489" s="139">
        <v>0.86163263968609205</v>
      </c>
      <c r="K1489" s="58">
        <v>0.16198577328907571</v>
      </c>
      <c r="M1489" s="51">
        <v>487</v>
      </c>
      <c r="N1489" s="139" cm="1">
        <f t="array" ref="N1489:W1489">(TRANSPOSE(MMULT(幕後結果!$AB$37:$AK$46, TRANSPOSE(N488:W488))))</f>
        <v>0.96687601394311007</v>
      </c>
      <c r="O1489" s="139">
        <v>-0.68450400810423773</v>
      </c>
      <c r="P1489" s="139">
        <v>-2.3431585276491158</v>
      </c>
      <c r="Q1489" s="139">
        <v>-1.5868114548274357</v>
      </c>
      <c r="R1489" s="139">
        <v>-0.24895707853278354</v>
      </c>
      <c r="S1489" s="139">
        <v>-1.0206594912116789</v>
      </c>
      <c r="T1489" s="139">
        <v>2.1415547823184564</v>
      </c>
      <c r="U1489" s="139">
        <v>-1.0093363005627898</v>
      </c>
      <c r="V1489" s="139">
        <v>0.72795604224772137</v>
      </c>
      <c r="W1489" s="50">
        <v>1.1560935328502286</v>
      </c>
    </row>
    <row r="1490" spans="1:23" ht="19">
      <c r="A1490" s="95">
        <v>488</v>
      </c>
      <c r="B1490" s="139">
        <v>0.6001941985285506</v>
      </c>
      <c r="C1490" s="139">
        <v>0.64237875494894303</v>
      </c>
      <c r="D1490" s="139">
        <v>0.2286749197889415</v>
      </c>
      <c r="E1490" s="139">
        <v>0.52883232172488825</v>
      </c>
      <c r="F1490" s="139">
        <v>0.69984938882679604</v>
      </c>
      <c r="G1490" s="139">
        <v>2.1133656343826468E-2</v>
      </c>
      <c r="H1490" s="139">
        <v>0.62979252886873249</v>
      </c>
      <c r="I1490" s="139">
        <v>0.66016482529244014</v>
      </c>
      <c r="J1490" s="139">
        <v>0.34039083767232547</v>
      </c>
      <c r="K1490" s="58">
        <v>0.30719286286048519</v>
      </c>
      <c r="M1490" s="51">
        <v>488</v>
      </c>
      <c r="N1490" s="139" cm="1">
        <f t="array" ref="N1490:W1490">(TRANSPOSE(MMULT(幕後結果!$AB$37:$AK$46, TRANSPOSE(N489:W489))))</f>
        <v>-0.65793008092275695</v>
      </c>
      <c r="O1490" s="139">
        <v>-0.33881154278846876</v>
      </c>
      <c r="P1490" s="139">
        <v>-0.32815811811377749</v>
      </c>
      <c r="Q1490" s="139">
        <v>-1.3191840298448052</v>
      </c>
      <c r="R1490" s="139">
        <v>0.70258519258293484</v>
      </c>
      <c r="S1490" s="139">
        <v>-0.32597489081960085</v>
      </c>
      <c r="T1490" s="139">
        <v>-0.10635364737616343</v>
      </c>
      <c r="U1490" s="139">
        <v>0.99884415226925438</v>
      </c>
      <c r="V1490" s="139">
        <v>-0.90634043151446553</v>
      </c>
      <c r="W1490" s="50">
        <v>-0.13876872140735766</v>
      </c>
    </row>
    <row r="1491" spans="1:23" ht="19">
      <c r="A1491" s="95">
        <v>489</v>
      </c>
      <c r="B1491" s="139">
        <v>0.3540733465095145</v>
      </c>
      <c r="C1491" s="139">
        <v>0.25985789077936983</v>
      </c>
      <c r="D1491" s="139">
        <v>0.79117928386185943</v>
      </c>
      <c r="E1491" s="139">
        <v>0.71350407076693489</v>
      </c>
      <c r="F1491" s="139">
        <v>0.78524291559806825</v>
      </c>
      <c r="G1491" s="139">
        <v>0.88769282101079439</v>
      </c>
      <c r="H1491" s="139">
        <v>0.32444418770817207</v>
      </c>
      <c r="I1491" s="139">
        <v>4.1994302229838576E-2</v>
      </c>
      <c r="J1491" s="139">
        <v>0.32002879647714977</v>
      </c>
      <c r="K1491" s="58">
        <v>0.57175579075948035</v>
      </c>
      <c r="M1491" s="51">
        <v>489</v>
      </c>
      <c r="N1491" s="139" cm="1">
        <f t="array" ref="N1491:W1491">(TRANSPOSE(MMULT(幕後結果!$AB$37:$AK$46, TRANSPOSE(N490:W490))))</f>
        <v>-0.81770573173277517</v>
      </c>
      <c r="O1491" s="139">
        <v>-0.37740786773670687</v>
      </c>
      <c r="P1491" s="139">
        <v>-3.428873836553023E-2</v>
      </c>
      <c r="Q1491" s="139">
        <v>0.14999477942847525</v>
      </c>
      <c r="R1491" s="139">
        <v>0.71264899508574164</v>
      </c>
      <c r="S1491" s="139">
        <v>-1.9498766251487498</v>
      </c>
      <c r="T1491" s="139">
        <v>-1.3286453593137726</v>
      </c>
      <c r="U1491" s="139">
        <v>5.2284740691048714E-2</v>
      </c>
      <c r="V1491" s="139">
        <v>0.14662680314550935</v>
      </c>
      <c r="W1491" s="50">
        <v>-0.61994942318291923</v>
      </c>
    </row>
    <row r="1492" spans="1:23" ht="19">
      <c r="A1492" s="95">
        <v>490</v>
      </c>
      <c r="B1492" s="139">
        <v>0.68806805753602251</v>
      </c>
      <c r="C1492" s="139">
        <v>0.23091761469228667</v>
      </c>
      <c r="D1492" s="139">
        <v>0.35041945327723911</v>
      </c>
      <c r="E1492" s="139">
        <v>0.39128874001245895</v>
      </c>
      <c r="F1492" s="139">
        <v>0.74005102971992875</v>
      </c>
      <c r="G1492" s="139">
        <v>0.85550681529477401</v>
      </c>
      <c r="H1492" s="139">
        <v>0.47861850347137103</v>
      </c>
      <c r="I1492" s="139">
        <v>0.61908539004912488</v>
      </c>
      <c r="J1492" s="139">
        <v>0.79843702716733622</v>
      </c>
      <c r="K1492" s="58">
        <v>0.90218588051821258</v>
      </c>
      <c r="M1492" s="51">
        <v>490</v>
      </c>
      <c r="N1492" s="139" cm="1">
        <f t="array" ref="N1492:W1492">(TRANSPOSE(MMULT(幕後結果!$AB$37:$AK$46, TRANSPOSE(N491:W491))))</f>
        <v>0.94214155375762776</v>
      </c>
      <c r="O1492" s="139">
        <v>-0.3304987539249567</v>
      </c>
      <c r="P1492" s="139">
        <v>-0.22919608828513993</v>
      </c>
      <c r="Q1492" s="139">
        <v>-1.572293209880343</v>
      </c>
      <c r="R1492" s="139">
        <v>1.3235140714965232</v>
      </c>
      <c r="S1492" s="139">
        <v>0.27919614261158499</v>
      </c>
      <c r="T1492" s="139">
        <v>0.89128720382924143</v>
      </c>
      <c r="U1492" s="139">
        <v>0.94416055789268505</v>
      </c>
      <c r="V1492" s="139">
        <v>-1.3692514328092078</v>
      </c>
      <c r="W1492" s="50">
        <v>0.97960903670140431</v>
      </c>
    </row>
    <row r="1493" spans="1:23" ht="19">
      <c r="A1493" s="95">
        <v>491</v>
      </c>
      <c r="B1493" s="139">
        <v>0.8548221286212152</v>
      </c>
      <c r="C1493" s="139">
        <v>0.86754879388872563</v>
      </c>
      <c r="D1493" s="139">
        <v>0.29141406209916432</v>
      </c>
      <c r="E1493" s="139">
        <v>0.79465319770241982</v>
      </c>
      <c r="F1493" s="139">
        <v>0.54678965589701001</v>
      </c>
      <c r="G1493" s="139">
        <v>6.611387229133614E-2</v>
      </c>
      <c r="H1493" s="139">
        <v>8.5942741157981395E-2</v>
      </c>
      <c r="I1493" s="139">
        <v>0.41979901637878481</v>
      </c>
      <c r="J1493" s="139">
        <v>1.4812479103222476E-2</v>
      </c>
      <c r="K1493" s="58">
        <v>0.95166961787590854</v>
      </c>
      <c r="M1493" s="51">
        <v>491</v>
      </c>
      <c r="N1493" s="139" cm="1">
        <f t="array" ref="N1493:W1493">(TRANSPOSE(MMULT(幕後結果!$AB$37:$AK$46, TRANSPOSE(N492:W492))))</f>
        <v>-1.9787667061873087</v>
      </c>
      <c r="O1493" s="139">
        <v>-0.97984562005525744</v>
      </c>
      <c r="P1493" s="139">
        <v>-0.77945474975030771</v>
      </c>
      <c r="Q1493" s="139">
        <v>-0.17924270864860889</v>
      </c>
      <c r="R1493" s="139">
        <v>-1.2784257334309057</v>
      </c>
      <c r="S1493" s="139">
        <v>-0.79331005946849587</v>
      </c>
      <c r="T1493" s="139">
        <v>-0.37488294758576135</v>
      </c>
      <c r="U1493" s="139">
        <v>-0.89502733284308567</v>
      </c>
      <c r="V1493" s="139">
        <v>-2.3534790867612561</v>
      </c>
      <c r="W1493" s="50">
        <v>3.8754139266116039E-2</v>
      </c>
    </row>
    <row r="1494" spans="1:23" ht="19">
      <c r="A1494" s="95">
        <v>492</v>
      </c>
      <c r="B1494" s="139">
        <v>0.92708932055078686</v>
      </c>
      <c r="C1494" s="139">
        <v>0.93602145753418275</v>
      </c>
      <c r="D1494" s="139">
        <v>0.30359987186534276</v>
      </c>
      <c r="E1494" s="139">
        <v>0.23873371916016106</v>
      </c>
      <c r="F1494" s="139">
        <v>0.54980027673410192</v>
      </c>
      <c r="G1494" s="139">
        <v>0.47938558270520559</v>
      </c>
      <c r="H1494" s="139">
        <v>0.39543518524109444</v>
      </c>
      <c r="I1494" s="139">
        <v>0.61404399604821092</v>
      </c>
      <c r="J1494" s="139">
        <v>0.79051691771165489</v>
      </c>
      <c r="K1494" s="58">
        <v>0.60883395687080055</v>
      </c>
      <c r="M1494" s="51">
        <v>492</v>
      </c>
      <c r="N1494" s="139" cm="1">
        <f t="array" ref="N1494:W1494">(TRANSPOSE(MMULT(幕後結果!$AB$37:$AK$46, TRANSPOSE(N493:W493))))</f>
        <v>-1.0415273839236483</v>
      </c>
      <c r="O1494" s="139">
        <v>-0.39620072127273293</v>
      </c>
      <c r="P1494" s="139">
        <v>0.20000769613324321</v>
      </c>
      <c r="Q1494" s="139">
        <v>-3.2527971335200162E-2</v>
      </c>
      <c r="R1494" s="139">
        <v>-1.2065671167635361</v>
      </c>
      <c r="S1494" s="139">
        <v>-9.7338643249295351E-2</v>
      </c>
      <c r="T1494" s="139">
        <v>-0.50809903104226961</v>
      </c>
      <c r="U1494" s="139">
        <v>-2.376850755332832</v>
      </c>
      <c r="V1494" s="139">
        <v>-1.0356796894743892</v>
      </c>
      <c r="W1494" s="50">
        <v>-0.23555079387214822</v>
      </c>
    </row>
    <row r="1495" spans="1:23" ht="19">
      <c r="A1495" s="95">
        <v>493</v>
      </c>
      <c r="B1495" s="139">
        <v>0.22313065242393293</v>
      </c>
      <c r="C1495" s="139">
        <v>0.90941411295038344</v>
      </c>
      <c r="D1495" s="139">
        <v>0.47641238399186081</v>
      </c>
      <c r="E1495" s="139">
        <v>0.6916569253369107</v>
      </c>
      <c r="F1495" s="139">
        <v>0.13129754525964921</v>
      </c>
      <c r="G1495" s="139">
        <v>0.79262377354266511</v>
      </c>
      <c r="H1495" s="139">
        <v>0.31137914189673643</v>
      </c>
      <c r="I1495" s="139">
        <v>0.29577788786808612</v>
      </c>
      <c r="J1495" s="139">
        <v>7.676097457923392E-2</v>
      </c>
      <c r="K1495" s="58">
        <v>0.58167066332100736</v>
      </c>
      <c r="M1495" s="51">
        <v>493</v>
      </c>
      <c r="N1495" s="139" cm="1">
        <f t="array" ref="N1495:W1495">(TRANSPOSE(MMULT(幕後結果!$AB$37:$AK$46, TRANSPOSE(N494:W494))))</f>
        <v>0.13262959578243094</v>
      </c>
      <c r="O1495" s="139">
        <v>8.0148945597893095E-2</v>
      </c>
      <c r="P1495" s="139">
        <v>0.56465194464108404</v>
      </c>
      <c r="Q1495" s="139">
        <v>1.2040624124519423</v>
      </c>
      <c r="R1495" s="139">
        <v>0.79826682601607413</v>
      </c>
      <c r="S1495" s="139">
        <v>-0.42110838230655467</v>
      </c>
      <c r="T1495" s="139">
        <v>0.38085363679406647</v>
      </c>
      <c r="U1495" s="139">
        <v>-2.1643552507282648</v>
      </c>
      <c r="V1495" s="139">
        <v>4.4771517840927033E-2</v>
      </c>
      <c r="W1495" s="50">
        <v>-5.0016306027027779E-2</v>
      </c>
    </row>
    <row r="1496" spans="1:23" ht="19">
      <c r="A1496" s="95">
        <v>494</v>
      </c>
      <c r="B1496" s="139">
        <v>0.22894089487890157</v>
      </c>
      <c r="C1496" s="139">
        <v>0.57746255320343898</v>
      </c>
      <c r="D1496" s="139">
        <v>0.84264421811723578</v>
      </c>
      <c r="E1496" s="139">
        <v>0.20254320244840396</v>
      </c>
      <c r="F1496" s="139">
        <v>7.4237565778692671E-2</v>
      </c>
      <c r="G1496" s="139">
        <v>0.82970739197927101</v>
      </c>
      <c r="H1496" s="139">
        <v>0.72582181072834651</v>
      </c>
      <c r="I1496" s="139">
        <v>0.3177229592367814</v>
      </c>
      <c r="J1496" s="139">
        <v>0.37775421929615582</v>
      </c>
      <c r="K1496" s="58">
        <v>0.85046295380991599</v>
      </c>
      <c r="M1496" s="51">
        <v>494</v>
      </c>
      <c r="N1496" s="139" cm="1">
        <f t="array" ref="N1496:W1496">(TRANSPOSE(MMULT(幕後結果!$AB$37:$AK$46, TRANSPOSE(N495:W495))))</f>
        <v>0.62556481395247132</v>
      </c>
      <c r="O1496" s="139">
        <v>-0.85442603142618789</v>
      </c>
      <c r="P1496" s="139">
        <v>-2.9065033273953045E-2</v>
      </c>
      <c r="Q1496" s="139">
        <v>-9.946226116958852E-2</v>
      </c>
      <c r="R1496" s="139">
        <v>-0.35178583477357028</v>
      </c>
      <c r="S1496" s="139">
        <v>-4.0130173232751087E-3</v>
      </c>
      <c r="T1496" s="139">
        <v>-3.6387247789471056E-2</v>
      </c>
      <c r="U1496" s="139">
        <v>0.22851015127251439</v>
      </c>
      <c r="V1496" s="139">
        <v>0.96087426387388963</v>
      </c>
      <c r="W1496" s="50">
        <v>-1.172434266412278</v>
      </c>
    </row>
    <row r="1497" spans="1:23" ht="19">
      <c r="A1497" s="95">
        <v>495</v>
      </c>
      <c r="B1497" s="139">
        <v>0.31594715178683197</v>
      </c>
      <c r="C1497" s="139">
        <v>0.48136338947100255</v>
      </c>
      <c r="D1497" s="139">
        <v>0.59410733807451477</v>
      </c>
      <c r="E1497" s="139">
        <v>0.67510269747982332</v>
      </c>
      <c r="F1497" s="139">
        <v>0.64383497294246017</v>
      </c>
      <c r="G1497" s="139">
        <v>0.18538220457859667</v>
      </c>
      <c r="H1497" s="139">
        <v>0.72172633985785906</v>
      </c>
      <c r="I1497" s="139">
        <v>0.51509961484323741</v>
      </c>
      <c r="J1497" s="139">
        <v>0.85332399885755406</v>
      </c>
      <c r="K1497" s="58">
        <v>0.73206116000516164</v>
      </c>
      <c r="M1497" s="51">
        <v>495</v>
      </c>
      <c r="N1497" s="139" cm="1">
        <f t="array" ref="N1497:W1497">(TRANSPOSE(MMULT(幕後結果!$AB$37:$AK$46, TRANSPOSE(N496:W496))))</f>
        <v>-0.8767027764318418</v>
      </c>
      <c r="O1497" s="139">
        <v>-0.63520126623183237</v>
      </c>
      <c r="P1497" s="139">
        <v>-2.1442338519609629</v>
      </c>
      <c r="Q1497" s="139">
        <v>-0.74138909763980698</v>
      </c>
      <c r="R1497" s="139">
        <v>0.34101957921041981</v>
      </c>
      <c r="S1497" s="139">
        <v>-0.77779265964114652</v>
      </c>
      <c r="T1497" s="139">
        <v>-0.49328542531565622</v>
      </c>
      <c r="U1497" s="139">
        <v>0.44419304739924481</v>
      </c>
      <c r="V1497" s="139">
        <v>-0.84624709449727509</v>
      </c>
      <c r="W1497" s="50">
        <v>-0.21656295472136097</v>
      </c>
    </row>
    <row r="1498" spans="1:23" ht="19">
      <c r="A1498" s="95">
        <v>496</v>
      </c>
      <c r="B1498" s="139">
        <v>0.58994897075861719</v>
      </c>
      <c r="C1498" s="139">
        <v>0.42035625835436963</v>
      </c>
      <c r="D1498" s="139">
        <v>6.7479685192061822E-2</v>
      </c>
      <c r="E1498" s="139">
        <v>0.80091038232564693</v>
      </c>
      <c r="F1498" s="139">
        <v>8.5734319438558915E-2</v>
      </c>
      <c r="G1498" s="139">
        <v>0.5857403966853918</v>
      </c>
      <c r="H1498" s="139">
        <v>0.49272850983776495</v>
      </c>
      <c r="I1498" s="139">
        <v>0.62012688308248376</v>
      </c>
      <c r="J1498" s="139">
        <v>0.11083559424199807</v>
      </c>
      <c r="K1498" s="58">
        <v>0.16610433495382848</v>
      </c>
      <c r="M1498" s="51">
        <v>496</v>
      </c>
      <c r="N1498" s="139" cm="1">
        <f t="array" ref="N1498:W1498">(TRANSPOSE(MMULT(幕後結果!$AB$37:$AK$46, TRANSPOSE(N497:W497))))</f>
        <v>1.5830209406894704</v>
      </c>
      <c r="O1498" s="139">
        <v>-0.3487542174150734</v>
      </c>
      <c r="P1498" s="139">
        <v>0.34784765856613209</v>
      </c>
      <c r="Q1498" s="139">
        <v>1.7373713506735295</v>
      </c>
      <c r="R1498" s="139">
        <v>-0.56984566108276546</v>
      </c>
      <c r="S1498" s="139">
        <v>1.7409536377421166</v>
      </c>
      <c r="T1498" s="139">
        <v>6.6188694917209578E-2</v>
      </c>
      <c r="U1498" s="139">
        <v>1.0850481958547649</v>
      </c>
      <c r="V1498" s="139">
        <v>1.4135660970920139</v>
      </c>
      <c r="W1498" s="50">
        <v>-1.1149999166463826</v>
      </c>
    </row>
    <row r="1499" spans="1:23" ht="19">
      <c r="A1499" s="95">
        <v>497</v>
      </c>
      <c r="B1499" s="139">
        <v>0.64929748099727491</v>
      </c>
      <c r="C1499" s="139">
        <v>2.9496711016132604E-3</v>
      </c>
      <c r="D1499" s="139">
        <v>0.26497873874101452</v>
      </c>
      <c r="E1499" s="139">
        <v>0.81528008776419925</v>
      </c>
      <c r="F1499" s="139">
        <v>0.5240381240615275</v>
      </c>
      <c r="G1499" s="139">
        <v>0.19000928925478622</v>
      </c>
      <c r="H1499" s="139">
        <v>0.45512868932706252</v>
      </c>
      <c r="I1499" s="139">
        <v>0.49804141615975595</v>
      </c>
      <c r="J1499" s="139">
        <v>0.15358732031611866</v>
      </c>
      <c r="K1499" s="58">
        <v>0.88308098439520033</v>
      </c>
      <c r="M1499" s="51">
        <v>497</v>
      </c>
      <c r="N1499" s="139" cm="1">
        <f t="array" ref="N1499:W1499">(TRANSPOSE(MMULT(幕後結果!$AB$37:$AK$46, TRANSPOSE(N498:W498))))</f>
        <v>0.15077590129692722</v>
      </c>
      <c r="O1499" s="139">
        <v>0.39171463932464795</v>
      </c>
      <c r="P1499" s="139">
        <v>-2.2635764655303231E-2</v>
      </c>
      <c r="Q1499" s="139">
        <v>1.1144309181811279E-3</v>
      </c>
      <c r="R1499" s="139">
        <v>0.43298298844811356</v>
      </c>
      <c r="S1499" s="139">
        <v>0.42356662405934686</v>
      </c>
      <c r="T1499" s="139">
        <v>0.20067168630822224</v>
      </c>
      <c r="U1499" s="139">
        <v>1.2775460879341614</v>
      </c>
      <c r="V1499" s="139">
        <v>-5.3879747350617235E-2</v>
      </c>
      <c r="W1499" s="50">
        <v>-0.95442545462303918</v>
      </c>
    </row>
    <row r="1500" spans="1:23" ht="19">
      <c r="A1500" s="95">
        <v>498</v>
      </c>
      <c r="B1500" s="139">
        <v>0.97657712036592881</v>
      </c>
      <c r="C1500" s="139">
        <v>0.71569508642409296</v>
      </c>
      <c r="D1500" s="139">
        <v>0.83526861780977812</v>
      </c>
      <c r="E1500" s="139">
        <v>0.89296458192720851</v>
      </c>
      <c r="F1500" s="139">
        <v>0.54830861792286756</v>
      </c>
      <c r="G1500" s="139">
        <v>0.81121833441077706</v>
      </c>
      <c r="H1500" s="139">
        <v>0.85005334760377993</v>
      </c>
      <c r="I1500" s="139">
        <v>0.30082844325453251</v>
      </c>
      <c r="J1500" s="139">
        <v>0.88998471081296859</v>
      </c>
      <c r="K1500" s="58">
        <v>0.59222760559626142</v>
      </c>
      <c r="M1500" s="51">
        <v>498</v>
      </c>
      <c r="N1500" s="139" cm="1">
        <f t="array" ref="N1500:W1500">(TRANSPOSE(MMULT(幕後結果!$AB$37:$AK$46, TRANSPOSE(N499:W499))))</f>
        <v>-1.2702869400758565</v>
      </c>
      <c r="O1500" s="139">
        <v>-9.5788365878075044E-3</v>
      </c>
      <c r="P1500" s="139">
        <v>-3.0736965740142369E-2</v>
      </c>
      <c r="Q1500" s="139">
        <v>1.2380577261104353</v>
      </c>
      <c r="R1500" s="139">
        <v>0.15519436095784156</v>
      </c>
      <c r="S1500" s="139">
        <v>-0.24450374233441294</v>
      </c>
      <c r="T1500" s="139">
        <v>-0.21080226077073674</v>
      </c>
      <c r="U1500" s="139">
        <v>-1.0402460122353563</v>
      </c>
      <c r="V1500" s="139">
        <v>0.28607471785798427</v>
      </c>
      <c r="W1500" s="50">
        <v>0.46235996409795554</v>
      </c>
    </row>
    <row r="1501" spans="1:23" ht="19">
      <c r="A1501" s="95">
        <v>499</v>
      </c>
      <c r="B1501" s="139">
        <v>0.52621121989341124</v>
      </c>
      <c r="C1501" s="139">
        <v>0.62699979435836006</v>
      </c>
      <c r="D1501" s="139">
        <v>0.63240216515056025</v>
      </c>
      <c r="E1501" s="139">
        <v>0.2518666444691473</v>
      </c>
      <c r="F1501" s="139">
        <v>0.77710137563886561</v>
      </c>
      <c r="G1501" s="139">
        <v>0.97042072864132534</v>
      </c>
      <c r="H1501" s="139">
        <v>0.70890706691810901</v>
      </c>
      <c r="I1501" s="139">
        <v>0.96633402357551978</v>
      </c>
      <c r="J1501" s="139">
        <v>0.77164807798946922</v>
      </c>
      <c r="K1501" s="58">
        <v>0.74215423017275617</v>
      </c>
      <c r="M1501" s="51">
        <v>499</v>
      </c>
      <c r="N1501" s="139" cm="1">
        <f t="array" ref="N1501:W1501">(TRANSPOSE(MMULT(幕後結果!$AB$37:$AK$46, TRANSPOSE(N500:W500))))</f>
        <v>-0.91385652821383478</v>
      </c>
      <c r="O1501" s="139">
        <v>1.6072060519916656</v>
      </c>
      <c r="P1501" s="139">
        <v>0.17037547526402741</v>
      </c>
      <c r="Q1501" s="139">
        <v>1.6285333490175462</v>
      </c>
      <c r="R1501" s="139">
        <v>-0.37955531536126341</v>
      </c>
      <c r="S1501" s="139">
        <v>-0.476906191112343</v>
      </c>
      <c r="T1501" s="139">
        <v>8.7753403770482699E-2</v>
      </c>
      <c r="U1501" s="139">
        <v>-6.5535512473005875E-2</v>
      </c>
      <c r="V1501" s="139">
        <v>0.4807875386821101</v>
      </c>
      <c r="W1501" s="50">
        <v>-1.0064997150425885</v>
      </c>
    </row>
    <row r="1502" spans="1:23" ht="19">
      <c r="A1502" s="95">
        <v>500</v>
      </c>
      <c r="B1502" s="139">
        <v>0.43560073971889257</v>
      </c>
      <c r="C1502" s="139">
        <v>0.44249420442037768</v>
      </c>
      <c r="D1502" s="139">
        <v>5.3813813657817455E-2</v>
      </c>
      <c r="E1502" s="139">
        <v>0.65997590067119005</v>
      </c>
      <c r="F1502" s="139">
        <v>8.417495488532456E-2</v>
      </c>
      <c r="G1502" s="139">
        <v>6.6394849598980565E-2</v>
      </c>
      <c r="H1502" s="139">
        <v>0.77702020373700065</v>
      </c>
      <c r="I1502" s="139">
        <v>0.16907887114569897</v>
      </c>
      <c r="J1502" s="139">
        <v>0.31679318984168536</v>
      </c>
      <c r="K1502" s="58">
        <v>0.38925369494745321</v>
      </c>
      <c r="M1502" s="51">
        <v>500</v>
      </c>
      <c r="N1502" s="139" cm="1">
        <f t="array" ref="N1502:W1502">(TRANSPOSE(MMULT(幕後結果!$AB$37:$AK$46, TRANSPOSE(N501:W501))))</f>
        <v>6.9273944626997125E-2</v>
      </c>
      <c r="O1502" s="139">
        <v>-1.065893117748598</v>
      </c>
      <c r="P1502" s="139">
        <v>-0.40899747608395087</v>
      </c>
      <c r="Q1502" s="139">
        <v>-0.14057922124572086</v>
      </c>
      <c r="R1502" s="139">
        <v>0.66926789047070256</v>
      </c>
      <c r="S1502" s="139">
        <v>-1.716417481412956</v>
      </c>
      <c r="T1502" s="139">
        <v>-0.9240645798378454</v>
      </c>
      <c r="U1502" s="139">
        <v>-0.45544755517179802</v>
      </c>
      <c r="V1502" s="139">
        <v>0.20072097299265346</v>
      </c>
      <c r="W1502" s="50">
        <v>2.7315629915685147E-2</v>
      </c>
    </row>
    <row r="1503" spans="1:23" ht="19">
      <c r="A1503" s="95">
        <v>501</v>
      </c>
      <c r="B1503" s="139">
        <v>0.67011495506591978</v>
      </c>
      <c r="C1503" s="139">
        <v>0.18907206695776635</v>
      </c>
      <c r="D1503" s="139">
        <v>0.15718324624427327</v>
      </c>
      <c r="E1503" s="139">
        <v>0.92372507544837013</v>
      </c>
      <c r="F1503" s="139">
        <v>0.15015237253061109</v>
      </c>
      <c r="G1503" s="139">
        <v>0.29443828236827407</v>
      </c>
      <c r="H1503" s="139">
        <v>0.72268658763390192</v>
      </c>
      <c r="I1503" s="139">
        <v>0.80130908122197875</v>
      </c>
      <c r="J1503" s="139">
        <v>0.94575619342527939</v>
      </c>
      <c r="K1503" s="58">
        <v>0.49540816900572504</v>
      </c>
      <c r="M1503" s="51">
        <v>501</v>
      </c>
      <c r="N1503" s="139" cm="1">
        <f t="array" ref="N1503:W1503">(TRANSPOSE(MMULT(幕後結果!$AB$37:$AK$46, TRANSPOSE(N502:W502))))</f>
        <v>6.6234994756597956E-2</v>
      </c>
      <c r="O1503" s="139">
        <v>-0.16273171681245194</v>
      </c>
      <c r="P1503" s="139">
        <v>-0.7489357179955447</v>
      </c>
      <c r="Q1503" s="139">
        <v>0.77017339955237518</v>
      </c>
      <c r="R1503" s="139">
        <v>0.78588261770275814</v>
      </c>
      <c r="S1503" s="139">
        <v>0.99599251164064939</v>
      </c>
      <c r="T1503" s="139">
        <v>-0.20075278635560836</v>
      </c>
      <c r="U1503" s="139">
        <v>0.22673666327687964</v>
      </c>
      <c r="V1503" s="139">
        <v>1.8550958729452818</v>
      </c>
      <c r="W1503" s="50">
        <v>-0.33666433471763224</v>
      </c>
    </row>
    <row r="1504" spans="1:23" ht="19">
      <c r="A1504" s="95">
        <v>502</v>
      </c>
      <c r="B1504" s="139">
        <v>0.90378993224278248</v>
      </c>
      <c r="C1504" s="139">
        <v>0.1915477200640241</v>
      </c>
      <c r="D1504" s="139">
        <v>0.53672661864924676</v>
      </c>
      <c r="E1504" s="139">
        <v>0.67367807856235773</v>
      </c>
      <c r="F1504" s="139">
        <v>0.20439978712328788</v>
      </c>
      <c r="G1504" s="139">
        <v>0.60655277491341186</v>
      </c>
      <c r="H1504" s="139">
        <v>0.79992266442199145</v>
      </c>
      <c r="I1504" s="139">
        <v>0.81366602062439508</v>
      </c>
      <c r="J1504" s="139">
        <v>0.4807330644757557</v>
      </c>
      <c r="K1504" s="58">
        <v>0.74114113781252389</v>
      </c>
      <c r="M1504" s="51">
        <v>502</v>
      </c>
      <c r="N1504" s="139" cm="1">
        <f t="array" ref="N1504:W1504">(TRANSPOSE(MMULT(幕後結果!$AB$37:$AK$46, TRANSPOSE(N503:W503))))</f>
        <v>1.4015762334633608</v>
      </c>
      <c r="O1504" s="139">
        <v>-0.58541395618214576</v>
      </c>
      <c r="P1504" s="139">
        <v>-1.327864427758771</v>
      </c>
      <c r="Q1504" s="139">
        <v>-2.0254335574924278</v>
      </c>
      <c r="R1504" s="139">
        <v>-0.54001620298952613</v>
      </c>
      <c r="S1504" s="139">
        <v>0.35210166485927563</v>
      </c>
      <c r="T1504" s="139">
        <v>-1.17507012116572</v>
      </c>
      <c r="U1504" s="139">
        <v>1.129527234454049</v>
      </c>
      <c r="V1504" s="139">
        <v>-0.17626853075298959</v>
      </c>
      <c r="W1504" s="50">
        <v>-1.3504304737952006</v>
      </c>
    </row>
    <row r="1505" spans="1:23" ht="19">
      <c r="A1505" s="95">
        <v>503</v>
      </c>
      <c r="B1505" s="139">
        <v>0.69642430451023829</v>
      </c>
      <c r="C1505" s="139">
        <v>0.33459677975984681</v>
      </c>
      <c r="D1505" s="139">
        <v>0.38269947682174288</v>
      </c>
      <c r="E1505" s="139">
        <v>0.11652657808115663</v>
      </c>
      <c r="F1505" s="139">
        <v>0.51718817666334971</v>
      </c>
      <c r="G1505" s="139">
        <v>0.14877620939820146</v>
      </c>
      <c r="H1505" s="139">
        <v>0.64619269298744775</v>
      </c>
      <c r="I1505" s="139">
        <v>0.29956670109603811</v>
      </c>
      <c r="J1505" s="139">
        <v>0.55289748119686366</v>
      </c>
      <c r="K1505" s="58">
        <v>0.53600907981562518</v>
      </c>
      <c r="M1505" s="51">
        <v>503</v>
      </c>
      <c r="N1505" s="139" cm="1">
        <f t="array" ref="N1505:W1505">(TRANSPOSE(MMULT(幕後結果!$AB$37:$AK$46, TRANSPOSE(N504:W504))))</f>
        <v>0.96985924193748507</v>
      </c>
      <c r="O1505" s="139">
        <v>0.90288999994903518</v>
      </c>
      <c r="P1505" s="139">
        <v>1.1277163790569</v>
      </c>
      <c r="Q1505" s="139">
        <v>-0.72017015183107258</v>
      </c>
      <c r="R1505" s="139">
        <v>0.73702488554867029</v>
      </c>
      <c r="S1505" s="139">
        <v>-0.83288713729105501</v>
      </c>
      <c r="T1505" s="139">
        <v>1.0270459547738524</v>
      </c>
      <c r="U1505" s="139">
        <v>-0.59244529300013038</v>
      </c>
      <c r="V1505" s="139">
        <v>1.189757201127474</v>
      </c>
      <c r="W1505" s="50">
        <v>0.30329226932994435</v>
      </c>
    </row>
    <row r="1506" spans="1:23" ht="19">
      <c r="A1506" s="95">
        <v>504</v>
      </c>
      <c r="B1506" s="139">
        <v>0.36521341584697931</v>
      </c>
      <c r="C1506" s="139">
        <v>0.8096365484903647</v>
      </c>
      <c r="D1506" s="139">
        <v>0.2915420433465159</v>
      </c>
      <c r="E1506" s="139">
        <v>0.88355207161935101</v>
      </c>
      <c r="F1506" s="139">
        <v>0.27029096505703998</v>
      </c>
      <c r="G1506" s="139">
        <v>0.48156029295967451</v>
      </c>
      <c r="H1506" s="139">
        <v>0.44159769170081198</v>
      </c>
      <c r="I1506" s="139">
        <v>0.43627114393285282</v>
      </c>
      <c r="J1506" s="139">
        <v>0.23087213582686661</v>
      </c>
      <c r="K1506" s="58">
        <v>0.87896341456735194</v>
      </c>
      <c r="M1506" s="51">
        <v>504</v>
      </c>
      <c r="N1506" s="139" cm="1">
        <f t="array" ref="N1506:W1506">(TRANSPOSE(MMULT(幕後結果!$AB$37:$AK$46, TRANSPOSE(N505:W505))))</f>
        <v>0.59825748314868665</v>
      </c>
      <c r="O1506" s="139">
        <v>-0.74298638321580501</v>
      </c>
      <c r="P1506" s="139">
        <v>-0.86881074306990724</v>
      </c>
      <c r="Q1506" s="139">
        <v>0.42380768571646543</v>
      </c>
      <c r="R1506" s="139">
        <v>-0.64137552370002082</v>
      </c>
      <c r="S1506" s="139">
        <v>1.2351568471532293</v>
      </c>
      <c r="T1506" s="139">
        <v>0.20463723784803939</v>
      </c>
      <c r="U1506" s="139">
        <v>-0.24166458225493348</v>
      </c>
      <c r="V1506" s="139">
        <v>0.45741431769956137</v>
      </c>
      <c r="W1506" s="50">
        <v>-0.32968185606823308</v>
      </c>
    </row>
    <row r="1507" spans="1:23" ht="19">
      <c r="A1507" s="95">
        <v>505</v>
      </c>
      <c r="B1507" s="139">
        <v>5.3210615763868541E-2</v>
      </c>
      <c r="C1507" s="139">
        <v>0.27174041700275864</v>
      </c>
      <c r="D1507" s="139">
        <v>0.62060777266900691</v>
      </c>
      <c r="E1507" s="139">
        <v>1.1264845811133739E-2</v>
      </c>
      <c r="F1507" s="139">
        <v>0.19004495949618261</v>
      </c>
      <c r="G1507" s="139">
        <v>6.9339608675037301E-2</v>
      </c>
      <c r="H1507" s="139">
        <v>0.1817009129483147</v>
      </c>
      <c r="I1507" s="139">
        <v>0.68799674539566391</v>
      </c>
      <c r="J1507" s="139">
        <v>0.39316155880628312</v>
      </c>
      <c r="K1507" s="58">
        <v>0.95101216176758108</v>
      </c>
      <c r="M1507" s="51">
        <v>505</v>
      </c>
      <c r="N1507" s="139" cm="1">
        <f t="array" ref="N1507:W1507">(TRANSPOSE(MMULT(幕後結果!$AB$37:$AK$46, TRANSPOSE(N506:W506))))</f>
        <v>-5.2844131849621362E-2</v>
      </c>
      <c r="O1507" s="139">
        <v>-0.40369864402921263</v>
      </c>
      <c r="P1507" s="139">
        <v>-0.16239219153401874</v>
      </c>
      <c r="Q1507" s="139">
        <v>1.0204303303294915</v>
      </c>
      <c r="R1507" s="139">
        <v>2.2784254479130381</v>
      </c>
      <c r="S1507" s="139">
        <v>0.91576513235378765</v>
      </c>
      <c r="T1507" s="139">
        <v>-0.36124110179421209</v>
      </c>
      <c r="U1507" s="139">
        <v>1.795545598994984</v>
      </c>
      <c r="V1507" s="139">
        <v>-0.38118719151064484</v>
      </c>
      <c r="W1507" s="50">
        <v>0.21172670477280553</v>
      </c>
    </row>
    <row r="1508" spans="1:23" ht="19">
      <c r="A1508" s="95">
        <v>506</v>
      </c>
      <c r="B1508" s="139">
        <v>0.58959482300219701</v>
      </c>
      <c r="C1508" s="139">
        <v>0.46396822881577604</v>
      </c>
      <c r="D1508" s="139">
        <v>0.12719506375376932</v>
      </c>
      <c r="E1508" s="139">
        <v>0.59326940894615232</v>
      </c>
      <c r="F1508" s="139">
        <v>0.39386792187602881</v>
      </c>
      <c r="G1508" s="139">
        <v>0.88698467702071482</v>
      </c>
      <c r="H1508" s="139">
        <v>0.39407631783683716</v>
      </c>
      <c r="I1508" s="139">
        <v>0.5367146164780956</v>
      </c>
      <c r="J1508" s="139">
        <v>0.71343343778841661</v>
      </c>
      <c r="K1508" s="58">
        <v>0.78522610676976679</v>
      </c>
      <c r="M1508" s="51">
        <v>506</v>
      </c>
      <c r="N1508" s="139" cm="1">
        <f t="array" ref="N1508:W1508">(TRANSPOSE(MMULT(幕後結果!$AB$37:$AK$46, TRANSPOSE(N507:W507))))</f>
        <v>-0.79223845157043749</v>
      </c>
      <c r="O1508" s="139">
        <v>-1.2185252374678497</v>
      </c>
      <c r="P1508" s="139">
        <v>-1.1205925225919628</v>
      </c>
      <c r="Q1508" s="139">
        <v>-0.16925904815809628</v>
      </c>
      <c r="R1508" s="139">
        <v>-1.4887809138248462</v>
      </c>
      <c r="S1508" s="139">
        <v>-0.55394831287461455</v>
      </c>
      <c r="T1508" s="139">
        <v>0.5956915864879393</v>
      </c>
      <c r="U1508" s="139">
        <v>0.50985218205558103</v>
      </c>
      <c r="V1508" s="139">
        <v>-0.41882162893806318</v>
      </c>
      <c r="W1508" s="50">
        <v>-0.69293417681354386</v>
      </c>
    </row>
    <row r="1509" spans="1:23" ht="19">
      <c r="A1509" s="95">
        <v>507</v>
      </c>
      <c r="B1509" s="139">
        <v>0.8652142956786073</v>
      </c>
      <c r="C1509" s="139">
        <v>0.15672921117401639</v>
      </c>
      <c r="D1509" s="139">
        <v>0.76189314036050759</v>
      </c>
      <c r="E1509" s="139">
        <v>0.71551684836455554</v>
      </c>
      <c r="F1509" s="139">
        <v>0.29900729158392192</v>
      </c>
      <c r="G1509" s="139">
        <v>0.50097530707777049</v>
      </c>
      <c r="H1509" s="139">
        <v>0.91361713397544997</v>
      </c>
      <c r="I1509" s="139">
        <v>5.9142895994375166E-2</v>
      </c>
      <c r="J1509" s="139">
        <v>0.92527558190561621</v>
      </c>
      <c r="K1509" s="58">
        <v>0.80034947264763101</v>
      </c>
      <c r="M1509" s="51">
        <v>507</v>
      </c>
      <c r="N1509" s="139" cm="1">
        <f t="array" ref="N1509:W1509">(TRANSPOSE(MMULT(幕後結果!$AB$37:$AK$46, TRANSPOSE(N508:W508))))</f>
        <v>0.62103170260901419</v>
      </c>
      <c r="O1509" s="139">
        <v>-1.1538195419796251</v>
      </c>
      <c r="P1509" s="139">
        <v>-1.9733432385565215</v>
      </c>
      <c r="Q1509" s="139">
        <v>-0.64381953078432241</v>
      </c>
      <c r="R1509" s="139">
        <v>9.9039118362819284E-2</v>
      </c>
      <c r="S1509" s="139">
        <v>-0.58104806222120353</v>
      </c>
      <c r="T1509" s="139">
        <v>0.8880581727238821</v>
      </c>
      <c r="U1509" s="139">
        <v>-0.93841249915845082</v>
      </c>
      <c r="V1509" s="139">
        <v>0.33520224426602674</v>
      </c>
      <c r="W1509" s="50">
        <v>0.28533800961643424</v>
      </c>
    </row>
    <row r="1510" spans="1:23" ht="19">
      <c r="A1510" s="95">
        <v>508</v>
      </c>
      <c r="B1510" s="139">
        <v>0.6854519764889988</v>
      </c>
      <c r="C1510" s="139">
        <v>0.21862477242038425</v>
      </c>
      <c r="D1510" s="139">
        <v>0.16623659795083801</v>
      </c>
      <c r="E1510" s="139">
        <v>0.40623129126116786</v>
      </c>
      <c r="F1510" s="139">
        <v>0.19245915253210644</v>
      </c>
      <c r="G1510" s="139">
        <v>0.64553860569813937</v>
      </c>
      <c r="H1510" s="139">
        <v>0.15248652186709366</v>
      </c>
      <c r="I1510" s="139">
        <v>0.66536876068239792</v>
      </c>
      <c r="J1510" s="139">
        <v>0.10424381692123852</v>
      </c>
      <c r="K1510" s="58">
        <v>0.95094215773519863</v>
      </c>
      <c r="M1510" s="51">
        <v>508</v>
      </c>
      <c r="N1510" s="139" cm="1">
        <f t="array" ref="N1510:W1510">(TRANSPOSE(MMULT(幕後結果!$AB$37:$AK$46, TRANSPOSE(N509:W509))))</f>
        <v>6.0006151016670263E-2</v>
      </c>
      <c r="O1510" s="139">
        <v>-0.40571430784482926</v>
      </c>
      <c r="P1510" s="139">
        <v>0.94449130744142296</v>
      </c>
      <c r="Q1510" s="139">
        <v>0.82235010600933223</v>
      </c>
      <c r="R1510" s="139">
        <v>1.0610562445883693</v>
      </c>
      <c r="S1510" s="139">
        <v>0.25807101473849081</v>
      </c>
      <c r="T1510" s="139">
        <v>6.863693313641013E-2</v>
      </c>
      <c r="U1510" s="139">
        <v>0.47049224990633687</v>
      </c>
      <c r="V1510" s="139">
        <v>1.2402424157498708</v>
      </c>
      <c r="W1510" s="50">
        <v>-0.3033208721459667</v>
      </c>
    </row>
    <row r="1511" spans="1:23" ht="19">
      <c r="A1511" s="95">
        <v>509</v>
      </c>
      <c r="B1511" s="139">
        <v>0.10552771920494197</v>
      </c>
      <c r="C1511" s="139">
        <v>0.73836851984123575</v>
      </c>
      <c r="D1511" s="139">
        <v>1.4848717869830441E-2</v>
      </c>
      <c r="E1511" s="139">
        <v>0.94327999454427847</v>
      </c>
      <c r="F1511" s="139">
        <v>0.70494740830998603</v>
      </c>
      <c r="G1511" s="139">
        <v>2.6387710044665669E-2</v>
      </c>
      <c r="H1511" s="139">
        <v>0.91278118516151996</v>
      </c>
      <c r="I1511" s="139">
        <v>0.48962490456425956</v>
      </c>
      <c r="J1511" s="139">
        <v>0.84264898870061877</v>
      </c>
      <c r="K1511" s="58">
        <v>0.4712705629442695</v>
      </c>
      <c r="M1511" s="51">
        <v>509</v>
      </c>
      <c r="N1511" s="139" cm="1">
        <f t="array" ref="N1511:W1511">(TRANSPOSE(MMULT(幕後結果!$AB$37:$AK$46, TRANSPOSE(N510:W510))))</f>
        <v>-1.1713236806377552</v>
      </c>
      <c r="O1511" s="139">
        <v>-1.5698889989115314</v>
      </c>
      <c r="P1511" s="139">
        <v>0.33452870635428367</v>
      </c>
      <c r="Q1511" s="139">
        <v>-1.5953475988415073</v>
      </c>
      <c r="R1511" s="139">
        <v>0.67921173031739956</v>
      </c>
      <c r="S1511" s="139">
        <v>0.44162484917817579</v>
      </c>
      <c r="T1511" s="139">
        <v>-2.8555424676920236</v>
      </c>
      <c r="U1511" s="139">
        <v>1.895201805387277</v>
      </c>
      <c r="V1511" s="139">
        <v>-2.0226703463686624</v>
      </c>
      <c r="W1511" s="50">
        <v>-1.7996955946359319</v>
      </c>
    </row>
    <row r="1512" spans="1:23" ht="19">
      <c r="A1512" s="95">
        <v>510</v>
      </c>
      <c r="B1512" s="139">
        <v>0.18049712955088837</v>
      </c>
      <c r="C1512" s="139">
        <v>0.42115230492209177</v>
      </c>
      <c r="D1512" s="139">
        <v>0.55625681062870647</v>
      </c>
      <c r="E1512" s="139">
        <v>0.27732328399282324</v>
      </c>
      <c r="F1512" s="139">
        <v>0.76957421567357542</v>
      </c>
      <c r="G1512" s="139">
        <v>0.46377776582007946</v>
      </c>
      <c r="H1512" s="139">
        <v>0.93466931289347976</v>
      </c>
      <c r="I1512" s="139">
        <v>0.20336262392294224</v>
      </c>
      <c r="J1512" s="139">
        <v>0.31990697637821941</v>
      </c>
      <c r="K1512" s="58">
        <v>0.98357959482642077</v>
      </c>
      <c r="M1512" s="51">
        <v>510</v>
      </c>
      <c r="N1512" s="139" cm="1">
        <f t="array" ref="N1512:W1512">(TRANSPOSE(MMULT(幕後結果!$AB$37:$AK$46, TRANSPOSE(N511:W511))))</f>
        <v>-0.36735997719028346</v>
      </c>
      <c r="O1512" s="139">
        <v>-0.85069634181256848</v>
      </c>
      <c r="P1512" s="139">
        <v>0.66572613913550871</v>
      </c>
      <c r="Q1512" s="139">
        <v>0.67793548218232014</v>
      </c>
      <c r="R1512" s="139">
        <v>0.27391062007350431</v>
      </c>
      <c r="S1512" s="139">
        <v>7.1609910358193141E-2</v>
      </c>
      <c r="T1512" s="139">
        <v>-0.91952568559238856</v>
      </c>
      <c r="U1512" s="139">
        <v>0.32598276298137557</v>
      </c>
      <c r="V1512" s="139">
        <v>-0.55561205787239565</v>
      </c>
      <c r="W1512" s="50">
        <v>-8.9711737617332865E-3</v>
      </c>
    </row>
    <row r="1513" spans="1:23" ht="19">
      <c r="A1513" s="95">
        <v>511</v>
      </c>
      <c r="B1513" s="139">
        <v>0.72914193038437736</v>
      </c>
      <c r="C1513" s="139">
        <v>0.45849030705090721</v>
      </c>
      <c r="D1513" s="139">
        <v>0.17742306228077398</v>
      </c>
      <c r="E1513" s="139">
        <v>0.86413132284595284</v>
      </c>
      <c r="F1513" s="139">
        <v>0.18382073795641585</v>
      </c>
      <c r="G1513" s="139">
        <v>0.13491513136342204</v>
      </c>
      <c r="H1513" s="139">
        <v>0.77255092540291348</v>
      </c>
      <c r="I1513" s="139">
        <v>0.79047347637751231</v>
      </c>
      <c r="J1513" s="139">
        <v>0.85836157797795698</v>
      </c>
      <c r="K1513" s="58">
        <v>0.8435739059035714</v>
      </c>
      <c r="M1513" s="51">
        <v>511</v>
      </c>
      <c r="N1513" s="139" cm="1">
        <f t="array" ref="N1513:W1513">(TRANSPOSE(MMULT(幕後結果!$AB$37:$AK$46, TRANSPOSE(N512:W512))))</f>
        <v>-0.53426073279155872</v>
      </c>
      <c r="O1513" s="139">
        <v>-0.40552343121052475</v>
      </c>
      <c r="P1513" s="139">
        <v>-0.1340140045412378</v>
      </c>
      <c r="Q1513" s="139">
        <v>0.41167535781503001</v>
      </c>
      <c r="R1513" s="139">
        <v>0.20936258738814015</v>
      </c>
      <c r="S1513" s="139">
        <v>0.72493297470983198</v>
      </c>
      <c r="T1513" s="139">
        <v>-0.20580445429375971</v>
      </c>
      <c r="U1513" s="139">
        <v>-3.2834951719356617E-2</v>
      </c>
      <c r="V1513" s="139">
        <v>0.84433311252218124</v>
      </c>
      <c r="W1513" s="50">
        <v>-0.1929654986985499</v>
      </c>
    </row>
    <row r="1514" spans="1:23" ht="19">
      <c r="A1514" s="95">
        <v>512</v>
      </c>
      <c r="B1514" s="139">
        <v>0.62215645268030628</v>
      </c>
      <c r="C1514" s="139">
        <v>0.93345932541244614</v>
      </c>
      <c r="D1514" s="139">
        <v>0.74873782360642882</v>
      </c>
      <c r="E1514" s="139">
        <v>0.10839756292890601</v>
      </c>
      <c r="F1514" s="139">
        <v>0.75639517023122216</v>
      </c>
      <c r="G1514" s="139">
        <v>0.94207634690816522</v>
      </c>
      <c r="H1514" s="139">
        <v>9.5693041518188471E-2</v>
      </c>
      <c r="I1514" s="139">
        <v>0.84804799543897103</v>
      </c>
      <c r="J1514" s="139">
        <v>0.4654406760677563</v>
      </c>
      <c r="K1514" s="58">
        <v>0.22812730982457441</v>
      </c>
      <c r="M1514" s="51">
        <v>512</v>
      </c>
      <c r="N1514" s="139" cm="1">
        <f t="array" ref="N1514:W1514">(TRANSPOSE(MMULT(幕後結果!$AB$37:$AK$46, TRANSPOSE(N513:W513))))</f>
        <v>-1.0950209335036782</v>
      </c>
      <c r="O1514" s="139">
        <v>0.13546967000028404</v>
      </c>
      <c r="P1514" s="139">
        <v>0.55236121468779964</v>
      </c>
      <c r="Q1514" s="139">
        <v>-1.277650358921979</v>
      </c>
      <c r="R1514" s="139">
        <v>-0.41243854308584188</v>
      </c>
      <c r="S1514" s="139">
        <v>0.55859174544617862</v>
      </c>
      <c r="T1514" s="139">
        <v>-0.75482987222497777</v>
      </c>
      <c r="U1514" s="139">
        <v>1.7333994790779834</v>
      </c>
      <c r="V1514" s="139">
        <v>-1.1058239769608393</v>
      </c>
      <c r="W1514" s="50">
        <v>-0.62963788500094386</v>
      </c>
    </row>
    <row r="1515" spans="1:23" ht="19">
      <c r="A1515" s="95">
        <v>513</v>
      </c>
      <c r="B1515" s="139">
        <v>0.2413596269020597</v>
      </c>
      <c r="C1515" s="139">
        <v>0.80823234895959328</v>
      </c>
      <c r="D1515" s="139">
        <v>0.47547389011537211</v>
      </c>
      <c r="E1515" s="139">
        <v>0.50388487124664527</v>
      </c>
      <c r="F1515" s="139">
        <v>0.79979755482988391</v>
      </c>
      <c r="G1515" s="139">
        <v>0.76495253796211804</v>
      </c>
      <c r="H1515" s="139">
        <v>0.8564665969405616</v>
      </c>
      <c r="I1515" s="139">
        <v>0.38266807076048859</v>
      </c>
      <c r="J1515" s="139">
        <v>0.27586447153743054</v>
      </c>
      <c r="K1515" s="58">
        <v>0.85209722710921976</v>
      </c>
      <c r="M1515" s="51">
        <v>513</v>
      </c>
      <c r="N1515" s="139" cm="1">
        <f t="array" ref="N1515:W1515">(TRANSPOSE(MMULT(幕後結果!$AB$37:$AK$46, TRANSPOSE(N514:W514))))</f>
        <v>-6.4692782803917326E-2</v>
      </c>
      <c r="O1515" s="139">
        <v>-0.15877319925769037</v>
      </c>
      <c r="P1515" s="139">
        <v>-0.16204721976144526</v>
      </c>
      <c r="Q1515" s="139">
        <v>-0.4724801084755777</v>
      </c>
      <c r="R1515" s="139">
        <v>0.11948358472427587</v>
      </c>
      <c r="S1515" s="139">
        <v>0.65187472439260896</v>
      </c>
      <c r="T1515" s="139">
        <v>-7.8274667209937809E-2</v>
      </c>
      <c r="U1515" s="139">
        <v>0.14080152661048756</v>
      </c>
      <c r="V1515" s="139">
        <v>0.6686027101457267</v>
      </c>
      <c r="W1515" s="50">
        <v>0.61417898590484776</v>
      </c>
    </row>
    <row r="1516" spans="1:23" ht="19">
      <c r="A1516" s="95">
        <v>514</v>
      </c>
      <c r="B1516" s="139">
        <v>0.13468612824753134</v>
      </c>
      <c r="C1516" s="139">
        <v>0.18952968139559712</v>
      </c>
      <c r="D1516" s="139">
        <v>0.82023838047510189</v>
      </c>
      <c r="E1516" s="139">
        <v>0.39835380370551565</v>
      </c>
      <c r="F1516" s="139">
        <v>0.6288972493013234</v>
      </c>
      <c r="G1516" s="139">
        <v>0.42450758864961657</v>
      </c>
      <c r="H1516" s="139">
        <v>0.63981338490911699</v>
      </c>
      <c r="I1516" s="139">
        <v>0.33520913579247869</v>
      </c>
      <c r="J1516" s="139">
        <v>0.12058517644749256</v>
      </c>
      <c r="K1516" s="58">
        <v>0.53895930615309862</v>
      </c>
      <c r="M1516" s="51">
        <v>514</v>
      </c>
      <c r="N1516" s="139" cm="1">
        <f t="array" ref="N1516:W1516">(TRANSPOSE(MMULT(幕後結果!$AB$37:$AK$46, TRANSPOSE(N515:W515))))</f>
        <v>-0.24230355648699356</v>
      </c>
      <c r="O1516" s="139">
        <v>-0.13420889086580007</v>
      </c>
      <c r="P1516" s="139">
        <v>-2.1031796428149101</v>
      </c>
      <c r="Q1516" s="139">
        <v>-0.8861199863351632</v>
      </c>
      <c r="R1516" s="139">
        <v>1.2558743291549619</v>
      </c>
      <c r="S1516" s="139">
        <v>5.5727075690474859E-2</v>
      </c>
      <c r="T1516" s="139">
        <v>-0.94674077757805419</v>
      </c>
      <c r="U1516" s="139">
        <v>0.31101840013521903</v>
      </c>
      <c r="V1516" s="139">
        <v>4.3892317662682659E-2</v>
      </c>
      <c r="W1516" s="50">
        <v>-7.3982143252529886E-2</v>
      </c>
    </row>
    <row r="1517" spans="1:23" ht="19">
      <c r="A1517" s="95">
        <v>515</v>
      </c>
      <c r="B1517" s="139">
        <v>0.44773107884227725</v>
      </c>
      <c r="C1517" s="139">
        <v>0.12809200863951697</v>
      </c>
      <c r="D1517" s="139">
        <v>1.0526282929126607E-2</v>
      </c>
      <c r="E1517" s="139">
        <v>0.66178815072278963</v>
      </c>
      <c r="F1517" s="139">
        <v>7.542648345355607E-2</v>
      </c>
      <c r="G1517" s="139">
        <v>0.70328109848913534</v>
      </c>
      <c r="H1517" s="139">
        <v>0.69704087744286203</v>
      </c>
      <c r="I1517" s="139">
        <v>0.22421205653361276</v>
      </c>
      <c r="J1517" s="139">
        <v>0.18267014289819938</v>
      </c>
      <c r="K1517" s="58">
        <v>0.50044711786699181</v>
      </c>
      <c r="M1517" s="51">
        <v>515</v>
      </c>
      <c r="N1517" s="139" cm="1">
        <f t="array" ref="N1517:W1517">(TRANSPOSE(MMULT(幕後結果!$AB$37:$AK$46, TRANSPOSE(N516:W516))))</f>
        <v>1.3396279243323865</v>
      </c>
      <c r="O1517" s="139">
        <v>2.7908644875394573E-2</v>
      </c>
      <c r="P1517" s="139">
        <v>-1.6313201071090293</v>
      </c>
      <c r="Q1517" s="139">
        <v>-1.6600171330822633</v>
      </c>
      <c r="R1517" s="139">
        <v>0.51916499143528616</v>
      </c>
      <c r="S1517" s="139">
        <v>0.49388992014127292</v>
      </c>
      <c r="T1517" s="139">
        <v>0.50886351687205855</v>
      </c>
      <c r="U1517" s="139">
        <v>0.90341858706435474</v>
      </c>
      <c r="V1517" s="139">
        <v>-0.58279771716033679</v>
      </c>
      <c r="W1517" s="50">
        <v>0.33141287074861775</v>
      </c>
    </row>
    <row r="1518" spans="1:23" ht="19">
      <c r="A1518" s="95">
        <v>516</v>
      </c>
      <c r="B1518" s="139">
        <v>0.35041200105558667</v>
      </c>
      <c r="C1518" s="139">
        <v>0.54984793362941664</v>
      </c>
      <c r="D1518" s="139">
        <v>0.72574008343297725</v>
      </c>
      <c r="E1518" s="139">
        <v>0.17248208826492917</v>
      </c>
      <c r="F1518" s="139">
        <v>5.9682887671049567E-2</v>
      </c>
      <c r="G1518" s="139">
        <v>0.91494633395846159</v>
      </c>
      <c r="H1518" s="139">
        <v>0.5371683224991004</v>
      </c>
      <c r="I1518" s="139">
        <v>0.67840730884959632</v>
      </c>
      <c r="J1518" s="139">
        <v>0.32214873488146001</v>
      </c>
      <c r="K1518" s="58">
        <v>0.56396137459203777</v>
      </c>
      <c r="M1518" s="51">
        <v>516</v>
      </c>
      <c r="N1518" s="139" cm="1">
        <f t="array" ref="N1518:W1518">(TRANSPOSE(MMULT(幕後結果!$AB$37:$AK$46, TRANSPOSE(N517:W517))))</f>
        <v>-1.0483575332376649</v>
      </c>
      <c r="O1518" s="139">
        <v>0.44047385439967329</v>
      </c>
      <c r="P1518" s="139">
        <v>-0.51152214298596688</v>
      </c>
      <c r="Q1518" s="139">
        <v>0.37503450281536799</v>
      </c>
      <c r="R1518" s="139">
        <v>-1.4977011796653059</v>
      </c>
      <c r="S1518" s="139">
        <v>-0.30357240032948196</v>
      </c>
      <c r="T1518" s="139">
        <v>4.3468936328773522E-2</v>
      </c>
      <c r="U1518" s="139">
        <v>-0.95177822368914156</v>
      </c>
      <c r="V1518" s="139">
        <v>0.11663645480002238</v>
      </c>
      <c r="W1518" s="50">
        <v>-0.26065783927068975</v>
      </c>
    </row>
    <row r="1519" spans="1:23" ht="19">
      <c r="A1519" s="95">
        <v>517</v>
      </c>
      <c r="B1519" s="139">
        <v>0.76056493573919215</v>
      </c>
      <c r="C1519" s="139">
        <v>9.783750477740738E-2</v>
      </c>
      <c r="D1519" s="139">
        <v>0.40138867508290499</v>
      </c>
      <c r="E1519" s="139">
        <v>0.19657201722370887</v>
      </c>
      <c r="F1519" s="139">
        <v>0.49649794307090689</v>
      </c>
      <c r="G1519" s="139">
        <v>0.54757127746959489</v>
      </c>
      <c r="H1519" s="139">
        <v>0.31076393348694964</v>
      </c>
      <c r="I1519" s="139">
        <v>0.91633929671794112</v>
      </c>
      <c r="J1519" s="139">
        <v>0.81680753088674085</v>
      </c>
      <c r="K1519" s="58">
        <v>0.46863953151420179</v>
      </c>
      <c r="M1519" s="51">
        <v>517</v>
      </c>
      <c r="N1519" s="139" cm="1">
        <f t="array" ref="N1519:W1519">(TRANSPOSE(MMULT(幕後結果!$AB$37:$AK$46, TRANSPOSE(N518:W518))))</f>
        <v>0.79395066677114468</v>
      </c>
      <c r="O1519" s="139">
        <v>6.3541470860453142E-3</v>
      </c>
      <c r="P1519" s="139">
        <v>-1.017379601007339</v>
      </c>
      <c r="Q1519" s="139">
        <v>4.0619432952642504E-2</v>
      </c>
      <c r="R1519" s="139">
        <v>0.39167801428293564</v>
      </c>
      <c r="S1519" s="139">
        <v>-0.19658634578594361</v>
      </c>
      <c r="T1519" s="139">
        <v>0.1565407073429389</v>
      </c>
      <c r="U1519" s="139">
        <v>2.6727700719849876</v>
      </c>
      <c r="V1519" s="139">
        <v>0.66960248809173972</v>
      </c>
      <c r="W1519" s="50">
        <v>-2.4559532283360062</v>
      </c>
    </row>
    <row r="1520" spans="1:23" ht="19">
      <c r="A1520" s="95">
        <v>518</v>
      </c>
      <c r="B1520" s="139">
        <v>0.38076363756259446</v>
      </c>
      <c r="C1520" s="139">
        <v>6.5979038138491042E-2</v>
      </c>
      <c r="D1520" s="139">
        <v>0.93659173483163083</v>
      </c>
      <c r="E1520" s="139">
        <v>0.13967546799164676</v>
      </c>
      <c r="F1520" s="139">
        <v>0.34064115431842934</v>
      </c>
      <c r="G1520" s="139">
        <v>0.57105687361817026</v>
      </c>
      <c r="H1520" s="139">
        <v>0.47315598338135656</v>
      </c>
      <c r="I1520" s="139">
        <v>0.86096785170154222</v>
      </c>
      <c r="J1520" s="139">
        <v>0.80695502858157653</v>
      </c>
      <c r="K1520" s="58">
        <v>0.60273060117307908</v>
      </c>
      <c r="M1520" s="51">
        <v>518</v>
      </c>
      <c r="N1520" s="139" cm="1">
        <f t="array" ref="N1520:W1520">(TRANSPOSE(MMULT(幕後結果!$AB$37:$AK$46, TRANSPOSE(N519:W519))))</f>
        <v>0.71251074951271376</v>
      </c>
      <c r="O1520" s="139">
        <v>-0.78703076460730714</v>
      </c>
      <c r="P1520" s="139">
        <v>1.2440547782814035</v>
      </c>
      <c r="Q1520" s="139">
        <v>-0.53783198606778637</v>
      </c>
      <c r="R1520" s="139">
        <v>3.0040171022277105</v>
      </c>
      <c r="S1520" s="139">
        <v>-0.38802728898107613</v>
      </c>
      <c r="T1520" s="139">
        <v>-0.64659003422577643</v>
      </c>
      <c r="U1520" s="139">
        <v>0.13039254610611184</v>
      </c>
      <c r="V1520" s="139">
        <v>0.96508971887929684</v>
      </c>
      <c r="W1520" s="50">
        <v>0.44468115805463793</v>
      </c>
    </row>
    <row r="1521" spans="1:23" ht="19">
      <c r="A1521" s="95">
        <v>519</v>
      </c>
      <c r="B1521" s="139">
        <v>0.54669008144661935</v>
      </c>
      <c r="C1521" s="139">
        <v>0.79757330050119046</v>
      </c>
      <c r="D1521" s="139">
        <v>0.65403438599723795</v>
      </c>
      <c r="E1521" s="139">
        <v>0.83168059561919927</v>
      </c>
      <c r="F1521" s="139">
        <v>0.53156538606414383</v>
      </c>
      <c r="G1521" s="139">
        <v>0.83093783972155855</v>
      </c>
      <c r="H1521" s="139">
        <v>0.11913374597547954</v>
      </c>
      <c r="I1521" s="139">
        <v>0.55350904571754267</v>
      </c>
      <c r="J1521" s="139">
        <v>0.59616974561310787</v>
      </c>
      <c r="K1521" s="58">
        <v>0.39790416800538941</v>
      </c>
      <c r="M1521" s="51">
        <v>519</v>
      </c>
      <c r="N1521" s="139" cm="1">
        <f t="array" ref="N1521:W1521">(TRANSPOSE(MMULT(幕後結果!$AB$37:$AK$46, TRANSPOSE(N520:W520))))</f>
        <v>-1.0348086435014927</v>
      </c>
      <c r="O1521" s="139">
        <v>0.23500296938610421</v>
      </c>
      <c r="P1521" s="139">
        <v>-0.54992756756177008</v>
      </c>
      <c r="Q1521" s="139">
        <v>-0.67663225348068234</v>
      </c>
      <c r="R1521" s="139">
        <v>0.7702566780639104</v>
      </c>
      <c r="S1521" s="139">
        <v>-1.7151057011652706</v>
      </c>
      <c r="T1521" s="139">
        <v>-1.9813358049274234</v>
      </c>
      <c r="U1521" s="139">
        <v>2.5055422155969413</v>
      </c>
      <c r="V1521" s="139">
        <v>-0.4443397648877363</v>
      </c>
      <c r="W1521" s="50">
        <v>-1.9496407192937983</v>
      </c>
    </row>
    <row r="1522" spans="1:23" ht="19">
      <c r="A1522" s="95">
        <v>520</v>
      </c>
      <c r="B1522" s="139">
        <v>0.54954230543286564</v>
      </c>
      <c r="C1522" s="139">
        <v>0.62655338957238782</v>
      </c>
      <c r="D1522" s="139">
        <v>0.66388134948806177</v>
      </c>
      <c r="E1522" s="139">
        <v>0.93041134642787893</v>
      </c>
      <c r="F1522" s="139">
        <v>0.90000693580142932</v>
      </c>
      <c r="G1522" s="139">
        <v>8.6079105952838519E-2</v>
      </c>
      <c r="H1522" s="139">
        <v>0.14131743905526117</v>
      </c>
      <c r="I1522" s="139">
        <v>0.51899452250195188</v>
      </c>
      <c r="J1522" s="139">
        <v>0.82941579392463294</v>
      </c>
      <c r="K1522" s="58">
        <v>0.86071954656401628</v>
      </c>
      <c r="M1522" s="51">
        <v>520</v>
      </c>
      <c r="N1522" s="139" cm="1">
        <f t="array" ref="N1522:W1522">(TRANSPOSE(MMULT(幕後結果!$AB$37:$AK$46, TRANSPOSE(N521:W521))))</f>
        <v>-0.23178396681572122</v>
      </c>
      <c r="O1522" s="139">
        <v>0.17733628771974908</v>
      </c>
      <c r="P1522" s="139">
        <v>0.72666780896094685</v>
      </c>
      <c r="Q1522" s="139">
        <v>-0.97302485712761067</v>
      </c>
      <c r="R1522" s="139">
        <v>1.2293525233523388</v>
      </c>
      <c r="S1522" s="139">
        <v>0.41611919703496114</v>
      </c>
      <c r="T1522" s="139">
        <v>-0.34426961831338176</v>
      </c>
      <c r="U1522" s="139">
        <v>0.28952338806142597</v>
      </c>
      <c r="V1522" s="139">
        <v>0.17454171120495829</v>
      </c>
      <c r="W1522" s="50">
        <v>-1.1974136020016024</v>
      </c>
    </row>
    <row r="1523" spans="1:23" ht="19">
      <c r="A1523" s="95">
        <v>521</v>
      </c>
      <c r="B1523" s="139">
        <v>0.42864758756706034</v>
      </c>
      <c r="C1523" s="139">
        <v>0.80865590425602862</v>
      </c>
      <c r="D1523" s="139">
        <v>0.5371214265090094</v>
      </c>
      <c r="E1523" s="139">
        <v>0.14144065772490011</v>
      </c>
      <c r="F1523" s="139">
        <v>0.16320418076089926</v>
      </c>
      <c r="G1523" s="139">
        <v>0.98141268611248655</v>
      </c>
      <c r="H1523" s="139">
        <v>0.48093350823711289</v>
      </c>
      <c r="I1523" s="139">
        <v>0.31542427371616055</v>
      </c>
      <c r="J1523" s="139">
        <v>0.82632276068325439</v>
      </c>
      <c r="K1523" s="58">
        <v>0.40145882951718925</v>
      </c>
      <c r="M1523" s="51">
        <v>521</v>
      </c>
      <c r="N1523" s="139" cm="1">
        <f t="array" ref="N1523:W1523">(TRANSPOSE(MMULT(幕後結果!$AB$37:$AK$46, TRANSPOSE(N522:W522))))</f>
        <v>0.51657531862269301</v>
      </c>
      <c r="O1523" s="139">
        <v>0.46406645388924272</v>
      </c>
      <c r="P1523" s="139">
        <v>1.1740205328348208</v>
      </c>
      <c r="Q1523" s="139">
        <v>7.1607195661950396E-2</v>
      </c>
      <c r="R1523" s="139">
        <v>1.7400682180574818</v>
      </c>
      <c r="S1523" s="139">
        <v>0.1521169272666876</v>
      </c>
      <c r="T1523" s="139">
        <v>0.42845297134122862</v>
      </c>
      <c r="U1523" s="139">
        <v>1.4802890190437319</v>
      </c>
      <c r="V1523" s="139">
        <v>0.80683779034893333</v>
      </c>
      <c r="W1523" s="50">
        <v>0.99261878490445343</v>
      </c>
    </row>
    <row r="1524" spans="1:23" ht="19">
      <c r="A1524" s="95">
        <v>522</v>
      </c>
      <c r="B1524" s="139">
        <v>8.6286127759743314E-2</v>
      </c>
      <c r="C1524" s="139">
        <v>0.18231633964587046</v>
      </c>
      <c r="D1524" s="139">
        <v>0.35291511051425384</v>
      </c>
      <c r="E1524" s="139">
        <v>0.16127463813318133</v>
      </c>
      <c r="F1524" s="139">
        <v>4.3909190743023796E-2</v>
      </c>
      <c r="G1524" s="139">
        <v>0.94262976314866154</v>
      </c>
      <c r="H1524" s="139">
        <v>0.63816689460076104</v>
      </c>
      <c r="I1524" s="139">
        <v>0.11914200074182202</v>
      </c>
      <c r="J1524" s="139">
        <v>0.59716690087722224</v>
      </c>
      <c r="K1524" s="58">
        <v>0.85998574122380034</v>
      </c>
      <c r="M1524" s="51">
        <v>522</v>
      </c>
      <c r="N1524" s="139" cm="1">
        <f t="array" ref="N1524:W1524">(TRANSPOSE(MMULT(幕後結果!$AB$37:$AK$46, TRANSPOSE(N523:W523))))</f>
        <v>-0.71509490596863301</v>
      </c>
      <c r="O1524" s="139">
        <v>-0.19361564867903233</v>
      </c>
      <c r="P1524" s="139">
        <v>-0.85356398634189889</v>
      </c>
      <c r="Q1524" s="139">
        <v>-1.9592284380910558</v>
      </c>
      <c r="R1524" s="139">
        <v>-0.37498706307072516</v>
      </c>
      <c r="S1524" s="139">
        <v>1.1645193134665213</v>
      </c>
      <c r="T1524" s="139">
        <v>-0.35551219499156289</v>
      </c>
      <c r="U1524" s="139">
        <v>0.45661993959832914</v>
      </c>
      <c r="V1524" s="139">
        <v>-1.0958640088200244</v>
      </c>
      <c r="W1524" s="50">
        <v>-0.37470641624583645</v>
      </c>
    </row>
    <row r="1525" spans="1:23" ht="19">
      <c r="A1525" s="95">
        <v>523</v>
      </c>
      <c r="B1525" s="139">
        <v>0.44877655698457053</v>
      </c>
      <c r="C1525" s="139">
        <v>0.71516771235917886</v>
      </c>
      <c r="D1525" s="139">
        <v>0.96426051492630083</v>
      </c>
      <c r="E1525" s="139">
        <v>0.34469287516827785</v>
      </c>
      <c r="F1525" s="139">
        <v>0.9159346392822445</v>
      </c>
      <c r="G1525" s="139">
        <v>0.90686780108547804</v>
      </c>
      <c r="H1525" s="139">
        <v>0.10718775006345282</v>
      </c>
      <c r="I1525" s="139">
        <v>0.87498385284924507</v>
      </c>
      <c r="J1525" s="139">
        <v>0.11303654122175932</v>
      </c>
      <c r="K1525" s="58">
        <v>0.36407533835656158</v>
      </c>
      <c r="M1525" s="51">
        <v>523</v>
      </c>
      <c r="N1525" s="139" cm="1">
        <f t="array" ref="N1525:W1525">(TRANSPOSE(MMULT(幕後結果!$AB$37:$AK$46, TRANSPOSE(N524:W524))))</f>
        <v>-0.55954617580709809</v>
      </c>
      <c r="O1525" s="139">
        <v>-0.49877637728903434</v>
      </c>
      <c r="P1525" s="139">
        <v>-0.33188362391346798</v>
      </c>
      <c r="Q1525" s="139">
        <v>-0.522154998532674</v>
      </c>
      <c r="R1525" s="139">
        <v>-1.5808620018803556</v>
      </c>
      <c r="S1525" s="139">
        <v>-0.84527729243844463</v>
      </c>
      <c r="T1525" s="139">
        <v>4.0194310255974308E-3</v>
      </c>
      <c r="U1525" s="139">
        <v>-2.0092847623236634</v>
      </c>
      <c r="V1525" s="139">
        <v>-4.4744842816081265E-3</v>
      </c>
      <c r="W1525" s="50">
        <v>5.0916678190987025E-2</v>
      </c>
    </row>
    <row r="1526" spans="1:23" ht="19">
      <c r="A1526" s="95">
        <v>524</v>
      </c>
      <c r="B1526" s="139">
        <v>0.6734556811159369</v>
      </c>
      <c r="C1526" s="139">
        <v>0.60352226499741723</v>
      </c>
      <c r="D1526" s="139">
        <v>0.85327369973636369</v>
      </c>
      <c r="E1526" s="139">
        <v>0.832790626579611</v>
      </c>
      <c r="F1526" s="139">
        <v>0.75879741792566846</v>
      </c>
      <c r="G1526" s="139">
        <v>0.78789676359718386</v>
      </c>
      <c r="H1526" s="139">
        <v>0.14724784562479543</v>
      </c>
      <c r="I1526" s="139">
        <v>0.2654408762345879</v>
      </c>
      <c r="J1526" s="139">
        <v>0.11490914839356581</v>
      </c>
      <c r="K1526" s="58">
        <v>0.73383027118578514</v>
      </c>
      <c r="M1526" s="51">
        <v>524</v>
      </c>
      <c r="N1526" s="139" cm="1">
        <f t="array" ref="N1526:W1526">(TRANSPOSE(MMULT(幕後結果!$AB$37:$AK$46, TRANSPOSE(N525:W525))))</f>
        <v>3.1866349856065121</v>
      </c>
      <c r="O1526" s="139">
        <v>1.4192490236545154</v>
      </c>
      <c r="P1526" s="139">
        <v>1.435299718560576</v>
      </c>
      <c r="Q1526" s="139">
        <v>1.3241043118116389</v>
      </c>
      <c r="R1526" s="139">
        <v>2.4157815210972267E-3</v>
      </c>
      <c r="S1526" s="139">
        <v>0.35978783472224818</v>
      </c>
      <c r="T1526" s="139">
        <v>1.4280341270164385</v>
      </c>
      <c r="U1526" s="139">
        <v>1.1794629051718934</v>
      </c>
      <c r="V1526" s="139">
        <v>0.24995488110438013</v>
      </c>
      <c r="W1526" s="50">
        <v>1.1243256309111134</v>
      </c>
    </row>
    <row r="1527" spans="1:23" ht="19">
      <c r="A1527" s="95">
        <v>525</v>
      </c>
      <c r="B1527" s="139">
        <v>0.54571492434672009</v>
      </c>
      <c r="C1527" s="139">
        <v>0.72375941799825116</v>
      </c>
      <c r="D1527" s="139">
        <v>0.30298262335846982</v>
      </c>
      <c r="E1527" s="139">
        <v>0.60876880925677579</v>
      </c>
      <c r="F1527" s="139">
        <v>0.92616113979389136</v>
      </c>
      <c r="G1527" s="139">
        <v>0.14989897101204108</v>
      </c>
      <c r="H1527" s="139">
        <v>0.6195288175765874</v>
      </c>
      <c r="I1527" s="139">
        <v>0.98735397883003984</v>
      </c>
      <c r="J1527" s="139">
        <v>0.56173319644238551</v>
      </c>
      <c r="K1527" s="58">
        <v>0.83955059120823639</v>
      </c>
      <c r="M1527" s="51">
        <v>525</v>
      </c>
      <c r="N1527" s="139" cm="1">
        <f t="array" ref="N1527:W1527">(TRANSPOSE(MMULT(幕後結果!$AB$37:$AK$46, TRANSPOSE(N526:W526))))</f>
        <v>0.32715465826702728</v>
      </c>
      <c r="O1527" s="139">
        <v>-0.50273934336553883</v>
      </c>
      <c r="P1527" s="139">
        <v>1.5144377161293654</v>
      </c>
      <c r="Q1527" s="139">
        <v>0.43653892614776613</v>
      </c>
      <c r="R1527" s="139">
        <v>0.68994625457218361</v>
      </c>
      <c r="S1527" s="139">
        <v>-1.2852852312503238</v>
      </c>
      <c r="T1527" s="139">
        <v>-0.79635612177933268</v>
      </c>
      <c r="U1527" s="139">
        <v>-0.15839265682515902</v>
      </c>
      <c r="V1527" s="139">
        <v>-7.7106055660616901E-2</v>
      </c>
      <c r="W1527" s="50">
        <v>-1.0145940526168449</v>
      </c>
    </row>
    <row r="1528" spans="1:23" ht="19">
      <c r="A1528" s="95">
        <v>526</v>
      </c>
      <c r="B1528" s="139">
        <v>0.36739318363105933</v>
      </c>
      <c r="C1528" s="139">
        <v>0.59686261732616397</v>
      </c>
      <c r="D1528" s="139">
        <v>0.8271720828273097</v>
      </c>
      <c r="E1528" s="139">
        <v>0.59029783724768792</v>
      </c>
      <c r="F1528" s="139">
        <v>0.41244961708277716</v>
      </c>
      <c r="G1528" s="139">
        <v>0.22611979791000292</v>
      </c>
      <c r="H1528" s="139">
        <v>0.99217372564274298</v>
      </c>
      <c r="I1528" s="139">
        <v>0.67299746732516441</v>
      </c>
      <c r="J1528" s="139">
        <v>0.74760933832010257</v>
      </c>
      <c r="K1528" s="58">
        <v>0.31714622350024335</v>
      </c>
      <c r="M1528" s="51">
        <v>526</v>
      </c>
      <c r="N1528" s="139" cm="1">
        <f t="array" ref="N1528:W1528">(TRANSPOSE(MMULT(幕後結果!$AB$37:$AK$46, TRANSPOSE(N527:W527))))</f>
        <v>-1.114794606282604</v>
      </c>
      <c r="O1528" s="139">
        <v>0.93441049370870299</v>
      </c>
      <c r="P1528" s="139">
        <v>0.15023062263889891</v>
      </c>
      <c r="Q1528" s="139">
        <v>1.2947539426821781</v>
      </c>
      <c r="R1528" s="139">
        <v>-0.17417133193157125</v>
      </c>
      <c r="S1528" s="139">
        <v>1.0721198062325838</v>
      </c>
      <c r="T1528" s="139">
        <v>-0.29400572166367656</v>
      </c>
      <c r="U1528" s="139">
        <v>-0.55522172884680521</v>
      </c>
      <c r="V1528" s="139">
        <v>0.56851524552288812</v>
      </c>
      <c r="W1528" s="50">
        <v>0.80302532859704956</v>
      </c>
    </row>
    <row r="1529" spans="1:23" ht="19">
      <c r="A1529" s="95">
        <v>527</v>
      </c>
      <c r="B1529" s="139">
        <v>0.23374935215395842</v>
      </c>
      <c r="C1529" s="139">
        <v>0.80961828673434177</v>
      </c>
      <c r="D1529" s="139">
        <v>0.35661067744058683</v>
      </c>
      <c r="E1529" s="139">
        <v>0.24933056618973648</v>
      </c>
      <c r="F1529" s="139">
        <v>0.65940891429752146</v>
      </c>
      <c r="G1529" s="139">
        <v>0.11945515949251284</v>
      </c>
      <c r="H1529" s="139">
        <v>0.31939937749083946</v>
      </c>
      <c r="I1529" s="139">
        <v>0.74089121368042643</v>
      </c>
      <c r="J1529" s="139">
        <v>0.77948211853216898</v>
      </c>
      <c r="K1529" s="58">
        <v>0.21645120718690558</v>
      </c>
      <c r="M1529" s="51">
        <v>527</v>
      </c>
      <c r="N1529" s="139" cm="1">
        <f t="array" ref="N1529:W1529">(TRANSPOSE(MMULT(幕後結果!$AB$37:$AK$46, TRANSPOSE(N528:W528))))</f>
        <v>-1.6558162942285433</v>
      </c>
      <c r="O1529" s="139">
        <v>0.62826633510068042</v>
      </c>
      <c r="P1529" s="139">
        <v>1.3489052589954031</v>
      </c>
      <c r="Q1529" s="139">
        <v>1.4297938126748126</v>
      </c>
      <c r="R1529" s="139">
        <v>1.2693664838883627</v>
      </c>
      <c r="S1529" s="139">
        <v>-2.152616787544765</v>
      </c>
      <c r="T1529" s="139">
        <v>-8.5624721714087471E-2</v>
      </c>
      <c r="U1529" s="139">
        <v>-0.84574350310970481</v>
      </c>
      <c r="V1529" s="139">
        <v>0.59757706526670695</v>
      </c>
      <c r="W1529" s="50">
        <v>-0.56775971557770433</v>
      </c>
    </row>
    <row r="1530" spans="1:23" ht="19">
      <c r="A1530" s="95">
        <v>528</v>
      </c>
      <c r="B1530" s="139">
        <v>0.49808022453507061</v>
      </c>
      <c r="C1530" s="139">
        <v>0.88231309680089565</v>
      </c>
      <c r="D1530" s="139">
        <v>0.5115746960132812</v>
      </c>
      <c r="E1530" s="139">
        <v>0.41142822785189748</v>
      </c>
      <c r="F1530" s="139">
        <v>0.92638086654751794</v>
      </c>
      <c r="G1530" s="139">
        <v>0.63350438491740446</v>
      </c>
      <c r="H1530" s="139">
        <v>0.44274084336446773</v>
      </c>
      <c r="I1530" s="139">
        <v>0.37832037418569064</v>
      </c>
      <c r="J1530" s="139">
        <v>0.77998820768612176</v>
      </c>
      <c r="K1530" s="58">
        <v>0.87862023017579038</v>
      </c>
      <c r="M1530" s="51">
        <v>528</v>
      </c>
      <c r="N1530" s="139" cm="1">
        <f t="array" ref="N1530:W1530">(TRANSPOSE(MMULT(幕後結果!$AB$37:$AK$46, TRANSPOSE(N529:W529))))</f>
        <v>1.4623442841070045</v>
      </c>
      <c r="O1530" s="139">
        <v>1.4410703616841958</v>
      </c>
      <c r="P1530" s="139">
        <v>2.1386007145010151</v>
      </c>
      <c r="Q1530" s="139">
        <v>0.89073904159009387</v>
      </c>
      <c r="R1530" s="139">
        <v>0.36674189049544897</v>
      </c>
      <c r="S1530" s="139">
        <v>-0.5723642762055815</v>
      </c>
      <c r="T1530" s="139">
        <v>1.5670416289791551</v>
      </c>
      <c r="U1530" s="139">
        <v>0.9681664283465834</v>
      </c>
      <c r="V1530" s="139">
        <v>2.1994531866565961</v>
      </c>
      <c r="W1530" s="50">
        <v>1.2428036622116676</v>
      </c>
    </row>
    <row r="1531" spans="1:23" ht="19">
      <c r="A1531" s="95">
        <v>529</v>
      </c>
      <c r="B1531" s="139">
        <v>0.24091888665608097</v>
      </c>
      <c r="C1531" s="139">
        <v>0.46028976657771903</v>
      </c>
      <c r="D1531" s="139">
        <v>0.62048752159753406</v>
      </c>
      <c r="E1531" s="139">
        <v>0.11219855582383942</v>
      </c>
      <c r="F1531" s="139">
        <v>0.87740392730306938</v>
      </c>
      <c r="G1531" s="139">
        <v>0.12055609047947868</v>
      </c>
      <c r="H1531" s="139">
        <v>0.3175981478172083</v>
      </c>
      <c r="I1531" s="139">
        <v>1.5138419825612592E-2</v>
      </c>
      <c r="J1531" s="139">
        <v>0.98091750218895668</v>
      </c>
      <c r="K1531" s="58">
        <v>0.25503035926343509</v>
      </c>
      <c r="M1531" s="51">
        <v>529</v>
      </c>
      <c r="N1531" s="139" cm="1">
        <f t="array" ref="N1531:W1531">(TRANSPOSE(MMULT(幕後結果!$AB$37:$AK$46, TRANSPOSE(N530:W530))))</f>
        <v>-1.5996249501055656E-2</v>
      </c>
      <c r="O1531" s="139">
        <v>-1.1780133591507533</v>
      </c>
      <c r="P1531" s="139">
        <v>-1.6029588970289987</v>
      </c>
      <c r="Q1531" s="139">
        <v>0.82936159172089985</v>
      </c>
      <c r="R1531" s="139">
        <v>-0.87260713202588525</v>
      </c>
      <c r="S1531" s="139">
        <v>1.2885336917617909</v>
      </c>
      <c r="T1531" s="139">
        <v>-0.28980273136624773</v>
      </c>
      <c r="U1531" s="139">
        <v>-0.48019519645501507</v>
      </c>
      <c r="V1531" s="139">
        <v>-0.59709428495176309</v>
      </c>
      <c r="W1531" s="50">
        <v>0.93078260085918274</v>
      </c>
    </row>
    <row r="1532" spans="1:23" ht="19">
      <c r="A1532" s="95">
        <v>530</v>
      </c>
      <c r="B1532" s="139">
        <v>0.72139188535369159</v>
      </c>
      <c r="C1532" s="139">
        <v>0.41835266661399939</v>
      </c>
      <c r="D1532" s="139">
        <v>5.5455623163564116E-2</v>
      </c>
      <c r="E1532" s="139">
        <v>0.74244702414563601</v>
      </c>
      <c r="F1532" s="139">
        <v>0.90185947722383752</v>
      </c>
      <c r="G1532" s="139">
        <v>0.39656387271117977</v>
      </c>
      <c r="H1532" s="139">
        <v>0.36672033891762124</v>
      </c>
      <c r="I1532" s="139">
        <v>0.60485545222229953</v>
      </c>
      <c r="J1532" s="139">
        <v>0.84191885935263722</v>
      </c>
      <c r="K1532" s="58">
        <v>0.39249209478258362</v>
      </c>
      <c r="M1532" s="51">
        <v>530</v>
      </c>
      <c r="N1532" s="139" cm="1">
        <f t="array" ref="N1532:W1532">(TRANSPOSE(MMULT(幕後結果!$AB$37:$AK$46, TRANSPOSE(N531:W531))))</f>
        <v>0.58320351839379225</v>
      </c>
      <c r="O1532" s="139">
        <v>0.66924646416396072</v>
      </c>
      <c r="P1532" s="139">
        <v>-8.4724426566351818E-2</v>
      </c>
      <c r="Q1532" s="139">
        <v>1.0894521862515636</v>
      </c>
      <c r="R1532" s="139">
        <v>-0.1777057882712208</v>
      </c>
      <c r="S1532" s="139">
        <v>-1.2148112975119176</v>
      </c>
      <c r="T1532" s="139">
        <v>0.2954119506932022</v>
      </c>
      <c r="U1532" s="139">
        <v>-0.68077590427427515</v>
      </c>
      <c r="V1532" s="139">
        <v>0.49780537345420922</v>
      </c>
      <c r="W1532" s="50">
        <v>0.96503470220642695</v>
      </c>
    </row>
    <row r="1533" spans="1:23" ht="19">
      <c r="A1533" s="95">
        <v>531</v>
      </c>
      <c r="B1533" s="139">
        <v>0.6954139327396065</v>
      </c>
      <c r="C1533" s="139">
        <v>0.39111816109841002</v>
      </c>
      <c r="D1533" s="139">
        <v>0.4604470002921266</v>
      </c>
      <c r="E1533" s="139">
        <v>0.35900319883264853</v>
      </c>
      <c r="F1533" s="139">
        <v>0.66038201977427491</v>
      </c>
      <c r="G1533" s="139">
        <v>0.12425186465123339</v>
      </c>
      <c r="H1533" s="139">
        <v>0.63833982543812762</v>
      </c>
      <c r="I1533" s="139">
        <v>2.7118407396602429E-3</v>
      </c>
      <c r="J1533" s="139">
        <v>0.80553474186474849</v>
      </c>
      <c r="K1533" s="58">
        <v>0.98362770430047997</v>
      </c>
      <c r="M1533" s="51">
        <v>531</v>
      </c>
      <c r="N1533" s="139" cm="1">
        <f t="array" ref="N1533:W1533">(TRANSPOSE(MMULT(幕後結果!$AB$37:$AK$46, TRANSPOSE(N532:W532))))</f>
        <v>-0.80712392438480673</v>
      </c>
      <c r="O1533" s="139">
        <v>-0.21018688025556975</v>
      </c>
      <c r="P1533" s="139">
        <v>0.27872876665384438</v>
      </c>
      <c r="Q1533" s="139">
        <v>-0.498972066307449</v>
      </c>
      <c r="R1533" s="139">
        <v>-0.58610235389532939</v>
      </c>
      <c r="S1533" s="139">
        <v>1.4314839294020725</v>
      </c>
      <c r="T1533" s="139">
        <v>-1.2001670924064003</v>
      </c>
      <c r="U1533" s="139">
        <v>0.31950375411948762</v>
      </c>
      <c r="V1533" s="139">
        <v>-0.15642216817821034</v>
      </c>
      <c r="W1533" s="50">
        <v>-1.1379082253428874</v>
      </c>
    </row>
    <row r="1534" spans="1:23" ht="19">
      <c r="A1534" s="95">
        <v>532</v>
      </c>
      <c r="B1534" s="139">
        <v>0.94378075083970403</v>
      </c>
      <c r="C1534" s="139">
        <v>2.4917041395775996E-2</v>
      </c>
      <c r="D1534" s="139">
        <v>0.49821810822850821</v>
      </c>
      <c r="E1534" s="139">
        <v>0.83356221709422429</v>
      </c>
      <c r="F1534" s="139">
        <v>1.4063147076004645E-2</v>
      </c>
      <c r="G1534" s="139">
        <v>0.70838101851592428</v>
      </c>
      <c r="H1534" s="139">
        <v>0.53817725699702179</v>
      </c>
      <c r="I1534" s="139">
        <v>0.43804305445842462</v>
      </c>
      <c r="J1534" s="139">
        <v>0.15512521706582194</v>
      </c>
      <c r="K1534" s="58">
        <v>0.91317893417687546</v>
      </c>
      <c r="M1534" s="51">
        <v>532</v>
      </c>
      <c r="N1534" s="139" cm="1">
        <f t="array" ref="N1534:W1534">(TRANSPOSE(MMULT(幕後結果!$AB$37:$AK$46, TRANSPOSE(N533:W533))))</f>
        <v>0.99349818865250472</v>
      </c>
      <c r="O1534" s="139">
        <v>0.64852851138392009</v>
      </c>
      <c r="P1534" s="139">
        <v>-0.86548356099425872</v>
      </c>
      <c r="Q1534" s="139">
        <v>0.47997054962957686</v>
      </c>
      <c r="R1534" s="139">
        <v>-0.90866867318732614</v>
      </c>
      <c r="S1534" s="139">
        <v>1.8198829722191026</v>
      </c>
      <c r="T1534" s="139">
        <v>2.0416938483108384</v>
      </c>
      <c r="U1534" s="139">
        <v>-0.93505894715295768</v>
      </c>
      <c r="V1534" s="139">
        <v>1.5949575379850827</v>
      </c>
      <c r="W1534" s="50">
        <v>0.85736635406167439</v>
      </c>
    </row>
    <row r="1535" spans="1:23" ht="19">
      <c r="A1535" s="95">
        <v>533</v>
      </c>
      <c r="B1535" s="139">
        <v>0.97882020857084195</v>
      </c>
      <c r="C1535" s="139">
        <v>0.78249359997461743</v>
      </c>
      <c r="D1535" s="139">
        <v>0.66744809181048326</v>
      </c>
      <c r="E1535" s="139">
        <v>0.56440701170773</v>
      </c>
      <c r="F1535" s="139">
        <v>0.50219680918222998</v>
      </c>
      <c r="G1535" s="139">
        <v>0.48689944041857425</v>
      </c>
      <c r="H1535" s="139">
        <v>0.92978679641591744</v>
      </c>
      <c r="I1535" s="139">
        <v>0.46962619455738408</v>
      </c>
      <c r="J1535" s="139">
        <v>0.65355102690380029</v>
      </c>
      <c r="K1535" s="58">
        <v>0.56269006324661541</v>
      </c>
      <c r="M1535" s="51">
        <v>533</v>
      </c>
      <c r="N1535" s="139" cm="1">
        <f t="array" ref="N1535:W1535">(TRANSPOSE(MMULT(幕後結果!$AB$37:$AK$46, TRANSPOSE(N534:W534))))</f>
        <v>-1.7239399025079887</v>
      </c>
      <c r="O1535" s="139">
        <v>-1.195579335229688</v>
      </c>
      <c r="P1535" s="139">
        <v>-0.98729167104018334</v>
      </c>
      <c r="Q1535" s="139">
        <v>-0.35940645759872669</v>
      </c>
      <c r="R1535" s="139">
        <v>0.17614948026583047</v>
      </c>
      <c r="S1535" s="139">
        <v>-0.59254309850922937</v>
      </c>
      <c r="T1535" s="139">
        <v>-1.2085630989516603</v>
      </c>
      <c r="U1535" s="139">
        <v>-0.15324244001238979</v>
      </c>
      <c r="V1535" s="139">
        <v>-0.41718586196566737</v>
      </c>
      <c r="W1535" s="50">
        <v>-0.96752109654882301</v>
      </c>
    </row>
    <row r="1536" spans="1:23" ht="19">
      <c r="A1536" s="95">
        <v>534</v>
      </c>
      <c r="B1536" s="139">
        <v>0.50259761098697009</v>
      </c>
      <c r="C1536" s="139">
        <v>9.6876173212932182E-2</v>
      </c>
      <c r="D1536" s="139">
        <v>0.32335188710774077</v>
      </c>
      <c r="E1536" s="139">
        <v>0.74564003109919663</v>
      </c>
      <c r="F1536" s="139">
        <v>0.55163422020042496</v>
      </c>
      <c r="G1536" s="139">
        <v>0.37325497027005472</v>
      </c>
      <c r="H1536" s="139">
        <v>0.89388491021872385</v>
      </c>
      <c r="I1536" s="139">
        <v>0.90548179493231795</v>
      </c>
      <c r="J1536" s="139">
        <v>0.69266579341182188</v>
      </c>
      <c r="K1536" s="58">
        <v>0.99521695560399714</v>
      </c>
      <c r="M1536" s="51">
        <v>534</v>
      </c>
      <c r="N1536" s="139" cm="1">
        <f t="array" ref="N1536:W1536">(TRANSPOSE(MMULT(幕後結果!$AB$37:$AK$46, TRANSPOSE(N535:W535))))</f>
        <v>-8.7388013771010117E-2</v>
      </c>
      <c r="O1536" s="139">
        <v>0.43897536231842116</v>
      </c>
      <c r="P1536" s="139">
        <v>0.35929456051773878</v>
      </c>
      <c r="Q1536" s="139">
        <v>-0.7497880311448627</v>
      </c>
      <c r="R1536" s="139">
        <v>3.641893514626085E-2</v>
      </c>
      <c r="S1536" s="139">
        <v>9.5690501396244729E-2</v>
      </c>
      <c r="T1536" s="139">
        <v>1.2603052589473491</v>
      </c>
      <c r="U1536" s="139">
        <v>1.4773878291622975</v>
      </c>
      <c r="V1536" s="139">
        <v>-0.46753742142835486</v>
      </c>
      <c r="W1536" s="50">
        <v>0.54210813976122185</v>
      </c>
    </row>
    <row r="1537" spans="1:23" ht="19">
      <c r="A1537" s="95">
        <v>535</v>
      </c>
      <c r="B1537" s="139">
        <v>0.34436533282955173</v>
      </c>
      <c r="C1537" s="139">
        <v>3.6343551497115989E-2</v>
      </c>
      <c r="D1537" s="139">
        <v>0.44191498700042309</v>
      </c>
      <c r="E1537" s="139">
        <v>0.78259114451999756</v>
      </c>
      <c r="F1537" s="139">
        <v>0.17523930207460481</v>
      </c>
      <c r="G1537" s="139">
        <v>0.35188322148850149</v>
      </c>
      <c r="H1537" s="139">
        <v>0.84116760869402185</v>
      </c>
      <c r="I1537" s="139">
        <v>0.84891399363657172</v>
      </c>
      <c r="J1537" s="139">
        <v>0.7262818096360002</v>
      </c>
      <c r="K1537" s="58">
        <v>0.94547888738523933</v>
      </c>
      <c r="M1537" s="51">
        <v>535</v>
      </c>
      <c r="N1537" s="139" cm="1">
        <f t="array" ref="N1537:W1537">(TRANSPOSE(MMULT(幕後結果!$AB$37:$AK$46, TRANSPOSE(N536:W536))))</f>
        <v>-1.2749044462998893</v>
      </c>
      <c r="O1537" s="139">
        <v>-0.46577642024768723</v>
      </c>
      <c r="P1537" s="139">
        <v>-0.58558603649623608</v>
      </c>
      <c r="Q1537" s="139">
        <v>-6.2526621803564719E-2</v>
      </c>
      <c r="R1537" s="139">
        <v>0.91352282607574842</v>
      </c>
      <c r="S1537" s="139">
        <v>-0.43898811182354025</v>
      </c>
      <c r="T1537" s="139">
        <v>-1.8338343456385493</v>
      </c>
      <c r="U1537" s="139">
        <v>-0.40084582888980941</v>
      </c>
      <c r="V1537" s="139">
        <v>-0.90667211725327312</v>
      </c>
      <c r="W1537" s="50">
        <v>-0.61745734418692166</v>
      </c>
    </row>
    <row r="1538" spans="1:23" ht="19">
      <c r="A1538" s="95">
        <v>536</v>
      </c>
      <c r="B1538" s="139">
        <v>0.15062307567474575</v>
      </c>
      <c r="C1538" s="139">
        <v>0.86014469612264133</v>
      </c>
      <c r="D1538" s="139">
        <v>0.77861398257340531</v>
      </c>
      <c r="E1538" s="139">
        <v>0.6084405328819289</v>
      </c>
      <c r="F1538" s="139">
        <v>0.16907830182480077</v>
      </c>
      <c r="G1538" s="139">
        <v>0.60441806684130239</v>
      </c>
      <c r="H1538" s="139">
        <v>0.67967084166915703</v>
      </c>
      <c r="I1538" s="139">
        <v>0.91270005465366588</v>
      </c>
      <c r="J1538" s="139">
        <v>0.4823603650003625</v>
      </c>
      <c r="K1538" s="58">
        <v>0.1148984934969679</v>
      </c>
      <c r="M1538" s="51">
        <v>536</v>
      </c>
      <c r="N1538" s="139" cm="1">
        <f t="array" ref="N1538:W1538">(TRANSPOSE(MMULT(幕後結果!$AB$37:$AK$46, TRANSPOSE(N537:W537))))</f>
        <v>-0.32286820031394309</v>
      </c>
      <c r="O1538" s="139">
        <v>-0.65231681634369054</v>
      </c>
      <c r="P1538" s="139">
        <v>-0.24539009759172864</v>
      </c>
      <c r="Q1538" s="139">
        <v>0.46016649996340558</v>
      </c>
      <c r="R1538" s="139">
        <v>0.58854790684387159</v>
      </c>
      <c r="S1538" s="139">
        <v>0.81014507775196665</v>
      </c>
      <c r="T1538" s="139">
        <v>0.49039684987590826</v>
      </c>
      <c r="U1538" s="139">
        <v>-1.093803210541946</v>
      </c>
      <c r="V1538" s="139">
        <v>0.56121816991391793</v>
      </c>
      <c r="W1538" s="50">
        <v>1.5221817032552578</v>
      </c>
    </row>
    <row r="1539" spans="1:23" ht="19">
      <c r="A1539" s="95">
        <v>537</v>
      </c>
      <c r="B1539" s="139">
        <v>0.78477226299780467</v>
      </c>
      <c r="C1539" s="139">
        <v>0.68641192056088052</v>
      </c>
      <c r="D1539" s="139">
        <v>0.98194592101551925</v>
      </c>
      <c r="E1539" s="139">
        <v>0.64993658330355397</v>
      </c>
      <c r="F1539" s="139">
        <v>0.71542346926096467</v>
      </c>
      <c r="G1539" s="139">
        <v>0.53946649049966311</v>
      </c>
      <c r="H1539" s="139">
        <v>0.44165312096879372</v>
      </c>
      <c r="I1539" s="139">
        <v>0.49978004075056415</v>
      </c>
      <c r="J1539" s="139">
        <v>0.66288939746529407</v>
      </c>
      <c r="K1539" s="58">
        <v>0.25002078785199311</v>
      </c>
      <c r="M1539" s="51">
        <v>537</v>
      </c>
      <c r="N1539" s="139" cm="1">
        <f t="array" ref="N1539:W1539">(TRANSPOSE(MMULT(幕後結果!$AB$37:$AK$46, TRANSPOSE(N538:W538))))</f>
        <v>-0.89469169486149969</v>
      </c>
      <c r="O1539" s="139">
        <v>1.8020304610046363</v>
      </c>
      <c r="P1539" s="139">
        <v>4.6211240817210619E-2</v>
      </c>
      <c r="Q1539" s="139">
        <v>0.49135608374862721</v>
      </c>
      <c r="R1539" s="139">
        <v>-0.11862693870409285</v>
      </c>
      <c r="S1539" s="139">
        <v>2.2824482258667818</v>
      </c>
      <c r="T1539" s="139">
        <v>-1.518238823313113</v>
      </c>
      <c r="U1539" s="139">
        <v>1.1128303980876595</v>
      </c>
      <c r="V1539" s="139">
        <v>0.42440392091745494</v>
      </c>
      <c r="W1539" s="50">
        <v>-1.1796556392706452</v>
      </c>
    </row>
    <row r="1540" spans="1:23" ht="19">
      <c r="A1540" s="95">
        <v>538</v>
      </c>
      <c r="B1540" s="139">
        <v>0.32959625286938321</v>
      </c>
      <c r="C1540" s="139">
        <v>0.40903394713491781</v>
      </c>
      <c r="D1540" s="139">
        <v>0.7481555972569911</v>
      </c>
      <c r="E1540" s="139">
        <v>7.4939220387166827E-2</v>
      </c>
      <c r="F1540" s="139">
        <v>0.52608632888915641</v>
      </c>
      <c r="G1540" s="139">
        <v>0.12948386439702708</v>
      </c>
      <c r="H1540" s="139">
        <v>0.58877209510132222</v>
      </c>
      <c r="I1540" s="139">
        <v>0.67381508076740104</v>
      </c>
      <c r="J1540" s="139">
        <v>0.18524960348005126</v>
      </c>
      <c r="K1540" s="58">
        <v>0.8840302190163245</v>
      </c>
      <c r="M1540" s="51">
        <v>538</v>
      </c>
      <c r="N1540" s="139" cm="1">
        <f t="array" ref="N1540:W1540">(TRANSPOSE(MMULT(幕後結果!$AB$37:$AK$46, TRANSPOSE(N539:W539))))</f>
        <v>0.37441628530240628</v>
      </c>
      <c r="O1540" s="139">
        <v>1.3833043837952694</v>
      </c>
      <c r="P1540" s="139">
        <v>1.1387672520119956</v>
      </c>
      <c r="Q1540" s="139">
        <v>0.26514769471893496</v>
      </c>
      <c r="R1540" s="139">
        <v>0.17489699552408994</v>
      </c>
      <c r="S1540" s="139">
        <v>-0.32903851645220239</v>
      </c>
      <c r="T1540" s="139">
        <v>-0.56614911370939525</v>
      </c>
      <c r="U1540" s="139">
        <v>-0.33642177763991588</v>
      </c>
      <c r="V1540" s="139">
        <v>3.0510505703329471E-3</v>
      </c>
      <c r="W1540" s="50">
        <v>0.35724072303156229</v>
      </c>
    </row>
    <row r="1541" spans="1:23" ht="19">
      <c r="A1541" s="95">
        <v>539</v>
      </c>
      <c r="B1541" s="139">
        <v>0.60109364999756698</v>
      </c>
      <c r="C1541" s="139">
        <v>0.2331398335882926</v>
      </c>
      <c r="D1541" s="139">
        <v>0.3289761825472759</v>
      </c>
      <c r="E1541" s="139">
        <v>0.85565006633611085</v>
      </c>
      <c r="F1541" s="139">
        <v>0.67059715440366574</v>
      </c>
      <c r="G1541" s="139">
        <v>0.44814143389606209</v>
      </c>
      <c r="H1541" s="139">
        <v>0.79543695244133517</v>
      </c>
      <c r="I1541" s="139">
        <v>4.1110386152290124E-2</v>
      </c>
      <c r="J1541" s="139">
        <v>0.742721985919651</v>
      </c>
      <c r="K1541" s="58">
        <v>0.52680331767453681</v>
      </c>
      <c r="M1541" s="51">
        <v>539</v>
      </c>
      <c r="N1541" s="139" cm="1">
        <f t="array" ref="N1541:W1541">(TRANSPOSE(MMULT(幕後結果!$AB$37:$AK$46, TRANSPOSE(N540:W540))))</f>
        <v>5.4397998460559961E-2</v>
      </c>
      <c r="O1541" s="139">
        <v>-0.51551639576486319</v>
      </c>
      <c r="P1541" s="139">
        <v>-0.96645375142284851</v>
      </c>
      <c r="Q1541" s="139">
        <v>0.15642299124901188</v>
      </c>
      <c r="R1541" s="139">
        <v>6.2776494411559969E-2</v>
      </c>
      <c r="S1541" s="139">
        <v>-0.15994082987906066</v>
      </c>
      <c r="T1541" s="139">
        <v>1.0039699570402617E-2</v>
      </c>
      <c r="U1541" s="139">
        <v>1.196633069877221</v>
      </c>
      <c r="V1541" s="139">
        <v>-4.7242925515738533E-2</v>
      </c>
      <c r="W1541" s="50">
        <v>-0.21124772363441602</v>
      </c>
    </row>
    <row r="1542" spans="1:23" ht="19">
      <c r="A1542" s="95">
        <v>540</v>
      </c>
      <c r="B1542" s="139">
        <v>0.94785463850357687</v>
      </c>
      <c r="C1542" s="139">
        <v>0.52887388506447008</v>
      </c>
      <c r="D1542" s="139">
        <v>0.24597566251993275</v>
      </c>
      <c r="E1542" s="139">
        <v>0.41887936590514818</v>
      </c>
      <c r="F1542" s="139">
        <v>8.1790089888022832E-2</v>
      </c>
      <c r="G1542" s="139">
        <v>0.98398260308454621</v>
      </c>
      <c r="H1542" s="139">
        <v>0.75371474742413147</v>
      </c>
      <c r="I1542" s="139">
        <v>0.47045782502568811</v>
      </c>
      <c r="J1542" s="139">
        <v>9.3902458556103685E-2</v>
      </c>
      <c r="K1542" s="58">
        <v>0.90244052972678435</v>
      </c>
      <c r="M1542" s="51">
        <v>540</v>
      </c>
      <c r="N1542" s="139" cm="1">
        <f t="array" ref="N1542:W1542">(TRANSPOSE(MMULT(幕後結果!$AB$37:$AK$46, TRANSPOSE(N541:W541))))</f>
        <v>-0.1438954868798851</v>
      </c>
      <c r="O1542" s="139">
        <v>-0.49010446813708902</v>
      </c>
      <c r="P1542" s="139">
        <v>0.33566029854801543</v>
      </c>
      <c r="Q1542" s="139">
        <v>0.81646960295336268</v>
      </c>
      <c r="R1542" s="139">
        <v>9.1245880342018054E-2</v>
      </c>
      <c r="S1542" s="139">
        <v>0.52436212059676435</v>
      </c>
      <c r="T1542" s="139">
        <v>-1.7193515737217004</v>
      </c>
      <c r="U1542" s="139">
        <v>-1.3480771017797131</v>
      </c>
      <c r="V1542" s="139">
        <v>-1.0669991280227977</v>
      </c>
      <c r="W1542" s="50">
        <v>-2.378962666934588</v>
      </c>
    </row>
    <row r="1543" spans="1:23" ht="19">
      <c r="A1543" s="95">
        <v>541</v>
      </c>
      <c r="B1543" s="139">
        <v>0.16412800601278987</v>
      </c>
      <c r="C1543" s="139">
        <v>0.65507735297165159</v>
      </c>
      <c r="D1543" s="139">
        <v>0.71588282655260516</v>
      </c>
      <c r="E1543" s="139">
        <v>0.51326244503442098</v>
      </c>
      <c r="F1543" s="139">
        <v>0.79063513071470126</v>
      </c>
      <c r="G1543" s="139">
        <v>0.33398208240329397</v>
      </c>
      <c r="H1543" s="139">
        <v>0.1040281060383228</v>
      </c>
      <c r="I1543" s="139">
        <v>0.94208197075524636</v>
      </c>
      <c r="J1543" s="139">
        <v>0.28743954052005272</v>
      </c>
      <c r="K1543" s="58">
        <v>0.23763600931755557</v>
      </c>
      <c r="M1543" s="51">
        <v>541</v>
      </c>
      <c r="N1543" s="139" cm="1">
        <f t="array" ref="N1543:W1543">(TRANSPOSE(MMULT(幕後結果!$AB$37:$AK$46, TRANSPOSE(N542:W542))))</f>
        <v>-0.77922437630547436</v>
      </c>
      <c r="O1543" s="139">
        <v>0.18084957149175218</v>
      </c>
      <c r="P1543" s="139">
        <v>1.3632739971613015</v>
      </c>
      <c r="Q1543" s="139">
        <v>1.0226605089592242</v>
      </c>
      <c r="R1543" s="139">
        <v>-0.14558185799542586</v>
      </c>
      <c r="S1543" s="139">
        <v>0.40419285075271266</v>
      </c>
      <c r="T1543" s="139">
        <v>-0.88483499906281105</v>
      </c>
      <c r="U1543" s="139">
        <v>0.58118450599871485</v>
      </c>
      <c r="V1543" s="139">
        <v>0.76790816647117743</v>
      </c>
      <c r="W1543" s="50">
        <v>-0.19167730941543293</v>
      </c>
    </row>
    <row r="1544" spans="1:23" ht="19">
      <c r="A1544" s="95">
        <v>542</v>
      </c>
      <c r="B1544" s="139">
        <v>0.67952822828436288</v>
      </c>
      <c r="C1544" s="139">
        <v>0.62424281315813923</v>
      </c>
      <c r="D1544" s="139">
        <v>0.2922183846110995</v>
      </c>
      <c r="E1544" s="139">
        <v>0.30805421153078716</v>
      </c>
      <c r="F1544" s="139">
        <v>0.38651535441905294</v>
      </c>
      <c r="G1544" s="139">
        <v>0.38379281111435848</v>
      </c>
      <c r="H1544" s="139">
        <v>0.46396244139089604</v>
      </c>
      <c r="I1544" s="139">
        <v>0.34552676356136414</v>
      </c>
      <c r="J1544" s="139">
        <v>9.7823810126762112E-2</v>
      </c>
      <c r="K1544" s="58">
        <v>0.34986253398203515</v>
      </c>
      <c r="M1544" s="51">
        <v>542</v>
      </c>
      <c r="N1544" s="139" cm="1">
        <f t="array" ref="N1544:W1544">(TRANSPOSE(MMULT(幕後結果!$AB$37:$AK$46, TRANSPOSE(N543:W543))))</f>
        <v>-0.49571240927433941</v>
      </c>
      <c r="O1544" s="139">
        <v>-0.28133211866609042</v>
      </c>
      <c r="P1544" s="139">
        <v>-6.3147239849886183E-2</v>
      </c>
      <c r="Q1544" s="139">
        <v>-1.7792305336981324</v>
      </c>
      <c r="R1544" s="139">
        <v>0.96533905027221401</v>
      </c>
      <c r="S1544" s="139">
        <v>1.2170756906861047</v>
      </c>
      <c r="T1544" s="139">
        <v>-0.12614356072908717</v>
      </c>
      <c r="U1544" s="139">
        <v>0.24837338026359967</v>
      </c>
      <c r="V1544" s="139">
        <v>0.58794087795582572</v>
      </c>
      <c r="W1544" s="50">
        <v>0.22498383035709291</v>
      </c>
    </row>
    <row r="1545" spans="1:23" ht="19">
      <c r="A1545" s="95">
        <v>543</v>
      </c>
      <c r="B1545" s="139">
        <v>0.47580699319717223</v>
      </c>
      <c r="C1545" s="139">
        <v>0.19666038827784105</v>
      </c>
      <c r="D1545" s="139">
        <v>0.7559468600293453</v>
      </c>
      <c r="E1545" s="139">
        <v>0.99953472967981005</v>
      </c>
      <c r="F1545" s="139">
        <v>0.73594494862374971</v>
      </c>
      <c r="G1545" s="139">
        <v>0.6597963100351012</v>
      </c>
      <c r="H1545" s="139">
        <v>9.8810978444537456E-2</v>
      </c>
      <c r="I1545" s="139">
        <v>0.27709322425452498</v>
      </c>
      <c r="J1545" s="139">
        <v>0.45436390042631558</v>
      </c>
      <c r="K1545" s="58">
        <v>0.80399265511516149</v>
      </c>
      <c r="M1545" s="51">
        <v>543</v>
      </c>
      <c r="N1545" s="139" cm="1">
        <f t="array" ref="N1545:W1545">(TRANSPOSE(MMULT(幕後結果!$AB$37:$AK$46, TRANSPOSE(N544:W544))))</f>
        <v>0.13180121431228836</v>
      </c>
      <c r="O1545" s="139">
        <v>0.2709176898708508</v>
      </c>
      <c r="P1545" s="139">
        <v>1.1472701972795016</v>
      </c>
      <c r="Q1545" s="139">
        <v>0.8704140517478296</v>
      </c>
      <c r="R1545" s="139">
        <v>-6.0612045326874697E-2</v>
      </c>
      <c r="S1545" s="139">
        <v>1.4362570183794637E-2</v>
      </c>
      <c r="T1545" s="139">
        <v>-0.75185361151546903</v>
      </c>
      <c r="U1545" s="139">
        <v>-0.33951984746089831</v>
      </c>
      <c r="V1545" s="139">
        <v>0.2419408198590362</v>
      </c>
      <c r="W1545" s="50">
        <v>0.26540936484853789</v>
      </c>
    </row>
    <row r="1546" spans="1:23" ht="19">
      <c r="A1546" s="95">
        <v>544</v>
      </c>
      <c r="B1546" s="139">
        <v>6.1139562422888094E-2</v>
      </c>
      <c r="C1546" s="139">
        <v>0.92691713469005155</v>
      </c>
      <c r="D1546" s="139">
        <v>0.30847103689841426</v>
      </c>
      <c r="E1546" s="139">
        <v>0.38528555855503988</v>
      </c>
      <c r="F1546" s="139">
        <v>0.56345545911744388</v>
      </c>
      <c r="G1546" s="139">
        <v>0.7766768600504268</v>
      </c>
      <c r="H1546" s="139">
        <v>6.7812188562845765E-2</v>
      </c>
      <c r="I1546" s="139">
        <v>0.20874442733621934</v>
      </c>
      <c r="J1546" s="139">
        <v>0.32603262977587133</v>
      </c>
      <c r="K1546" s="58">
        <v>0.12124371555963132</v>
      </c>
      <c r="M1546" s="51">
        <v>544</v>
      </c>
      <c r="N1546" s="139" cm="1">
        <f t="array" ref="N1546:W1546">(TRANSPOSE(MMULT(幕後結果!$AB$37:$AK$46, TRANSPOSE(N545:W545))))</f>
        <v>-1.9962179370763697</v>
      </c>
      <c r="O1546" s="139">
        <v>-0.92574907338363954</v>
      </c>
      <c r="P1546" s="139">
        <v>-1.0162905234148059</v>
      </c>
      <c r="Q1546" s="139">
        <v>0.85359992505898108</v>
      </c>
      <c r="R1546" s="139">
        <v>1.2481307537650883</v>
      </c>
      <c r="S1546" s="139">
        <v>0.42060065593212004</v>
      </c>
      <c r="T1546" s="139">
        <v>-0.52793366930922114</v>
      </c>
      <c r="U1546" s="139">
        <v>-0.23892049767239915</v>
      </c>
      <c r="V1546" s="139">
        <v>0.17029919677793662</v>
      </c>
      <c r="W1546" s="50">
        <v>-0.11711506922608297</v>
      </c>
    </row>
    <row r="1547" spans="1:23" ht="19">
      <c r="A1547" s="95">
        <v>545</v>
      </c>
      <c r="B1547" s="139">
        <v>0.4392911971318576</v>
      </c>
      <c r="C1547" s="139">
        <v>0.13540372165792935</v>
      </c>
      <c r="D1547" s="139">
        <v>0.94265444063948212</v>
      </c>
      <c r="E1547" s="139">
        <v>0.26312171663191775</v>
      </c>
      <c r="F1547" s="139">
        <v>0.50446089156364571</v>
      </c>
      <c r="G1547" s="139">
        <v>0.90410201123357425</v>
      </c>
      <c r="H1547" s="139">
        <v>0.35502463507767024</v>
      </c>
      <c r="I1547" s="139">
        <v>0.29545047010365444</v>
      </c>
      <c r="J1547" s="139">
        <v>0.32581252752782142</v>
      </c>
      <c r="K1547" s="58">
        <v>0.25296163455204823</v>
      </c>
      <c r="M1547" s="51">
        <v>545</v>
      </c>
      <c r="N1547" s="139" cm="1">
        <f t="array" ref="N1547:W1547">(TRANSPOSE(MMULT(幕後結果!$AB$37:$AK$46, TRANSPOSE(N546:W546))))</f>
        <v>-0.58479684018162525</v>
      </c>
      <c r="O1547" s="139">
        <v>-0.38111061694189835</v>
      </c>
      <c r="P1547" s="139">
        <v>-1.1229536655059467</v>
      </c>
      <c r="Q1547" s="139">
        <v>2.9360027728371624E-2</v>
      </c>
      <c r="R1547" s="139">
        <v>-0.55091953898193291</v>
      </c>
      <c r="S1547" s="139">
        <v>-1.1197574208189205</v>
      </c>
      <c r="T1547" s="139">
        <v>-0.31590600411252762</v>
      </c>
      <c r="U1547" s="139">
        <v>-1.234907143991234</v>
      </c>
      <c r="V1547" s="139">
        <v>-1.4027563682427107</v>
      </c>
      <c r="W1547" s="50">
        <v>-0.949470549285794</v>
      </c>
    </row>
    <row r="1548" spans="1:23" ht="19">
      <c r="A1548" s="95">
        <v>546</v>
      </c>
      <c r="B1548" s="139">
        <v>0.75108491469093197</v>
      </c>
      <c r="C1548" s="139">
        <v>0.13230193981939875</v>
      </c>
      <c r="D1548" s="139">
        <v>0.30968645627589675</v>
      </c>
      <c r="E1548" s="139">
        <v>0.93981249991203986</v>
      </c>
      <c r="F1548" s="139">
        <v>0.95656375194294729</v>
      </c>
      <c r="G1548" s="139">
        <v>5.9891922097238259E-2</v>
      </c>
      <c r="H1548" s="139">
        <v>0.67727145096764874</v>
      </c>
      <c r="I1548" s="139">
        <v>0.84781766007449044</v>
      </c>
      <c r="J1548" s="139">
        <v>0.92068942229198258</v>
      </c>
      <c r="K1548" s="58">
        <v>0.92451660302353011</v>
      </c>
      <c r="M1548" s="51">
        <v>546</v>
      </c>
      <c r="N1548" s="139" cm="1">
        <f t="array" ref="N1548:W1548">(TRANSPOSE(MMULT(幕後結果!$AB$37:$AK$46, TRANSPOSE(N547:W547))))</f>
        <v>0.49521489214525583</v>
      </c>
      <c r="O1548" s="139">
        <v>-0.55870924838782843</v>
      </c>
      <c r="P1548" s="139">
        <v>-0.7080705357296937</v>
      </c>
      <c r="Q1548" s="139">
        <v>1.2991155360862641</v>
      </c>
      <c r="R1548" s="139">
        <v>-0.1145354355128429</v>
      </c>
      <c r="S1548" s="139">
        <v>0.80004717655816571</v>
      </c>
      <c r="T1548" s="139">
        <v>0.47363592060336579</v>
      </c>
      <c r="U1548" s="139">
        <v>-1.6008730547108869</v>
      </c>
      <c r="V1548" s="139">
        <v>0.21827129314327942</v>
      </c>
      <c r="W1548" s="50">
        <v>-0.98713272740658176</v>
      </c>
    </row>
    <row r="1549" spans="1:23" ht="19">
      <c r="A1549" s="95">
        <v>547</v>
      </c>
      <c r="B1549" s="139">
        <v>0.53719222183849547</v>
      </c>
      <c r="C1549" s="139">
        <v>0.1038984803923988</v>
      </c>
      <c r="D1549" s="139">
        <v>0.58664992745324218</v>
      </c>
      <c r="E1549" s="139">
        <v>0.15787436376772823</v>
      </c>
      <c r="F1549" s="139">
        <v>0.15332074076133728</v>
      </c>
      <c r="G1549" s="139">
        <v>0.49711258272028247</v>
      </c>
      <c r="H1549" s="139">
        <v>0.87516470802248603</v>
      </c>
      <c r="I1549" s="139">
        <v>0.35746977136590674</v>
      </c>
      <c r="J1549" s="139">
        <v>0.42967158918349413</v>
      </c>
      <c r="K1549" s="58">
        <v>0.82085776593519588</v>
      </c>
      <c r="M1549" s="51">
        <v>547</v>
      </c>
      <c r="N1549" s="139" cm="1">
        <f t="array" ref="N1549:W1549">(TRANSPOSE(MMULT(幕後結果!$AB$37:$AK$46, TRANSPOSE(N548:W548))))</f>
        <v>-0.31730746055995168</v>
      </c>
      <c r="O1549" s="139">
        <v>-0.38043441525943711</v>
      </c>
      <c r="P1549" s="139">
        <v>-0.51290412221256587</v>
      </c>
      <c r="Q1549" s="139">
        <v>0.29990550586019038</v>
      </c>
      <c r="R1549" s="139">
        <v>0.33768000272233778</v>
      </c>
      <c r="S1549" s="139">
        <v>0.66853325537436692</v>
      </c>
      <c r="T1549" s="139">
        <v>-0.35052851325917866</v>
      </c>
      <c r="U1549" s="139">
        <v>-0.26437147820660567</v>
      </c>
      <c r="V1549" s="139">
        <v>-0.28102522057953194</v>
      </c>
      <c r="W1549" s="50">
        <v>-0.20531301635945115</v>
      </c>
    </row>
    <row r="1550" spans="1:23" ht="19">
      <c r="A1550" s="95">
        <v>548</v>
      </c>
      <c r="B1550" s="139">
        <v>0.31645276390209887</v>
      </c>
      <c r="C1550" s="139">
        <v>0.9788624334088234</v>
      </c>
      <c r="D1550" s="139">
        <v>0.52919438991418644</v>
      </c>
      <c r="E1550" s="139">
        <v>0.96539254027238131</v>
      </c>
      <c r="F1550" s="139">
        <v>0.65790700792589085</v>
      </c>
      <c r="G1550" s="139">
        <v>0.9544272687875186</v>
      </c>
      <c r="H1550" s="139">
        <v>0.95175243801046649</v>
      </c>
      <c r="I1550" s="139">
        <v>9.9944169159289054E-2</v>
      </c>
      <c r="J1550" s="139">
        <v>0.11723698727615051</v>
      </c>
      <c r="K1550" s="58">
        <v>0.58217545825126549</v>
      </c>
      <c r="M1550" s="51">
        <v>548</v>
      </c>
      <c r="N1550" s="139" cm="1">
        <f t="array" ref="N1550:W1550">(TRANSPOSE(MMULT(幕後結果!$AB$37:$AK$46, TRANSPOSE(N549:W549))))</f>
        <v>0.21324158897132944</v>
      </c>
      <c r="O1550" s="139">
        <v>-0.78200214321048089</v>
      </c>
      <c r="P1550" s="139">
        <v>-1.2208406186063971</v>
      </c>
      <c r="Q1550" s="139">
        <v>0.87705749511096487</v>
      </c>
      <c r="R1550" s="139">
        <v>0.52614129720721015</v>
      </c>
      <c r="S1550" s="139">
        <v>0.82913605644489852</v>
      </c>
      <c r="T1550" s="139">
        <v>7.6198291375476887E-2</v>
      </c>
      <c r="U1550" s="139">
        <v>0.96344208498570671</v>
      </c>
      <c r="V1550" s="139">
        <v>0.1620610793251365</v>
      </c>
      <c r="W1550" s="50">
        <v>0.82884642945383313</v>
      </c>
    </row>
    <row r="1551" spans="1:23" ht="19">
      <c r="A1551" s="95">
        <v>549</v>
      </c>
      <c r="B1551" s="139">
        <v>0.97648321326647136</v>
      </c>
      <c r="C1551" s="139">
        <v>0.24322488999209169</v>
      </c>
      <c r="D1551" s="139">
        <v>0.25324554349731709</v>
      </c>
      <c r="E1551" s="139">
        <v>0.16229274243752001</v>
      </c>
      <c r="F1551" s="139">
        <v>0.55944724458876283</v>
      </c>
      <c r="G1551" s="139">
        <v>0.91851903911854471</v>
      </c>
      <c r="H1551" s="139">
        <v>0.45651212647403749</v>
      </c>
      <c r="I1551" s="139">
        <v>0.52481166934443246</v>
      </c>
      <c r="J1551" s="139">
        <v>0.71932251539171355</v>
      </c>
      <c r="K1551" s="58">
        <v>0.34792251356087966</v>
      </c>
      <c r="M1551" s="51">
        <v>549</v>
      </c>
      <c r="N1551" s="139" cm="1">
        <f t="array" ref="N1551:W1551">(TRANSPOSE(MMULT(幕後結果!$AB$37:$AK$46, TRANSPOSE(N550:W550))))</f>
        <v>1.511413656660678</v>
      </c>
      <c r="O1551" s="139">
        <v>0.58384417135565825</v>
      </c>
      <c r="P1551" s="139">
        <v>1.1492667283587412</v>
      </c>
      <c r="Q1551" s="139">
        <v>-2.2757350568684078</v>
      </c>
      <c r="R1551" s="139">
        <v>-0.13157788072330645</v>
      </c>
      <c r="S1551" s="139">
        <v>0.24386758274236386</v>
      </c>
      <c r="T1551" s="139">
        <v>4.9225936734808795E-2</v>
      </c>
      <c r="U1551" s="139">
        <v>-1.2341743774394833</v>
      </c>
      <c r="V1551" s="139">
        <v>0.39854791785513705</v>
      </c>
      <c r="W1551" s="50">
        <v>-7.4134168042861381E-2</v>
      </c>
    </row>
    <row r="1552" spans="1:23" ht="19">
      <c r="A1552" s="95">
        <v>550</v>
      </c>
      <c r="B1552" s="139">
        <v>0.60705831970570889</v>
      </c>
      <c r="C1552" s="139">
        <v>0.94058740701324006</v>
      </c>
      <c r="D1552" s="139">
        <v>0.39334795743079498</v>
      </c>
      <c r="E1552" s="139">
        <v>0.83283286171118398</v>
      </c>
      <c r="F1552" s="139">
        <v>0.77190260541743627</v>
      </c>
      <c r="G1552" s="139">
        <v>0.79595604634532569</v>
      </c>
      <c r="H1552" s="139">
        <v>0.71172007890447708</v>
      </c>
      <c r="I1552" s="139">
        <v>0.3261954597672081</v>
      </c>
      <c r="J1552" s="139">
        <v>0.52473999887312761</v>
      </c>
      <c r="K1552" s="58">
        <v>0.9156758751324614</v>
      </c>
      <c r="M1552" s="51">
        <v>550</v>
      </c>
      <c r="N1552" s="139" cm="1">
        <f t="array" ref="N1552:W1552">(TRANSPOSE(MMULT(幕後結果!$AB$37:$AK$46, TRANSPOSE(N551:W551))))</f>
        <v>-0.84419017497999371</v>
      </c>
      <c r="O1552" s="139">
        <v>-0.75346450505043783</v>
      </c>
      <c r="P1552" s="139">
        <v>-0.72013771862427478</v>
      </c>
      <c r="Q1552" s="139">
        <v>-0.78693347371522093</v>
      </c>
      <c r="R1552" s="139">
        <v>-0.29576411050486878</v>
      </c>
      <c r="S1552" s="139">
        <v>0.19402350404266316</v>
      </c>
      <c r="T1552" s="139">
        <v>-0.1416043981990508</v>
      </c>
      <c r="U1552" s="139">
        <v>-1.3391536600977225</v>
      </c>
      <c r="V1552" s="139">
        <v>-0.36141115067672369</v>
      </c>
      <c r="W1552" s="50">
        <v>-0.35608883588061935</v>
      </c>
    </row>
    <row r="1553" spans="1:23" ht="19">
      <c r="A1553" s="95">
        <v>551</v>
      </c>
      <c r="B1553" s="139">
        <v>0.65284945968937658</v>
      </c>
      <c r="C1553" s="139">
        <v>0.92480499992488241</v>
      </c>
      <c r="D1553" s="139">
        <v>0.63966110529164877</v>
      </c>
      <c r="E1553" s="139">
        <v>0.37235605252971515</v>
      </c>
      <c r="F1553" s="139">
        <v>0.49981792664378166</v>
      </c>
      <c r="G1553" s="139">
        <v>0.96501729254158808</v>
      </c>
      <c r="H1553" s="139">
        <v>0.17530306930190664</v>
      </c>
      <c r="I1553" s="139">
        <v>0.79554664523489738</v>
      </c>
      <c r="J1553" s="139">
        <v>0.7224552687627146</v>
      </c>
      <c r="K1553" s="58">
        <v>3.4299557807944581E-2</v>
      </c>
      <c r="M1553" s="51">
        <v>551</v>
      </c>
      <c r="N1553" s="139" cm="1">
        <f t="array" ref="N1553:W1553">(TRANSPOSE(MMULT(幕後結果!$AB$37:$AK$46, TRANSPOSE(N552:W552))))</f>
        <v>1.8229070848399171</v>
      </c>
      <c r="O1553" s="139">
        <v>0.30354471259438026</v>
      </c>
      <c r="P1553" s="139">
        <v>0.99602184507809166</v>
      </c>
      <c r="Q1553" s="139">
        <v>0.92326110832999919</v>
      </c>
      <c r="R1553" s="139">
        <v>2.8098786963810776</v>
      </c>
      <c r="S1553" s="139">
        <v>-0.29836945494812184</v>
      </c>
      <c r="T1553" s="139">
        <v>2.0755522498551988</v>
      </c>
      <c r="U1553" s="139">
        <v>-1.1175173220488221E-2</v>
      </c>
      <c r="V1553" s="139">
        <v>1.850983695203047</v>
      </c>
      <c r="W1553" s="50">
        <v>2.4325894282694023</v>
      </c>
    </row>
    <row r="1554" spans="1:23" ht="19">
      <c r="A1554" s="95">
        <v>552</v>
      </c>
      <c r="B1554" s="139">
        <v>0.34584961590729169</v>
      </c>
      <c r="C1554" s="139">
        <v>0.20522016072810612</v>
      </c>
      <c r="D1554" s="139">
        <v>0.11855833852585862</v>
      </c>
      <c r="E1554" s="139">
        <v>0.20650559430506932</v>
      </c>
      <c r="F1554" s="139">
        <v>0.55512043751726603</v>
      </c>
      <c r="G1554" s="139">
        <v>0.74147169765145726</v>
      </c>
      <c r="H1554" s="139">
        <v>0.94605737240719634</v>
      </c>
      <c r="I1554" s="139">
        <v>0.68419874569528516</v>
      </c>
      <c r="J1554" s="139">
        <v>0.23243070829892565</v>
      </c>
      <c r="K1554" s="58">
        <v>0.95825718158402196</v>
      </c>
      <c r="M1554" s="51">
        <v>552</v>
      </c>
      <c r="N1554" s="139" cm="1">
        <f t="array" ref="N1554:W1554">(TRANSPOSE(MMULT(幕後結果!$AB$37:$AK$46, TRANSPOSE(N553:W553))))</f>
        <v>-1.5166266841167566</v>
      </c>
      <c r="O1554" s="139">
        <v>-1.2604091647227595</v>
      </c>
      <c r="P1554" s="139">
        <v>0.66916726749903832</v>
      </c>
      <c r="Q1554" s="139">
        <v>-0.82590456928352107</v>
      </c>
      <c r="R1554" s="139">
        <v>-0.11903470341053662</v>
      </c>
      <c r="S1554" s="139">
        <v>-0.37268564085634931</v>
      </c>
      <c r="T1554" s="139">
        <v>-1.2104493315246418</v>
      </c>
      <c r="U1554" s="139">
        <v>1.3256043769378401</v>
      </c>
      <c r="V1554" s="139">
        <v>-1.0566317918368655</v>
      </c>
      <c r="W1554" s="50">
        <v>-0.80990203003382377</v>
      </c>
    </row>
    <row r="1555" spans="1:23" ht="19">
      <c r="A1555" s="95">
        <v>553</v>
      </c>
      <c r="B1555" s="139">
        <v>0.6128900855594035</v>
      </c>
      <c r="C1555" s="139">
        <v>0.26132899598848391</v>
      </c>
      <c r="D1555" s="139">
        <v>6.4018933569339742E-2</v>
      </c>
      <c r="E1555" s="139">
        <v>0.84368468710786471</v>
      </c>
      <c r="F1555" s="139">
        <v>0.47419284939162831</v>
      </c>
      <c r="G1555" s="139">
        <v>0.76103378396516175</v>
      </c>
      <c r="H1555" s="139">
        <v>0.33223281564236884</v>
      </c>
      <c r="I1555" s="139">
        <v>0.89415999667836155</v>
      </c>
      <c r="J1555" s="139">
        <v>0.49698862168356017</v>
      </c>
      <c r="K1555" s="58">
        <v>0.99016776481090729</v>
      </c>
      <c r="M1555" s="51">
        <v>553</v>
      </c>
      <c r="N1555" s="139" cm="1">
        <f t="array" ref="N1555:W1555">(TRANSPOSE(MMULT(幕後結果!$AB$37:$AK$46, TRANSPOSE(N554:W554))))</f>
        <v>-0.46408100646180817</v>
      </c>
      <c r="O1555" s="139">
        <v>8.273592757889528E-2</v>
      </c>
      <c r="P1555" s="139">
        <v>-0.57954697783372866</v>
      </c>
      <c r="Q1555" s="139">
        <v>0.95029547508418188</v>
      </c>
      <c r="R1555" s="139">
        <v>-1.1603250698023548</v>
      </c>
      <c r="S1555" s="139">
        <v>0.2743661186733844</v>
      </c>
      <c r="T1555" s="139">
        <v>0.83281531459241931</v>
      </c>
      <c r="U1555" s="139">
        <v>-0.13230762418435754</v>
      </c>
      <c r="V1555" s="139">
        <v>-0.45133841183369827</v>
      </c>
      <c r="W1555" s="50">
        <v>-0.35872836727793722</v>
      </c>
    </row>
    <row r="1556" spans="1:23" ht="19">
      <c r="A1556" s="95">
        <v>554</v>
      </c>
      <c r="B1556" s="139">
        <v>0.29150152175335231</v>
      </c>
      <c r="C1556" s="139">
        <v>0.14012332883908529</v>
      </c>
      <c r="D1556" s="139">
        <v>0.26129095984815032</v>
      </c>
      <c r="E1556" s="139">
        <v>0.54309566110193752</v>
      </c>
      <c r="F1556" s="139">
        <v>0.19057701979379837</v>
      </c>
      <c r="G1556" s="139">
        <v>0.11617198034098153</v>
      </c>
      <c r="H1556" s="139">
        <v>0.5582246478414854</v>
      </c>
      <c r="I1556" s="139">
        <v>0.29315025285264729</v>
      </c>
      <c r="J1556" s="139">
        <v>0.34062528288365357</v>
      </c>
      <c r="K1556" s="58">
        <v>2.9659188169517403E-2</v>
      </c>
      <c r="M1556" s="51">
        <v>554</v>
      </c>
      <c r="N1556" s="139" cm="1">
        <f t="array" ref="N1556:W1556">(TRANSPOSE(MMULT(幕後結果!$AB$37:$AK$46, TRANSPOSE(N555:W555))))</f>
        <v>-0.54476994587587158</v>
      </c>
      <c r="O1556" s="139">
        <v>0.79166574167040515</v>
      </c>
      <c r="P1556" s="139">
        <v>0.42758925792173214</v>
      </c>
      <c r="Q1556" s="139">
        <v>-1.2738662028459444</v>
      </c>
      <c r="R1556" s="139">
        <v>0.27769630423820274</v>
      </c>
      <c r="S1556" s="139">
        <v>0.3529302315508569</v>
      </c>
      <c r="T1556" s="139">
        <v>0.17971508528875874</v>
      </c>
      <c r="U1556" s="139">
        <v>-0.71899326226284288</v>
      </c>
      <c r="V1556" s="139">
        <v>0.89216608874568337</v>
      </c>
      <c r="W1556" s="50">
        <v>-0.70745837861192129</v>
      </c>
    </row>
    <row r="1557" spans="1:23" ht="19">
      <c r="A1557" s="95">
        <v>555</v>
      </c>
      <c r="B1557" s="139">
        <v>0.13090704805229758</v>
      </c>
      <c r="C1557" s="139">
        <v>0.94981082630578295</v>
      </c>
      <c r="D1557" s="139">
        <v>0.78152014792274715</v>
      </c>
      <c r="E1557" s="139">
        <v>0.12654123981913634</v>
      </c>
      <c r="F1557" s="139">
        <v>0.73581249233305623</v>
      </c>
      <c r="G1557" s="139">
        <v>0.18601862941473724</v>
      </c>
      <c r="H1557" s="139">
        <v>0.3871165952835538</v>
      </c>
      <c r="I1557" s="139">
        <v>0.81934675597500717</v>
      </c>
      <c r="J1557" s="139">
        <v>0.67636968969248956</v>
      </c>
      <c r="K1557" s="58">
        <v>0.38470153555950382</v>
      </c>
      <c r="M1557" s="51">
        <v>555</v>
      </c>
      <c r="N1557" s="139" cm="1">
        <f t="array" ref="N1557:W1557">(TRANSPOSE(MMULT(幕後結果!$AB$37:$AK$46, TRANSPOSE(N556:W556))))</f>
        <v>-0.32330067382309219</v>
      </c>
      <c r="O1557" s="139">
        <v>1.1390329222841822</v>
      </c>
      <c r="P1557" s="139">
        <v>-0.4500873590649897</v>
      </c>
      <c r="Q1557" s="139">
        <v>-0.46320764380128576</v>
      </c>
      <c r="R1557" s="139">
        <v>-0.5576986705929603</v>
      </c>
      <c r="S1557" s="139">
        <v>-1.8367151552443839</v>
      </c>
      <c r="T1557" s="139">
        <v>-0.63672710263536825</v>
      </c>
      <c r="U1557" s="139">
        <v>0.22150474004085607</v>
      </c>
      <c r="V1557" s="139">
        <v>0.87212904053148521</v>
      </c>
      <c r="W1557" s="50">
        <v>-4.2016862745170247E-2</v>
      </c>
    </row>
    <row r="1558" spans="1:23" ht="19">
      <c r="A1558" s="95">
        <v>556</v>
      </c>
      <c r="B1558" s="139">
        <v>0.26295470423651546</v>
      </c>
      <c r="C1558" s="139">
        <v>0.16372307226912763</v>
      </c>
      <c r="D1558" s="139">
        <v>0.9217238210295704</v>
      </c>
      <c r="E1558" s="139">
        <v>0.38469221652143171</v>
      </c>
      <c r="F1558" s="139">
        <v>0.35837005667448518</v>
      </c>
      <c r="G1558" s="139">
        <v>0.48779068199996956</v>
      </c>
      <c r="H1558" s="139">
        <v>0.80545771088995344</v>
      </c>
      <c r="I1558" s="139">
        <v>6.1091311950215887E-2</v>
      </c>
      <c r="J1558" s="139">
        <v>0.5851652803338121</v>
      </c>
      <c r="K1558" s="58">
        <v>0.83648930941407151</v>
      </c>
      <c r="M1558" s="51">
        <v>556</v>
      </c>
      <c r="N1558" s="139" cm="1">
        <f t="array" ref="N1558:W1558">(TRANSPOSE(MMULT(幕後結果!$AB$37:$AK$46, TRANSPOSE(N557:W557))))</f>
        <v>-8.4626808222828712E-2</v>
      </c>
      <c r="O1558" s="139">
        <v>0.80516400527520338</v>
      </c>
      <c r="P1558" s="139">
        <v>-6.4269272426498159E-3</v>
      </c>
      <c r="Q1558" s="139">
        <v>1.3320071169895682</v>
      </c>
      <c r="R1558" s="139">
        <v>-0.39614269048132289</v>
      </c>
      <c r="S1558" s="139">
        <v>-1.366213701130337</v>
      </c>
      <c r="T1558" s="139">
        <v>-0.9695049532689447</v>
      </c>
      <c r="U1558" s="139">
        <v>-0.31645379941321139</v>
      </c>
      <c r="V1558" s="139">
        <v>-0.73220483588794638</v>
      </c>
      <c r="W1558" s="50">
        <v>-1.120823859694019</v>
      </c>
    </row>
    <row r="1559" spans="1:23" ht="19">
      <c r="A1559" s="95">
        <v>557</v>
      </c>
      <c r="B1559" s="139">
        <v>0.34037485544221546</v>
      </c>
      <c r="C1559" s="139">
        <v>0.63740806982407583</v>
      </c>
      <c r="D1559" s="139">
        <v>0.96149811882032976</v>
      </c>
      <c r="E1559" s="139">
        <v>0.32742985980796036</v>
      </c>
      <c r="F1559" s="139">
        <v>0.4018437446585863</v>
      </c>
      <c r="G1559" s="139">
        <v>0.7971670793283645</v>
      </c>
      <c r="H1559" s="139">
        <v>8.0923296407331424E-3</v>
      </c>
      <c r="I1559" s="139">
        <v>0.42256935965617903</v>
      </c>
      <c r="J1559" s="139">
        <v>0.78978856752656101</v>
      </c>
      <c r="K1559" s="58">
        <v>0.8990889538015554</v>
      </c>
      <c r="M1559" s="51">
        <v>557</v>
      </c>
      <c r="N1559" s="139" cm="1">
        <f t="array" ref="N1559:W1559">(TRANSPOSE(MMULT(幕後結果!$AB$37:$AK$46, TRANSPOSE(N558:W558))))</f>
        <v>1.3159966652879551</v>
      </c>
      <c r="O1559" s="139">
        <v>0.57536995617965392</v>
      </c>
      <c r="P1559" s="139">
        <v>-0.19765190309299385</v>
      </c>
      <c r="Q1559" s="139">
        <v>-0.34237343133498588</v>
      </c>
      <c r="R1559" s="139">
        <v>1.8761561696260376</v>
      </c>
      <c r="S1559" s="139">
        <v>-2.1303813347652162E-2</v>
      </c>
      <c r="T1559" s="139">
        <v>0.12721714343675117</v>
      </c>
      <c r="U1559" s="139">
        <v>1.4195889179896797</v>
      </c>
      <c r="V1559" s="139">
        <v>1.207816090065436</v>
      </c>
      <c r="W1559" s="50">
        <v>0.53235246407297843</v>
      </c>
    </row>
    <row r="1560" spans="1:23" ht="19">
      <c r="A1560" s="95">
        <v>558</v>
      </c>
      <c r="B1560" s="139">
        <v>0.81605415503697754</v>
      </c>
      <c r="C1560" s="139">
        <v>0.96098021962209934</v>
      </c>
      <c r="D1560" s="139">
        <v>0.66174723299992189</v>
      </c>
      <c r="E1560" s="139">
        <v>0.93127036035842559</v>
      </c>
      <c r="F1560" s="139">
        <v>0.90675950426922713</v>
      </c>
      <c r="G1560" s="139">
        <v>0.40900528258904578</v>
      </c>
      <c r="H1560" s="139">
        <v>0.20442921575628681</v>
      </c>
      <c r="I1560" s="139">
        <v>0.83423362988600291</v>
      </c>
      <c r="J1560" s="139">
        <v>0.5980283363207719</v>
      </c>
      <c r="K1560" s="58">
        <v>0.108760135415787</v>
      </c>
      <c r="M1560" s="51">
        <v>558</v>
      </c>
      <c r="N1560" s="139" cm="1">
        <f t="array" ref="N1560:W1560">(TRANSPOSE(MMULT(幕後結果!$AB$37:$AK$46, TRANSPOSE(N559:W559))))</f>
        <v>0.71019999873202211</v>
      </c>
      <c r="O1560" s="139">
        <v>0.49382088698556259</v>
      </c>
      <c r="P1560" s="139">
        <v>-0.79631206410408883</v>
      </c>
      <c r="Q1560" s="139">
        <v>0.22567094899907275</v>
      </c>
      <c r="R1560" s="139">
        <v>0.4536147998536848</v>
      </c>
      <c r="S1560" s="139">
        <v>1.5119090692442789</v>
      </c>
      <c r="T1560" s="139">
        <v>2.9132728428900023E-3</v>
      </c>
      <c r="U1560" s="139">
        <v>-0.45640612363223781</v>
      </c>
      <c r="V1560" s="139">
        <v>2.9970446413817999</v>
      </c>
      <c r="W1560" s="50">
        <v>-0.81195553264491005</v>
      </c>
    </row>
    <row r="1561" spans="1:23" ht="19">
      <c r="A1561" s="95">
        <v>559</v>
      </c>
      <c r="B1561" s="139">
        <v>0.91708432698565923</v>
      </c>
      <c r="C1561" s="139">
        <v>0.7384193176476026</v>
      </c>
      <c r="D1561" s="139">
        <v>0.53383265695056736</v>
      </c>
      <c r="E1561" s="139">
        <v>0.6954444500921233</v>
      </c>
      <c r="F1561" s="139">
        <v>0.60396788847059812</v>
      </c>
      <c r="G1561" s="139">
        <v>4.7268116586748121E-2</v>
      </c>
      <c r="H1561" s="139">
        <v>4.2271678149282677E-2</v>
      </c>
      <c r="I1561" s="139">
        <v>0.60327843261125791</v>
      </c>
      <c r="J1561" s="139">
        <v>0.21597467184364016</v>
      </c>
      <c r="K1561" s="58">
        <v>0.6080174591001446</v>
      </c>
      <c r="M1561" s="51">
        <v>559</v>
      </c>
      <c r="N1561" s="139" cm="1">
        <f t="array" ref="N1561:W1561">(TRANSPOSE(MMULT(幕後結果!$AB$37:$AK$46, TRANSPOSE(N560:W560))))</f>
        <v>0.83123581387739076</v>
      </c>
      <c r="O1561" s="139">
        <v>1.6806518620122191</v>
      </c>
      <c r="P1561" s="139">
        <v>1.2186820956354092</v>
      </c>
      <c r="Q1561" s="139">
        <v>-1.2688819173706773</v>
      </c>
      <c r="R1561" s="139">
        <v>-0.34971204686255791</v>
      </c>
      <c r="S1561" s="139">
        <v>0.94787902326208351</v>
      </c>
      <c r="T1561" s="139">
        <v>-0.44036019194420589</v>
      </c>
      <c r="U1561" s="139">
        <v>-0.50434917439508464</v>
      </c>
      <c r="V1561" s="139">
        <v>0.93604496601463505</v>
      </c>
      <c r="W1561" s="50">
        <v>-0.78418932522626383</v>
      </c>
    </row>
    <row r="1562" spans="1:23" ht="19">
      <c r="A1562" s="95">
        <v>560</v>
      </c>
      <c r="B1562" s="139">
        <v>0.90503302317174472</v>
      </c>
      <c r="C1562" s="139">
        <v>0.98036850897580829</v>
      </c>
      <c r="D1562" s="139">
        <v>0.86669942138293909</v>
      </c>
      <c r="E1562" s="139">
        <v>0.22137840173414736</v>
      </c>
      <c r="F1562" s="139">
        <v>0.36617486947626698</v>
      </c>
      <c r="G1562" s="139">
        <v>0.95115291790639711</v>
      </c>
      <c r="H1562" s="139">
        <v>0.68276492749262707</v>
      </c>
      <c r="I1562" s="139">
        <v>0.2955234549123007</v>
      </c>
      <c r="J1562" s="139">
        <v>0.36422831286528701</v>
      </c>
      <c r="K1562" s="58">
        <v>0.80305420031457064</v>
      </c>
      <c r="M1562" s="51">
        <v>560</v>
      </c>
      <c r="N1562" s="139" cm="1">
        <f t="array" ref="N1562:W1562">(TRANSPOSE(MMULT(幕後結果!$AB$37:$AK$46, TRANSPOSE(N561:W561))))</f>
        <v>-0.10797203064445032</v>
      </c>
      <c r="O1562" s="139">
        <v>-0.50681189942798133</v>
      </c>
      <c r="P1562" s="139">
        <v>-0.12192862661306333</v>
      </c>
      <c r="Q1562" s="139">
        <v>-1.0230174463232771</v>
      </c>
      <c r="R1562" s="139">
        <v>4.9304270354897345E-2</v>
      </c>
      <c r="S1562" s="139">
        <v>0.34593244911482524</v>
      </c>
      <c r="T1562" s="139">
        <v>-0.13397971592693805</v>
      </c>
      <c r="U1562" s="139">
        <v>0.82545898557257902</v>
      </c>
      <c r="V1562" s="139">
        <v>-1.2385325301249173</v>
      </c>
      <c r="W1562" s="50">
        <v>-0.24572464543040876</v>
      </c>
    </row>
    <row r="1563" spans="1:23" ht="19">
      <c r="A1563" s="95">
        <v>561</v>
      </c>
      <c r="B1563" s="139">
        <v>0.51062168502246164</v>
      </c>
      <c r="C1563" s="139">
        <v>0.43522371089362899</v>
      </c>
      <c r="D1563" s="139">
        <v>0.3377621914464628</v>
      </c>
      <c r="E1563" s="139">
        <v>0.88133780348320823</v>
      </c>
      <c r="F1563" s="139">
        <v>0.77798293102427385</v>
      </c>
      <c r="G1563" s="139">
        <v>0.2618276353685085</v>
      </c>
      <c r="H1563" s="139">
        <v>0.31906463880719005</v>
      </c>
      <c r="I1563" s="139">
        <v>0.16398738647752098</v>
      </c>
      <c r="J1563" s="139">
        <v>0.95764285684451655</v>
      </c>
      <c r="K1563" s="58">
        <v>0.9618743060663606</v>
      </c>
      <c r="M1563" s="51">
        <v>561</v>
      </c>
      <c r="N1563" s="139" cm="1">
        <f t="array" ref="N1563:W1563">(TRANSPOSE(MMULT(幕後結果!$AB$37:$AK$46, TRANSPOSE(N562:W562))))</f>
        <v>-1.8871519202199376</v>
      </c>
      <c r="O1563" s="139">
        <v>-0.35314193416356776</v>
      </c>
      <c r="P1563" s="139">
        <v>-0.15923042642444324</v>
      </c>
      <c r="Q1563" s="139">
        <v>-0.26980616451045641</v>
      </c>
      <c r="R1563" s="139">
        <v>-0.70419549376326573</v>
      </c>
      <c r="S1563" s="139">
        <v>-1.2704639921461451</v>
      </c>
      <c r="T1563" s="139">
        <v>9.0371285781244315E-2</v>
      </c>
      <c r="U1563" s="139">
        <v>-0.61838355488293051</v>
      </c>
      <c r="V1563" s="139">
        <v>0.56417371749852829</v>
      </c>
      <c r="W1563" s="50">
        <v>0.22595450700299091</v>
      </c>
    </row>
    <row r="1564" spans="1:23" ht="19">
      <c r="A1564" s="95">
        <v>562</v>
      </c>
      <c r="B1564" s="139">
        <v>0.83331985293454647</v>
      </c>
      <c r="C1564" s="139">
        <v>0.98647100842581703</v>
      </c>
      <c r="D1564" s="139">
        <v>0.96241060878357421</v>
      </c>
      <c r="E1564" s="139">
        <v>0.44806761075283341</v>
      </c>
      <c r="F1564" s="139">
        <v>0.77065574528104142</v>
      </c>
      <c r="G1564" s="139">
        <v>6.4099800103466498E-2</v>
      </c>
      <c r="H1564" s="139">
        <v>0.18871719479210758</v>
      </c>
      <c r="I1564" s="139">
        <v>0.58780659060615048</v>
      </c>
      <c r="J1564" s="139">
        <v>5.8981834304238756E-2</v>
      </c>
      <c r="K1564" s="58">
        <v>0.16250581207714343</v>
      </c>
      <c r="M1564" s="51">
        <v>562</v>
      </c>
      <c r="N1564" s="139" cm="1">
        <f t="array" ref="N1564:W1564">(TRANSPOSE(MMULT(幕後結果!$AB$37:$AK$46, TRANSPOSE(N563:W563))))</f>
        <v>0.96364936190908956</v>
      </c>
      <c r="O1564" s="139">
        <v>1.1743918073100359</v>
      </c>
      <c r="P1564" s="139">
        <v>2.801781612991018</v>
      </c>
      <c r="Q1564" s="139">
        <v>0.49011812949289846</v>
      </c>
      <c r="R1564" s="139">
        <v>0.23845522745030978</v>
      </c>
      <c r="S1564" s="139">
        <v>-0.99315356148084721</v>
      </c>
      <c r="T1564" s="139">
        <v>0.96304511161645856</v>
      </c>
      <c r="U1564" s="139">
        <v>-1.0530481314769844</v>
      </c>
      <c r="V1564" s="139">
        <v>5.0035369621565517E-3</v>
      </c>
      <c r="W1564" s="50">
        <v>1.3976729491050963</v>
      </c>
    </row>
    <row r="1565" spans="1:23" ht="19">
      <c r="A1565" s="95">
        <v>563</v>
      </c>
      <c r="B1565" s="139">
        <v>0.12445639813546783</v>
      </c>
      <c r="C1565" s="139">
        <v>0.75625327111411322</v>
      </c>
      <c r="D1565" s="139">
        <v>0.54134166469521339</v>
      </c>
      <c r="E1565" s="139">
        <v>0.43968132070053056</v>
      </c>
      <c r="F1565" s="139">
        <v>0.29901216206601289</v>
      </c>
      <c r="G1565" s="139">
        <v>7.5270441750838524E-2</v>
      </c>
      <c r="H1565" s="139">
        <v>0.76596754651238164</v>
      </c>
      <c r="I1565" s="139">
        <v>0.43347286498676008</v>
      </c>
      <c r="J1565" s="139">
        <v>0.41036861751804055</v>
      </c>
      <c r="K1565" s="58">
        <v>0.18353179690186106</v>
      </c>
      <c r="M1565" s="51">
        <v>563</v>
      </c>
      <c r="N1565" s="139" cm="1">
        <f t="array" ref="N1565:W1565">(TRANSPOSE(MMULT(幕後結果!$AB$37:$AK$46, TRANSPOSE(N564:W564))))</f>
        <v>-0.48368895473396101</v>
      </c>
      <c r="O1565" s="139">
        <v>0.72985034429629048</v>
      </c>
      <c r="P1565" s="139">
        <v>-0.40552260359040349</v>
      </c>
      <c r="Q1565" s="139">
        <v>-1.3688865012403006</v>
      </c>
      <c r="R1565" s="139">
        <v>0.80010651314033976</v>
      </c>
      <c r="S1565" s="139">
        <v>-1.7600573841601008</v>
      </c>
      <c r="T1565" s="139">
        <v>0.49699510510912825</v>
      </c>
      <c r="U1565" s="139">
        <v>-0.86345464435883046</v>
      </c>
      <c r="V1565" s="139">
        <v>0.62697802510167322</v>
      </c>
      <c r="W1565" s="50">
        <v>0.28375787819807485</v>
      </c>
    </row>
    <row r="1566" spans="1:23" ht="19">
      <c r="A1566" s="95">
        <v>564</v>
      </c>
      <c r="B1566" s="139">
        <v>0.90490850659102562</v>
      </c>
      <c r="C1566" s="139">
        <v>0.2786293743059467</v>
      </c>
      <c r="D1566" s="139">
        <v>0.68182076443367357</v>
      </c>
      <c r="E1566" s="139">
        <v>0.81660194979469369</v>
      </c>
      <c r="F1566" s="139">
        <v>0.86747181908121984</v>
      </c>
      <c r="G1566" s="139">
        <v>0.40992615940561694</v>
      </c>
      <c r="H1566" s="139">
        <v>5.1821081182292783E-2</v>
      </c>
      <c r="I1566" s="139">
        <v>0.72533681999421185</v>
      </c>
      <c r="J1566" s="139">
        <v>3.9978984591059863E-2</v>
      </c>
      <c r="K1566" s="58">
        <v>0.99994519243756663</v>
      </c>
      <c r="M1566" s="51">
        <v>564</v>
      </c>
      <c r="N1566" s="139" cm="1">
        <f t="array" ref="N1566:W1566">(TRANSPOSE(MMULT(幕後結果!$AB$37:$AK$46, TRANSPOSE(N565:W565))))</f>
        <v>1.1546510082682757</v>
      </c>
      <c r="O1566" s="139">
        <v>0.74970268838583976</v>
      </c>
      <c r="P1566" s="139">
        <v>1.322895181087947</v>
      </c>
      <c r="Q1566" s="139">
        <v>-1.2069932308647111</v>
      </c>
      <c r="R1566" s="139">
        <v>1.0595357352920893</v>
      </c>
      <c r="S1566" s="139">
        <v>-0.74826777237532638</v>
      </c>
      <c r="T1566" s="139">
        <v>0.47432655715271244</v>
      </c>
      <c r="U1566" s="139">
        <v>-1.6533647398145817</v>
      </c>
      <c r="V1566" s="139">
        <v>-0.53667976648807625</v>
      </c>
      <c r="W1566" s="50">
        <v>0.71301188025193651</v>
      </c>
    </row>
    <row r="1567" spans="1:23" ht="19">
      <c r="A1567" s="95">
        <v>565</v>
      </c>
      <c r="B1567" s="139">
        <v>0.65101290128643297</v>
      </c>
      <c r="C1567" s="139">
        <v>0.45876670676167142</v>
      </c>
      <c r="D1567" s="139">
        <v>0.60776385369665697</v>
      </c>
      <c r="E1567" s="139">
        <v>0.94709683400910372</v>
      </c>
      <c r="F1567" s="139">
        <v>0.8174965757538275</v>
      </c>
      <c r="G1567" s="139">
        <v>0.31816030916978066</v>
      </c>
      <c r="H1567" s="139">
        <v>0.4574639194263812</v>
      </c>
      <c r="I1567" s="139">
        <v>0.54511082134394373</v>
      </c>
      <c r="J1567" s="139">
        <v>0.32775302749958768</v>
      </c>
      <c r="K1567" s="58">
        <v>0.26801594335459678</v>
      </c>
      <c r="M1567" s="51">
        <v>565</v>
      </c>
      <c r="N1567" s="139" cm="1">
        <f t="array" ref="N1567:W1567">(TRANSPOSE(MMULT(幕後結果!$AB$37:$AK$46, TRANSPOSE(N566:W566))))</f>
        <v>1.7901637227836773</v>
      </c>
      <c r="O1567" s="139">
        <v>2.3280358023468368</v>
      </c>
      <c r="P1567" s="139">
        <v>0.41572247636792681</v>
      </c>
      <c r="Q1567" s="139">
        <v>-4.4672827877153543E-2</v>
      </c>
      <c r="R1567" s="139">
        <v>-1.0405334704271891</v>
      </c>
      <c r="S1567" s="139">
        <v>0.91254086235978926</v>
      </c>
      <c r="T1567" s="139">
        <v>1.095637428419435</v>
      </c>
      <c r="U1567" s="139">
        <v>-0.67870393306350008</v>
      </c>
      <c r="V1567" s="139">
        <v>0.7031662041060065</v>
      </c>
      <c r="W1567" s="50">
        <v>1.6789197542785712</v>
      </c>
    </row>
    <row r="1568" spans="1:23" ht="19">
      <c r="A1568" s="95">
        <v>566</v>
      </c>
      <c r="B1568" s="139">
        <v>0.96745053299578943</v>
      </c>
      <c r="C1568" s="139">
        <v>0.5685087773308235</v>
      </c>
      <c r="D1568" s="139">
        <v>0.27076958217275848</v>
      </c>
      <c r="E1568" s="139">
        <v>0.64931414597515391</v>
      </c>
      <c r="F1568" s="139">
        <v>0.55881226165207676</v>
      </c>
      <c r="G1568" s="139">
        <v>0.51250817440318008</v>
      </c>
      <c r="H1568" s="139">
        <v>0.3804868272659292</v>
      </c>
      <c r="I1568" s="139">
        <v>0.51333469732361237</v>
      </c>
      <c r="J1568" s="139">
        <v>0.97617558614172317</v>
      </c>
      <c r="K1568" s="58">
        <v>0.62632920567964279</v>
      </c>
      <c r="M1568" s="51">
        <v>566</v>
      </c>
      <c r="N1568" s="139" cm="1">
        <f t="array" ref="N1568:W1568">(TRANSPOSE(MMULT(幕後結果!$AB$37:$AK$46, TRANSPOSE(N567:W567))))</f>
        <v>0.44143924250472844</v>
      </c>
      <c r="O1568" s="139">
        <v>0.69599653941696649</v>
      </c>
      <c r="P1568" s="139">
        <v>1.8447350585471738</v>
      </c>
      <c r="Q1568" s="139">
        <v>1.4163576644848241E-2</v>
      </c>
      <c r="R1568" s="139">
        <v>-0.82930775612575403</v>
      </c>
      <c r="S1568" s="139">
        <v>-6.0360609396920728E-2</v>
      </c>
      <c r="T1568" s="139">
        <v>1.0733180883946243</v>
      </c>
      <c r="U1568" s="139">
        <v>-1.0391289526714462</v>
      </c>
      <c r="V1568" s="139">
        <v>0.69436498318901263</v>
      </c>
      <c r="W1568" s="50">
        <v>0.32134968447053158</v>
      </c>
    </row>
    <row r="1569" spans="1:23" ht="19">
      <c r="A1569" s="95">
        <v>567</v>
      </c>
      <c r="B1569" s="139">
        <v>0.81036199316508029</v>
      </c>
      <c r="C1569" s="139">
        <v>0.6763343597869973</v>
      </c>
      <c r="D1569" s="139">
        <v>0.47809714078814669</v>
      </c>
      <c r="E1569" s="139">
        <v>0.2822861120555451</v>
      </c>
      <c r="F1569" s="139">
        <v>0.89452537417608724</v>
      </c>
      <c r="G1569" s="139">
        <v>0.39392732819441934</v>
      </c>
      <c r="H1569" s="139">
        <v>0.31960530157392708</v>
      </c>
      <c r="I1569" s="139">
        <v>0.41220676944215029</v>
      </c>
      <c r="J1569" s="139">
        <v>0.43842450711144654</v>
      </c>
      <c r="K1569" s="58">
        <v>0.86145328626854978</v>
      </c>
      <c r="M1569" s="51">
        <v>567</v>
      </c>
      <c r="N1569" s="139" cm="1">
        <f t="array" ref="N1569:W1569">(TRANSPOSE(MMULT(幕後結果!$AB$37:$AK$46, TRANSPOSE(N568:W568))))</f>
        <v>1.4375418291157886</v>
      </c>
      <c r="O1569" s="139">
        <v>-0.72436435216808137</v>
      </c>
      <c r="P1569" s="139">
        <v>-1.1811874866542964</v>
      </c>
      <c r="Q1569" s="139">
        <v>0.22777466392650214</v>
      </c>
      <c r="R1569" s="139">
        <v>0.31206338582491905</v>
      </c>
      <c r="S1569" s="139">
        <v>-0.39006146883789505</v>
      </c>
      <c r="T1569" s="139">
        <v>1.6825956440444101</v>
      </c>
      <c r="U1569" s="139">
        <v>1.699639858542215</v>
      </c>
      <c r="V1569" s="139">
        <v>1.5770210943381149</v>
      </c>
      <c r="W1569" s="50">
        <v>0.64015844391506893</v>
      </c>
    </row>
    <row r="1570" spans="1:23" ht="19">
      <c r="A1570" s="95">
        <v>568</v>
      </c>
      <c r="B1570" s="139">
        <v>0.88103187997753496</v>
      </c>
      <c r="C1570" s="139">
        <v>0.56764155441297515</v>
      </c>
      <c r="D1570" s="139">
        <v>0.71080324344808177</v>
      </c>
      <c r="E1570" s="139">
        <v>0.87506630883538161</v>
      </c>
      <c r="F1570" s="139">
        <v>0.55216560115588953</v>
      </c>
      <c r="G1570" s="139">
        <v>0.99005968759553298</v>
      </c>
      <c r="H1570" s="139">
        <v>0.4340836020208505</v>
      </c>
      <c r="I1570" s="139">
        <v>0.97077060608474652</v>
      </c>
      <c r="J1570" s="139">
        <v>0.22144130932215322</v>
      </c>
      <c r="K1570" s="58">
        <v>0.28907620952739355</v>
      </c>
      <c r="M1570" s="51">
        <v>568</v>
      </c>
      <c r="N1570" s="139" cm="1">
        <f t="array" ref="N1570:W1570">(TRANSPOSE(MMULT(幕後結果!$AB$37:$AK$46, TRANSPOSE(N569:W569))))</f>
        <v>-1.1816095396259021</v>
      </c>
      <c r="O1570" s="139">
        <v>-0.14367140716361387</v>
      </c>
      <c r="P1570" s="139">
        <v>0.41941566853592305</v>
      </c>
      <c r="Q1570" s="139">
        <v>-8.1406068676036919E-2</v>
      </c>
      <c r="R1570" s="139">
        <v>-0.81682014150543669</v>
      </c>
      <c r="S1570" s="139">
        <v>-0.81424564209992067</v>
      </c>
      <c r="T1570" s="139">
        <v>-0.51726828440553851</v>
      </c>
      <c r="U1570" s="139">
        <v>0.3745527970453027</v>
      </c>
      <c r="V1570" s="139">
        <v>-0.30627114254524779</v>
      </c>
      <c r="W1570" s="50">
        <v>-5.0867796191672587E-2</v>
      </c>
    </row>
    <row r="1571" spans="1:23" ht="19">
      <c r="A1571" s="95">
        <v>569</v>
      </c>
      <c r="B1571" s="139">
        <v>0.3800306336550423</v>
      </c>
      <c r="C1571" s="139">
        <v>6.9694035293387024E-2</v>
      </c>
      <c r="D1571" s="139">
        <v>0.35404931914636339</v>
      </c>
      <c r="E1571" s="139">
        <v>0.50377691382755141</v>
      </c>
      <c r="F1571" s="139">
        <v>0.60022713597871125</v>
      </c>
      <c r="G1571" s="139">
        <v>0.55564525699059475</v>
      </c>
      <c r="H1571" s="139">
        <v>9.3038730541293191E-2</v>
      </c>
      <c r="I1571" s="139">
        <v>0.42075979590022405</v>
      </c>
      <c r="J1571" s="139">
        <v>0.56504603627124395</v>
      </c>
      <c r="K1571" s="58">
        <v>0.7802845437438739</v>
      </c>
      <c r="M1571" s="51">
        <v>569</v>
      </c>
      <c r="N1571" s="139" cm="1">
        <f t="array" ref="N1571:W1571">(TRANSPOSE(MMULT(幕後結果!$AB$37:$AK$46, TRANSPOSE(N570:W570))))</f>
        <v>-9.3880102558358408E-2</v>
      </c>
      <c r="O1571" s="139">
        <v>-0.56222135073192936</v>
      </c>
      <c r="P1571" s="139">
        <v>-3.3336231550643414E-2</v>
      </c>
      <c r="Q1571" s="139">
        <v>4.2167122636919865E-2</v>
      </c>
      <c r="R1571" s="139">
        <v>-0.71598860264836395</v>
      </c>
      <c r="S1571" s="139">
        <v>-0.45547590500126184</v>
      </c>
      <c r="T1571" s="139">
        <v>0.55888924087387082</v>
      </c>
      <c r="U1571" s="139">
        <v>-1.161148448275213</v>
      </c>
      <c r="V1571" s="139">
        <v>1.0332758589787736</v>
      </c>
      <c r="W1571" s="50">
        <v>-0.22131417131083619</v>
      </c>
    </row>
    <row r="1572" spans="1:23" ht="19">
      <c r="A1572" s="95">
        <v>570</v>
      </c>
      <c r="B1572" s="139">
        <v>0.20608780167212548</v>
      </c>
      <c r="C1572" s="139">
        <v>0.30657552278740119</v>
      </c>
      <c r="D1572" s="139">
        <v>0.99236391245168565</v>
      </c>
      <c r="E1572" s="139">
        <v>0.65264532843559064</v>
      </c>
      <c r="F1572" s="139">
        <v>0.92060459915637405</v>
      </c>
      <c r="G1572" s="139">
        <v>9.9266430380058335E-2</v>
      </c>
      <c r="H1572" s="139">
        <v>0.73536728904608895</v>
      </c>
      <c r="I1572" s="139">
        <v>0.59367330371756299</v>
      </c>
      <c r="J1572" s="139">
        <v>0.32251128730385603</v>
      </c>
      <c r="K1572" s="58">
        <v>0.95552872655458265</v>
      </c>
      <c r="M1572" s="51">
        <v>570</v>
      </c>
      <c r="N1572" s="139" cm="1">
        <f t="array" ref="N1572:W1572">(TRANSPOSE(MMULT(幕後結果!$AB$37:$AK$46, TRANSPOSE(N571:W571))))</f>
        <v>-1.2260574330212564</v>
      </c>
      <c r="O1572" s="139">
        <v>1.4893479911070859</v>
      </c>
      <c r="P1572" s="139">
        <v>0.24521162219835474</v>
      </c>
      <c r="Q1572" s="139">
        <v>1.1845313044102963</v>
      </c>
      <c r="R1572" s="139">
        <v>-2.1789520865324534</v>
      </c>
      <c r="S1572" s="139">
        <v>-1.0591701788915904</v>
      </c>
      <c r="T1572" s="139">
        <v>1.0801092699520207</v>
      </c>
      <c r="U1572" s="139">
        <v>-0.33885461372519743</v>
      </c>
      <c r="V1572" s="139">
        <v>3.1909295679989416E-2</v>
      </c>
      <c r="W1572" s="50">
        <v>6.1480326944207686E-4</v>
      </c>
    </row>
    <row r="1573" spans="1:23" ht="19">
      <c r="A1573" s="95">
        <v>571</v>
      </c>
      <c r="B1573" s="139">
        <v>0.14784531592008965</v>
      </c>
      <c r="C1573" s="139">
        <v>0.50191390877941133</v>
      </c>
      <c r="D1573" s="139">
        <v>0.80721602637477674</v>
      </c>
      <c r="E1573" s="139">
        <v>0.82175398012215517</v>
      </c>
      <c r="F1573" s="139">
        <v>0.92991358976896565</v>
      </c>
      <c r="G1573" s="139">
        <v>1.5059776642016409E-2</v>
      </c>
      <c r="H1573" s="139">
        <v>0.26832603308469749</v>
      </c>
      <c r="I1573" s="139">
        <v>0.91557874310283616</v>
      </c>
      <c r="J1573" s="139">
        <v>0.98673420699376657</v>
      </c>
      <c r="K1573" s="58">
        <v>0.57722978604908382</v>
      </c>
      <c r="M1573" s="51">
        <v>571</v>
      </c>
      <c r="N1573" s="139" cm="1">
        <f t="array" ref="N1573:W1573">(TRANSPOSE(MMULT(幕後結果!$AB$37:$AK$46, TRANSPOSE(N572:W572))))</f>
        <v>-0.53566863116277097</v>
      </c>
      <c r="O1573" s="139">
        <v>-0.39681321691529309</v>
      </c>
      <c r="P1573" s="139">
        <v>-0.21555939073260089</v>
      </c>
      <c r="Q1573" s="139">
        <v>-0.33535206430388853</v>
      </c>
      <c r="R1573" s="139">
        <v>-1.6479623758241408</v>
      </c>
      <c r="S1573" s="139">
        <v>1.0298657102465207</v>
      </c>
      <c r="T1573" s="139">
        <v>0.23122879098951077</v>
      </c>
      <c r="U1573" s="139">
        <v>-0.9120300289289327</v>
      </c>
      <c r="V1573" s="139">
        <v>-0.18131857871484294</v>
      </c>
      <c r="W1573" s="50">
        <v>0.18082102726552995</v>
      </c>
    </row>
    <row r="1574" spans="1:23" ht="19">
      <c r="A1574" s="95">
        <v>572</v>
      </c>
      <c r="B1574" s="139">
        <v>0.98564355941041493</v>
      </c>
      <c r="C1574" s="139">
        <v>0.94573025316777071</v>
      </c>
      <c r="D1574" s="139">
        <v>0.78571164384902059</v>
      </c>
      <c r="E1574" s="139">
        <v>0.59722384372049619</v>
      </c>
      <c r="F1574" s="139">
        <v>0.92669232657369727</v>
      </c>
      <c r="G1574" s="139">
        <v>0.7432600954853128</v>
      </c>
      <c r="H1574" s="139">
        <v>0.30434910226824541</v>
      </c>
      <c r="I1574" s="139">
        <v>0.17875568240375683</v>
      </c>
      <c r="J1574" s="139">
        <v>6.5390510516294409E-2</v>
      </c>
      <c r="K1574" s="58">
        <v>0.4071694610903922</v>
      </c>
      <c r="M1574" s="51">
        <v>572</v>
      </c>
      <c r="N1574" s="139" cm="1">
        <f t="array" ref="N1574:W1574">(TRANSPOSE(MMULT(幕後結果!$AB$37:$AK$46, TRANSPOSE(N573:W573))))</f>
        <v>-0.49545185431494326</v>
      </c>
      <c r="O1574" s="139">
        <v>-0.61395206111183587</v>
      </c>
      <c r="P1574" s="139">
        <v>-1.8464895820371929</v>
      </c>
      <c r="Q1574" s="139">
        <v>-0.81073263905194903</v>
      </c>
      <c r="R1574" s="139">
        <v>-1.2183403068726886</v>
      </c>
      <c r="S1574" s="139">
        <v>0.32700534476691362</v>
      </c>
      <c r="T1574" s="139">
        <v>0.66721157729626213</v>
      </c>
      <c r="U1574" s="139">
        <v>-0.85469031916637284</v>
      </c>
      <c r="V1574" s="139">
        <v>0.77097207166010207</v>
      </c>
      <c r="W1574" s="50">
        <v>-0.19243062958880272</v>
      </c>
    </row>
    <row r="1575" spans="1:23" ht="19">
      <c r="A1575" s="95">
        <v>573</v>
      </c>
      <c r="B1575" s="139">
        <v>0.21597921645985685</v>
      </c>
      <c r="C1575" s="139">
        <v>0.23267597671264428</v>
      </c>
      <c r="D1575" s="139">
        <v>0.26087422214193334</v>
      </c>
      <c r="E1575" s="139">
        <v>0.18398064607154074</v>
      </c>
      <c r="F1575" s="139">
        <v>0.57980930352870397</v>
      </c>
      <c r="G1575" s="139">
        <v>0.20341380095099826</v>
      </c>
      <c r="H1575" s="139">
        <v>0.30182384838998821</v>
      </c>
      <c r="I1575" s="139">
        <v>0.59927464856952373</v>
      </c>
      <c r="J1575" s="139">
        <v>0.94164029519302495</v>
      </c>
      <c r="K1575" s="58">
        <v>9.5265747727493855E-2</v>
      </c>
      <c r="M1575" s="51">
        <v>573</v>
      </c>
      <c r="N1575" s="139" cm="1">
        <f t="array" ref="N1575:W1575">(TRANSPOSE(MMULT(幕後結果!$AB$37:$AK$46, TRANSPOSE(N574:W574))))</f>
        <v>-0.23406343998761309</v>
      </c>
      <c r="O1575" s="139">
        <v>1.1615050419583386</v>
      </c>
      <c r="P1575" s="139">
        <v>-0.20035261489737066</v>
      </c>
      <c r="Q1575" s="139">
        <v>-0.83817011422339371</v>
      </c>
      <c r="R1575" s="139">
        <v>-0.38594428682080056</v>
      </c>
      <c r="S1575" s="139">
        <v>-0.47473986309204352</v>
      </c>
      <c r="T1575" s="139">
        <v>-0.28624224740301596</v>
      </c>
      <c r="U1575" s="139">
        <v>-1.8829067522195124</v>
      </c>
      <c r="V1575" s="139">
        <v>0.73560444566119054</v>
      </c>
      <c r="W1575" s="50">
        <v>-0.14357210443707774</v>
      </c>
    </row>
    <row r="1576" spans="1:23" ht="19">
      <c r="A1576" s="95">
        <v>574</v>
      </c>
      <c r="B1576" s="139">
        <v>0.14749277840740271</v>
      </c>
      <c r="C1576" s="139">
        <v>0.79144577858106491</v>
      </c>
      <c r="D1576" s="139">
        <v>0.91854850854158765</v>
      </c>
      <c r="E1576" s="139">
        <v>9.8177274933695546E-2</v>
      </c>
      <c r="F1576" s="139">
        <v>0.29287126530911833</v>
      </c>
      <c r="G1576" s="139">
        <v>0.91478269678065627</v>
      </c>
      <c r="H1576" s="139">
        <v>0.3780989452792658</v>
      </c>
      <c r="I1576" s="139">
        <v>0.66831881043832331</v>
      </c>
      <c r="J1576" s="139">
        <v>0.22140015717082062</v>
      </c>
      <c r="K1576" s="58">
        <v>0.74404237399130402</v>
      </c>
      <c r="M1576" s="51">
        <v>574</v>
      </c>
      <c r="N1576" s="139" cm="1">
        <f t="array" ref="N1576:W1576">(TRANSPOSE(MMULT(幕後結果!$AB$37:$AK$46, TRANSPOSE(N575:W575))))</f>
        <v>-0.53453926414232023</v>
      </c>
      <c r="O1576" s="139">
        <v>-1.0930963856645115</v>
      </c>
      <c r="P1576" s="139">
        <v>-1.0426324916985816</v>
      </c>
      <c r="Q1576" s="139">
        <v>0.53963430367326604</v>
      </c>
      <c r="R1576" s="139">
        <v>-0.90846837379320622</v>
      </c>
      <c r="S1576" s="139">
        <v>-5.0428356001920596E-2</v>
      </c>
      <c r="T1576" s="139">
        <v>-1.0906498280603247</v>
      </c>
      <c r="U1576" s="139">
        <v>-0.14072684717612455</v>
      </c>
      <c r="V1576" s="139">
        <v>0.47580541027591938</v>
      </c>
      <c r="W1576" s="50">
        <v>-1.3632902394867554</v>
      </c>
    </row>
    <row r="1577" spans="1:23" ht="19">
      <c r="A1577" s="95">
        <v>575</v>
      </c>
      <c r="B1577" s="139">
        <v>0.52391160328521846</v>
      </c>
      <c r="C1577" s="139">
        <v>0.44510022471308708</v>
      </c>
      <c r="D1577" s="139">
        <v>0.56534348201356033</v>
      </c>
      <c r="E1577" s="139">
        <v>0.49392230458628794</v>
      </c>
      <c r="F1577" s="139">
        <v>3.2017177085607029E-2</v>
      </c>
      <c r="G1577" s="139">
        <v>0.74562230448743838</v>
      </c>
      <c r="H1577" s="139">
        <v>0.29224595225190275</v>
      </c>
      <c r="I1577" s="139">
        <v>0.29384780525975818</v>
      </c>
      <c r="J1577" s="139">
        <v>0.49349818020317326</v>
      </c>
      <c r="K1577" s="58">
        <v>6.7511770787769043E-2</v>
      </c>
      <c r="M1577" s="51">
        <v>575</v>
      </c>
      <c r="N1577" s="139" cm="1">
        <f t="array" ref="N1577:W1577">(TRANSPOSE(MMULT(幕後結果!$AB$37:$AK$46, TRANSPOSE(N576:W576))))</f>
        <v>0.48060608716232822</v>
      </c>
      <c r="O1577" s="139">
        <v>0.84808196651831569</v>
      </c>
      <c r="P1577" s="139">
        <v>0.1196130493148656</v>
      </c>
      <c r="Q1577" s="139">
        <v>-0.64272155344683601</v>
      </c>
      <c r="R1577" s="139">
        <v>3.368193512337099E-2</v>
      </c>
      <c r="S1577" s="139">
        <v>1.3991725831838024</v>
      </c>
      <c r="T1577" s="139">
        <v>0.47504547622670867</v>
      </c>
      <c r="U1577" s="139">
        <v>0.81332358687611805</v>
      </c>
      <c r="V1577" s="139">
        <v>0.29428112738473611</v>
      </c>
      <c r="W1577" s="50">
        <v>-1.6814429626443722E-2</v>
      </c>
    </row>
    <row r="1578" spans="1:23" ht="19">
      <c r="A1578" s="95">
        <v>576</v>
      </c>
      <c r="B1578" s="139">
        <v>0.16289353342337654</v>
      </c>
      <c r="C1578" s="139">
        <v>0.9650671898510188</v>
      </c>
      <c r="D1578" s="139">
        <v>0.523358302330035</v>
      </c>
      <c r="E1578" s="139">
        <v>0.99209996773577602</v>
      </c>
      <c r="F1578" s="139">
        <v>0.84321948025309568</v>
      </c>
      <c r="G1578" s="139">
        <v>0.87619299964985697</v>
      </c>
      <c r="H1578" s="139">
        <v>0.30486439243693231</v>
      </c>
      <c r="I1578" s="139">
        <v>0.95181136485379536</v>
      </c>
      <c r="J1578" s="139">
        <v>0.69350297932402749</v>
      </c>
      <c r="K1578" s="58">
        <v>0.64435116359094868</v>
      </c>
      <c r="M1578" s="51">
        <v>576</v>
      </c>
      <c r="N1578" s="139" cm="1">
        <f t="array" ref="N1578:W1578">(TRANSPOSE(MMULT(幕後結果!$AB$37:$AK$46, TRANSPOSE(N577:W577))))</f>
        <v>-1.7390009787745822</v>
      </c>
      <c r="O1578" s="139">
        <v>-0.1608649081584374</v>
      </c>
      <c r="P1578" s="139">
        <v>0.85209565899750128</v>
      </c>
      <c r="Q1578" s="139">
        <v>0.52374633219014377</v>
      </c>
      <c r="R1578" s="139">
        <v>0.6109678593939476</v>
      </c>
      <c r="S1578" s="139">
        <v>-1.779505921946084E-2</v>
      </c>
      <c r="T1578" s="139">
        <v>-2.2933233096717087</v>
      </c>
      <c r="U1578" s="139">
        <v>-0.86215838857119342</v>
      </c>
      <c r="V1578" s="139">
        <v>-1.1230482974921479</v>
      </c>
      <c r="W1578" s="50">
        <v>-0.49704282079488249</v>
      </c>
    </row>
    <row r="1579" spans="1:23" ht="19">
      <c r="A1579" s="95">
        <v>577</v>
      </c>
      <c r="B1579" s="139">
        <v>0.97146344505597226</v>
      </c>
      <c r="C1579" s="139">
        <v>0.77294870922216852</v>
      </c>
      <c r="D1579" s="139">
        <v>0.53129219147533457</v>
      </c>
      <c r="E1579" s="139">
        <v>0.74452200125972823</v>
      </c>
      <c r="F1579" s="139">
        <v>0.76876330448917329</v>
      </c>
      <c r="G1579" s="139">
        <v>0.49973060264996016</v>
      </c>
      <c r="H1579" s="139">
        <v>0.17658635828657054</v>
      </c>
      <c r="I1579" s="139">
        <v>0.95763996272120711</v>
      </c>
      <c r="J1579" s="139">
        <v>0.14251440445161223</v>
      </c>
      <c r="K1579" s="58">
        <v>7.1867582775651417E-2</v>
      </c>
      <c r="M1579" s="51">
        <v>577</v>
      </c>
      <c r="N1579" s="139" cm="1">
        <f t="array" ref="N1579:W1579">(TRANSPOSE(MMULT(幕後結果!$AB$37:$AK$46, TRANSPOSE(N578:W578))))</f>
        <v>-0.65627574757509166</v>
      </c>
      <c r="O1579" s="139">
        <v>0.70286125395010968</v>
      </c>
      <c r="P1579" s="139">
        <v>-0.72343332715511954</v>
      </c>
      <c r="Q1579" s="139">
        <v>-1.4766889936569498</v>
      </c>
      <c r="R1579" s="139">
        <v>-0.62751905403676234</v>
      </c>
      <c r="S1579" s="139">
        <v>1.8979542323744818</v>
      </c>
      <c r="T1579" s="139">
        <v>-0.99588830449823296</v>
      </c>
      <c r="U1579" s="139">
        <v>0.42625828827764739</v>
      </c>
      <c r="V1579" s="139">
        <v>0.6012317368583342</v>
      </c>
      <c r="W1579" s="50">
        <v>-1.14038731896701</v>
      </c>
    </row>
    <row r="1580" spans="1:23" ht="19">
      <c r="A1580" s="95">
        <v>578</v>
      </c>
      <c r="B1580" s="139">
        <v>0.32806727874183239</v>
      </c>
      <c r="C1580" s="139">
        <v>0.88575432901472451</v>
      </c>
      <c r="D1580" s="139">
        <v>0.71326888551847589</v>
      </c>
      <c r="E1580" s="139">
        <v>7.6715460642956979E-2</v>
      </c>
      <c r="F1580" s="139">
        <v>0.57191661148258732</v>
      </c>
      <c r="G1580" s="139">
        <v>4.6537492873748976E-2</v>
      </c>
      <c r="H1580" s="139">
        <v>0.79217871855667776</v>
      </c>
      <c r="I1580" s="139">
        <v>0.20915050249283262</v>
      </c>
      <c r="J1580" s="139">
        <v>0.47734782555520394</v>
      </c>
      <c r="K1580" s="58">
        <v>5.996899661087074E-4</v>
      </c>
      <c r="M1580" s="51">
        <v>578</v>
      </c>
      <c r="N1580" s="139" cm="1">
        <f t="array" ref="N1580:W1580">(TRANSPOSE(MMULT(幕後結果!$AB$37:$AK$46, TRANSPOSE(N579:W579))))</f>
        <v>-1.3639466312078339</v>
      </c>
      <c r="O1580" s="139">
        <v>-0.79833725529754151</v>
      </c>
      <c r="P1580" s="139">
        <v>-0.47184246520667444</v>
      </c>
      <c r="Q1580" s="139">
        <v>-1.6096848648340745</v>
      </c>
      <c r="R1580" s="139">
        <v>-0.39002815329103713</v>
      </c>
      <c r="S1580" s="139">
        <v>0.44965281923255546</v>
      </c>
      <c r="T1580" s="139">
        <v>-1.0217168912770376</v>
      </c>
      <c r="U1580" s="139">
        <v>0.25598685220685596</v>
      </c>
      <c r="V1580" s="139">
        <v>0.74953547276358023</v>
      </c>
      <c r="W1580" s="50">
        <v>-1.243567226988467</v>
      </c>
    </row>
    <row r="1581" spans="1:23" ht="19">
      <c r="A1581" s="95">
        <v>579</v>
      </c>
      <c r="B1581" s="139">
        <v>0.51627830116657192</v>
      </c>
      <c r="C1581" s="139">
        <v>0.72066874223661048</v>
      </c>
      <c r="D1581" s="139">
        <v>0.79987241314456159</v>
      </c>
      <c r="E1581" s="139">
        <v>0.30891376988758545</v>
      </c>
      <c r="F1581" s="139">
        <v>0.15784528208690563</v>
      </c>
      <c r="G1581" s="139">
        <v>0.6814614780492767</v>
      </c>
      <c r="H1581" s="139">
        <v>0.92141267084532186</v>
      </c>
      <c r="I1581" s="139">
        <v>0.68548316602003245</v>
      </c>
      <c r="J1581" s="139">
        <v>0.80077601390089681</v>
      </c>
      <c r="K1581" s="58">
        <v>0.12746376564468198</v>
      </c>
      <c r="M1581" s="51">
        <v>579</v>
      </c>
      <c r="N1581" s="139" cm="1">
        <f t="array" ref="N1581:W1581">(TRANSPOSE(MMULT(幕後結果!$AB$37:$AK$46, TRANSPOSE(N580:W580))))</f>
        <v>0.95472165974761725</v>
      </c>
      <c r="O1581" s="139">
        <v>2.3949281988996636</v>
      </c>
      <c r="P1581" s="139">
        <v>1.0978298262520987</v>
      </c>
      <c r="Q1581" s="139">
        <v>1.3330904768640131</v>
      </c>
      <c r="R1581" s="139">
        <v>-0.17554123814136594</v>
      </c>
      <c r="S1581" s="139">
        <v>0.9947691260088618</v>
      </c>
      <c r="T1581" s="139">
        <v>-5.0138600004798528E-2</v>
      </c>
      <c r="U1581" s="139">
        <v>0.73465456589370448</v>
      </c>
      <c r="V1581" s="139">
        <v>0.38397826683662983</v>
      </c>
      <c r="W1581" s="50">
        <v>0.20398772328913292</v>
      </c>
    </row>
    <row r="1582" spans="1:23" ht="19">
      <c r="A1582" s="95">
        <v>580</v>
      </c>
      <c r="B1582" s="139">
        <v>0.55106443739529043</v>
      </c>
      <c r="C1582" s="139">
        <v>0.8306772167055485</v>
      </c>
      <c r="D1582" s="139">
        <v>0.27962152648423033</v>
      </c>
      <c r="E1582" s="139">
        <v>0.82700486312678367</v>
      </c>
      <c r="F1582" s="139">
        <v>0.48859516991314944</v>
      </c>
      <c r="G1582" s="139">
        <v>0.85688353985512222</v>
      </c>
      <c r="H1582" s="139">
        <v>0.17578986672407781</v>
      </c>
      <c r="I1582" s="139">
        <v>1.0388211689772442E-2</v>
      </c>
      <c r="J1582" s="139">
        <v>2.9651759588933402E-2</v>
      </c>
      <c r="K1582" s="58">
        <v>0.11186040325734048</v>
      </c>
      <c r="M1582" s="51">
        <v>580</v>
      </c>
      <c r="N1582" s="139" cm="1">
        <f t="array" ref="N1582:W1582">(TRANSPOSE(MMULT(幕後結果!$AB$37:$AK$46, TRANSPOSE(N581:W581))))</f>
        <v>1.3652087156964148</v>
      </c>
      <c r="O1582" s="139">
        <v>2.4856667622900108</v>
      </c>
      <c r="P1582" s="139">
        <v>1.1541554721763294</v>
      </c>
      <c r="Q1582" s="139">
        <v>0.54459790750459391</v>
      </c>
      <c r="R1582" s="139">
        <v>-0.50764758780702268</v>
      </c>
      <c r="S1582" s="139">
        <v>-0.24290795041013374</v>
      </c>
      <c r="T1582" s="139">
        <v>2.4394598283582898</v>
      </c>
      <c r="U1582" s="139">
        <v>-1.0869592832645618</v>
      </c>
      <c r="V1582" s="139">
        <v>1.3391882178023249</v>
      </c>
      <c r="W1582" s="50">
        <v>1.6995689371674167</v>
      </c>
    </row>
    <row r="1583" spans="1:23" ht="19">
      <c r="A1583" s="95">
        <v>581</v>
      </c>
      <c r="B1583" s="139">
        <v>5.0871266513909053E-2</v>
      </c>
      <c r="C1583" s="139">
        <v>0.42558331254911486</v>
      </c>
      <c r="D1583" s="139">
        <v>0.37571926174654791</v>
      </c>
      <c r="E1583" s="139">
        <v>0.94266554437643424</v>
      </c>
      <c r="F1583" s="139">
        <v>0.31944253936164668</v>
      </c>
      <c r="G1583" s="139">
        <v>0.13616878752667816</v>
      </c>
      <c r="H1583" s="139">
        <v>1.8613164507175872E-2</v>
      </c>
      <c r="I1583" s="139">
        <v>0.40006854723146668</v>
      </c>
      <c r="J1583" s="139">
        <v>0.15118430933533</v>
      </c>
      <c r="K1583" s="58">
        <v>0.11699313442933312</v>
      </c>
      <c r="M1583" s="51">
        <v>581</v>
      </c>
      <c r="N1583" s="139" cm="1">
        <f t="array" ref="N1583:W1583">(TRANSPOSE(MMULT(幕後結果!$AB$37:$AK$46, TRANSPOSE(N582:W582))))</f>
        <v>-4.3611685224581948E-2</v>
      </c>
      <c r="O1583" s="139">
        <v>1.2564568844507529</v>
      </c>
      <c r="P1583" s="139">
        <v>0.49651899935518051</v>
      </c>
      <c r="Q1583" s="139">
        <v>1.5906457665724969</v>
      </c>
      <c r="R1583" s="139">
        <v>-0.55967849752477972</v>
      </c>
      <c r="S1583" s="139">
        <v>0.50654238911500482</v>
      </c>
      <c r="T1583" s="139">
        <v>1.9683644898729007</v>
      </c>
      <c r="U1583" s="139">
        <v>-1.438219481248763</v>
      </c>
      <c r="V1583" s="139">
        <v>0.71450257728446487</v>
      </c>
      <c r="W1583" s="50">
        <v>1.4137000077762278</v>
      </c>
    </row>
    <row r="1584" spans="1:23" ht="19">
      <c r="A1584" s="95">
        <v>582</v>
      </c>
      <c r="B1584" s="139">
        <v>0.23836158848656308</v>
      </c>
      <c r="C1584" s="139">
        <v>0.39287446398462045</v>
      </c>
      <c r="D1584" s="139">
        <v>6.6583966281741125E-2</v>
      </c>
      <c r="E1584" s="139">
        <v>0.64280046642458233</v>
      </c>
      <c r="F1584" s="139">
        <v>0.52768121771663345</v>
      </c>
      <c r="G1584" s="139">
        <v>0.34079280390537692</v>
      </c>
      <c r="H1584" s="139">
        <v>0.38407035032665737</v>
      </c>
      <c r="I1584" s="139">
        <v>0.77628591683891668</v>
      </c>
      <c r="J1584" s="139">
        <v>0.66364165890254045</v>
      </c>
      <c r="K1584" s="58">
        <v>0.64268158314662904</v>
      </c>
      <c r="M1584" s="51">
        <v>582</v>
      </c>
      <c r="N1584" s="139" cm="1">
        <f t="array" ref="N1584:W1584">(TRANSPOSE(MMULT(幕後結果!$AB$37:$AK$46, TRANSPOSE(N583:W583))))</f>
        <v>-0.59209805349379019</v>
      </c>
      <c r="O1584" s="139">
        <v>0.68650949273113793</v>
      </c>
      <c r="P1584" s="139">
        <v>0.24409592566388302</v>
      </c>
      <c r="Q1584" s="139">
        <v>0.93763073236515149</v>
      </c>
      <c r="R1584" s="139">
        <v>1.6067111487312769E-2</v>
      </c>
      <c r="S1584" s="139">
        <v>-0.49640465578280657</v>
      </c>
      <c r="T1584" s="139">
        <v>1.0389047353195753</v>
      </c>
      <c r="U1584" s="139">
        <v>0.6377637500700053</v>
      </c>
      <c r="V1584" s="139">
        <v>0.62417134699426213</v>
      </c>
      <c r="W1584" s="50">
        <v>0.84457098816219123</v>
      </c>
    </row>
    <row r="1585" spans="1:23" ht="19">
      <c r="A1585" s="95">
        <v>583</v>
      </c>
      <c r="B1585" s="139">
        <v>0.75916889865119574</v>
      </c>
      <c r="C1585" s="139">
        <v>0.8271830187524094</v>
      </c>
      <c r="D1585" s="139">
        <v>0.43556464859084398</v>
      </c>
      <c r="E1585" s="139">
        <v>9.6546447000049884E-3</v>
      </c>
      <c r="F1585" s="139">
        <v>0.36135479629197498</v>
      </c>
      <c r="G1585" s="139">
        <v>0.96239699049058602</v>
      </c>
      <c r="H1585" s="139">
        <v>0.25445860056215608</v>
      </c>
      <c r="I1585" s="139">
        <v>0.12074053850383359</v>
      </c>
      <c r="J1585" s="139">
        <v>0.5050439209213553</v>
      </c>
      <c r="K1585" s="58">
        <v>0.87655056780470475</v>
      </c>
      <c r="M1585" s="51">
        <v>583</v>
      </c>
      <c r="N1585" s="139" cm="1">
        <f t="array" ref="N1585:W1585">(TRANSPOSE(MMULT(幕後結果!$AB$37:$AK$46, TRANSPOSE(N584:W584))))</f>
        <v>-1.1666320152454377</v>
      </c>
      <c r="O1585" s="139">
        <v>-1.1762935213306376</v>
      </c>
      <c r="P1585" s="139">
        <v>0.15621518650204846</v>
      </c>
      <c r="Q1585" s="139">
        <v>-3.161172055136408</v>
      </c>
      <c r="R1585" s="139">
        <v>1.2236231384666807</v>
      </c>
      <c r="S1585" s="139">
        <v>-1.9499340251214206</v>
      </c>
      <c r="T1585" s="139">
        <v>-1.4433930568555073</v>
      </c>
      <c r="U1585" s="139">
        <v>1.6723622541403729</v>
      </c>
      <c r="V1585" s="139">
        <v>-0.41592279744783511</v>
      </c>
      <c r="W1585" s="50">
        <v>-3.6845616635713379</v>
      </c>
    </row>
    <row r="1586" spans="1:23" ht="19">
      <c r="A1586" s="95">
        <v>584</v>
      </c>
      <c r="B1586" s="139">
        <v>0.58376753213672306</v>
      </c>
      <c r="C1586" s="139">
        <v>0.29853203883537338</v>
      </c>
      <c r="D1586" s="139">
        <v>0.64446262126996245</v>
      </c>
      <c r="E1586" s="139">
        <v>0.47085192448462965</v>
      </c>
      <c r="F1586" s="139">
        <v>0.79479823164983299</v>
      </c>
      <c r="G1586" s="139">
        <v>0.46577037444662661</v>
      </c>
      <c r="H1586" s="139">
        <v>0.59793433160313958</v>
      </c>
      <c r="I1586" s="139">
        <v>0.84702239953643432</v>
      </c>
      <c r="J1586" s="139">
        <v>0.27654803219883073</v>
      </c>
      <c r="K1586" s="58">
        <v>0.7000134492476604</v>
      </c>
      <c r="M1586" s="51">
        <v>584</v>
      </c>
      <c r="N1586" s="139" cm="1">
        <f t="array" ref="N1586:W1586">(TRANSPOSE(MMULT(幕後結果!$AB$37:$AK$46, TRANSPOSE(N585:W585))))</f>
        <v>-0.96551786914123183</v>
      </c>
      <c r="O1586" s="139">
        <v>0.31663394533402567</v>
      </c>
      <c r="P1586" s="139">
        <v>1.6004313358105715</v>
      </c>
      <c r="Q1586" s="139">
        <v>-0.78965421371918532</v>
      </c>
      <c r="R1586" s="139">
        <v>-0.75189803908659014</v>
      </c>
      <c r="S1586" s="139">
        <v>-1.2611438613164114</v>
      </c>
      <c r="T1586" s="139">
        <v>-0.82943581267550814</v>
      </c>
      <c r="U1586" s="139">
        <v>1.1956771979495844</v>
      </c>
      <c r="V1586" s="139">
        <v>-1.8309988065540419</v>
      </c>
      <c r="W1586" s="50">
        <v>-1.6755116953345013</v>
      </c>
    </row>
    <row r="1587" spans="1:23" ht="19">
      <c r="A1587" s="95">
        <v>585</v>
      </c>
      <c r="B1587" s="139">
        <v>0.60781884731768931</v>
      </c>
      <c r="C1587" s="139">
        <v>0.96944453943922149</v>
      </c>
      <c r="D1587" s="139">
        <v>0.93187109413909086</v>
      </c>
      <c r="E1587" s="139">
        <v>8.4845138577273715E-2</v>
      </c>
      <c r="F1587" s="139">
        <v>0.73157782350276124</v>
      </c>
      <c r="G1587" s="139">
        <v>0.75684525676323178</v>
      </c>
      <c r="H1587" s="139">
        <v>0.66399456783345179</v>
      </c>
      <c r="I1587" s="139">
        <v>0.9845414620828945</v>
      </c>
      <c r="J1587" s="139">
        <v>0.25270950088495292</v>
      </c>
      <c r="K1587" s="58">
        <v>0.83798829796235119</v>
      </c>
      <c r="M1587" s="51">
        <v>585</v>
      </c>
      <c r="N1587" s="139" cm="1">
        <f t="array" ref="N1587:W1587">(TRANSPOSE(MMULT(幕後結果!$AB$37:$AK$46, TRANSPOSE(N586:W586))))</f>
        <v>-0.14362788005932364</v>
      </c>
      <c r="O1587" s="139">
        <v>0.16159280757709907</v>
      </c>
      <c r="P1587" s="139">
        <v>-1.0951296122816709</v>
      </c>
      <c r="Q1587" s="139">
        <v>0.90134540910578997</v>
      </c>
      <c r="R1587" s="139">
        <v>-2.0379253139904692</v>
      </c>
      <c r="S1587" s="139">
        <v>-0.82084619955777705</v>
      </c>
      <c r="T1587" s="139">
        <v>-0.39347098926625007</v>
      </c>
      <c r="U1587" s="139">
        <v>-1.1981964092436148</v>
      </c>
      <c r="V1587" s="139">
        <v>-1.2273437401701823</v>
      </c>
      <c r="W1587" s="50">
        <v>0.31733213299334539</v>
      </c>
    </row>
    <row r="1588" spans="1:23" ht="19">
      <c r="A1588" s="95">
        <v>586</v>
      </c>
      <c r="B1588" s="139">
        <v>0.47321907866258472</v>
      </c>
      <c r="C1588" s="139">
        <v>0.59859777232823586</v>
      </c>
      <c r="D1588" s="139">
        <v>0.17970038345220218</v>
      </c>
      <c r="E1588" s="139">
        <v>0.87273685339667195</v>
      </c>
      <c r="F1588" s="139">
        <v>0.93992763142956015</v>
      </c>
      <c r="G1588" s="139">
        <v>0.83321075737660677</v>
      </c>
      <c r="H1588" s="139">
        <v>0.95900212598103685</v>
      </c>
      <c r="I1588" s="139">
        <v>0.71208765163746723</v>
      </c>
      <c r="J1588" s="139">
        <v>4.079959735500216E-2</v>
      </c>
      <c r="K1588" s="58">
        <v>0.97893650691624745</v>
      </c>
      <c r="M1588" s="51">
        <v>586</v>
      </c>
      <c r="N1588" s="139" cm="1">
        <f t="array" ref="N1588:W1588">(TRANSPOSE(MMULT(幕後結果!$AB$37:$AK$46, TRANSPOSE(N587:W587))))</f>
        <v>-0.12051362592591297</v>
      </c>
      <c r="O1588" s="139">
        <v>1.6057861816282124</v>
      </c>
      <c r="P1588" s="139">
        <v>1.7015492273185839</v>
      </c>
      <c r="Q1588" s="139">
        <v>1.3650002409037856</v>
      </c>
      <c r="R1588" s="139">
        <v>-1.0648819020468545</v>
      </c>
      <c r="S1588" s="139">
        <v>-0.2818844762289604</v>
      </c>
      <c r="T1588" s="139">
        <v>2.7004563429717732</v>
      </c>
      <c r="U1588" s="139">
        <v>-1.274037608842161</v>
      </c>
      <c r="V1588" s="139">
        <v>1.7399641622607778</v>
      </c>
      <c r="W1588" s="50">
        <v>-0.12190157113550248</v>
      </c>
    </row>
    <row r="1589" spans="1:23" ht="19">
      <c r="A1589" s="95">
        <v>587</v>
      </c>
      <c r="B1589" s="139">
        <v>0.69307412276996661</v>
      </c>
      <c r="C1589" s="139">
        <v>0.91789956592918553</v>
      </c>
      <c r="D1589" s="139">
        <v>4.8948378844892559E-2</v>
      </c>
      <c r="E1589" s="139">
        <v>0.10671097385192541</v>
      </c>
      <c r="F1589" s="139">
        <v>0.84783693401954419</v>
      </c>
      <c r="G1589" s="139">
        <v>0.19213623442692129</v>
      </c>
      <c r="H1589" s="139">
        <v>0.26576908611303462</v>
      </c>
      <c r="I1589" s="139">
        <v>0.67557174817207266</v>
      </c>
      <c r="J1589" s="139">
        <v>0.26377708928664179</v>
      </c>
      <c r="K1589" s="58">
        <v>0.25642108746509984</v>
      </c>
      <c r="M1589" s="51">
        <v>587</v>
      </c>
      <c r="N1589" s="139" cm="1">
        <f t="array" ref="N1589:W1589">(TRANSPOSE(MMULT(幕後結果!$AB$37:$AK$46, TRANSPOSE(N588:W588))))</f>
        <v>1.5887295105586814</v>
      </c>
      <c r="O1589" s="139">
        <v>0.43062142281051774</v>
      </c>
      <c r="P1589" s="139">
        <v>0.29681069849571862</v>
      </c>
      <c r="Q1589" s="139">
        <v>-0.33024114084033318</v>
      </c>
      <c r="R1589" s="139">
        <v>1.0298022430012117</v>
      </c>
      <c r="S1589" s="139">
        <v>0.76542978200848155</v>
      </c>
      <c r="T1589" s="139">
        <v>1.6883686425878255</v>
      </c>
      <c r="U1589" s="139">
        <v>1.302066954512386</v>
      </c>
      <c r="V1589" s="139">
        <v>1.7251247590325702</v>
      </c>
      <c r="W1589" s="50">
        <v>1.5031692631515883</v>
      </c>
    </row>
    <row r="1590" spans="1:23" ht="19">
      <c r="A1590" s="95">
        <v>588</v>
      </c>
      <c r="B1590" s="139">
        <v>0.86596728098841891</v>
      </c>
      <c r="C1590" s="139">
        <v>0.98260064918832724</v>
      </c>
      <c r="D1590" s="139">
        <v>0.50855356348710812</v>
      </c>
      <c r="E1590" s="139">
        <v>0.12707227111280384</v>
      </c>
      <c r="F1590" s="139">
        <v>0.36967972532147964</v>
      </c>
      <c r="G1590" s="139">
        <v>0.81572130782406682</v>
      </c>
      <c r="H1590" s="139">
        <v>0.80681863564093725</v>
      </c>
      <c r="I1590" s="139">
        <v>0.69946124888323857</v>
      </c>
      <c r="J1590" s="139">
        <v>3.5216576714451886E-3</v>
      </c>
      <c r="K1590" s="58">
        <v>0.11540952986674857</v>
      </c>
      <c r="M1590" s="51">
        <v>588</v>
      </c>
      <c r="N1590" s="139" cm="1">
        <f t="array" ref="N1590:W1590">(TRANSPOSE(MMULT(幕後結果!$AB$37:$AK$46, TRANSPOSE(N589:W589))))</f>
        <v>-1.1981539584488636</v>
      </c>
      <c r="O1590" s="139">
        <v>0.55518135594764151</v>
      </c>
      <c r="P1590" s="139">
        <v>0.80441954640242674</v>
      </c>
      <c r="Q1590" s="139">
        <v>-0.90737288753523082</v>
      </c>
      <c r="R1590" s="139">
        <v>0.3571732121962089</v>
      </c>
      <c r="S1590" s="139">
        <v>0.16820922851283726</v>
      </c>
      <c r="T1590" s="139">
        <v>-0.50508747712067048</v>
      </c>
      <c r="U1590" s="139">
        <v>7.2833763830252196E-2</v>
      </c>
      <c r="V1590" s="139">
        <v>-0.76307900950671004</v>
      </c>
      <c r="W1590" s="50">
        <v>-1.5681995491341016</v>
      </c>
    </row>
    <row r="1591" spans="1:23" ht="19">
      <c r="A1591" s="95">
        <v>589</v>
      </c>
      <c r="B1591" s="139">
        <v>0.83968789399365096</v>
      </c>
      <c r="C1591" s="139">
        <v>0.72270101893948913</v>
      </c>
      <c r="D1591" s="139">
        <v>4.7793164988120695E-2</v>
      </c>
      <c r="E1591" s="139">
        <v>0.98138159470486208</v>
      </c>
      <c r="F1591" s="139">
        <v>0.14713889249185774</v>
      </c>
      <c r="G1591" s="139">
        <v>0.1014808555966944</v>
      </c>
      <c r="H1591" s="139">
        <v>0.81733149776975855</v>
      </c>
      <c r="I1591" s="139">
        <v>0.10100208581527959</v>
      </c>
      <c r="J1591" s="139">
        <v>0.95450959792688095</v>
      </c>
      <c r="K1591" s="58">
        <v>0.89542326971538189</v>
      </c>
      <c r="M1591" s="51">
        <v>589</v>
      </c>
      <c r="N1591" s="139" cm="1">
        <f t="array" ref="N1591:W1591">(TRANSPOSE(MMULT(幕後結果!$AB$37:$AK$46, TRANSPOSE(N590:W590))))</f>
        <v>-2.0951985488520675E-2</v>
      </c>
      <c r="O1591" s="139">
        <v>9.2892406303151584E-2</v>
      </c>
      <c r="P1591" s="139">
        <v>0.53784173657472034</v>
      </c>
      <c r="Q1591" s="139">
        <v>0.30151816642317042</v>
      </c>
      <c r="R1591" s="139">
        <v>1.7602294467331754</v>
      </c>
      <c r="S1591" s="139">
        <v>-2.0367169909576797</v>
      </c>
      <c r="T1591" s="139">
        <v>-0.46565347809781088</v>
      </c>
      <c r="U1591" s="139">
        <v>1.4138861526912017</v>
      </c>
      <c r="V1591" s="139">
        <v>-0.4317421181298125</v>
      </c>
      <c r="W1591" s="50">
        <v>-0.31554603142287985</v>
      </c>
    </row>
    <row r="1592" spans="1:23" ht="19">
      <c r="A1592" s="95">
        <v>590</v>
      </c>
      <c r="B1592" s="139">
        <v>0.57438664036955478</v>
      </c>
      <c r="C1592" s="139">
        <v>0.26967211415571835</v>
      </c>
      <c r="D1592" s="139">
        <v>0.48192232001517099</v>
      </c>
      <c r="E1592" s="139">
        <v>2.071769639648835E-2</v>
      </c>
      <c r="F1592" s="139">
        <v>0.92198347254334534</v>
      </c>
      <c r="G1592" s="139">
        <v>0.75645986911001661</v>
      </c>
      <c r="H1592" s="139">
        <v>0.62968984512369586</v>
      </c>
      <c r="I1592" s="139">
        <v>0.95485289552529951</v>
      </c>
      <c r="J1592" s="139">
        <v>0.26415231467253486</v>
      </c>
      <c r="K1592" s="58">
        <v>0.20948830933353113</v>
      </c>
      <c r="M1592" s="51">
        <v>590</v>
      </c>
      <c r="N1592" s="139" cm="1">
        <f t="array" ref="N1592:W1592">(TRANSPOSE(MMULT(幕後結果!$AB$37:$AK$46, TRANSPOSE(N591:W591))))</f>
        <v>-0.39230515166659352</v>
      </c>
      <c r="O1592" s="139">
        <v>-0.63244973623249101</v>
      </c>
      <c r="P1592" s="139">
        <v>-0.26683960273829166</v>
      </c>
      <c r="Q1592" s="139">
        <v>1.1934614140875526</v>
      </c>
      <c r="R1592" s="139">
        <v>-1.3232789526230173</v>
      </c>
      <c r="S1592" s="139">
        <v>0.79691733396540987</v>
      </c>
      <c r="T1592" s="139">
        <v>1.2203165107370975</v>
      </c>
      <c r="U1592" s="139">
        <v>0.12952414576143578</v>
      </c>
      <c r="V1592" s="139">
        <v>-1.2263688344144663</v>
      </c>
      <c r="W1592" s="50">
        <v>-0.33007857800651252</v>
      </c>
    </row>
    <row r="1593" spans="1:23" ht="19">
      <c r="A1593" s="95">
        <v>591</v>
      </c>
      <c r="B1593" s="139">
        <v>4.9897826029757786E-2</v>
      </c>
      <c r="C1593" s="139">
        <v>0.11718095856357924</v>
      </c>
      <c r="D1593" s="139">
        <v>0.69436150919699879</v>
      </c>
      <c r="E1593" s="139">
        <v>0.46121406845190127</v>
      </c>
      <c r="F1593" s="139">
        <v>0.19947974433001248</v>
      </c>
      <c r="G1593" s="139">
        <v>0.22011454888931281</v>
      </c>
      <c r="H1593" s="139">
        <v>0.89751562346628355</v>
      </c>
      <c r="I1593" s="139">
        <v>0.84974536789144572</v>
      </c>
      <c r="J1593" s="139">
        <v>0.86673430299605214</v>
      </c>
      <c r="K1593" s="58">
        <v>0.9346794292510372</v>
      </c>
      <c r="M1593" s="51">
        <v>591</v>
      </c>
      <c r="N1593" s="139" cm="1">
        <f t="array" ref="N1593:W1593">(TRANSPOSE(MMULT(幕後結果!$AB$37:$AK$46, TRANSPOSE(N592:W592))))</f>
        <v>0.97630023460609527</v>
      </c>
      <c r="O1593" s="139">
        <v>-2.0124554239309866E-2</v>
      </c>
      <c r="P1593" s="139">
        <v>-1.0115113954349104</v>
      </c>
      <c r="Q1593" s="139">
        <v>-0.36277665881521509</v>
      </c>
      <c r="R1593" s="139">
        <v>0.15821896255566492</v>
      </c>
      <c r="S1593" s="139">
        <v>0.96767184773769221</v>
      </c>
      <c r="T1593" s="139">
        <v>0.36558756677085463</v>
      </c>
      <c r="U1593" s="139">
        <v>-0.67628782560115253</v>
      </c>
      <c r="V1593" s="139">
        <v>1.3104764909687048</v>
      </c>
      <c r="W1593" s="50">
        <v>5.1278730273109446E-2</v>
      </c>
    </row>
    <row r="1594" spans="1:23" ht="19">
      <c r="A1594" s="95">
        <v>592</v>
      </c>
      <c r="B1594" s="139">
        <v>0.40446539906431256</v>
      </c>
      <c r="C1594" s="139">
        <v>0.67133364923502614</v>
      </c>
      <c r="D1594" s="139">
        <v>0.30636476132724511</v>
      </c>
      <c r="E1594" s="139">
        <v>0.10559327689801812</v>
      </c>
      <c r="F1594" s="139">
        <v>5.1396473527249409E-2</v>
      </c>
      <c r="G1594" s="139">
        <v>0.72723968362839475</v>
      </c>
      <c r="H1594" s="139">
        <v>5.1055981576408227E-2</v>
      </c>
      <c r="I1594" s="139">
        <v>0.8535355104265403</v>
      </c>
      <c r="J1594" s="139">
        <v>0.69157415943681477</v>
      </c>
      <c r="K1594" s="58">
        <v>0.85082998058546067</v>
      </c>
      <c r="M1594" s="51">
        <v>592</v>
      </c>
      <c r="N1594" s="139" cm="1">
        <f t="array" ref="N1594:W1594">(TRANSPOSE(MMULT(幕後結果!$AB$37:$AK$46, TRANSPOSE(N593:W593))))</f>
        <v>1.0183430528854522</v>
      </c>
      <c r="O1594" s="139">
        <v>1.2901977702211243</v>
      </c>
      <c r="P1594" s="139">
        <v>0.40574346106249443</v>
      </c>
      <c r="Q1594" s="139">
        <v>0.65975116950728263</v>
      </c>
      <c r="R1594" s="139">
        <v>1.2048475494220832</v>
      </c>
      <c r="S1594" s="139">
        <v>1.4918031711591312E-2</v>
      </c>
      <c r="T1594" s="139">
        <v>0.96403134017679148</v>
      </c>
      <c r="U1594" s="139">
        <v>-1.0771258438193876</v>
      </c>
      <c r="V1594" s="139">
        <v>0.9630737921535204</v>
      </c>
      <c r="W1594" s="50">
        <v>1.5695690721656095</v>
      </c>
    </row>
    <row r="1595" spans="1:23" ht="19">
      <c r="A1595" s="95">
        <v>593</v>
      </c>
      <c r="B1595" s="139">
        <v>0.41529433120546022</v>
      </c>
      <c r="C1595" s="139">
        <v>0.36211998963374237</v>
      </c>
      <c r="D1595" s="139">
        <v>0.74566975726174611</v>
      </c>
      <c r="E1595" s="139">
        <v>0.73407526706520154</v>
      </c>
      <c r="F1595" s="139">
        <v>3.8254236414313691E-2</v>
      </c>
      <c r="G1595" s="139">
        <v>0.32548429017241709</v>
      </c>
      <c r="H1595" s="139">
        <v>0.96023279376153137</v>
      </c>
      <c r="I1595" s="139">
        <v>0.86967856255574949</v>
      </c>
      <c r="J1595" s="139">
        <v>0.97893923965134277</v>
      </c>
      <c r="K1595" s="58">
        <v>0.66309788920198898</v>
      </c>
      <c r="M1595" s="51">
        <v>593</v>
      </c>
      <c r="N1595" s="139" cm="1">
        <f t="array" ref="N1595:W1595">(TRANSPOSE(MMULT(幕後結果!$AB$37:$AK$46, TRANSPOSE(N594:W594))))</f>
        <v>0.95209435360887429</v>
      </c>
      <c r="O1595" s="139">
        <v>0.50661176191291235</v>
      </c>
      <c r="P1595" s="139">
        <v>-1.3145602762508914</v>
      </c>
      <c r="Q1595" s="139">
        <v>1.4817951970213572E-2</v>
      </c>
      <c r="R1595" s="139">
        <v>-0.43959794925182133</v>
      </c>
      <c r="S1595" s="139">
        <v>-4.676478026836231E-2</v>
      </c>
      <c r="T1595" s="139">
        <v>-0.28932267116341837</v>
      </c>
      <c r="U1595" s="139">
        <v>-0.62221684961019907</v>
      </c>
      <c r="V1595" s="139">
        <v>0.40255715858110014</v>
      </c>
      <c r="W1595" s="50">
        <v>0.18371155917765486</v>
      </c>
    </row>
    <row r="1596" spans="1:23" ht="19">
      <c r="A1596" s="95">
        <v>594</v>
      </c>
      <c r="B1596" s="139">
        <v>0.42452779517098715</v>
      </c>
      <c r="C1596" s="139">
        <v>0.74862077636606483</v>
      </c>
      <c r="D1596" s="139">
        <v>0.87576111168418436</v>
      </c>
      <c r="E1596" s="139">
        <v>0.92458237981278923</v>
      </c>
      <c r="F1596" s="139">
        <v>0.91383225561078407</v>
      </c>
      <c r="G1596" s="139">
        <v>0.54182634088433068</v>
      </c>
      <c r="H1596" s="139">
        <v>0.12026861402343614</v>
      </c>
      <c r="I1596" s="139">
        <v>0.93633412695475382</v>
      </c>
      <c r="J1596" s="139">
        <v>0.10018201103983437</v>
      </c>
      <c r="K1596" s="58">
        <v>0.18498710267348661</v>
      </c>
      <c r="M1596" s="51">
        <v>594</v>
      </c>
      <c r="N1596" s="139" cm="1">
        <f t="array" ref="N1596:W1596">(TRANSPOSE(MMULT(幕後結果!$AB$37:$AK$46, TRANSPOSE(N595:W595))))</f>
        <v>-1.2123557582027618</v>
      </c>
      <c r="O1596" s="139">
        <v>-0.68447451192296682</v>
      </c>
      <c r="P1596" s="139">
        <v>-0.82935333032274805</v>
      </c>
      <c r="Q1596" s="139">
        <v>-1.6622819476260915</v>
      </c>
      <c r="R1596" s="139">
        <v>1.6705230902018053</v>
      </c>
      <c r="S1596" s="139">
        <v>-1.2476984017633188</v>
      </c>
      <c r="T1596" s="139">
        <v>-0.64187935580376343</v>
      </c>
      <c r="U1596" s="139">
        <v>1.5211351169028857</v>
      </c>
      <c r="V1596" s="139">
        <v>-0.90512981622053057</v>
      </c>
      <c r="W1596" s="50">
        <v>-0.40609437253555908</v>
      </c>
    </row>
    <row r="1597" spans="1:23" ht="19">
      <c r="A1597" s="95">
        <v>595</v>
      </c>
      <c r="B1597" s="139">
        <v>0.96953167681867503</v>
      </c>
      <c r="C1597" s="139">
        <v>5.4735983729267801E-2</v>
      </c>
      <c r="D1597" s="139">
        <v>0.90738184192213067</v>
      </c>
      <c r="E1597" s="139">
        <v>0.58019947162769858</v>
      </c>
      <c r="F1597" s="139">
        <v>0.50159777336468347</v>
      </c>
      <c r="G1597" s="139">
        <v>3.7169858106192777E-2</v>
      </c>
      <c r="H1597" s="139">
        <v>7.6261293085424509E-3</v>
      </c>
      <c r="I1597" s="139">
        <v>0.12202144615626964</v>
      </c>
      <c r="J1597" s="139">
        <v>0.8203627565229854</v>
      </c>
      <c r="K1597" s="58">
        <v>0.66273982311941593</v>
      </c>
      <c r="M1597" s="51">
        <v>595</v>
      </c>
      <c r="N1597" s="139" cm="1">
        <f t="array" ref="N1597:W1597">(TRANSPOSE(MMULT(幕後結果!$AB$37:$AK$46, TRANSPOSE(N596:W596))))</f>
        <v>0.13885250114692868</v>
      </c>
      <c r="O1597" s="139">
        <v>-2.0694828316467317</v>
      </c>
      <c r="P1597" s="139">
        <v>-2.0102541690566174</v>
      </c>
      <c r="Q1597" s="139">
        <v>0.46365228830050431</v>
      </c>
      <c r="R1597" s="139">
        <v>-1.3790200617571844</v>
      </c>
      <c r="S1597" s="139">
        <v>5.7024458483870596E-2</v>
      </c>
      <c r="T1597" s="139">
        <v>-0.14867670457116883</v>
      </c>
      <c r="U1597" s="139">
        <v>-1.4857079188928093</v>
      </c>
      <c r="V1597" s="139">
        <v>-0.8065353806058152</v>
      </c>
      <c r="W1597" s="50">
        <v>0.74401717140941726</v>
      </c>
    </row>
    <row r="1598" spans="1:23" ht="19">
      <c r="A1598" s="95">
        <v>596</v>
      </c>
      <c r="B1598" s="139">
        <v>0.58977048241317243</v>
      </c>
      <c r="C1598" s="139">
        <v>0.76172187740491215</v>
      </c>
      <c r="D1598" s="139">
        <v>0.78965950219553616</v>
      </c>
      <c r="E1598" s="139">
        <v>0.38456458558638817</v>
      </c>
      <c r="F1598" s="139">
        <v>0.43346083364220522</v>
      </c>
      <c r="G1598" s="139">
        <v>4.1204137597761203E-4</v>
      </c>
      <c r="H1598" s="139">
        <v>0.42259278658292598</v>
      </c>
      <c r="I1598" s="139">
        <v>0.88994168019833397</v>
      </c>
      <c r="J1598" s="139">
        <v>0.74307601168340986</v>
      </c>
      <c r="K1598" s="58">
        <v>0.35986197526704</v>
      </c>
      <c r="M1598" s="51">
        <v>596</v>
      </c>
      <c r="N1598" s="139" cm="1">
        <f t="array" ref="N1598:W1598">(TRANSPOSE(MMULT(幕後結果!$AB$37:$AK$46, TRANSPOSE(N597:W597))))</f>
        <v>0.16911024377196401</v>
      </c>
      <c r="O1598" s="139">
        <v>-0.2761302968681425</v>
      </c>
      <c r="P1598" s="139">
        <v>-0.83761147494839072</v>
      </c>
      <c r="Q1598" s="139">
        <v>-0.99289120557682997</v>
      </c>
      <c r="R1598" s="139">
        <v>0.89519986186176681</v>
      </c>
      <c r="S1598" s="139">
        <v>-0.82266618819149295</v>
      </c>
      <c r="T1598" s="139">
        <v>-0.16199539942924163</v>
      </c>
      <c r="U1598" s="139">
        <v>-0.34449697225778958</v>
      </c>
      <c r="V1598" s="139">
        <v>-2.1876411233466424</v>
      </c>
      <c r="W1598" s="50">
        <v>0.33390390001724723</v>
      </c>
    </row>
    <row r="1599" spans="1:23" ht="19">
      <c r="A1599" s="95">
        <v>597</v>
      </c>
      <c r="B1599" s="139">
        <v>0.74923924103019135</v>
      </c>
      <c r="C1599" s="139">
        <v>0.99225293912243417</v>
      </c>
      <c r="D1599" s="139">
        <v>0.64857813039634959</v>
      </c>
      <c r="E1599" s="139">
        <v>0.21204647786639264</v>
      </c>
      <c r="F1599" s="139">
        <v>0.35912680440249178</v>
      </c>
      <c r="G1599" s="139">
        <v>4.3256265975240016E-3</v>
      </c>
      <c r="H1599" s="139">
        <v>0.99545693050130724</v>
      </c>
      <c r="I1599" s="139">
        <v>4.2728355715702993E-2</v>
      </c>
      <c r="J1599" s="139">
        <v>0.12008215996577154</v>
      </c>
      <c r="K1599" s="58">
        <v>0.50449087563935291</v>
      </c>
      <c r="M1599" s="51">
        <v>597</v>
      </c>
      <c r="N1599" s="139" cm="1">
        <f t="array" ref="N1599:W1599">(TRANSPOSE(MMULT(幕後結果!$AB$37:$AK$46, TRANSPOSE(N598:W598))))</f>
        <v>0.39398689847721707</v>
      </c>
      <c r="O1599" s="139">
        <v>-0.30317644258764276</v>
      </c>
      <c r="P1599" s="139">
        <v>-0.47669485916306525</v>
      </c>
      <c r="Q1599" s="139">
        <v>-0.19995559694010304</v>
      </c>
      <c r="R1599" s="139">
        <v>8.6739333946319538E-2</v>
      </c>
      <c r="S1599" s="139">
        <v>0.31850770988978733</v>
      </c>
      <c r="T1599" s="139">
        <v>-4.8418404711052548E-2</v>
      </c>
      <c r="U1599" s="139">
        <v>-0.58881738729117805</v>
      </c>
      <c r="V1599" s="139">
        <v>-1.0238068097467716</v>
      </c>
      <c r="W1599" s="50">
        <v>1.6503394089048558</v>
      </c>
    </row>
    <row r="1600" spans="1:23" ht="19">
      <c r="A1600" s="95">
        <v>598</v>
      </c>
      <c r="B1600" s="139">
        <v>0.13803002730087299</v>
      </c>
      <c r="C1600" s="139">
        <v>0.78492279861054315</v>
      </c>
      <c r="D1600" s="139">
        <v>0.45141564689191771</v>
      </c>
      <c r="E1600" s="139">
        <v>0.40118686153029137</v>
      </c>
      <c r="F1600" s="139">
        <v>0.55733845293950912</v>
      </c>
      <c r="G1600" s="139">
        <v>0.26195437241159314</v>
      </c>
      <c r="H1600" s="139">
        <v>0.3233526662194337</v>
      </c>
      <c r="I1600" s="139">
        <v>0.34517786116578097</v>
      </c>
      <c r="J1600" s="139">
        <v>0.16033142222836871</v>
      </c>
      <c r="K1600" s="58">
        <v>0.77278012042876676</v>
      </c>
      <c r="M1600" s="51">
        <v>598</v>
      </c>
      <c r="N1600" s="139" cm="1">
        <f t="array" ref="N1600:W1600">(TRANSPOSE(MMULT(幕後結果!$AB$37:$AK$46, TRANSPOSE(N599:W599))))</f>
        <v>0.85848126685676618</v>
      </c>
      <c r="O1600" s="139">
        <v>1.7941303702009912</v>
      </c>
      <c r="P1600" s="139">
        <v>0.82213864101577994</v>
      </c>
      <c r="Q1600" s="139">
        <v>-0.11164317758214992</v>
      </c>
      <c r="R1600" s="139">
        <v>-1.460359023156697</v>
      </c>
      <c r="S1600" s="139">
        <v>-0.2576716305824901</v>
      </c>
      <c r="T1600" s="139">
        <v>0.46627346920155238</v>
      </c>
      <c r="U1600" s="139">
        <v>0.5971908820828975</v>
      </c>
      <c r="V1600" s="139">
        <v>0.428460795338998</v>
      </c>
      <c r="W1600" s="50">
        <v>-1.4800838286011033</v>
      </c>
    </row>
    <row r="1601" spans="1:23" ht="19">
      <c r="A1601" s="95">
        <v>599</v>
      </c>
      <c r="B1601" s="139">
        <v>0.45703542926872798</v>
      </c>
      <c r="C1601" s="139">
        <v>0.64560016876728321</v>
      </c>
      <c r="D1601" s="139">
        <v>0.39444535109602707</v>
      </c>
      <c r="E1601" s="139">
        <v>0.13462974473859224</v>
      </c>
      <c r="F1601" s="139">
        <v>0.13767269461470621</v>
      </c>
      <c r="G1601" s="139">
        <v>0.75689660050699192</v>
      </c>
      <c r="H1601" s="139">
        <v>0.27392785563934052</v>
      </c>
      <c r="I1601" s="139">
        <v>0.45666478056616078</v>
      </c>
      <c r="J1601" s="139">
        <v>0.73822079057609091</v>
      </c>
      <c r="K1601" s="58">
        <v>0.23749367646428232</v>
      </c>
      <c r="M1601" s="51">
        <v>599</v>
      </c>
      <c r="N1601" s="139" cm="1">
        <f t="array" ref="N1601:W1601">(TRANSPOSE(MMULT(幕後結果!$AB$37:$AK$46, TRANSPOSE(N600:W600))))</f>
        <v>-0.38188570795662219</v>
      </c>
      <c r="O1601" s="139">
        <v>2.7532336236558846E-2</v>
      </c>
      <c r="P1601" s="139">
        <v>-0.2891473753541059</v>
      </c>
      <c r="Q1601" s="139">
        <v>2.5703746255604272</v>
      </c>
      <c r="R1601" s="139">
        <v>0.70477647745413863</v>
      </c>
      <c r="S1601" s="139">
        <v>-1.7684321503695204</v>
      </c>
      <c r="T1601" s="139">
        <v>0.75440682700854622</v>
      </c>
      <c r="U1601" s="139">
        <v>1.2441019600722729</v>
      </c>
      <c r="V1601" s="139">
        <v>0.75353076119654805</v>
      </c>
      <c r="W1601" s="50">
        <v>-0.20088484174863663</v>
      </c>
    </row>
    <row r="1602" spans="1:23" ht="19">
      <c r="A1602" s="95">
        <v>600</v>
      </c>
      <c r="B1602" s="139">
        <v>0.97020935395461816</v>
      </c>
      <c r="C1602" s="139">
        <v>0.60159278061321819</v>
      </c>
      <c r="D1602" s="139">
        <v>0.59821024064893802</v>
      </c>
      <c r="E1602" s="139">
        <v>0.94693435685284033</v>
      </c>
      <c r="F1602" s="139">
        <v>0.60970703099849244</v>
      </c>
      <c r="G1602" s="139">
        <v>0.40760575423503842</v>
      </c>
      <c r="H1602" s="139">
        <v>0.25820928393510512</v>
      </c>
      <c r="I1602" s="139">
        <v>0.96346803611766507</v>
      </c>
      <c r="J1602" s="139">
        <v>0.91017053529876502</v>
      </c>
      <c r="K1602" s="58">
        <v>2.268483411413369E-2</v>
      </c>
      <c r="M1602" s="51">
        <v>600</v>
      </c>
      <c r="N1602" s="139" cm="1">
        <f t="array" ref="N1602:W1602">(TRANSPOSE(MMULT(幕後結果!$AB$37:$AK$46, TRANSPOSE(N601:W601))))</f>
        <v>-1.9262884823763988</v>
      </c>
      <c r="O1602" s="139">
        <v>-0.40009269781674706</v>
      </c>
      <c r="P1602" s="139">
        <v>-0.32694515321779866</v>
      </c>
      <c r="Q1602" s="139">
        <v>2.9585397611831585E-2</v>
      </c>
      <c r="R1602" s="139">
        <v>-2.0331703510436516</v>
      </c>
      <c r="S1602" s="139">
        <v>7.5980970956181559E-2</v>
      </c>
      <c r="T1602" s="139">
        <v>-1.0607657995926771</v>
      </c>
      <c r="U1602" s="139">
        <v>-4.7775016199257836E-2</v>
      </c>
      <c r="V1602" s="139">
        <v>-1.5917093436811633</v>
      </c>
      <c r="W1602" s="50">
        <v>0.37736244501173943</v>
      </c>
    </row>
    <row r="1603" spans="1:23" ht="19">
      <c r="A1603" s="95">
        <v>601</v>
      </c>
      <c r="B1603" s="139">
        <v>0.8364490257203645</v>
      </c>
      <c r="C1603" s="139">
        <v>0.52099238399094916</v>
      </c>
      <c r="D1603" s="139">
        <v>0.59932632062278701</v>
      </c>
      <c r="E1603" s="139">
        <v>0.4315597619814342</v>
      </c>
      <c r="F1603" s="139">
        <v>0.95331014464372155</v>
      </c>
      <c r="G1603" s="139">
        <v>0.93510260451419058</v>
      </c>
      <c r="H1603" s="139">
        <v>0.38442155461201688</v>
      </c>
      <c r="I1603" s="139">
        <v>0.20097450718956966</v>
      </c>
      <c r="J1603" s="139">
        <v>0.30748700641270799</v>
      </c>
      <c r="K1603" s="58">
        <v>0.37386840210973893</v>
      </c>
      <c r="M1603" s="51">
        <v>601</v>
      </c>
      <c r="N1603" s="139" cm="1">
        <f t="array" ref="N1603:W1603">(TRANSPOSE(MMULT(幕後結果!$AB$37:$AK$46, TRANSPOSE(N602:W602))))</f>
        <v>0.69177066480542704</v>
      </c>
      <c r="O1603" s="139">
        <v>0.809058758999467</v>
      </c>
      <c r="P1603" s="139">
        <v>1.974210426592991</v>
      </c>
      <c r="Q1603" s="139">
        <v>-1.0667929933229245</v>
      </c>
      <c r="R1603" s="139">
        <v>0.87116774205802283</v>
      </c>
      <c r="S1603" s="139">
        <v>8.8705837954466349E-2</v>
      </c>
      <c r="T1603" s="139">
        <v>-0.41343984156303443</v>
      </c>
      <c r="U1603" s="139">
        <v>1.1037351495426513</v>
      </c>
      <c r="V1603" s="139">
        <v>-9.1668220170761094E-3</v>
      </c>
      <c r="W1603" s="50">
        <v>-0.96778756582688352</v>
      </c>
    </row>
    <row r="1604" spans="1:23" ht="19">
      <c r="A1604" s="95">
        <v>602</v>
      </c>
      <c r="B1604" s="139">
        <v>0.34201405055231304</v>
      </c>
      <c r="C1604" s="139">
        <v>0.86641472936700459</v>
      </c>
      <c r="D1604" s="139">
        <v>1.8481777976864233E-3</v>
      </c>
      <c r="E1604" s="139">
        <v>0.99977033803736304</v>
      </c>
      <c r="F1604" s="139">
        <v>0.30774702967795831</v>
      </c>
      <c r="G1604" s="139">
        <v>0.67830557816722137</v>
      </c>
      <c r="H1604" s="139">
        <v>0.41638422779850881</v>
      </c>
      <c r="I1604" s="139">
        <v>0.16297949144656365</v>
      </c>
      <c r="J1604" s="139">
        <v>8.6840678038460073E-3</v>
      </c>
      <c r="K1604" s="58">
        <v>0.48840349554674001</v>
      </c>
      <c r="M1604" s="51">
        <v>602</v>
      </c>
      <c r="N1604" s="139" cm="1">
        <f t="array" ref="N1604:W1604">(TRANSPOSE(MMULT(幕後結果!$AB$37:$AK$46, TRANSPOSE(N603:W603))))</f>
        <v>-1.2305517846987764</v>
      </c>
      <c r="O1604" s="139">
        <v>-7.2260651807835752E-2</v>
      </c>
      <c r="P1604" s="139">
        <v>-1.4383370696519984</v>
      </c>
      <c r="Q1604" s="139">
        <v>-0.68956249946985859</v>
      </c>
      <c r="R1604" s="139">
        <v>-0.31819658256393857</v>
      </c>
      <c r="S1604" s="139">
        <v>-2.1058445178077263</v>
      </c>
      <c r="T1604" s="139">
        <v>0.57781019414797652</v>
      </c>
      <c r="U1604" s="139">
        <v>-1.1963250180236835</v>
      </c>
      <c r="V1604" s="139">
        <v>0.69700083177758887</v>
      </c>
      <c r="W1604" s="50">
        <v>1.2905747130598757</v>
      </c>
    </row>
    <row r="1605" spans="1:23" ht="19">
      <c r="A1605" s="95">
        <v>603</v>
      </c>
      <c r="B1605" s="139">
        <v>0.20454951706089641</v>
      </c>
      <c r="C1605" s="139">
        <v>0.68742148061977537</v>
      </c>
      <c r="D1605" s="139">
        <v>0.84764015593663644</v>
      </c>
      <c r="E1605" s="139">
        <v>0.12310999792137789</v>
      </c>
      <c r="F1605" s="139">
        <v>0.4608849531208532</v>
      </c>
      <c r="G1605" s="139">
        <v>0.84483778807483301</v>
      </c>
      <c r="H1605" s="139">
        <v>6.7113229493602766E-3</v>
      </c>
      <c r="I1605" s="139">
        <v>6.9256070894145871E-3</v>
      </c>
      <c r="J1605" s="139">
        <v>0.48564131321001969</v>
      </c>
      <c r="K1605" s="58">
        <v>0.40417217303808028</v>
      </c>
      <c r="M1605" s="51">
        <v>603</v>
      </c>
      <c r="N1605" s="139" cm="1">
        <f t="array" ref="N1605:W1605">(TRANSPOSE(MMULT(幕後結果!$AB$37:$AK$46, TRANSPOSE(N604:W604))))</f>
        <v>-0.63567072177576767</v>
      </c>
      <c r="O1605" s="139">
        <v>2.5835935698685281E-2</v>
      </c>
      <c r="P1605" s="139">
        <v>0.10083410273815152</v>
      </c>
      <c r="Q1605" s="139">
        <v>1.1614865994675903</v>
      </c>
      <c r="R1605" s="139">
        <v>0.57342747528951432</v>
      </c>
      <c r="S1605" s="139">
        <v>4.1438686580154899E-2</v>
      </c>
      <c r="T1605" s="139">
        <v>-0.45717069968548169</v>
      </c>
      <c r="U1605" s="139">
        <v>-0.29516403359896531</v>
      </c>
      <c r="V1605" s="139">
        <v>0.2495344317864856</v>
      </c>
      <c r="W1605" s="50">
        <v>0.85907493903452359</v>
      </c>
    </row>
    <row r="1606" spans="1:23" ht="19">
      <c r="A1606" s="95">
        <v>604</v>
      </c>
      <c r="B1606" s="139">
        <v>0.23709738301951466</v>
      </c>
      <c r="C1606" s="139">
        <v>0.53513962329159726</v>
      </c>
      <c r="D1606" s="139">
        <v>7.7895469155733199E-2</v>
      </c>
      <c r="E1606" s="139">
        <v>0.85535376294262044</v>
      </c>
      <c r="F1606" s="139">
        <v>0.40932262291564392</v>
      </c>
      <c r="G1606" s="139">
        <v>0.61897977120924641</v>
      </c>
      <c r="H1606" s="139">
        <v>2.705636896512531E-2</v>
      </c>
      <c r="I1606" s="139">
        <v>1.2833910861134612E-2</v>
      </c>
      <c r="J1606" s="139">
        <v>0.35114402154383106</v>
      </c>
      <c r="K1606" s="58">
        <v>3.4168236018587761E-2</v>
      </c>
      <c r="M1606" s="51">
        <v>604</v>
      </c>
      <c r="N1606" s="139" cm="1">
        <f t="array" ref="N1606:W1606">(TRANSPOSE(MMULT(幕後結果!$AB$37:$AK$46, TRANSPOSE(N605:W605))))</f>
        <v>0.42145384414904724</v>
      </c>
      <c r="O1606" s="139">
        <v>-1.2891331949308384</v>
      </c>
      <c r="P1606" s="139">
        <v>-1.7042954720994596</v>
      </c>
      <c r="Q1606" s="139">
        <v>1.1234549529923865E-2</v>
      </c>
      <c r="R1606" s="139">
        <v>0.70284421197458857</v>
      </c>
      <c r="S1606" s="139">
        <v>-2.0303216911051267</v>
      </c>
      <c r="T1606" s="139">
        <v>0.4936147662900231</v>
      </c>
      <c r="U1606" s="139">
        <v>8.4299347942385805E-2</v>
      </c>
      <c r="V1606" s="139">
        <v>-1.4625204212991774</v>
      </c>
      <c r="W1606" s="50">
        <v>7.5490401323451195E-2</v>
      </c>
    </row>
    <row r="1607" spans="1:23" ht="19">
      <c r="A1607" s="95">
        <v>605</v>
      </c>
      <c r="B1607" s="139">
        <v>0.38586675350531685</v>
      </c>
      <c r="C1607" s="139">
        <v>0.56270672030221935</v>
      </c>
      <c r="D1607" s="139">
        <v>0.12592821467363824</v>
      </c>
      <c r="E1607" s="139">
        <v>0.81599324318327948</v>
      </c>
      <c r="F1607" s="139">
        <v>7.2183279040251458E-2</v>
      </c>
      <c r="G1607" s="139">
        <v>0.23635631657297274</v>
      </c>
      <c r="H1607" s="139">
        <v>0.81026225501538662</v>
      </c>
      <c r="I1607" s="139">
        <v>0.76183124437462024</v>
      </c>
      <c r="J1607" s="139">
        <v>0.8023054705214876</v>
      </c>
      <c r="K1607" s="58">
        <v>0.31884151225348623</v>
      </c>
      <c r="M1607" s="51">
        <v>605</v>
      </c>
      <c r="N1607" s="139" cm="1">
        <f t="array" ref="N1607:W1607">(TRANSPOSE(MMULT(幕後結果!$AB$37:$AK$46, TRANSPOSE(N606:W606))))</f>
        <v>0.2305927681994836</v>
      </c>
      <c r="O1607" s="139">
        <v>-1.1048726432741196</v>
      </c>
      <c r="P1607" s="139">
        <v>-0.39589368170073858</v>
      </c>
      <c r="Q1607" s="139">
        <v>-0.24158614304622517</v>
      </c>
      <c r="R1607" s="139">
        <v>0.27192787386944139</v>
      </c>
      <c r="S1607" s="139">
        <v>-0.63376434387872749</v>
      </c>
      <c r="T1607" s="139">
        <v>0.12082801160070562</v>
      </c>
      <c r="U1607" s="139">
        <v>-0.41518890826054888</v>
      </c>
      <c r="V1607" s="139">
        <v>0.205773613164067</v>
      </c>
      <c r="W1607" s="50">
        <v>-0.89957478700044158</v>
      </c>
    </row>
    <row r="1608" spans="1:23" ht="19">
      <c r="A1608" s="95">
        <v>606</v>
      </c>
      <c r="B1608" s="139">
        <v>0.24844615543623516</v>
      </c>
      <c r="C1608" s="139">
        <v>0.21192441773311721</v>
      </c>
      <c r="D1608" s="139">
        <v>3.4158584017103033E-2</v>
      </c>
      <c r="E1608" s="139">
        <v>0.26295495486854192</v>
      </c>
      <c r="F1608" s="139">
        <v>0.73918689186713338</v>
      </c>
      <c r="G1608" s="139">
        <v>0.9365664504935296</v>
      </c>
      <c r="H1608" s="139">
        <v>2.3963211313676291E-2</v>
      </c>
      <c r="I1608" s="139">
        <v>2.4062867895256357E-2</v>
      </c>
      <c r="J1608" s="139">
        <v>0.63964626690833293</v>
      </c>
      <c r="K1608" s="58">
        <v>0.22830474697123804</v>
      </c>
      <c r="M1608" s="51">
        <v>606</v>
      </c>
      <c r="N1608" s="139" cm="1">
        <f t="array" ref="N1608:W1608">(TRANSPOSE(MMULT(幕後結果!$AB$37:$AK$46, TRANSPOSE(N607:W607))))</f>
        <v>-1.2307666907232797</v>
      </c>
      <c r="O1608" s="139">
        <v>-0.90065573536220012</v>
      </c>
      <c r="P1608" s="139">
        <v>-0.53752972331414828</v>
      </c>
      <c r="Q1608" s="139">
        <v>-1.7161077073949045</v>
      </c>
      <c r="R1608" s="139">
        <v>-0.71633784610767692</v>
      </c>
      <c r="S1608" s="139">
        <v>-0.10716607056769378</v>
      </c>
      <c r="T1608" s="139">
        <v>-1.8803277715640649</v>
      </c>
      <c r="U1608" s="139">
        <v>-0.11364045153652258</v>
      </c>
      <c r="V1608" s="139">
        <v>-1.4346344714251456</v>
      </c>
      <c r="W1608" s="50">
        <v>-1.6858647466615555</v>
      </c>
    </row>
    <row r="1609" spans="1:23" ht="19">
      <c r="A1609" s="95">
        <v>607</v>
      </c>
      <c r="B1609" s="139">
        <v>0.71725272071217594</v>
      </c>
      <c r="C1609" s="139">
        <v>7.2457721936868502E-2</v>
      </c>
      <c r="D1609" s="139">
        <v>0.80066224028736444</v>
      </c>
      <c r="E1609" s="139">
        <v>0.56641623930864027</v>
      </c>
      <c r="F1609" s="139">
        <v>7.9924398617091441E-2</v>
      </c>
      <c r="G1609" s="139">
        <v>0.2945421441363516</v>
      </c>
      <c r="H1609" s="139">
        <v>0.38788392501260849</v>
      </c>
      <c r="I1609" s="139">
        <v>0.93550655577296626</v>
      </c>
      <c r="J1609" s="139">
        <v>0.31619332976835457</v>
      </c>
      <c r="K1609" s="58">
        <v>0.98016620569016655</v>
      </c>
      <c r="M1609" s="51">
        <v>607</v>
      </c>
      <c r="N1609" s="139" cm="1">
        <f t="array" ref="N1609:W1609">(TRANSPOSE(MMULT(幕後結果!$AB$37:$AK$46, TRANSPOSE(N608:W608))))</f>
        <v>-0.40617191823336463</v>
      </c>
      <c r="O1609" s="139">
        <v>-1.2469174406551533</v>
      </c>
      <c r="P1609" s="139">
        <v>-2.1314975787551456</v>
      </c>
      <c r="Q1609" s="139">
        <v>1.3202373727146917</v>
      </c>
      <c r="R1609" s="139">
        <v>-0.70296133786330262</v>
      </c>
      <c r="S1609" s="139">
        <v>1.1079012688594498</v>
      </c>
      <c r="T1609" s="139">
        <v>-7.6039651218839432E-2</v>
      </c>
      <c r="U1609" s="139">
        <v>0.30999081574204129</v>
      </c>
      <c r="V1609" s="139">
        <v>-0.56131190690642652</v>
      </c>
      <c r="W1609" s="50">
        <v>8.6725299488215613E-2</v>
      </c>
    </row>
    <row r="1610" spans="1:23" ht="19">
      <c r="A1610" s="95">
        <v>608</v>
      </c>
      <c r="B1610" s="139">
        <v>0.64339526301615813</v>
      </c>
      <c r="C1610" s="139">
        <v>0.97549258379194392</v>
      </c>
      <c r="D1610" s="139">
        <v>9.4899244300547858E-2</v>
      </c>
      <c r="E1610" s="139">
        <v>0.79589404723456325</v>
      </c>
      <c r="F1610" s="139">
        <v>0.46692711560666567</v>
      </c>
      <c r="G1610" s="139">
        <v>0.80074580493327296</v>
      </c>
      <c r="H1610" s="139">
        <v>0.4059029988745777</v>
      </c>
      <c r="I1610" s="139">
        <v>0.95776703528483731</v>
      </c>
      <c r="J1610" s="139">
        <v>0.76302761275237097</v>
      </c>
      <c r="K1610" s="58">
        <v>0.88692398251189752</v>
      </c>
      <c r="M1610" s="51">
        <v>608</v>
      </c>
      <c r="N1610" s="139" cm="1">
        <f t="array" ref="N1610:W1610">(TRANSPOSE(MMULT(幕後結果!$AB$37:$AK$46, TRANSPOSE(N609:W609))))</f>
        <v>-0.20989351927616043</v>
      </c>
      <c r="O1610" s="139">
        <v>1.5631055529993816</v>
      </c>
      <c r="P1610" s="139">
        <v>-0.64190019936855236</v>
      </c>
      <c r="Q1610" s="139">
        <v>-1.2712838881887609</v>
      </c>
      <c r="R1610" s="139">
        <v>-0.50884990762415427</v>
      </c>
      <c r="S1610" s="139">
        <v>0.79480381308723791</v>
      </c>
      <c r="T1610" s="139">
        <v>-0.30309366753618117</v>
      </c>
      <c r="U1610" s="139">
        <v>-0.89760003565238633</v>
      </c>
      <c r="V1610" s="139">
        <v>-1.3701958918207269</v>
      </c>
      <c r="W1610" s="50">
        <v>0.51102408369972163</v>
      </c>
    </row>
    <row r="1611" spans="1:23" ht="19">
      <c r="A1611" s="95">
        <v>609</v>
      </c>
      <c r="B1611" s="139">
        <v>5.9041058469707197E-2</v>
      </c>
      <c r="C1611" s="139">
        <v>0.87774892953832429</v>
      </c>
      <c r="D1611" s="139">
        <v>0.19984196361740314</v>
      </c>
      <c r="E1611" s="139">
        <v>0.53023627426402542</v>
      </c>
      <c r="F1611" s="139">
        <v>0.69405758484206626</v>
      </c>
      <c r="G1611" s="139">
        <v>0.14235415939658913</v>
      </c>
      <c r="H1611" s="139">
        <v>0.3290308103160684</v>
      </c>
      <c r="I1611" s="139">
        <v>0.42425876663753326</v>
      </c>
      <c r="J1611" s="139">
        <v>0.28057279686076675</v>
      </c>
      <c r="K1611" s="58">
        <v>0.46262730023422205</v>
      </c>
      <c r="M1611" s="51">
        <v>609</v>
      </c>
      <c r="N1611" s="139" cm="1">
        <f t="array" ref="N1611:W1611">(TRANSPOSE(MMULT(幕後結果!$AB$37:$AK$46, TRANSPOSE(N610:W610))))</f>
        <v>-0.43260711806885954</v>
      </c>
      <c r="O1611" s="139">
        <v>-1.2053194538229925</v>
      </c>
      <c r="P1611" s="139">
        <v>0.5949080197691935</v>
      </c>
      <c r="Q1611" s="139">
        <v>-0.67734725481594282</v>
      </c>
      <c r="R1611" s="139">
        <v>0.82679765512630787</v>
      </c>
      <c r="S1611" s="139">
        <v>0.8157811723921109</v>
      </c>
      <c r="T1611" s="139">
        <v>-0.53706832029208385</v>
      </c>
      <c r="U1611" s="139">
        <v>-1.8555047460331924</v>
      </c>
      <c r="V1611" s="139">
        <v>1.5462798665708517</v>
      </c>
      <c r="W1611" s="50">
        <v>-0.97378499731645407</v>
      </c>
    </row>
    <row r="1612" spans="1:23" ht="19">
      <c r="A1612" s="95">
        <v>610</v>
      </c>
      <c r="B1612" s="139">
        <v>0.22755479640800735</v>
      </c>
      <c r="C1612" s="139">
        <v>0.16000091246436488</v>
      </c>
      <c r="D1612" s="139">
        <v>0.72845147144636901</v>
      </c>
      <c r="E1612" s="139">
        <v>0.68168447508129781</v>
      </c>
      <c r="F1612" s="139">
        <v>0.25912408396960407</v>
      </c>
      <c r="G1612" s="139">
        <v>0.93905905463746597</v>
      </c>
      <c r="H1612" s="139">
        <v>0.13791238183606103</v>
      </c>
      <c r="I1612" s="139">
        <v>0.62066846231491013</v>
      </c>
      <c r="J1612" s="139">
        <v>0.78750953694001002</v>
      </c>
      <c r="K1612" s="58">
        <v>0.74188201208940385</v>
      </c>
      <c r="M1612" s="51">
        <v>610</v>
      </c>
      <c r="N1612" s="139" cm="1">
        <f t="array" ref="N1612:W1612">(TRANSPOSE(MMULT(幕後結果!$AB$37:$AK$46, TRANSPOSE(N611:W611))))</f>
        <v>-0.53604036602164118</v>
      </c>
      <c r="O1612" s="139">
        <v>-0.3768536248749208</v>
      </c>
      <c r="P1612" s="139">
        <v>-0.71990739832315487</v>
      </c>
      <c r="Q1612" s="139">
        <v>-1.5120562628312217</v>
      </c>
      <c r="R1612" s="139">
        <v>1.5375912010899677</v>
      </c>
      <c r="S1612" s="139">
        <v>-1.0070399497792999</v>
      </c>
      <c r="T1612" s="139">
        <v>1.1765477737612251</v>
      </c>
      <c r="U1612" s="139">
        <v>-0.23542494250333051</v>
      </c>
      <c r="V1612" s="139">
        <v>-0.54198583338590378</v>
      </c>
      <c r="W1612" s="50">
        <v>0.55204349331041547</v>
      </c>
    </row>
    <row r="1613" spans="1:23" ht="19">
      <c r="A1613" s="95">
        <v>611</v>
      </c>
      <c r="B1613" s="139">
        <v>0.62595884332590845</v>
      </c>
      <c r="C1613" s="139">
        <v>0.53571855169271076</v>
      </c>
      <c r="D1613" s="139">
        <v>0.33734353476920509</v>
      </c>
      <c r="E1613" s="139">
        <v>0.48472506760542466</v>
      </c>
      <c r="F1613" s="139">
        <v>0.96877818410172623</v>
      </c>
      <c r="G1613" s="139">
        <v>0.36815086270757758</v>
      </c>
      <c r="H1613" s="139">
        <v>0.91286327155506108</v>
      </c>
      <c r="I1613" s="139">
        <v>0.2737982395701708</v>
      </c>
      <c r="J1613" s="139">
        <v>0.34223005930442674</v>
      </c>
      <c r="K1613" s="58">
        <v>3.6271992390036312E-2</v>
      </c>
      <c r="M1613" s="51">
        <v>611</v>
      </c>
      <c r="N1613" s="139" cm="1">
        <f t="array" ref="N1613:W1613">(TRANSPOSE(MMULT(幕後結果!$AB$37:$AK$46, TRANSPOSE(N612:W612))))</f>
        <v>-1.3309350339949775</v>
      </c>
      <c r="O1613" s="139">
        <v>-0.30572790460042953</v>
      </c>
      <c r="P1613" s="139">
        <v>-1.3345991946576716</v>
      </c>
      <c r="Q1613" s="139">
        <v>1.0127869032537202</v>
      </c>
      <c r="R1613" s="139">
        <v>-1.9519982030939282</v>
      </c>
      <c r="S1613" s="139">
        <v>-0.66123871730265549</v>
      </c>
      <c r="T1613" s="139">
        <v>0.52483282337090409</v>
      </c>
      <c r="U1613" s="139">
        <v>-1.1398988056573351</v>
      </c>
      <c r="V1613" s="139">
        <v>-1.6425775739844393</v>
      </c>
      <c r="W1613" s="50">
        <v>0.68496211022560893</v>
      </c>
    </row>
    <row r="1614" spans="1:23" ht="19">
      <c r="A1614" s="95">
        <v>612</v>
      </c>
      <c r="B1614" s="139">
        <v>0.4537102222546916</v>
      </c>
      <c r="C1614" s="139">
        <v>0.95036350084445798</v>
      </c>
      <c r="D1614" s="139">
        <v>0.81109069655762744</v>
      </c>
      <c r="E1614" s="139">
        <v>0.18717997503426731</v>
      </c>
      <c r="F1614" s="139">
        <v>0.89460853077899305</v>
      </c>
      <c r="G1614" s="139">
        <v>0.5485791021079931</v>
      </c>
      <c r="H1614" s="139">
        <v>0.14091858685650016</v>
      </c>
      <c r="I1614" s="139">
        <v>0.55705901243665634</v>
      </c>
      <c r="J1614" s="139">
        <v>0.46178006525335413</v>
      </c>
      <c r="K1614" s="58">
        <v>0.56826339457577446</v>
      </c>
      <c r="M1614" s="51">
        <v>612</v>
      </c>
      <c r="N1614" s="139" cm="1">
        <f t="array" ref="N1614:W1614">(TRANSPOSE(MMULT(幕後結果!$AB$37:$AK$46, TRANSPOSE(N613:W613))))</f>
        <v>1.1255498723292052</v>
      </c>
      <c r="O1614" s="139">
        <v>2.5868638323411779</v>
      </c>
      <c r="P1614" s="139">
        <v>2.1031752584059591</v>
      </c>
      <c r="Q1614" s="139">
        <v>0.121635621880823</v>
      </c>
      <c r="R1614" s="139">
        <v>1.5237529848790794</v>
      </c>
      <c r="S1614" s="139">
        <v>0.27752816317291285</v>
      </c>
      <c r="T1614" s="139">
        <v>-0.7640059217920171</v>
      </c>
      <c r="U1614" s="139">
        <v>7.597732535565227E-2</v>
      </c>
      <c r="V1614" s="139">
        <v>0.84307155230020459</v>
      </c>
      <c r="W1614" s="50">
        <v>-0.53015442844428384</v>
      </c>
    </row>
    <row r="1615" spans="1:23" ht="19">
      <c r="A1615" s="95">
        <v>613</v>
      </c>
      <c r="B1615" s="139">
        <v>0.95549253813481938</v>
      </c>
      <c r="C1615" s="139">
        <v>0.29751379258824984</v>
      </c>
      <c r="D1615" s="139">
        <v>0.41789825692987037</v>
      </c>
      <c r="E1615" s="139">
        <v>0.50451427535208415</v>
      </c>
      <c r="F1615" s="139">
        <v>0.13934806944382983</v>
      </c>
      <c r="G1615" s="139">
        <v>9.2672648847461181E-2</v>
      </c>
      <c r="H1615" s="139">
        <v>0.67615508327511886</v>
      </c>
      <c r="I1615" s="139">
        <v>0.90374421677422956</v>
      </c>
      <c r="J1615" s="139">
        <v>0.52399808851491825</v>
      </c>
      <c r="K1615" s="58">
        <v>0.5015066550092373</v>
      </c>
      <c r="M1615" s="51">
        <v>613</v>
      </c>
      <c r="N1615" s="139" cm="1">
        <f t="array" ref="N1615:W1615">(TRANSPOSE(MMULT(幕後結果!$AB$37:$AK$46, TRANSPOSE(N614:W614))))</f>
        <v>-0.15545317385732396</v>
      </c>
      <c r="O1615" s="139">
        <v>1.2868049826972339</v>
      </c>
      <c r="P1615" s="139">
        <v>-0.3154562797647984</v>
      </c>
      <c r="Q1615" s="139">
        <v>-1.1885498480574985</v>
      </c>
      <c r="R1615" s="139">
        <v>-0.38919818845886933</v>
      </c>
      <c r="S1615" s="139">
        <v>1.9609356434790948</v>
      </c>
      <c r="T1615" s="139">
        <v>-1.1361697375830671</v>
      </c>
      <c r="U1615" s="139">
        <v>-0.55149180944844545</v>
      </c>
      <c r="V1615" s="139">
        <v>0.30588539161862438</v>
      </c>
      <c r="W1615" s="50">
        <v>-0.39562599813619453</v>
      </c>
    </row>
    <row r="1616" spans="1:23" ht="19">
      <c r="A1616" s="95">
        <v>614</v>
      </c>
      <c r="B1616" s="139">
        <v>0.10885552642786056</v>
      </c>
      <c r="C1616" s="139">
        <v>0.4147977597601098</v>
      </c>
      <c r="D1616" s="139">
        <v>0.36825113796868147</v>
      </c>
      <c r="E1616" s="139">
        <v>0.13388003648568603</v>
      </c>
      <c r="F1616" s="139">
        <v>0.35975229652649632</v>
      </c>
      <c r="G1616" s="139">
        <v>0.91965955319896109</v>
      </c>
      <c r="H1616" s="139">
        <v>0.15602294975597819</v>
      </c>
      <c r="I1616" s="139">
        <v>0.50419751118648004</v>
      </c>
      <c r="J1616" s="139">
        <v>0.13612918818542674</v>
      </c>
      <c r="K1616" s="58">
        <v>0.85607071404490265</v>
      </c>
      <c r="M1616" s="51">
        <v>614</v>
      </c>
      <c r="N1616" s="139" cm="1">
        <f t="array" ref="N1616:W1616">(TRANSPOSE(MMULT(幕後結果!$AB$37:$AK$46, TRANSPOSE(N615:W615))))</f>
        <v>0.37297193282200242</v>
      </c>
      <c r="O1616" s="139">
        <v>-1.203742458240038</v>
      </c>
      <c r="P1616" s="139">
        <v>-0.75686495340706428</v>
      </c>
      <c r="Q1616" s="139">
        <v>-1.6023435015333554</v>
      </c>
      <c r="R1616" s="139">
        <v>1.448072877927947</v>
      </c>
      <c r="S1616" s="139">
        <v>-0.9689624933461638</v>
      </c>
      <c r="T1616" s="139">
        <v>0.40202009577619835</v>
      </c>
      <c r="U1616" s="139">
        <v>1.5442991042556282</v>
      </c>
      <c r="V1616" s="139">
        <v>0.73773267157749567</v>
      </c>
      <c r="W1616" s="50">
        <v>-1.4303523724381493</v>
      </c>
    </row>
    <row r="1617" spans="1:23" ht="19">
      <c r="A1617" s="95">
        <v>615</v>
      </c>
      <c r="B1617" s="139">
        <v>0.46122060868771553</v>
      </c>
      <c r="C1617" s="139">
        <v>2.8768584763511962E-2</v>
      </c>
      <c r="D1617" s="139">
        <v>7.4512107607203948E-2</v>
      </c>
      <c r="E1617" s="139">
        <v>0.80374081617974569</v>
      </c>
      <c r="F1617" s="139">
        <v>0.97852364226424338</v>
      </c>
      <c r="G1617" s="139">
        <v>0.53777263062460445</v>
      </c>
      <c r="H1617" s="139">
        <v>8.2257936051772784E-3</v>
      </c>
      <c r="I1617" s="139">
        <v>0.36165151369115622</v>
      </c>
      <c r="J1617" s="139">
        <v>0.43458434573132476</v>
      </c>
      <c r="K1617" s="58">
        <v>0.19018095433764182</v>
      </c>
      <c r="M1617" s="51">
        <v>615</v>
      </c>
      <c r="N1617" s="139" cm="1">
        <f t="array" ref="N1617:W1617">(TRANSPOSE(MMULT(幕後結果!$AB$37:$AK$46, TRANSPOSE(N616:W616))))</f>
        <v>0.12010452329655756</v>
      </c>
      <c r="O1617" s="139">
        <v>-0.51290981383656387</v>
      </c>
      <c r="P1617" s="139">
        <v>-1.1686972742867821</v>
      </c>
      <c r="Q1617" s="139">
        <v>0.13252112370418828</v>
      </c>
      <c r="R1617" s="139">
        <v>0.56092428238893421</v>
      </c>
      <c r="S1617" s="139">
        <v>-0.32349670735170905</v>
      </c>
      <c r="T1617" s="139">
        <v>-1.4719311574519054</v>
      </c>
      <c r="U1617" s="139">
        <v>-0.31556132066746712</v>
      </c>
      <c r="V1617" s="139">
        <v>1.8136108317138657</v>
      </c>
      <c r="W1617" s="50">
        <v>-0.76480250315072462</v>
      </c>
    </row>
    <row r="1618" spans="1:23" ht="19">
      <c r="A1618" s="95">
        <v>616</v>
      </c>
      <c r="B1618" s="139">
        <v>0.14731912009259762</v>
      </c>
      <c r="C1618" s="139">
        <v>0.51036010879638516</v>
      </c>
      <c r="D1618" s="139">
        <v>0.58644142489404816</v>
      </c>
      <c r="E1618" s="139">
        <v>6.322271231377008E-2</v>
      </c>
      <c r="F1618" s="139">
        <v>0.31911475891806984</v>
      </c>
      <c r="G1618" s="139">
        <v>0.23406109489900473</v>
      </c>
      <c r="H1618" s="139">
        <v>0.10541786327776803</v>
      </c>
      <c r="I1618" s="139">
        <v>0.86899653757873696</v>
      </c>
      <c r="J1618" s="139">
        <v>0.34598560974896553</v>
      </c>
      <c r="K1618" s="58">
        <v>0.44557941755018793</v>
      </c>
      <c r="M1618" s="51">
        <v>616</v>
      </c>
      <c r="N1618" s="139" cm="1">
        <f t="array" ref="N1618:W1618">(TRANSPOSE(MMULT(幕後結果!$AB$37:$AK$46, TRANSPOSE(N617:W617))))</f>
        <v>0.80581425341485569</v>
      </c>
      <c r="O1618" s="139">
        <v>0.75028156831454929</v>
      </c>
      <c r="P1618" s="139">
        <v>-0.49100376531041867</v>
      </c>
      <c r="Q1618" s="139">
        <v>1.2485846485935923</v>
      </c>
      <c r="R1618" s="139">
        <v>0.73595173518176749</v>
      </c>
      <c r="S1618" s="139">
        <v>-0.72662289396284541</v>
      </c>
      <c r="T1618" s="139">
        <v>2.045364865803414</v>
      </c>
      <c r="U1618" s="139">
        <v>-0.83640552824598613</v>
      </c>
      <c r="V1618" s="139">
        <v>2.0694878770538696</v>
      </c>
      <c r="W1618" s="50">
        <v>1.2273081410750004</v>
      </c>
    </row>
    <row r="1619" spans="1:23" ht="19">
      <c r="A1619" s="95">
        <v>617</v>
      </c>
      <c r="B1619" s="139">
        <v>0.77516699791911248</v>
      </c>
      <c r="C1619" s="139">
        <v>0.15931971424902502</v>
      </c>
      <c r="D1619" s="139">
        <v>8.0499095667869502E-2</v>
      </c>
      <c r="E1619" s="139">
        <v>0.5342201293392872</v>
      </c>
      <c r="F1619" s="139">
        <v>0.67404803605212082</v>
      </c>
      <c r="G1619" s="139">
        <v>0.73541816041136276</v>
      </c>
      <c r="H1619" s="139">
        <v>6.9193181142555238E-2</v>
      </c>
      <c r="I1619" s="139">
        <v>0.77227252141029457</v>
      </c>
      <c r="J1619" s="139">
        <v>0.30720522671779515</v>
      </c>
      <c r="K1619" s="58">
        <v>0.76118822189182023</v>
      </c>
      <c r="M1619" s="51">
        <v>617</v>
      </c>
      <c r="N1619" s="139" cm="1">
        <f t="array" ref="N1619:W1619">(TRANSPOSE(MMULT(幕後結果!$AB$37:$AK$46, TRANSPOSE(N618:W618))))</f>
        <v>-0.17429409965045381</v>
      </c>
      <c r="O1619" s="139">
        <v>1.8895663292622442</v>
      </c>
      <c r="P1619" s="139">
        <v>0.9075525470537561</v>
      </c>
      <c r="Q1619" s="139">
        <v>-0.17927453770069496</v>
      </c>
      <c r="R1619" s="139">
        <v>-0.25489498160821261</v>
      </c>
      <c r="S1619" s="139">
        <v>0.51812404679750335</v>
      </c>
      <c r="T1619" s="139">
        <v>1.0571155588580774</v>
      </c>
      <c r="U1619" s="139">
        <v>0.77197934319938744</v>
      </c>
      <c r="V1619" s="139">
        <v>0.14189301221554895</v>
      </c>
      <c r="W1619" s="50">
        <v>-1.2596177219933913</v>
      </c>
    </row>
    <row r="1620" spans="1:23" ht="19">
      <c r="A1620" s="95">
        <v>618</v>
      </c>
      <c r="B1620" s="139">
        <v>0.22163816503222011</v>
      </c>
      <c r="C1620" s="139">
        <v>0.17729428582620832</v>
      </c>
      <c r="D1620" s="139">
        <v>0.49432289514750583</v>
      </c>
      <c r="E1620" s="139">
        <v>0.12661651454603273</v>
      </c>
      <c r="F1620" s="139">
        <v>0.86477904886492851</v>
      </c>
      <c r="G1620" s="139">
        <v>0.90120325024860537</v>
      </c>
      <c r="H1620" s="139">
        <v>0.52934506757040523</v>
      </c>
      <c r="I1620" s="139">
        <v>0.23480342042145685</v>
      </c>
      <c r="J1620" s="139">
        <v>0.96860574824632617</v>
      </c>
      <c r="K1620" s="58">
        <v>0.17559902542898653</v>
      </c>
      <c r="M1620" s="51">
        <v>618</v>
      </c>
      <c r="N1620" s="139" cm="1">
        <f t="array" ref="N1620:W1620">(TRANSPOSE(MMULT(幕後結果!$AB$37:$AK$46, TRANSPOSE(N619:W619))))</f>
        <v>1.3610154471377913</v>
      </c>
      <c r="O1620" s="139">
        <v>0.6168804096060625</v>
      </c>
      <c r="P1620" s="139">
        <v>1.1549929021506156</v>
      </c>
      <c r="Q1620" s="139">
        <v>-0.12205090434322924</v>
      </c>
      <c r="R1620" s="139">
        <v>-0.43333135621744068</v>
      </c>
      <c r="S1620" s="139">
        <v>-0.28357302347266905</v>
      </c>
      <c r="T1620" s="139">
        <v>2.0227327915799762</v>
      </c>
      <c r="U1620" s="139">
        <v>0.14630995169234284</v>
      </c>
      <c r="V1620" s="139">
        <v>1.1684046629916955</v>
      </c>
      <c r="W1620" s="50">
        <v>2.679379701072941</v>
      </c>
    </row>
    <row r="1621" spans="1:23" ht="19">
      <c r="A1621" s="95">
        <v>619</v>
      </c>
      <c r="B1621" s="139">
        <v>0.58362712975493225</v>
      </c>
      <c r="C1621" s="139">
        <v>0.7830830787555374</v>
      </c>
      <c r="D1621" s="139">
        <v>0.29540451148277058</v>
      </c>
      <c r="E1621" s="139">
        <v>9.0387210248798366E-2</v>
      </c>
      <c r="F1621" s="139">
        <v>0.92889497000284549</v>
      </c>
      <c r="G1621" s="139">
        <v>0.31045892040895096</v>
      </c>
      <c r="H1621" s="139">
        <v>0.75967101833077066</v>
      </c>
      <c r="I1621" s="139">
        <v>0.49810787705692317</v>
      </c>
      <c r="J1621" s="139">
        <v>0.70503521148381432</v>
      </c>
      <c r="K1621" s="58">
        <v>0.4255290377979164</v>
      </c>
      <c r="M1621" s="51">
        <v>619</v>
      </c>
      <c r="N1621" s="139" cm="1">
        <f t="array" ref="N1621:W1621">(TRANSPOSE(MMULT(幕後結果!$AB$37:$AK$46, TRANSPOSE(N620:W620))))</f>
        <v>0.39134952374582638</v>
      </c>
      <c r="O1621" s="139">
        <v>1.3580168625675657</v>
      </c>
      <c r="P1621" s="139">
        <v>0.51866622588541822</v>
      </c>
      <c r="Q1621" s="139">
        <v>-0.73624009104269628</v>
      </c>
      <c r="R1621" s="139">
        <v>0.99129188527614576</v>
      </c>
      <c r="S1621" s="139">
        <v>-0.79673764701021876</v>
      </c>
      <c r="T1621" s="139">
        <v>-6.5998959025292736E-2</v>
      </c>
      <c r="U1621" s="139">
        <v>1.004189800463648</v>
      </c>
      <c r="V1621" s="139">
        <v>1.4822835441014408</v>
      </c>
      <c r="W1621" s="50">
        <v>-0.24371564393363265</v>
      </c>
    </row>
    <row r="1622" spans="1:23" ht="19">
      <c r="A1622" s="95">
        <v>620</v>
      </c>
      <c r="B1622" s="139">
        <v>0.64329258201564055</v>
      </c>
      <c r="C1622" s="139">
        <v>0.7444293937412314</v>
      </c>
      <c r="D1622" s="139">
        <v>0.43017787475369906</v>
      </c>
      <c r="E1622" s="139">
        <v>0.52629476219631699</v>
      </c>
      <c r="F1622" s="139">
        <v>0.2791994861014413</v>
      </c>
      <c r="G1622" s="139">
        <v>0.88939965836661505</v>
      </c>
      <c r="H1622" s="139">
        <v>7.5258836293585984E-2</v>
      </c>
      <c r="I1622" s="139">
        <v>0.41825765126649128</v>
      </c>
      <c r="J1622" s="139">
        <v>0.4654668600249714</v>
      </c>
      <c r="K1622" s="58">
        <v>0.16953628099200779</v>
      </c>
      <c r="M1622" s="51">
        <v>620</v>
      </c>
      <c r="N1622" s="139" cm="1">
        <f t="array" ref="N1622:W1622">(TRANSPOSE(MMULT(幕後結果!$AB$37:$AK$46, TRANSPOSE(N621:W621))))</f>
        <v>-1.2672179634336018</v>
      </c>
      <c r="O1622" s="139">
        <v>-0.98475591486051295</v>
      </c>
      <c r="P1622" s="139">
        <v>-0.60060599481463151</v>
      </c>
      <c r="Q1622" s="139">
        <v>0.23227565142460285</v>
      </c>
      <c r="R1622" s="139">
        <v>-0.95891875283495231</v>
      </c>
      <c r="S1622" s="139">
        <v>0.48998155634933049</v>
      </c>
      <c r="T1622" s="139">
        <v>0.36410147680333282</v>
      </c>
      <c r="U1622" s="139">
        <v>-0.59958263383208998</v>
      </c>
      <c r="V1622" s="139">
        <v>1.0861460766158562</v>
      </c>
      <c r="W1622" s="50">
        <v>-1.5781144997475383</v>
      </c>
    </row>
    <row r="1623" spans="1:23" ht="19">
      <c r="A1623" s="95">
        <v>621</v>
      </c>
      <c r="B1623" s="139">
        <v>0.56760765149562942</v>
      </c>
      <c r="C1623" s="139">
        <v>0.8525914700628956</v>
      </c>
      <c r="D1623" s="139">
        <v>0.13758022220616062</v>
      </c>
      <c r="E1623" s="139">
        <v>0.72054375285148176</v>
      </c>
      <c r="F1623" s="139">
        <v>1.9268124399276942E-2</v>
      </c>
      <c r="G1623" s="139">
        <v>0.97313965049891338</v>
      </c>
      <c r="H1623" s="139">
        <v>0.34317527231379175</v>
      </c>
      <c r="I1623" s="139">
        <v>0.44783741294688273</v>
      </c>
      <c r="J1623" s="139">
        <v>0.84006772362889559</v>
      </c>
      <c r="K1623" s="58">
        <v>0.87247340968054754</v>
      </c>
      <c r="M1623" s="51">
        <v>621</v>
      </c>
      <c r="N1623" s="139" cm="1">
        <f t="array" ref="N1623:W1623">(TRANSPOSE(MMULT(幕後結果!$AB$37:$AK$46, TRANSPOSE(N622:W622))))</f>
        <v>0.26735155449776493</v>
      </c>
      <c r="O1623" s="139">
        <v>0.3522367533289037</v>
      </c>
      <c r="P1623" s="139">
        <v>1.752890651497935</v>
      </c>
      <c r="Q1623" s="139">
        <v>1.1043243573708019</v>
      </c>
      <c r="R1623" s="139">
        <v>0.69464615600166213</v>
      </c>
      <c r="S1623" s="139">
        <v>-0.51479582357871456</v>
      </c>
      <c r="T1623" s="139">
        <v>2.5640666333842881</v>
      </c>
      <c r="U1623" s="139">
        <v>1.2550150040237529</v>
      </c>
      <c r="V1623" s="139">
        <v>0.90389392199572061</v>
      </c>
      <c r="W1623" s="50">
        <v>1.8739205601349456</v>
      </c>
    </row>
    <row r="1624" spans="1:23" ht="19">
      <c r="A1624" s="95">
        <v>622</v>
      </c>
      <c r="B1624" s="139">
        <v>0.58352933614935543</v>
      </c>
      <c r="C1624" s="139">
        <v>0.25859263920252129</v>
      </c>
      <c r="D1624" s="139">
        <v>9.8894314015963047E-2</v>
      </c>
      <c r="E1624" s="139">
        <v>0.87819288686788832</v>
      </c>
      <c r="F1624" s="139">
        <v>0.57413676190790208</v>
      </c>
      <c r="G1624" s="139">
        <v>0.50069241270250853</v>
      </c>
      <c r="H1624" s="139">
        <v>0.58732878815347811</v>
      </c>
      <c r="I1624" s="139">
        <v>0.14938599286084964</v>
      </c>
      <c r="J1624" s="139">
        <v>0.97042145593825602</v>
      </c>
      <c r="K1624" s="58">
        <v>0.4317675176537723</v>
      </c>
      <c r="M1624" s="51">
        <v>622</v>
      </c>
      <c r="N1624" s="139" cm="1">
        <f t="array" ref="N1624:W1624">(TRANSPOSE(MMULT(幕後結果!$AB$37:$AK$46, TRANSPOSE(N623:W623))))</f>
        <v>-0.90477707581435063</v>
      </c>
      <c r="O1624" s="139">
        <v>-1.3771185802764845</v>
      </c>
      <c r="P1624" s="139">
        <v>-0.34449034627852315</v>
      </c>
      <c r="Q1624" s="139">
        <v>8.259209837442566E-2</v>
      </c>
      <c r="R1624" s="139">
        <v>2.4688026003488781E-2</v>
      </c>
      <c r="S1624" s="139">
        <v>-2.3882150201403514</v>
      </c>
      <c r="T1624" s="139">
        <v>-7.7812533183713034E-2</v>
      </c>
      <c r="U1624" s="139">
        <v>-0.51725561806126474</v>
      </c>
      <c r="V1624" s="139">
        <v>-0.10185496041046171</v>
      </c>
      <c r="W1624" s="50">
        <v>-1.0812696041425038</v>
      </c>
    </row>
    <row r="1625" spans="1:23" ht="19">
      <c r="A1625" s="95">
        <v>623</v>
      </c>
      <c r="B1625" s="139">
        <v>0.95426667258798803</v>
      </c>
      <c r="C1625" s="139">
        <v>0.44484826594327953</v>
      </c>
      <c r="D1625" s="139">
        <v>0.24836857413123825</v>
      </c>
      <c r="E1625" s="139">
        <v>0.31329656591697863</v>
      </c>
      <c r="F1625" s="139">
        <v>0.93990616161288121</v>
      </c>
      <c r="G1625" s="139">
        <v>0.29076717019706511</v>
      </c>
      <c r="H1625" s="139">
        <v>0.10969937029719978</v>
      </c>
      <c r="I1625" s="139">
        <v>0.96462310438897458</v>
      </c>
      <c r="J1625" s="139">
        <v>0.58315863141949387</v>
      </c>
      <c r="K1625" s="58">
        <v>0.94670814125696534</v>
      </c>
      <c r="M1625" s="51">
        <v>623</v>
      </c>
      <c r="N1625" s="139" cm="1">
        <f t="array" ref="N1625:W1625">(TRANSPOSE(MMULT(幕後結果!$AB$37:$AK$46, TRANSPOSE(N624:W624))))</f>
        <v>-2.3693206924206196</v>
      </c>
      <c r="O1625" s="139">
        <v>-2.096345584974646</v>
      </c>
      <c r="P1625" s="139">
        <v>-0.60013921491563194</v>
      </c>
      <c r="Q1625" s="139">
        <v>-0.20795416262627794</v>
      </c>
      <c r="R1625" s="139">
        <v>8.3296937219193748E-2</v>
      </c>
      <c r="S1625" s="139">
        <v>-6.2932994424420241E-2</v>
      </c>
      <c r="T1625" s="139">
        <v>0.12736350459271994</v>
      </c>
      <c r="U1625" s="139">
        <v>-0.74618750712469095</v>
      </c>
      <c r="V1625" s="139">
        <v>-0.87651168185630013</v>
      </c>
      <c r="W1625" s="50">
        <v>-0.23214200266218493</v>
      </c>
    </row>
    <row r="1626" spans="1:23" ht="19">
      <c r="A1626" s="95">
        <v>624</v>
      </c>
      <c r="B1626" s="139">
        <v>0.78969257923768588</v>
      </c>
      <c r="C1626" s="139">
        <v>0.99660887354187433</v>
      </c>
      <c r="D1626" s="139">
        <v>0.59058050416479801</v>
      </c>
      <c r="E1626" s="139">
        <v>0.17649040251916093</v>
      </c>
      <c r="F1626" s="139">
        <v>0.16935759392515393</v>
      </c>
      <c r="G1626" s="139">
        <v>0.30895315188335815</v>
      </c>
      <c r="H1626" s="139">
        <v>0.40546885360034124</v>
      </c>
      <c r="I1626" s="139">
        <v>0.17955501762842818</v>
      </c>
      <c r="J1626" s="139">
        <v>0.35394724441032466</v>
      </c>
      <c r="K1626" s="58">
        <v>7.6558610722158305E-2</v>
      </c>
      <c r="M1626" s="51">
        <v>624</v>
      </c>
      <c r="N1626" s="139" cm="1">
        <f t="array" ref="N1626:W1626">(TRANSPOSE(MMULT(幕後結果!$AB$37:$AK$46, TRANSPOSE(N625:W625))))</f>
        <v>-0.38392837958294496</v>
      </c>
      <c r="O1626" s="139">
        <v>-1.6447181365149794</v>
      </c>
      <c r="P1626" s="139">
        <v>0.42833857740147618</v>
      </c>
      <c r="Q1626" s="139">
        <v>0.90034868483895658</v>
      </c>
      <c r="R1626" s="139">
        <v>-0.19604551969787265</v>
      </c>
      <c r="S1626" s="139">
        <v>1.1502928133328174</v>
      </c>
      <c r="T1626" s="139">
        <v>-9.8649203744058778E-2</v>
      </c>
      <c r="U1626" s="139">
        <v>-1.1017097043576958</v>
      </c>
      <c r="V1626" s="139">
        <v>0.59004624675964612</v>
      </c>
      <c r="W1626" s="50">
        <v>-0.65544329532048218</v>
      </c>
    </row>
    <row r="1627" spans="1:23" ht="19">
      <c r="A1627" s="95">
        <v>625</v>
      </c>
      <c r="B1627" s="139">
        <v>0.41237953539644856</v>
      </c>
      <c r="C1627" s="139">
        <v>0.51142705764164775</v>
      </c>
      <c r="D1627" s="139">
        <v>0.70840947628364992</v>
      </c>
      <c r="E1627" s="139">
        <v>0.92394247088210246</v>
      </c>
      <c r="F1627" s="139">
        <v>0.25063011067541541</v>
      </c>
      <c r="G1627" s="139">
        <v>0.80902436689516621</v>
      </c>
      <c r="H1627" s="139">
        <v>0.87344029028340442</v>
      </c>
      <c r="I1627" s="139">
        <v>0.592239945137087</v>
      </c>
      <c r="J1627" s="139">
        <v>0.11016735598102501</v>
      </c>
      <c r="K1627" s="58">
        <v>0.64320951863052778</v>
      </c>
      <c r="M1627" s="51">
        <v>625</v>
      </c>
      <c r="N1627" s="139" cm="1">
        <f t="array" ref="N1627:W1627">(TRANSPOSE(MMULT(幕後結果!$AB$37:$AK$46, TRANSPOSE(N626:W626))))</f>
        <v>1.6339009354120644</v>
      </c>
      <c r="O1627" s="139">
        <v>1.2304378011181003</v>
      </c>
      <c r="P1627" s="139">
        <v>0.44345022166053183</v>
      </c>
      <c r="Q1627" s="139">
        <v>0.85891158620042662</v>
      </c>
      <c r="R1627" s="139">
        <v>0.9056639107436153</v>
      </c>
      <c r="S1627" s="139">
        <v>2.6243118085283959</v>
      </c>
      <c r="T1627" s="139">
        <v>1.206627225773413</v>
      </c>
      <c r="U1627" s="139">
        <v>6.8563131238723346E-2</v>
      </c>
      <c r="V1627" s="139">
        <v>2.6215373247047822</v>
      </c>
      <c r="W1627" s="50">
        <v>0.79856518797440312</v>
      </c>
    </row>
    <row r="1628" spans="1:23" ht="19">
      <c r="A1628" s="95">
        <v>626</v>
      </c>
      <c r="B1628" s="139">
        <v>0.23278502256072398</v>
      </c>
      <c r="C1628" s="139">
        <v>0.18509932231706805</v>
      </c>
      <c r="D1628" s="139">
        <v>0.14673782856302142</v>
      </c>
      <c r="E1628" s="139">
        <v>0.84563038078716746</v>
      </c>
      <c r="F1628" s="139">
        <v>0.20773667741539459</v>
      </c>
      <c r="G1628" s="139">
        <v>0.59625663478420576</v>
      </c>
      <c r="H1628" s="139">
        <v>4.106441256167126E-2</v>
      </c>
      <c r="I1628" s="139">
        <v>0.48464316576407573</v>
      </c>
      <c r="J1628" s="139">
        <v>0.75576279704040217</v>
      </c>
      <c r="K1628" s="58">
        <v>0.22504708987118205</v>
      </c>
      <c r="M1628" s="51">
        <v>626</v>
      </c>
      <c r="N1628" s="139" cm="1">
        <f t="array" ref="N1628:W1628">(TRANSPOSE(MMULT(幕後結果!$AB$37:$AK$46, TRANSPOSE(N627:W627))))</f>
        <v>-0.83652017467222128</v>
      </c>
      <c r="O1628" s="139">
        <v>-0.48675154027539058</v>
      </c>
      <c r="P1628" s="139">
        <v>-0.10788005515913274</v>
      </c>
      <c r="Q1628" s="139">
        <v>-0.87072812407197819</v>
      </c>
      <c r="R1628" s="139">
        <v>-0.53224653620549078</v>
      </c>
      <c r="S1628" s="139">
        <v>-0.87420362642598493</v>
      </c>
      <c r="T1628" s="139">
        <v>-1.2292175256708071</v>
      </c>
      <c r="U1628" s="139">
        <v>0.11558057481979896</v>
      </c>
      <c r="V1628" s="139">
        <v>-8.6048092439858226E-2</v>
      </c>
      <c r="W1628" s="50">
        <v>-0.63398282850413235</v>
      </c>
    </row>
    <row r="1629" spans="1:23" ht="19">
      <c r="A1629" s="95">
        <v>627</v>
      </c>
      <c r="B1629" s="139">
        <v>0.44703225335778929</v>
      </c>
      <c r="C1629" s="139">
        <v>0.15679968671938926</v>
      </c>
      <c r="D1629" s="139">
        <v>0.6838130931853621</v>
      </c>
      <c r="E1629" s="139">
        <v>0.37989867300092195</v>
      </c>
      <c r="F1629" s="139">
        <v>0.95623930635385479</v>
      </c>
      <c r="G1629" s="139">
        <v>0.7011884581832093</v>
      </c>
      <c r="H1629" s="139">
        <v>0.90201900715063044</v>
      </c>
      <c r="I1629" s="139">
        <v>0.83897614791322916</v>
      </c>
      <c r="J1629" s="139">
        <v>0.8179998875465071</v>
      </c>
      <c r="K1629" s="58">
        <v>0.80177685916268637</v>
      </c>
      <c r="M1629" s="51">
        <v>627</v>
      </c>
      <c r="N1629" s="139" cm="1">
        <f t="array" ref="N1629:W1629">(TRANSPOSE(MMULT(幕後結果!$AB$37:$AK$46, TRANSPOSE(N628:W628))))</f>
        <v>0.97415276726526667</v>
      </c>
      <c r="O1629" s="139">
        <v>-0.73459631916593082</v>
      </c>
      <c r="P1629" s="139">
        <v>-0.45203749651186031</v>
      </c>
      <c r="Q1629" s="139">
        <v>1.4673986604013391</v>
      </c>
      <c r="R1629" s="139">
        <v>-0.86940154400218805</v>
      </c>
      <c r="S1629" s="139">
        <v>0.87546851131113268</v>
      </c>
      <c r="T1629" s="139">
        <v>0.20975535091043696</v>
      </c>
      <c r="U1629" s="139">
        <v>-0.49556754297324151</v>
      </c>
      <c r="V1629" s="139">
        <v>-0.10863160529016112</v>
      </c>
      <c r="W1629" s="50">
        <v>0.47624443884287687</v>
      </c>
    </row>
    <row r="1630" spans="1:23" ht="19">
      <c r="A1630" s="95">
        <v>628</v>
      </c>
      <c r="B1630" s="139">
        <v>0.4898380375003597</v>
      </c>
      <c r="C1630" s="139">
        <v>0.76321951134218913</v>
      </c>
      <c r="D1630" s="139">
        <v>7.1709781183846522E-2</v>
      </c>
      <c r="E1630" s="139">
        <v>4.9078476707855367E-2</v>
      </c>
      <c r="F1630" s="139">
        <v>0.54037775023326584</v>
      </c>
      <c r="G1630" s="139">
        <v>9.4985136090748323E-3</v>
      </c>
      <c r="H1630" s="139">
        <v>0.39966680181348102</v>
      </c>
      <c r="I1630" s="139">
        <v>2.7013851548405077E-2</v>
      </c>
      <c r="J1630" s="139">
        <v>0.20357005797647343</v>
      </c>
      <c r="K1630" s="58">
        <v>5.4606349626075135E-2</v>
      </c>
      <c r="M1630" s="51">
        <v>628</v>
      </c>
      <c r="N1630" s="139" cm="1">
        <f t="array" ref="N1630:W1630">(TRANSPOSE(MMULT(幕後結果!$AB$37:$AK$46, TRANSPOSE(N629:W629))))</f>
        <v>0.62603223198890945</v>
      </c>
      <c r="O1630" s="139">
        <v>0.29763380761119462</v>
      </c>
      <c r="P1630" s="139">
        <v>0.47808177044281841</v>
      </c>
      <c r="Q1630" s="139">
        <v>-0.94907403180965177</v>
      </c>
      <c r="R1630" s="139">
        <v>-0.31206015041142732</v>
      </c>
      <c r="S1630" s="139">
        <v>0.74110182261753887</v>
      </c>
      <c r="T1630" s="139">
        <v>1.0244952560985099</v>
      </c>
      <c r="U1630" s="139">
        <v>-1.8613858252237732</v>
      </c>
      <c r="V1630" s="139">
        <v>0.61110426705930831</v>
      </c>
      <c r="W1630" s="50">
        <v>-6.797888800079066E-2</v>
      </c>
    </row>
    <row r="1631" spans="1:23" ht="19">
      <c r="A1631" s="95">
        <v>629</v>
      </c>
      <c r="B1631" s="139">
        <v>0.12049384510809324</v>
      </c>
      <c r="C1631" s="139">
        <v>0.85831816774878855</v>
      </c>
      <c r="D1631" s="139">
        <v>0.24240749514342053</v>
      </c>
      <c r="E1631" s="139">
        <v>0.30969394013700868</v>
      </c>
      <c r="F1631" s="139">
        <v>0.71434047744242513</v>
      </c>
      <c r="G1631" s="139">
        <v>0.83462319722412892</v>
      </c>
      <c r="H1631" s="139">
        <v>0.13281761887355747</v>
      </c>
      <c r="I1631" s="139">
        <v>0.77856032330731617</v>
      </c>
      <c r="J1631" s="139">
        <v>0.868006966276889</v>
      </c>
      <c r="K1631" s="58">
        <v>0.18128110480548232</v>
      </c>
      <c r="M1631" s="51">
        <v>629</v>
      </c>
      <c r="N1631" s="139" cm="1">
        <f t="array" ref="N1631:W1631">(TRANSPOSE(MMULT(幕後結果!$AB$37:$AK$46, TRANSPOSE(N630:W630))))</f>
        <v>0.78359544635472955</v>
      </c>
      <c r="O1631" s="139">
        <v>0.14920627973516365</v>
      </c>
      <c r="P1631" s="139">
        <v>0.71755257899200908</v>
      </c>
      <c r="Q1631" s="139">
        <v>2.1917744628040152</v>
      </c>
      <c r="R1631" s="139">
        <v>0.49753458305621284</v>
      </c>
      <c r="S1631" s="139">
        <v>0.83409662164294662</v>
      </c>
      <c r="T1631" s="139">
        <v>2.18653793844241</v>
      </c>
      <c r="U1631" s="139">
        <v>0.56412860646525353</v>
      </c>
      <c r="V1631" s="139">
        <v>0.79892792108916244</v>
      </c>
      <c r="W1631" s="50">
        <v>1.5312592984367337</v>
      </c>
    </row>
    <row r="1632" spans="1:23" ht="19">
      <c r="A1632" s="95">
        <v>630</v>
      </c>
      <c r="B1632" s="139">
        <v>8.287099052036706E-2</v>
      </c>
      <c r="C1632" s="139">
        <v>0.97020744650805701</v>
      </c>
      <c r="D1632" s="139">
        <v>0.28932348599202973</v>
      </c>
      <c r="E1632" s="139">
        <v>7.5127778342516383E-3</v>
      </c>
      <c r="F1632" s="139">
        <v>0.39027092609790426</v>
      </c>
      <c r="G1632" s="139">
        <v>0.64649356173126105</v>
      </c>
      <c r="H1632" s="139">
        <v>0.44360881322114709</v>
      </c>
      <c r="I1632" s="139">
        <v>5.4789970724882231E-3</v>
      </c>
      <c r="J1632" s="139">
        <v>0.66739210297951646</v>
      </c>
      <c r="K1632" s="58">
        <v>0.76251372993936606</v>
      </c>
      <c r="M1632" s="51">
        <v>630</v>
      </c>
      <c r="N1632" s="139" cm="1">
        <f t="array" ref="N1632:W1632">(TRANSPOSE(MMULT(幕後結果!$AB$37:$AK$46, TRANSPOSE(N631:W631))))</f>
        <v>-0.14642388443504159</v>
      </c>
      <c r="O1632" s="139">
        <v>0.22247352908766882</v>
      </c>
      <c r="P1632" s="139">
        <v>-1.2736812108896824</v>
      </c>
      <c r="Q1632" s="139">
        <v>0.24423839867454503</v>
      </c>
      <c r="R1632" s="139">
        <v>0.31726822944658595</v>
      </c>
      <c r="S1632" s="139">
        <v>-1.089552322167112</v>
      </c>
      <c r="T1632" s="139">
        <v>0.63923102995429448</v>
      </c>
      <c r="U1632" s="139">
        <v>2.3925875462838572E-2</v>
      </c>
      <c r="V1632" s="139">
        <v>1.6952736622781637</v>
      </c>
      <c r="W1632" s="50">
        <v>1.331224396033174</v>
      </c>
    </row>
    <row r="1633" spans="1:23" ht="19">
      <c r="A1633" s="95">
        <v>631</v>
      </c>
      <c r="B1633" s="139">
        <v>0.60127750276502501</v>
      </c>
      <c r="C1633" s="139">
        <v>2.2337491235335794E-3</v>
      </c>
      <c r="D1633" s="139">
        <v>0.88036048497734565</v>
      </c>
      <c r="E1633" s="139">
        <v>0.25904145267262524</v>
      </c>
      <c r="F1633" s="139">
        <v>0.93002557772304195</v>
      </c>
      <c r="G1633" s="139">
        <v>0.79699778122880471</v>
      </c>
      <c r="H1633" s="139">
        <v>5.1179564198332139E-2</v>
      </c>
      <c r="I1633" s="139">
        <v>0.94836013478366854</v>
      </c>
      <c r="J1633" s="139">
        <v>0.57970796474984643</v>
      </c>
      <c r="K1633" s="58">
        <v>0.9617339883303806</v>
      </c>
      <c r="M1633" s="51">
        <v>631</v>
      </c>
      <c r="N1633" s="139" cm="1">
        <f t="array" ref="N1633:W1633">(TRANSPOSE(MMULT(幕後結果!$AB$37:$AK$46, TRANSPOSE(N632:W632))))</f>
        <v>2.6400688469994295E-2</v>
      </c>
      <c r="O1633" s="139">
        <v>0.84248265727150762</v>
      </c>
      <c r="P1633" s="139">
        <v>-0.26999063545540092</v>
      </c>
      <c r="Q1633" s="139">
        <v>-1.4409644609086265</v>
      </c>
      <c r="R1633" s="139">
        <v>2.8672586786632814E-2</v>
      </c>
      <c r="S1633" s="139">
        <v>-0.1858031624737323</v>
      </c>
      <c r="T1633" s="139">
        <v>0.58858741921939095</v>
      </c>
      <c r="U1633" s="139">
        <v>-1.2193932018753018E-2</v>
      </c>
      <c r="V1633" s="139">
        <v>9.2340508882989072E-2</v>
      </c>
      <c r="W1633" s="50">
        <v>-0.21792423704031499</v>
      </c>
    </row>
    <row r="1634" spans="1:23" ht="19">
      <c r="A1634" s="95">
        <v>632</v>
      </c>
      <c r="B1634" s="139">
        <v>0.14577040109223649</v>
      </c>
      <c r="C1634" s="139">
        <v>0.30814383886424945</v>
      </c>
      <c r="D1634" s="139">
        <v>0.60762531872664649</v>
      </c>
      <c r="E1634" s="139">
        <v>0.50343415148844217</v>
      </c>
      <c r="F1634" s="139">
        <v>1.6600395402394774E-2</v>
      </c>
      <c r="G1634" s="139">
        <v>0.92953367097178297</v>
      </c>
      <c r="H1634" s="139">
        <v>0.93961851814351371</v>
      </c>
      <c r="I1634" s="139">
        <v>0.66140742553609866</v>
      </c>
      <c r="J1634" s="139">
        <v>9.7387613263639983E-2</v>
      </c>
      <c r="K1634" s="58">
        <v>0.9574362484690746</v>
      </c>
      <c r="M1634" s="51">
        <v>632</v>
      </c>
      <c r="N1634" s="139" cm="1">
        <f t="array" ref="N1634:W1634">(TRANSPOSE(MMULT(幕後結果!$AB$37:$AK$46, TRANSPOSE(N633:W633))))</f>
        <v>-5.773574134104377E-2</v>
      </c>
      <c r="O1634" s="139">
        <v>-2.0430278181230168</v>
      </c>
      <c r="P1634" s="139">
        <v>-1.3742821154590095</v>
      </c>
      <c r="Q1634" s="139">
        <v>0.30244968712590214</v>
      </c>
      <c r="R1634" s="139">
        <v>-2.9492761391503447E-2</v>
      </c>
      <c r="S1634" s="139">
        <v>1.3948249845965446</v>
      </c>
      <c r="T1634" s="139">
        <v>-0.60634666384824576</v>
      </c>
      <c r="U1634" s="139">
        <v>-1.1777905953504157</v>
      </c>
      <c r="V1634" s="139">
        <v>-0.28812279898501253</v>
      </c>
      <c r="W1634" s="50">
        <v>0.2542109627793005</v>
      </c>
    </row>
    <row r="1635" spans="1:23" ht="19">
      <c r="A1635" s="95">
        <v>633</v>
      </c>
      <c r="B1635" s="139">
        <v>0.5687513443536818</v>
      </c>
      <c r="C1635" s="139">
        <v>0.47313280520446255</v>
      </c>
      <c r="D1635" s="139">
        <v>0.59452684846472481</v>
      </c>
      <c r="E1635" s="139">
        <v>0.84495962001135605</v>
      </c>
      <c r="F1635" s="139">
        <v>0.67902223507115456</v>
      </c>
      <c r="G1635" s="139">
        <v>0.36210746779894865</v>
      </c>
      <c r="H1635" s="139">
        <v>2.4076018333393234E-2</v>
      </c>
      <c r="I1635" s="139">
        <v>0.37383865529447524</v>
      </c>
      <c r="J1635" s="139">
        <v>0.17549904958440754</v>
      </c>
      <c r="K1635" s="58">
        <v>0.72312049287513847</v>
      </c>
      <c r="M1635" s="51">
        <v>633</v>
      </c>
      <c r="N1635" s="139" cm="1">
        <f t="array" ref="N1635:W1635">(TRANSPOSE(MMULT(幕後結果!$AB$37:$AK$46, TRANSPOSE(N634:W634))))</f>
        <v>-0.8032433219815418</v>
      </c>
      <c r="O1635" s="139">
        <v>0.39351435250262412</v>
      </c>
      <c r="P1635" s="139">
        <v>-0.60055040903436741</v>
      </c>
      <c r="Q1635" s="139">
        <v>-0.58680884100568864</v>
      </c>
      <c r="R1635" s="139">
        <v>0.60929563311350465</v>
      </c>
      <c r="S1635" s="139">
        <v>-0.91246682133714807</v>
      </c>
      <c r="T1635" s="139">
        <v>-0.16799434155196874</v>
      </c>
      <c r="U1635" s="139">
        <v>1.4979329093586409</v>
      </c>
      <c r="V1635" s="139">
        <v>-0.21158244460015871</v>
      </c>
      <c r="W1635" s="50">
        <v>-0.34658051960122427</v>
      </c>
    </row>
    <row r="1636" spans="1:23" ht="19">
      <c r="A1636" s="95">
        <v>634</v>
      </c>
      <c r="B1636" s="139">
        <v>0.38778398611148357</v>
      </c>
      <c r="C1636" s="139">
        <v>0.72556128871080228</v>
      </c>
      <c r="D1636" s="139">
        <v>0.72583124736576043</v>
      </c>
      <c r="E1636" s="139">
        <v>0.81623545788895302</v>
      </c>
      <c r="F1636" s="139">
        <v>0.91717046256194523</v>
      </c>
      <c r="G1636" s="139">
        <v>0.86457687747300738</v>
      </c>
      <c r="H1636" s="139">
        <v>0.38983701236508361</v>
      </c>
      <c r="I1636" s="139">
        <v>0.91429138332232429</v>
      </c>
      <c r="J1636" s="139">
        <v>7.9960822240821461E-2</v>
      </c>
      <c r="K1636" s="58">
        <v>0.19474382325853545</v>
      </c>
      <c r="M1636" s="51">
        <v>634</v>
      </c>
      <c r="N1636" s="139" cm="1">
        <f t="array" ref="N1636:W1636">(TRANSPOSE(MMULT(幕後結果!$AB$37:$AK$46, TRANSPOSE(N635:W635))))</f>
        <v>1.4810135683592651</v>
      </c>
      <c r="O1636" s="139">
        <v>-0.5558564909511835</v>
      </c>
      <c r="P1636" s="139">
        <v>0.17294643196051684</v>
      </c>
      <c r="Q1636" s="139">
        <v>2.1741303254297986</v>
      </c>
      <c r="R1636" s="139">
        <v>1.2843606447496116</v>
      </c>
      <c r="S1636" s="139">
        <v>0.34991618907964372</v>
      </c>
      <c r="T1636" s="139">
        <v>1.0508034396870887</v>
      </c>
      <c r="U1636" s="139">
        <v>-1.1088646177909931</v>
      </c>
      <c r="V1636" s="139">
        <v>2.0065152167888831</v>
      </c>
      <c r="W1636" s="50">
        <v>1.422034017663504</v>
      </c>
    </row>
    <row r="1637" spans="1:23" ht="19">
      <c r="A1637" s="95">
        <v>635</v>
      </c>
      <c r="B1637" s="139">
        <v>0.73596804512406711</v>
      </c>
      <c r="C1637" s="139">
        <v>0.87049624206932941</v>
      </c>
      <c r="D1637" s="139">
        <v>0.27091082673552047</v>
      </c>
      <c r="E1637" s="139">
        <v>0.15335435017607546</v>
      </c>
      <c r="F1637" s="139">
        <v>0.46797948243556919</v>
      </c>
      <c r="G1637" s="139">
        <v>0.98992005732718158</v>
      </c>
      <c r="H1637" s="139">
        <v>4.9396221408430474E-2</v>
      </c>
      <c r="I1637" s="139">
        <v>0.49807759932699835</v>
      </c>
      <c r="J1637" s="139">
        <v>0.66688241047076313</v>
      </c>
      <c r="K1637" s="58">
        <v>0.93166483318022597</v>
      </c>
      <c r="M1637" s="51">
        <v>635</v>
      </c>
      <c r="N1637" s="139" cm="1">
        <f t="array" ref="N1637:W1637">(TRANSPOSE(MMULT(幕後結果!$AB$37:$AK$46, TRANSPOSE(N636:W636))))</f>
        <v>1.113155842923867</v>
      </c>
      <c r="O1637" s="139">
        <v>-0.27216695652594886</v>
      </c>
      <c r="P1637" s="139">
        <v>7.2088587530186835E-2</v>
      </c>
      <c r="Q1637" s="139">
        <v>9.0236387342981825E-2</v>
      </c>
      <c r="R1637" s="139">
        <v>0.95809948933131028</v>
      </c>
      <c r="S1637" s="139">
        <v>0.58274412639644946</v>
      </c>
      <c r="T1637" s="139">
        <v>0.99103238666328575</v>
      </c>
      <c r="U1637" s="139">
        <v>-9.1127098608876272E-2</v>
      </c>
      <c r="V1637" s="139">
        <v>0.73770446325408923</v>
      </c>
      <c r="W1637" s="50">
        <v>-0.74889627601427389</v>
      </c>
    </row>
    <row r="1638" spans="1:23" ht="19">
      <c r="A1638" s="95">
        <v>636</v>
      </c>
      <c r="B1638" s="139">
        <v>0.43860931571953921</v>
      </c>
      <c r="C1638" s="139">
        <v>0.18988130115667423</v>
      </c>
      <c r="D1638" s="139">
        <v>0.98420675326376639</v>
      </c>
      <c r="E1638" s="139">
        <v>0.59889414113649941</v>
      </c>
      <c r="F1638" s="139">
        <v>0.47905457324169487</v>
      </c>
      <c r="G1638" s="139">
        <v>0.70254387494819848</v>
      </c>
      <c r="H1638" s="139">
        <v>0.89347898321574837</v>
      </c>
      <c r="I1638" s="139">
        <v>0.51678830714939683</v>
      </c>
      <c r="J1638" s="139">
        <v>0.42974773596439775</v>
      </c>
      <c r="K1638" s="58">
        <v>0.180652259252428</v>
      </c>
      <c r="M1638" s="51">
        <v>636</v>
      </c>
      <c r="N1638" s="139" cm="1">
        <f t="array" ref="N1638:W1638">(TRANSPOSE(MMULT(幕後結果!$AB$37:$AK$46, TRANSPOSE(N637:W637))))</f>
        <v>-0.24616432535959412</v>
      </c>
      <c r="O1638" s="139">
        <v>0.59330388878140228</v>
      </c>
      <c r="P1638" s="139">
        <v>0.61758287029249492</v>
      </c>
      <c r="Q1638" s="139">
        <v>-0.29753510489756096</v>
      </c>
      <c r="R1638" s="139">
        <v>-0.67555419319828425</v>
      </c>
      <c r="S1638" s="139">
        <v>0.43802105115431705</v>
      </c>
      <c r="T1638" s="139">
        <v>1.927335780242509E-2</v>
      </c>
      <c r="U1638" s="139">
        <v>0.67827287393433999</v>
      </c>
      <c r="V1638" s="139">
        <v>-1.5297314763269168</v>
      </c>
      <c r="W1638" s="50">
        <v>-0.30276085140668413</v>
      </c>
    </row>
    <row r="1639" spans="1:23" ht="19">
      <c r="A1639" s="95">
        <v>637</v>
      </c>
      <c r="B1639" s="139">
        <v>0.10252709424379902</v>
      </c>
      <c r="C1639" s="139">
        <v>0.97993237684836054</v>
      </c>
      <c r="D1639" s="139">
        <v>0.1538216348570598</v>
      </c>
      <c r="E1639" s="139">
        <v>0.81959417093014597</v>
      </c>
      <c r="F1639" s="139">
        <v>0.87503640731458354</v>
      </c>
      <c r="G1639" s="139">
        <v>0.64595402042729821</v>
      </c>
      <c r="H1639" s="139">
        <v>0.48836036766609792</v>
      </c>
      <c r="I1639" s="139">
        <v>0.26074584450943505</v>
      </c>
      <c r="J1639" s="139">
        <v>0.80176915882237454</v>
      </c>
      <c r="K1639" s="58">
        <v>3.4441409461474226E-3</v>
      </c>
      <c r="M1639" s="51">
        <v>637</v>
      </c>
      <c r="N1639" s="139" cm="1">
        <f t="array" ref="N1639:W1639">(TRANSPOSE(MMULT(幕後結果!$AB$37:$AK$46, TRANSPOSE(N638:W638))))</f>
        <v>-0.62881869106000454</v>
      </c>
      <c r="O1639" s="139">
        <v>-3.2740921318776071</v>
      </c>
      <c r="P1639" s="139">
        <v>-2.5332626362622541</v>
      </c>
      <c r="Q1639" s="139">
        <v>-0.3973388782800189</v>
      </c>
      <c r="R1639" s="139">
        <v>-1.7326881285528384</v>
      </c>
      <c r="S1639" s="139">
        <v>-0.43720262413465327</v>
      </c>
      <c r="T1639" s="139">
        <v>-0.96500327941571995</v>
      </c>
      <c r="U1639" s="139">
        <v>-1.7209368514084138</v>
      </c>
      <c r="V1639" s="139">
        <v>-1.0423926712915121</v>
      </c>
      <c r="W1639" s="50">
        <v>-2.2170400284652336E-2</v>
      </c>
    </row>
    <row r="1640" spans="1:23" ht="19">
      <c r="A1640" s="95">
        <v>638</v>
      </c>
      <c r="B1640" s="139">
        <v>0.91063523611452157</v>
      </c>
      <c r="C1640" s="139">
        <v>0.81539580345034679</v>
      </c>
      <c r="D1640" s="139">
        <v>0.65452177166364756</v>
      </c>
      <c r="E1640" s="139">
        <v>6.2448636853199568E-2</v>
      </c>
      <c r="F1640" s="139">
        <v>0.51783229477793369</v>
      </c>
      <c r="G1640" s="139">
        <v>0.15991780728973914</v>
      </c>
      <c r="H1640" s="139">
        <v>0.44437564161682208</v>
      </c>
      <c r="I1640" s="139">
        <v>0.55652326628682003</v>
      </c>
      <c r="J1640" s="139">
        <v>1.7795199017790697E-2</v>
      </c>
      <c r="K1640" s="58">
        <v>0.28825297060243082</v>
      </c>
      <c r="M1640" s="51">
        <v>638</v>
      </c>
      <c r="N1640" s="139" cm="1">
        <f t="array" ref="N1640:W1640">(TRANSPOSE(MMULT(幕後結果!$AB$37:$AK$46, TRANSPOSE(N639:W639))))</f>
        <v>-0.11168264900849861</v>
      </c>
      <c r="O1640" s="139">
        <v>-2.2228430130320866</v>
      </c>
      <c r="P1640" s="139">
        <v>-1.2682793210724548</v>
      </c>
      <c r="Q1640" s="139">
        <v>-0.84127488289366825</v>
      </c>
      <c r="R1640" s="139">
        <v>1.8724560038241411</v>
      </c>
      <c r="S1640" s="139">
        <v>-1.1434145018610058</v>
      </c>
      <c r="T1640" s="139">
        <v>0.9784819332661191</v>
      </c>
      <c r="U1640" s="139">
        <v>-0.65328219979288649</v>
      </c>
      <c r="V1640" s="139">
        <v>-0.31764923865020733</v>
      </c>
      <c r="W1640" s="50">
        <v>0.75981870487219338</v>
      </c>
    </row>
    <row r="1641" spans="1:23" ht="19">
      <c r="A1641" s="95">
        <v>639</v>
      </c>
      <c r="B1641" s="139">
        <v>0.37989431535451201</v>
      </c>
      <c r="C1641" s="139">
        <v>0.29632128480524189</v>
      </c>
      <c r="D1641" s="139">
        <v>0.52207247231832765</v>
      </c>
      <c r="E1641" s="139">
        <v>0.58046894016668604</v>
      </c>
      <c r="F1641" s="139">
        <v>2.86497920788642E-2</v>
      </c>
      <c r="G1641" s="139">
        <v>0.47899152478070661</v>
      </c>
      <c r="H1641" s="139">
        <v>0.70855603698841629</v>
      </c>
      <c r="I1641" s="139">
        <v>0.68032983225966648</v>
      </c>
      <c r="J1641" s="139">
        <v>0.99122465469641075</v>
      </c>
      <c r="K1641" s="58">
        <v>0.18155553311884942</v>
      </c>
      <c r="M1641" s="51">
        <v>639</v>
      </c>
      <c r="N1641" s="139" cm="1">
        <f t="array" ref="N1641:W1641">(TRANSPOSE(MMULT(幕後結果!$AB$37:$AK$46, TRANSPOSE(N640:W640))))</f>
        <v>-0.73979330348987649</v>
      </c>
      <c r="O1641" s="139">
        <v>0.74818225460483301</v>
      </c>
      <c r="P1641" s="139">
        <v>-0.1459603861688526</v>
      </c>
      <c r="Q1641" s="139">
        <v>-1.4393275359160236</v>
      </c>
      <c r="R1641" s="139">
        <v>-1.2359403463685747E-2</v>
      </c>
      <c r="S1641" s="139">
        <v>-0.2718777016419644</v>
      </c>
      <c r="T1641" s="139">
        <v>0.9011265111306479</v>
      </c>
      <c r="U1641" s="139">
        <v>-0.49519372443800858</v>
      </c>
      <c r="V1641" s="139">
        <v>-1.0830489577518296</v>
      </c>
      <c r="W1641" s="50">
        <v>0.65794423117548995</v>
      </c>
    </row>
    <row r="1642" spans="1:23" ht="19">
      <c r="A1642" s="95">
        <v>640</v>
      </c>
      <c r="B1642" s="139">
        <v>0.63292970594977005</v>
      </c>
      <c r="C1642" s="139">
        <v>0.70471464804659245</v>
      </c>
      <c r="D1642" s="139">
        <v>0.58218996383763932</v>
      </c>
      <c r="E1642" s="139">
        <v>7.5663159222119081E-3</v>
      </c>
      <c r="F1642" s="139">
        <v>4.5536765220043796E-2</v>
      </c>
      <c r="G1642" s="139">
        <v>0.42289830286548979</v>
      </c>
      <c r="H1642" s="139">
        <v>0.43108330107085413</v>
      </c>
      <c r="I1642" s="139">
        <v>0.16919747165593657</v>
      </c>
      <c r="J1642" s="139">
        <v>0.55572808215642322</v>
      </c>
      <c r="K1642" s="58">
        <v>0.76636372708814404</v>
      </c>
      <c r="M1642" s="51">
        <v>640</v>
      </c>
      <c r="N1642" s="139" cm="1">
        <f t="array" ref="N1642:W1642">(TRANSPOSE(MMULT(幕後結果!$AB$37:$AK$46, TRANSPOSE(N641:W641))))</f>
        <v>-2.2372217428229453</v>
      </c>
      <c r="O1642" s="139">
        <v>-0.17988940288366317</v>
      </c>
      <c r="P1642" s="139">
        <v>-1.2423947687052528</v>
      </c>
      <c r="Q1642" s="139">
        <v>-0.11872943989405119</v>
      </c>
      <c r="R1642" s="139">
        <v>-0.68375255868595075</v>
      </c>
      <c r="S1642" s="139">
        <v>1.525181242304356</v>
      </c>
      <c r="T1642" s="139">
        <v>-1.4353044872340937</v>
      </c>
      <c r="U1642" s="139">
        <v>0.10763770626824989</v>
      </c>
      <c r="V1642" s="139">
        <v>-0.8706889281074065</v>
      </c>
      <c r="W1642" s="50">
        <v>-4.7953367377809308E-2</v>
      </c>
    </row>
    <row r="1643" spans="1:23" ht="19">
      <c r="A1643" s="95">
        <v>641</v>
      </c>
      <c r="B1643" s="139">
        <v>0.4886228177013372</v>
      </c>
      <c r="C1643" s="139">
        <v>0.73428559764107337</v>
      </c>
      <c r="D1643" s="139">
        <v>3.107405677398023E-2</v>
      </c>
      <c r="E1643" s="139">
        <v>0.69663396156379864</v>
      </c>
      <c r="F1643" s="139">
        <v>0.13533690243851515</v>
      </c>
      <c r="G1643" s="139">
        <v>0.99293499663013773</v>
      </c>
      <c r="H1643" s="139">
        <v>0.90602209720815163</v>
      </c>
      <c r="I1643" s="139">
        <v>0.54013052162638009</v>
      </c>
      <c r="J1643" s="139">
        <v>0.50365724260392297</v>
      </c>
      <c r="K1643" s="58">
        <v>0.33917690973566517</v>
      </c>
      <c r="M1643" s="51">
        <v>641</v>
      </c>
      <c r="N1643" s="139" cm="1">
        <f t="array" ref="N1643:W1643">(TRANSPOSE(MMULT(幕後結果!$AB$37:$AK$46, TRANSPOSE(N642:W642))))</f>
        <v>-0.36383177780387882</v>
      </c>
      <c r="O1643" s="139">
        <v>0.85107139145767619</v>
      </c>
      <c r="P1643" s="139">
        <v>0.81133880543880144</v>
      </c>
      <c r="Q1643" s="139">
        <v>0.80909054902957211</v>
      </c>
      <c r="R1643" s="139">
        <v>0.48922654867757892</v>
      </c>
      <c r="S1643" s="139">
        <v>-2.3803105193961935E-2</v>
      </c>
      <c r="T1643" s="139">
        <v>-0.70938671452551449</v>
      </c>
      <c r="U1643" s="139">
        <v>-1.239840421291011</v>
      </c>
      <c r="V1643" s="139">
        <v>0.79757809960114567</v>
      </c>
      <c r="W1643" s="50">
        <v>0.10729414673011356</v>
      </c>
    </row>
    <row r="1644" spans="1:23" ht="19">
      <c r="A1644" s="95">
        <v>642</v>
      </c>
      <c r="B1644" s="139">
        <v>8.0543327965825195E-3</v>
      </c>
      <c r="C1644" s="139">
        <v>0.21333251558360433</v>
      </c>
      <c r="D1644" s="139">
        <v>4.4999418548687276E-2</v>
      </c>
      <c r="E1644" s="139">
        <v>0.7709831160784244</v>
      </c>
      <c r="F1644" s="139">
        <v>0.28001954786382544</v>
      </c>
      <c r="G1644" s="139">
        <v>0.74672396082174952</v>
      </c>
      <c r="H1644" s="139">
        <v>9.7168181471069426E-2</v>
      </c>
      <c r="I1644" s="139">
        <v>0.31690813587217748</v>
      </c>
      <c r="J1644" s="139">
        <v>0.14231465263442722</v>
      </c>
      <c r="K1644" s="58">
        <v>0.56456510745621435</v>
      </c>
      <c r="M1644" s="51">
        <v>642</v>
      </c>
      <c r="N1644" s="139" cm="1">
        <f t="array" ref="N1644:W1644">(TRANSPOSE(MMULT(幕後結果!$AB$37:$AK$46, TRANSPOSE(N643:W643))))</f>
        <v>-1.2647366209884083</v>
      </c>
      <c r="O1644" s="139">
        <v>7.948953355624111E-2</v>
      </c>
      <c r="P1644" s="139">
        <v>-0.44417527627456421</v>
      </c>
      <c r="Q1644" s="139">
        <v>-1.5680375368051092</v>
      </c>
      <c r="R1644" s="139">
        <v>-0.3950948549013259</v>
      </c>
      <c r="S1644" s="139">
        <v>0.13592900195653107</v>
      </c>
      <c r="T1644" s="139">
        <v>-0.353011907259978</v>
      </c>
      <c r="U1644" s="139">
        <v>0.49364617753502382</v>
      </c>
      <c r="V1644" s="139">
        <v>-8.853857478604954E-2</v>
      </c>
      <c r="W1644" s="50">
        <v>-0.35120812419810021</v>
      </c>
    </row>
    <row r="1645" spans="1:23" ht="19">
      <c r="A1645" s="95">
        <v>643</v>
      </c>
      <c r="B1645" s="139">
        <v>0.22778938286698658</v>
      </c>
      <c r="C1645" s="139">
        <v>0.4977607790452836</v>
      </c>
      <c r="D1645" s="139">
        <v>0.81679583309396531</v>
      </c>
      <c r="E1645" s="139">
        <v>0.8405681514293406</v>
      </c>
      <c r="F1645" s="139">
        <v>6.3867609075261011E-2</v>
      </c>
      <c r="G1645" s="139">
        <v>0.97495292863326433</v>
      </c>
      <c r="H1645" s="139">
        <v>0.31700302031309646</v>
      </c>
      <c r="I1645" s="139">
        <v>0.59468360395035802</v>
      </c>
      <c r="J1645" s="139">
        <v>0.87863820042040253</v>
      </c>
      <c r="K1645" s="58">
        <v>0.87632409757419194</v>
      </c>
      <c r="M1645" s="51">
        <v>643</v>
      </c>
      <c r="N1645" s="139" cm="1">
        <f t="array" ref="N1645:W1645">(TRANSPOSE(MMULT(幕後結果!$AB$37:$AK$46, TRANSPOSE(N644:W644))))</f>
        <v>-0.14400257864378352</v>
      </c>
      <c r="O1645" s="139">
        <v>-0.58174497743385389</v>
      </c>
      <c r="P1645" s="139">
        <v>0.83353397156393627</v>
      </c>
      <c r="Q1645" s="139">
        <v>0.5265563322256912</v>
      </c>
      <c r="R1645" s="139">
        <v>-0.11476092542471839</v>
      </c>
      <c r="S1645" s="139">
        <v>0.8248254736443813</v>
      </c>
      <c r="T1645" s="139">
        <v>-0.55587846623539372</v>
      </c>
      <c r="U1645" s="139">
        <v>-1.0733742749681994</v>
      </c>
      <c r="V1645" s="139">
        <v>-0.76317538723814748</v>
      </c>
      <c r="W1645" s="50">
        <v>-0.26119087597970048</v>
      </c>
    </row>
    <row r="1646" spans="1:23" ht="19">
      <c r="A1646" s="95">
        <v>644</v>
      </c>
      <c r="B1646" s="139">
        <v>0.47718144236834381</v>
      </c>
      <c r="C1646" s="139">
        <v>0.75208956743810362</v>
      </c>
      <c r="D1646" s="139">
        <v>0.24628122340432812</v>
      </c>
      <c r="E1646" s="139">
        <v>0.35801066165182038</v>
      </c>
      <c r="F1646" s="139">
        <v>0.10025367523305251</v>
      </c>
      <c r="G1646" s="139">
        <v>0.6119077802927082</v>
      </c>
      <c r="H1646" s="139">
        <v>0.1841549416632966</v>
      </c>
      <c r="I1646" s="139">
        <v>2.887245039844677E-2</v>
      </c>
      <c r="J1646" s="139">
        <v>0.47153758203961904</v>
      </c>
      <c r="K1646" s="58">
        <v>0.58121647717235403</v>
      </c>
      <c r="M1646" s="51">
        <v>644</v>
      </c>
      <c r="N1646" s="139" cm="1">
        <f t="array" ref="N1646:W1646">(TRANSPOSE(MMULT(幕後結果!$AB$37:$AK$46, TRANSPOSE(N645:W645))))</f>
        <v>8.0988387296022271E-2</v>
      </c>
      <c r="O1646" s="139">
        <v>-1.37131491518769</v>
      </c>
      <c r="P1646" s="139">
        <v>-1.2150546165692102</v>
      </c>
      <c r="Q1646" s="139">
        <v>-0.27793977470465248</v>
      </c>
      <c r="R1646" s="139">
        <v>-1.1801841143541298</v>
      </c>
      <c r="S1646" s="139">
        <v>-0.90160187116898272</v>
      </c>
      <c r="T1646" s="139">
        <v>-1.1331942569591957</v>
      </c>
      <c r="U1646" s="139">
        <v>0.98674713653535373</v>
      </c>
      <c r="V1646" s="139">
        <v>-2.5547427446258779</v>
      </c>
      <c r="W1646" s="50">
        <v>-0.97820776364469064</v>
      </c>
    </row>
    <row r="1647" spans="1:23" ht="19">
      <c r="A1647" s="95">
        <v>645</v>
      </c>
      <c r="B1647" s="139">
        <v>0.70719042126802201</v>
      </c>
      <c r="C1647" s="139">
        <v>0.78315476278356311</v>
      </c>
      <c r="D1647" s="139">
        <v>0.77343247102637003</v>
      </c>
      <c r="E1647" s="139">
        <v>0.63893279129572789</v>
      </c>
      <c r="F1647" s="139">
        <v>0.82887842631064568</v>
      </c>
      <c r="G1647" s="139">
        <v>0.49711823281486933</v>
      </c>
      <c r="H1647" s="139">
        <v>0.89401150817038411</v>
      </c>
      <c r="I1647" s="139">
        <v>0.45595544991280201</v>
      </c>
      <c r="J1647" s="139">
        <v>5.4560138469096353E-2</v>
      </c>
      <c r="K1647" s="58">
        <v>0.71025975251578499</v>
      </c>
      <c r="M1647" s="51">
        <v>645</v>
      </c>
      <c r="N1647" s="139" cm="1">
        <f t="array" ref="N1647:W1647">(TRANSPOSE(MMULT(幕後結果!$AB$37:$AK$46, TRANSPOSE(N646:W646))))</f>
        <v>0.88637627557008603</v>
      </c>
      <c r="O1647" s="139">
        <v>-1.3261592780105733</v>
      </c>
      <c r="P1647" s="139">
        <v>0.13141109258258232</v>
      </c>
      <c r="Q1647" s="139">
        <v>-1.011400089314064</v>
      </c>
      <c r="R1647" s="139">
        <v>-0.73974970810076901</v>
      </c>
      <c r="S1647" s="139">
        <v>7.9689287162339251E-2</v>
      </c>
      <c r="T1647" s="139">
        <v>-0.48502211719468358</v>
      </c>
      <c r="U1647" s="139">
        <v>0.80096823288408037</v>
      </c>
      <c r="V1647" s="139">
        <v>-0.90788397005756905</v>
      </c>
      <c r="W1647" s="50">
        <v>-0.50813683445860791</v>
      </c>
    </row>
    <row r="1648" spans="1:23" ht="19">
      <c r="A1648" s="95">
        <v>646</v>
      </c>
      <c r="B1648" s="139">
        <v>0.48460463482266136</v>
      </c>
      <c r="C1648" s="139">
        <v>0.65748875555209785</v>
      </c>
      <c r="D1648" s="139">
        <v>0.37181897336821312</v>
      </c>
      <c r="E1648" s="139">
        <v>0.28329232852053687</v>
      </c>
      <c r="F1648" s="139">
        <v>0.29397329873708</v>
      </c>
      <c r="G1648" s="139">
        <v>0.2954243848599305</v>
      </c>
      <c r="H1648" s="139">
        <v>0.78446537007302575</v>
      </c>
      <c r="I1648" s="139">
        <v>0.55150547936939365</v>
      </c>
      <c r="J1648" s="139">
        <v>0.34988639940062605</v>
      </c>
      <c r="K1648" s="58">
        <v>0.41379948525035437</v>
      </c>
      <c r="M1648" s="51">
        <v>646</v>
      </c>
      <c r="N1648" s="139" cm="1">
        <f t="array" ref="N1648:W1648">(TRANSPOSE(MMULT(幕後結果!$AB$37:$AK$46, TRANSPOSE(N647:W647))))</f>
        <v>1.2022810696055497</v>
      </c>
      <c r="O1648" s="139">
        <v>1.0235499186646324</v>
      </c>
      <c r="P1648" s="139">
        <v>-0.15996288353600685</v>
      </c>
      <c r="Q1648" s="139">
        <v>0.35279085338934374</v>
      </c>
      <c r="R1648" s="139">
        <v>-1.3951779545644443</v>
      </c>
      <c r="S1648" s="139">
        <v>1.0906612096168846</v>
      </c>
      <c r="T1648" s="139">
        <v>0.93645718596941718</v>
      </c>
      <c r="U1648" s="139">
        <v>-0.36312330525952835</v>
      </c>
      <c r="V1648" s="139">
        <v>1.4615449964399798</v>
      </c>
      <c r="W1648" s="50">
        <v>0.63939078913117531</v>
      </c>
    </row>
    <row r="1649" spans="1:23" ht="19">
      <c r="A1649" s="95">
        <v>647</v>
      </c>
      <c r="B1649" s="139">
        <v>0.46233901489493712</v>
      </c>
      <c r="C1649" s="139">
        <v>0.88636370421107302</v>
      </c>
      <c r="D1649" s="139">
        <v>0.34450359782411022</v>
      </c>
      <c r="E1649" s="139">
        <v>9.711430341441174E-3</v>
      </c>
      <c r="F1649" s="139">
        <v>0.6687984899453645</v>
      </c>
      <c r="G1649" s="139">
        <v>0.11778233227057133</v>
      </c>
      <c r="H1649" s="139">
        <v>0.9591622781847291</v>
      </c>
      <c r="I1649" s="139">
        <v>0.34254168904338567</v>
      </c>
      <c r="J1649" s="139">
        <v>0.90274517681251076</v>
      </c>
      <c r="K1649" s="58">
        <v>0.41392943311605679</v>
      </c>
      <c r="M1649" s="51">
        <v>647</v>
      </c>
      <c r="N1649" s="139" cm="1">
        <f t="array" ref="N1649:W1649">(TRANSPOSE(MMULT(幕後結果!$AB$37:$AK$46, TRANSPOSE(N648:W648))))</f>
        <v>0.93317418501704907</v>
      </c>
      <c r="O1649" s="139">
        <v>1.4541496048358069</v>
      </c>
      <c r="P1649" s="139">
        <v>0.95891698110341395</v>
      </c>
      <c r="Q1649" s="139">
        <v>0.18457633199810913</v>
      </c>
      <c r="R1649" s="139">
        <v>3.4617560434571142E-2</v>
      </c>
      <c r="S1649" s="139">
        <v>-0.81143871470728568</v>
      </c>
      <c r="T1649" s="139">
        <v>1.7806887059268024</v>
      </c>
      <c r="U1649" s="139">
        <v>-0.19162471555787736</v>
      </c>
      <c r="V1649" s="139">
        <v>0.34780952073678467</v>
      </c>
      <c r="W1649" s="50">
        <v>1.0719396753186465</v>
      </c>
    </row>
    <row r="1650" spans="1:23" ht="19">
      <c r="A1650" s="95">
        <v>648</v>
      </c>
      <c r="B1650" s="139">
        <v>0.94910541031050299</v>
      </c>
      <c r="C1650" s="139">
        <v>0.74797366621740213</v>
      </c>
      <c r="D1650" s="139">
        <v>5.0838566882617897E-2</v>
      </c>
      <c r="E1650" s="139">
        <v>0.52509421258715649</v>
      </c>
      <c r="F1650" s="139">
        <v>0.16103229207245162</v>
      </c>
      <c r="G1650" s="139">
        <v>0.64489915738119308</v>
      </c>
      <c r="H1650" s="139">
        <v>0.16210715302762657</v>
      </c>
      <c r="I1650" s="139">
        <v>0.3683731094462297</v>
      </c>
      <c r="J1650" s="139">
        <v>0.21102112169869969</v>
      </c>
      <c r="K1650" s="58">
        <v>0.28991076422971962</v>
      </c>
      <c r="M1650" s="51">
        <v>648</v>
      </c>
      <c r="N1650" s="139" cm="1">
        <f t="array" ref="N1650:W1650">(TRANSPOSE(MMULT(幕後結果!$AB$37:$AK$46, TRANSPOSE(N649:W649))))</f>
        <v>0.23428396858038245</v>
      </c>
      <c r="O1650" s="139">
        <v>7.1996306702320642E-2</v>
      </c>
      <c r="P1650" s="139">
        <v>-1.1758853288735507E-2</v>
      </c>
      <c r="Q1650" s="139">
        <v>-0.38667852046846141</v>
      </c>
      <c r="R1650" s="139">
        <v>1.1610335315319185</v>
      </c>
      <c r="S1650" s="139">
        <v>-0.17360041707206447</v>
      </c>
      <c r="T1650" s="139">
        <v>0.62041080891945022</v>
      </c>
      <c r="U1650" s="139">
        <v>1.1654149276696755</v>
      </c>
      <c r="V1650" s="139">
        <v>0.81323338711399118</v>
      </c>
      <c r="W1650" s="50">
        <v>-4.9381458690449909E-2</v>
      </c>
    </row>
    <row r="1651" spans="1:23" ht="19">
      <c r="A1651" s="95">
        <v>649</v>
      </c>
      <c r="B1651" s="139">
        <v>0.96223934243667886</v>
      </c>
      <c r="C1651" s="139">
        <v>0.47804471678608906</v>
      </c>
      <c r="D1651" s="139">
        <v>0.71240424257516355</v>
      </c>
      <c r="E1651" s="139">
        <v>0.91325412309000309</v>
      </c>
      <c r="F1651" s="139">
        <v>0.14805812130125173</v>
      </c>
      <c r="G1651" s="139">
        <v>0.16811434926708024</v>
      </c>
      <c r="H1651" s="139">
        <v>0.75138101909062249</v>
      </c>
      <c r="I1651" s="139">
        <v>0.48812933094997302</v>
      </c>
      <c r="J1651" s="139">
        <v>0.27648565979794748</v>
      </c>
      <c r="K1651" s="58">
        <v>0.76268280487353546</v>
      </c>
      <c r="M1651" s="51">
        <v>649</v>
      </c>
      <c r="N1651" s="139" cm="1">
        <f t="array" ref="N1651:W1651">(TRANSPOSE(MMULT(幕後結果!$AB$37:$AK$46, TRANSPOSE(N650:W650))))</f>
        <v>-5.6330348740420977E-2</v>
      </c>
      <c r="O1651" s="139">
        <v>-7.721233888793709E-2</v>
      </c>
      <c r="P1651" s="139">
        <v>0.49931614478346181</v>
      </c>
      <c r="Q1651" s="139">
        <v>-9.8577094782421645E-2</v>
      </c>
      <c r="R1651" s="139">
        <v>0.62220338638800488</v>
      </c>
      <c r="S1651" s="139">
        <v>0.46829498736054626</v>
      </c>
      <c r="T1651" s="139">
        <v>-0.47724527594480881</v>
      </c>
      <c r="U1651" s="139">
        <v>-0.72870175414382754</v>
      </c>
      <c r="V1651" s="139">
        <v>-0.91800280015627778</v>
      </c>
      <c r="W1651" s="50">
        <v>0.28551148582583419</v>
      </c>
    </row>
    <row r="1652" spans="1:23" ht="19">
      <c r="A1652" s="95">
        <v>650</v>
      </c>
      <c r="B1652" s="139">
        <v>0.22396070015848868</v>
      </c>
      <c r="C1652" s="139">
        <v>0.81988580225407204</v>
      </c>
      <c r="D1652" s="139">
        <v>0.51004531742444748</v>
      </c>
      <c r="E1652" s="139">
        <v>0.38145943260770854</v>
      </c>
      <c r="F1652" s="139">
        <v>0.57881523771850185</v>
      </c>
      <c r="G1652" s="139">
        <v>0.21249029532940367</v>
      </c>
      <c r="H1652" s="139">
        <v>7.8059099753012173E-2</v>
      </c>
      <c r="I1652" s="139">
        <v>0.17338315811040217</v>
      </c>
      <c r="J1652" s="139">
        <v>0.82307569739158071</v>
      </c>
      <c r="K1652" s="58">
        <v>0.40300126046802065</v>
      </c>
      <c r="M1652" s="51">
        <v>650</v>
      </c>
      <c r="N1652" s="139" cm="1">
        <f t="array" ref="N1652:W1652">(TRANSPOSE(MMULT(幕後結果!$AB$37:$AK$46, TRANSPOSE(N651:W651))))</f>
        <v>-1.4022716275196494</v>
      </c>
      <c r="O1652" s="139">
        <v>-1.3862650173504711</v>
      </c>
      <c r="P1652" s="139">
        <v>-0.12713413035910326</v>
      </c>
      <c r="Q1652" s="139">
        <v>-0.34609941037025904</v>
      </c>
      <c r="R1652" s="139">
        <v>0.30930955968190799</v>
      </c>
      <c r="S1652" s="139">
        <v>-0.84839143469151646</v>
      </c>
      <c r="T1652" s="139">
        <v>-1.1161103311541845</v>
      </c>
      <c r="U1652" s="139">
        <v>-0.80502610848372469</v>
      </c>
      <c r="V1652" s="139">
        <v>2.5340405759287421E-2</v>
      </c>
      <c r="W1652" s="50">
        <v>-1.4867095983277032</v>
      </c>
    </row>
    <row r="1653" spans="1:23" ht="19">
      <c r="A1653" s="95">
        <v>651</v>
      </c>
      <c r="B1653" s="139">
        <v>0.71380898228431033</v>
      </c>
      <c r="C1653" s="139">
        <v>0.88985432352834071</v>
      </c>
      <c r="D1653" s="139">
        <v>3.7563501932489807E-2</v>
      </c>
      <c r="E1653" s="139">
        <v>0.27886217520002443</v>
      </c>
      <c r="F1653" s="139">
        <v>0.65881141259883691</v>
      </c>
      <c r="G1653" s="139">
        <v>0.57817279407046152</v>
      </c>
      <c r="H1653" s="139">
        <v>7.9965477675432162E-2</v>
      </c>
      <c r="I1653" s="139">
        <v>0.54697802250581185</v>
      </c>
      <c r="J1653" s="139">
        <v>0.56462256482318662</v>
      </c>
      <c r="K1653" s="58">
        <v>0.55299072588666331</v>
      </c>
      <c r="M1653" s="51">
        <v>651</v>
      </c>
      <c r="N1653" s="139" cm="1">
        <f t="array" ref="N1653:W1653">(TRANSPOSE(MMULT(幕後結果!$AB$37:$AK$46, TRANSPOSE(N652:W652))))</f>
        <v>1.2490701435319282</v>
      </c>
      <c r="O1653" s="139">
        <v>0.11491438539181659</v>
      </c>
      <c r="P1653" s="139">
        <v>1.109147382637921</v>
      </c>
      <c r="Q1653" s="139">
        <v>-0.9048484932550025</v>
      </c>
      <c r="R1653" s="139">
        <v>0.99789968620306391</v>
      </c>
      <c r="S1653" s="139">
        <v>1.1988220313065083</v>
      </c>
      <c r="T1653" s="139">
        <v>0.74496179926040296</v>
      </c>
      <c r="U1653" s="139">
        <v>0.87839683605297925</v>
      </c>
      <c r="V1653" s="139">
        <v>0.10281611367733212</v>
      </c>
      <c r="W1653" s="50">
        <v>-0.32224089633014835</v>
      </c>
    </row>
    <row r="1654" spans="1:23" ht="19">
      <c r="A1654" s="95">
        <v>652</v>
      </c>
      <c r="B1654" s="139">
        <v>0.27797188014413488</v>
      </c>
      <c r="C1654" s="139">
        <v>0.92499602777819523</v>
      </c>
      <c r="D1654" s="139">
        <v>0.53411780041381429</v>
      </c>
      <c r="E1654" s="139">
        <v>0.57115231721387194</v>
      </c>
      <c r="F1654" s="139">
        <v>0.69576532034727667</v>
      </c>
      <c r="G1654" s="139">
        <v>0.78746612069460187</v>
      </c>
      <c r="H1654" s="139">
        <v>0.83561384254480098</v>
      </c>
      <c r="I1654" s="139">
        <v>0.45312036721696636</v>
      </c>
      <c r="J1654" s="139">
        <v>0.22181443452996819</v>
      </c>
      <c r="K1654" s="58">
        <v>0.68429232829182962</v>
      </c>
      <c r="M1654" s="51">
        <v>652</v>
      </c>
      <c r="N1654" s="139" cm="1">
        <f t="array" ref="N1654:W1654">(TRANSPOSE(MMULT(幕後結果!$AB$37:$AK$46, TRANSPOSE(N653:W653))))</f>
        <v>-1.0506885426139865</v>
      </c>
      <c r="O1654" s="139">
        <v>-0.92048156853873053</v>
      </c>
      <c r="P1654" s="139">
        <v>-5.7511454114310967E-2</v>
      </c>
      <c r="Q1654" s="139">
        <v>-0.1272913653486939</v>
      </c>
      <c r="R1654" s="139">
        <v>0.3597677376786137</v>
      </c>
      <c r="S1654" s="139">
        <v>-0.66122663331983667</v>
      </c>
      <c r="T1654" s="139">
        <v>0.76824274218219779</v>
      </c>
      <c r="U1654" s="139">
        <v>1.1891628546074633</v>
      </c>
      <c r="V1654" s="139">
        <v>-0.24334602067583297</v>
      </c>
      <c r="W1654" s="50">
        <v>1.7612361751172617E-2</v>
      </c>
    </row>
    <row r="1655" spans="1:23" ht="19">
      <c r="A1655" s="95">
        <v>653</v>
      </c>
      <c r="B1655" s="139">
        <v>0.21115423812723</v>
      </c>
      <c r="C1655" s="139">
        <v>0.49382374175191135</v>
      </c>
      <c r="D1655" s="139">
        <v>0.5986105864015514</v>
      </c>
      <c r="E1655" s="139">
        <v>0.92088268521829009</v>
      </c>
      <c r="F1655" s="139">
        <v>0.41173959815486016</v>
      </c>
      <c r="G1655" s="139">
        <v>0.73710756432585467</v>
      </c>
      <c r="H1655" s="139">
        <v>0.50940190822772391</v>
      </c>
      <c r="I1655" s="139">
        <v>0.31014777309184027</v>
      </c>
      <c r="J1655" s="139">
        <v>0.44684796314840169</v>
      </c>
      <c r="K1655" s="58">
        <v>0.94121181318011482</v>
      </c>
      <c r="M1655" s="51">
        <v>653</v>
      </c>
      <c r="N1655" s="139" cm="1">
        <f t="array" ref="N1655:W1655">(TRANSPOSE(MMULT(幕後結果!$AB$37:$AK$46, TRANSPOSE(N654:W654))))</f>
        <v>0.3830043960661883</v>
      </c>
      <c r="O1655" s="139">
        <v>1.2039313301796013</v>
      </c>
      <c r="P1655" s="139">
        <v>0.55527029264936922</v>
      </c>
      <c r="Q1655" s="139">
        <v>-1.1230484351019148</v>
      </c>
      <c r="R1655" s="139">
        <v>2.3918104871303098E-2</v>
      </c>
      <c r="S1655" s="139">
        <v>-4.9197147471296276E-3</v>
      </c>
      <c r="T1655" s="139">
        <v>0.75589091203297543</v>
      </c>
      <c r="U1655" s="139">
        <v>1.4696150067317768</v>
      </c>
      <c r="V1655" s="139">
        <v>-0.34637063351181763</v>
      </c>
      <c r="W1655" s="50">
        <v>-0.11690669934169631</v>
      </c>
    </row>
    <row r="1656" spans="1:23" ht="19">
      <c r="A1656" s="95">
        <v>654</v>
      </c>
      <c r="B1656" s="139">
        <v>0.45897068340905345</v>
      </c>
      <c r="C1656" s="139">
        <v>0.5055018005165437</v>
      </c>
      <c r="D1656" s="139">
        <v>0.95214042082620609</v>
      </c>
      <c r="E1656" s="139">
        <v>0.25531506746560084</v>
      </c>
      <c r="F1656" s="139">
        <v>0.44307996758029033</v>
      </c>
      <c r="G1656" s="139">
        <v>0.55140792364937297</v>
      </c>
      <c r="H1656" s="139">
        <v>0.85934481337731738</v>
      </c>
      <c r="I1656" s="139">
        <v>0.4453539899723673</v>
      </c>
      <c r="J1656" s="139">
        <v>0.52835590338620597</v>
      </c>
      <c r="K1656" s="58">
        <v>0.6674269122353893</v>
      </c>
      <c r="M1656" s="51">
        <v>654</v>
      </c>
      <c r="N1656" s="139" cm="1">
        <f t="array" ref="N1656:W1656">(TRANSPOSE(MMULT(幕後結果!$AB$37:$AK$46, TRANSPOSE(N655:W655))))</f>
        <v>0.52483460796852699</v>
      </c>
      <c r="O1656" s="139">
        <v>-1.6722372433903141</v>
      </c>
      <c r="P1656" s="139">
        <v>-0.97752387502459326</v>
      </c>
      <c r="Q1656" s="139">
        <v>-0.93285999246075058</v>
      </c>
      <c r="R1656" s="139">
        <v>0.32206888040619924</v>
      </c>
      <c r="S1656" s="139">
        <v>5.9710689785995287E-2</v>
      </c>
      <c r="T1656" s="139">
        <v>0.36218846709264774</v>
      </c>
      <c r="U1656" s="139">
        <v>0.25923634698089293</v>
      </c>
      <c r="V1656" s="139">
        <v>-0.45756304435208872</v>
      </c>
      <c r="W1656" s="50">
        <v>0.56783877800510896</v>
      </c>
    </row>
    <row r="1657" spans="1:23" ht="19">
      <c r="A1657" s="95">
        <v>655</v>
      </c>
      <c r="B1657" s="139">
        <v>0.45863783102809719</v>
      </c>
      <c r="C1657" s="139">
        <v>0.97378912470765955</v>
      </c>
      <c r="D1657" s="139">
        <v>0.23529422756328677</v>
      </c>
      <c r="E1657" s="139">
        <v>0.42260242694558636</v>
      </c>
      <c r="F1657" s="139">
        <v>0.1325143182161066</v>
      </c>
      <c r="G1657" s="139">
        <v>0.38677906729891953</v>
      </c>
      <c r="H1657" s="139">
        <v>3.9742872120063444E-2</v>
      </c>
      <c r="I1657" s="139">
        <v>4.0576651336429181E-2</v>
      </c>
      <c r="J1657" s="139">
        <v>0.199700825096502</v>
      </c>
      <c r="K1657" s="58">
        <v>0.12329713763470163</v>
      </c>
      <c r="M1657" s="51">
        <v>655</v>
      </c>
      <c r="N1657" s="139" cm="1">
        <f t="array" ref="N1657:W1657">(TRANSPOSE(MMULT(幕後結果!$AB$37:$AK$46, TRANSPOSE(N656:W656))))</f>
        <v>-0.5742135931642931</v>
      </c>
      <c r="O1657" s="139">
        <v>-1.7494551877912314</v>
      </c>
      <c r="P1657" s="139">
        <v>-0.31508186012739414</v>
      </c>
      <c r="Q1657" s="139">
        <v>1.0600592328048455</v>
      </c>
      <c r="R1657" s="139">
        <v>-0.4041923158374181</v>
      </c>
      <c r="S1657" s="139">
        <v>-0.47747183632650514</v>
      </c>
      <c r="T1657" s="139">
        <v>-0.57045611438923838</v>
      </c>
      <c r="U1657" s="139">
        <v>0.7428936156449224</v>
      </c>
      <c r="V1657" s="139">
        <v>-0.25390857768621033</v>
      </c>
      <c r="W1657" s="50">
        <v>-2.0340276870969127</v>
      </c>
    </row>
    <row r="1658" spans="1:23" ht="19">
      <c r="A1658" s="95">
        <v>656</v>
      </c>
      <c r="B1658" s="139">
        <v>0.75175369310585727</v>
      </c>
      <c r="C1658" s="139">
        <v>0.23147128979638221</v>
      </c>
      <c r="D1658" s="139">
        <v>0.33045411665343205</v>
      </c>
      <c r="E1658" s="139">
        <v>0.35201911831316179</v>
      </c>
      <c r="F1658" s="139">
        <v>0.79008947378692951</v>
      </c>
      <c r="G1658" s="139">
        <v>0.52554196608041637</v>
      </c>
      <c r="H1658" s="139">
        <v>0.87816717085045148</v>
      </c>
      <c r="I1658" s="139">
        <v>0.15501332513354882</v>
      </c>
      <c r="J1658" s="139">
        <v>8.1939946908797578E-2</v>
      </c>
      <c r="K1658" s="58">
        <v>0.74114567948258814</v>
      </c>
      <c r="M1658" s="51">
        <v>656</v>
      </c>
      <c r="N1658" s="139" cm="1">
        <f t="array" ref="N1658:W1658">(TRANSPOSE(MMULT(幕後結果!$AB$37:$AK$46, TRANSPOSE(N657:W657))))</f>
        <v>0.74866155205743501</v>
      </c>
      <c r="O1658" s="139">
        <v>0.77112543012933821</v>
      </c>
      <c r="P1658" s="139">
        <v>-1.4854868478800105</v>
      </c>
      <c r="Q1658" s="139">
        <v>0.6361279308509693</v>
      </c>
      <c r="R1658" s="139">
        <v>1.0106376888963786</v>
      </c>
      <c r="S1658" s="139">
        <v>-0.24281535332845811</v>
      </c>
      <c r="T1658" s="139">
        <v>2.1298330833100581</v>
      </c>
      <c r="U1658" s="139">
        <v>-1.2376464841176744</v>
      </c>
      <c r="V1658" s="139">
        <v>1.0483562643278765</v>
      </c>
      <c r="W1658" s="50">
        <v>2.1060040171483254</v>
      </c>
    </row>
    <row r="1659" spans="1:23" ht="19">
      <c r="A1659" s="95">
        <v>657</v>
      </c>
      <c r="B1659" s="139">
        <v>0.45852027052520961</v>
      </c>
      <c r="C1659" s="139">
        <v>0.40011826595261857</v>
      </c>
      <c r="D1659" s="139">
        <v>0.20937035890924993</v>
      </c>
      <c r="E1659" s="139">
        <v>0.94966066032193175</v>
      </c>
      <c r="F1659" s="139">
        <v>0.64454741885446998</v>
      </c>
      <c r="G1659" s="139">
        <v>0.69850964916373237</v>
      </c>
      <c r="H1659" s="139">
        <v>7.4022012457231945E-2</v>
      </c>
      <c r="I1659" s="139">
        <v>0.86581809322507475</v>
      </c>
      <c r="J1659" s="139">
        <v>0.75943569708024095</v>
      </c>
      <c r="K1659" s="58">
        <v>0.6587574946313175</v>
      </c>
      <c r="M1659" s="51">
        <v>657</v>
      </c>
      <c r="N1659" s="139" cm="1">
        <f t="array" ref="N1659:W1659">(TRANSPOSE(MMULT(幕後結果!$AB$37:$AK$46, TRANSPOSE(N658:W658))))</f>
        <v>-0.22197623418349127</v>
      </c>
      <c r="O1659" s="139">
        <v>0.51362312053716686</v>
      </c>
      <c r="P1659" s="139">
        <v>0.80951701682065702</v>
      </c>
      <c r="Q1659" s="139">
        <v>1.2895526012581273</v>
      </c>
      <c r="R1659" s="139">
        <v>0.44577507025247537</v>
      </c>
      <c r="S1659" s="139">
        <v>5.9761549140464158E-2</v>
      </c>
      <c r="T1659" s="139">
        <v>0.89648473531454509</v>
      </c>
      <c r="U1659" s="139">
        <v>-3.3274784426865698</v>
      </c>
      <c r="V1659" s="139">
        <v>1.1491643097522455</v>
      </c>
      <c r="W1659" s="50">
        <v>0.58786880317957491</v>
      </c>
    </row>
    <row r="1660" spans="1:23" ht="19">
      <c r="A1660" s="95">
        <v>658</v>
      </c>
      <c r="B1660" s="139">
        <v>0.31245849360468325</v>
      </c>
      <c r="C1660" s="139">
        <v>0.23159031974310684</v>
      </c>
      <c r="D1660" s="139">
        <v>0.15879858248248713</v>
      </c>
      <c r="E1660" s="139">
        <v>0.25109355008830869</v>
      </c>
      <c r="F1660" s="139">
        <v>0.78098100775816182</v>
      </c>
      <c r="G1660" s="139">
        <v>0.93811643200473416</v>
      </c>
      <c r="H1660" s="139">
        <v>7.8128166661884269E-2</v>
      </c>
      <c r="I1660" s="139">
        <v>0.82213627974657189</v>
      </c>
      <c r="J1660" s="139">
        <v>0.23049427092025954</v>
      </c>
      <c r="K1660" s="58">
        <v>0.68268774430926871</v>
      </c>
      <c r="M1660" s="51">
        <v>658</v>
      </c>
      <c r="N1660" s="139" cm="1">
        <f t="array" ref="N1660:W1660">(TRANSPOSE(MMULT(幕後結果!$AB$37:$AK$46, TRANSPOSE(N659:W659))))</f>
        <v>5.8604846001773306E-2</v>
      </c>
      <c r="O1660" s="139">
        <v>-1.2144344706571408</v>
      </c>
      <c r="P1660" s="139">
        <v>0.51083895435005178</v>
      </c>
      <c r="Q1660" s="139">
        <v>-0.79075308053216076</v>
      </c>
      <c r="R1660" s="139">
        <v>1.7402117342520231</v>
      </c>
      <c r="S1660" s="139">
        <v>-0.67244984883841352</v>
      </c>
      <c r="T1660" s="139">
        <v>-0.51069910924897022</v>
      </c>
      <c r="U1660" s="139">
        <v>1.4747812505035276</v>
      </c>
      <c r="V1660" s="139">
        <v>-0.64610133149136095</v>
      </c>
      <c r="W1660" s="50">
        <v>-1.0492619779450121</v>
      </c>
    </row>
    <row r="1661" spans="1:23" ht="19">
      <c r="A1661" s="95">
        <v>659</v>
      </c>
      <c r="B1661" s="139">
        <v>0.54407284342103868</v>
      </c>
      <c r="C1661" s="139">
        <v>0.67386816145019557</v>
      </c>
      <c r="D1661" s="139">
        <v>0.65987691895284328</v>
      </c>
      <c r="E1661" s="139">
        <v>0.16184873175088477</v>
      </c>
      <c r="F1661" s="139">
        <v>1.993125147986019E-2</v>
      </c>
      <c r="G1661" s="139">
        <v>0.98916932921854417</v>
      </c>
      <c r="H1661" s="139">
        <v>0.40977507714827532</v>
      </c>
      <c r="I1661" s="139">
        <v>0.90377819981883101</v>
      </c>
      <c r="J1661" s="139">
        <v>0.76844934429937473</v>
      </c>
      <c r="K1661" s="58">
        <v>0.93186031394316315</v>
      </c>
      <c r="M1661" s="51">
        <v>659</v>
      </c>
      <c r="N1661" s="139" cm="1">
        <f t="array" ref="N1661:W1661">(TRANSPOSE(MMULT(幕後結果!$AB$37:$AK$46, TRANSPOSE(N660:W660))))</f>
        <v>-1.3551738549220098</v>
      </c>
      <c r="O1661" s="139">
        <v>0.78065162876626304</v>
      </c>
      <c r="P1661" s="139">
        <v>0.40331419788981432</v>
      </c>
      <c r="Q1661" s="139">
        <v>-1.7498455473570518</v>
      </c>
      <c r="R1661" s="139">
        <v>0.28249531331818989</v>
      </c>
      <c r="S1661" s="139">
        <v>-0.29776987295028112</v>
      </c>
      <c r="T1661" s="139">
        <v>-2.6190271677302723</v>
      </c>
      <c r="U1661" s="139">
        <v>1.8445508985302408</v>
      </c>
      <c r="V1661" s="139">
        <v>-0.26143340278265703</v>
      </c>
      <c r="W1661" s="50">
        <v>-2.8260474644598528</v>
      </c>
    </row>
    <row r="1662" spans="1:23" ht="19">
      <c r="A1662" s="95">
        <v>660</v>
      </c>
      <c r="B1662" s="139">
        <v>3.5447006987520568E-2</v>
      </c>
      <c r="C1662" s="139">
        <v>0.57734828072596378</v>
      </c>
      <c r="D1662" s="139">
        <v>0.86139886022583378</v>
      </c>
      <c r="E1662" s="139">
        <v>0.83105408198196939</v>
      </c>
      <c r="F1662" s="139">
        <v>0.76652019153690265</v>
      </c>
      <c r="G1662" s="139">
        <v>0.95866553619897776</v>
      </c>
      <c r="H1662" s="139">
        <v>0.56504494455468168</v>
      </c>
      <c r="I1662" s="139">
        <v>0.706021706505505</v>
      </c>
      <c r="J1662" s="139">
        <v>0.99385806690582812</v>
      </c>
      <c r="K1662" s="58">
        <v>0.49079976100509315</v>
      </c>
      <c r="M1662" s="51">
        <v>660</v>
      </c>
      <c r="N1662" s="139" cm="1">
        <f t="array" ref="N1662:W1662">(TRANSPOSE(MMULT(幕後結果!$AB$37:$AK$46, TRANSPOSE(N661:W661))))</f>
        <v>-0.50858140991125489</v>
      </c>
      <c r="O1662" s="139">
        <v>2.1133106038050684</v>
      </c>
      <c r="P1662" s="139">
        <v>1.2242342074309513</v>
      </c>
      <c r="Q1662" s="139">
        <v>1.0844112865359699</v>
      </c>
      <c r="R1662" s="139">
        <v>0.81193155347690382</v>
      </c>
      <c r="S1662" s="139">
        <v>0.32811873538857711</v>
      </c>
      <c r="T1662" s="139">
        <v>0.80524016327721626</v>
      </c>
      <c r="U1662" s="139">
        <v>-1.2728898622541667</v>
      </c>
      <c r="V1662" s="139">
        <v>1.197830831242483</v>
      </c>
      <c r="W1662" s="50">
        <v>0.99527953077789766</v>
      </c>
    </row>
    <row r="1663" spans="1:23" ht="19">
      <c r="A1663" s="95">
        <v>661</v>
      </c>
      <c r="B1663" s="139">
        <v>0.97796341918476992</v>
      </c>
      <c r="C1663" s="139">
        <v>2.0839335859254904E-2</v>
      </c>
      <c r="D1663" s="139">
        <v>0.80879694114568257</v>
      </c>
      <c r="E1663" s="139">
        <v>0.79872877998048519</v>
      </c>
      <c r="F1663" s="139">
        <v>0.90653296391597604</v>
      </c>
      <c r="G1663" s="139">
        <v>7.9129444054304665E-2</v>
      </c>
      <c r="H1663" s="139">
        <v>0.74646590294465875</v>
      </c>
      <c r="I1663" s="139">
        <v>0.37246502190021191</v>
      </c>
      <c r="J1663" s="139">
        <v>0.7001905182283148</v>
      </c>
      <c r="K1663" s="58">
        <v>0.64808003356133548</v>
      </c>
      <c r="M1663" s="51">
        <v>661</v>
      </c>
      <c r="N1663" s="139" cm="1">
        <f t="array" ref="N1663:W1663">(TRANSPOSE(MMULT(幕後結果!$AB$37:$AK$46, TRANSPOSE(N662:W662))))</f>
        <v>0.60756871648945243</v>
      </c>
      <c r="O1663" s="139">
        <v>-1.0007853253181098</v>
      </c>
      <c r="P1663" s="139">
        <v>-0.41397230398321044</v>
      </c>
      <c r="Q1663" s="139">
        <v>-1.5486150218287849</v>
      </c>
      <c r="R1663" s="139">
        <v>-6.5856444105983181E-2</v>
      </c>
      <c r="S1663" s="139">
        <v>0.9695321930590558</v>
      </c>
      <c r="T1663" s="139">
        <v>1.2936356197599417</v>
      </c>
      <c r="U1663" s="139">
        <v>1.1988820598946215</v>
      </c>
      <c r="V1663" s="139">
        <v>1.2465253338355446</v>
      </c>
      <c r="W1663" s="50">
        <v>-0.5819578910795129</v>
      </c>
    </row>
    <row r="1664" spans="1:23" ht="19">
      <c r="A1664" s="95">
        <v>662</v>
      </c>
      <c r="B1664" s="139">
        <v>0.5818659983419765</v>
      </c>
      <c r="C1664" s="139">
        <v>0.26905825718983301</v>
      </c>
      <c r="D1664" s="139">
        <v>0.78344462472918619</v>
      </c>
      <c r="E1664" s="139">
        <v>0.62212572147185297</v>
      </c>
      <c r="F1664" s="139">
        <v>6.2627139419237698E-2</v>
      </c>
      <c r="G1664" s="139">
        <v>0.3334321667976694</v>
      </c>
      <c r="H1664" s="139">
        <v>1.5517913273806139E-2</v>
      </c>
      <c r="I1664" s="139">
        <v>0.6688231939388023</v>
      </c>
      <c r="J1664" s="139">
        <v>0.46212506554601407</v>
      </c>
      <c r="K1664" s="58">
        <v>0.1136451642505667</v>
      </c>
      <c r="M1664" s="51">
        <v>662</v>
      </c>
      <c r="N1664" s="139" cm="1">
        <f t="array" ref="N1664:W1664">(TRANSPOSE(MMULT(幕後結果!$AB$37:$AK$46, TRANSPOSE(N663:W663))))</f>
        <v>2.1844881283858943</v>
      </c>
      <c r="O1664" s="139">
        <v>-1.2869488787063932</v>
      </c>
      <c r="P1664" s="139">
        <v>-0.81033268071543363</v>
      </c>
      <c r="Q1664" s="139">
        <v>-3.1783765352246376</v>
      </c>
      <c r="R1664" s="139">
        <v>7.1982442819971126E-3</v>
      </c>
      <c r="S1664" s="139">
        <v>-0.17611473336616057</v>
      </c>
      <c r="T1664" s="139">
        <v>-0.47276500595084558</v>
      </c>
      <c r="U1664" s="139">
        <v>0.72455947891646555</v>
      </c>
      <c r="V1664" s="139">
        <v>-0.25482503354681257</v>
      </c>
      <c r="W1664" s="50">
        <v>0.25718976193156906</v>
      </c>
    </row>
    <row r="1665" spans="1:23" ht="19">
      <c r="A1665" s="95">
        <v>663</v>
      </c>
      <c r="B1665" s="139">
        <v>0.96489421426028077</v>
      </c>
      <c r="C1665" s="139">
        <v>0.2977497667248219</v>
      </c>
      <c r="D1665" s="139">
        <v>0.19180754381601317</v>
      </c>
      <c r="E1665" s="139">
        <v>0.68213248270758653</v>
      </c>
      <c r="F1665" s="139">
        <v>0.2009699841231718</v>
      </c>
      <c r="G1665" s="139">
        <v>0.44475703687566126</v>
      </c>
      <c r="H1665" s="139">
        <v>0.20611840955493022</v>
      </c>
      <c r="I1665" s="139">
        <v>0.40530305717630255</v>
      </c>
      <c r="J1665" s="139">
        <v>0.38368299468417089</v>
      </c>
      <c r="K1665" s="58">
        <v>0.89206820098886452</v>
      </c>
      <c r="M1665" s="51">
        <v>663</v>
      </c>
      <c r="N1665" s="139" cm="1">
        <f t="array" ref="N1665:W1665">(TRANSPOSE(MMULT(幕後結果!$AB$37:$AK$46, TRANSPOSE(N664:W664))))</f>
        <v>1.1769450838493092</v>
      </c>
      <c r="O1665" s="139">
        <v>0.60017625886687165</v>
      </c>
      <c r="P1665" s="139">
        <v>-2.7011571754642083E-2</v>
      </c>
      <c r="Q1665" s="139">
        <v>-1.1121561126663895</v>
      </c>
      <c r="R1665" s="139">
        <v>0.38082980746616407</v>
      </c>
      <c r="S1665" s="139">
        <v>1.7263248165477836</v>
      </c>
      <c r="T1665" s="139">
        <v>-0.64074255691728477</v>
      </c>
      <c r="U1665" s="139">
        <v>1.3309730361535146</v>
      </c>
      <c r="V1665" s="139">
        <v>0.46756394947431718</v>
      </c>
      <c r="W1665" s="50">
        <v>4.2159279992216359E-2</v>
      </c>
    </row>
    <row r="1666" spans="1:23" ht="19">
      <c r="A1666" s="95">
        <v>664</v>
      </c>
      <c r="B1666" s="139">
        <v>0.89342964223585986</v>
      </c>
      <c r="C1666" s="139">
        <v>0.90834428463550054</v>
      </c>
      <c r="D1666" s="139">
        <v>0.91212084597184262</v>
      </c>
      <c r="E1666" s="139">
        <v>0.82968693000110871</v>
      </c>
      <c r="F1666" s="139">
        <v>0.87989947316460571</v>
      </c>
      <c r="G1666" s="139">
        <v>0.63062511892649376</v>
      </c>
      <c r="H1666" s="139">
        <v>0.42169166402741598</v>
      </c>
      <c r="I1666" s="139">
        <v>0.68886684198122938</v>
      </c>
      <c r="J1666" s="139">
        <v>0.87675099411056956</v>
      </c>
      <c r="K1666" s="58">
        <v>0.82545922134128902</v>
      </c>
      <c r="M1666" s="51">
        <v>664</v>
      </c>
      <c r="N1666" s="139" cm="1">
        <f t="array" ref="N1666:W1666">(TRANSPOSE(MMULT(幕後結果!$AB$37:$AK$46, TRANSPOSE(N665:W665))))</f>
        <v>-0.6859169868307029</v>
      </c>
      <c r="O1666" s="139">
        <v>-1.5189620190515456</v>
      </c>
      <c r="P1666" s="139">
        <v>0.38017095017711544</v>
      </c>
      <c r="Q1666" s="139">
        <v>0.14535176002495639</v>
      </c>
      <c r="R1666" s="139">
        <v>0.93168219239101346</v>
      </c>
      <c r="S1666" s="139">
        <v>-1.1411362420088969</v>
      </c>
      <c r="T1666" s="139">
        <v>0.11571663492090395</v>
      </c>
      <c r="U1666" s="139">
        <v>0.273094771513539</v>
      </c>
      <c r="V1666" s="139">
        <v>3.5937559738310476E-2</v>
      </c>
      <c r="W1666" s="50">
        <v>0.23366694629064505</v>
      </c>
    </row>
    <row r="1667" spans="1:23" ht="19">
      <c r="A1667" s="95">
        <v>665</v>
      </c>
      <c r="B1667" s="139">
        <v>3.207720352375798E-2</v>
      </c>
      <c r="C1667" s="139">
        <v>0.1249536757410421</v>
      </c>
      <c r="D1667" s="139">
        <v>0.82566851740002156</v>
      </c>
      <c r="E1667" s="139">
        <v>0.99370752524413586</v>
      </c>
      <c r="F1667" s="139">
        <v>0.15617702569992553</v>
      </c>
      <c r="G1667" s="139">
        <v>0.53152661081231134</v>
      </c>
      <c r="H1667" s="139">
        <v>0.65604935424077926</v>
      </c>
      <c r="I1667" s="139">
        <v>0.46619023188657982</v>
      </c>
      <c r="J1667" s="139">
        <v>0.64941336368979385</v>
      </c>
      <c r="K1667" s="58">
        <v>0.68707401173584337</v>
      </c>
      <c r="M1667" s="51">
        <v>665</v>
      </c>
      <c r="N1667" s="139" cm="1">
        <f t="array" ref="N1667:W1667">(TRANSPOSE(MMULT(幕後結果!$AB$37:$AK$46, TRANSPOSE(N666:W666))))</f>
        <v>-1.5114298181725343E-2</v>
      </c>
      <c r="O1667" s="139">
        <v>-0.36838854576662672</v>
      </c>
      <c r="P1667" s="139">
        <v>1.5256460765705435</v>
      </c>
      <c r="Q1667" s="139">
        <v>-3.2860620339509788E-2</v>
      </c>
      <c r="R1667" s="139">
        <v>1.2440527608336585</v>
      </c>
      <c r="S1667" s="139">
        <v>1.2485753925781218</v>
      </c>
      <c r="T1667" s="139">
        <v>-0.57644066204029631</v>
      </c>
      <c r="U1667" s="139">
        <v>1.6002519580567283</v>
      </c>
      <c r="V1667" s="139">
        <v>-0.25238896122034687</v>
      </c>
      <c r="W1667" s="50">
        <v>0.95937828929459656</v>
      </c>
    </row>
    <row r="1668" spans="1:23" ht="19">
      <c r="A1668" s="95">
        <v>666</v>
      </c>
      <c r="B1668" s="139">
        <v>3.1976674499895941E-2</v>
      </c>
      <c r="C1668" s="139">
        <v>0.34722809548964872</v>
      </c>
      <c r="D1668" s="139">
        <v>0.99486928307531852</v>
      </c>
      <c r="E1668" s="139">
        <v>0.99593194145393582</v>
      </c>
      <c r="F1668" s="139">
        <v>0.70688346391527301</v>
      </c>
      <c r="G1668" s="139">
        <v>9.0495157879505461E-2</v>
      </c>
      <c r="H1668" s="139">
        <v>4.9781448076525736E-2</v>
      </c>
      <c r="I1668" s="139">
        <v>0.74206951618324379</v>
      </c>
      <c r="J1668" s="139">
        <v>0.58345000094261779</v>
      </c>
      <c r="K1668" s="58">
        <v>0.69114667256270357</v>
      </c>
      <c r="M1668" s="51">
        <v>666</v>
      </c>
      <c r="N1668" s="139" cm="1">
        <f t="array" ref="N1668:W1668">(TRANSPOSE(MMULT(幕後結果!$AB$37:$AK$46, TRANSPOSE(N667:W667))))</f>
        <v>1.210736034120768</v>
      </c>
      <c r="O1668" s="139">
        <v>0.83414288617728283</v>
      </c>
      <c r="P1668" s="139">
        <v>-0.80919156885052301</v>
      </c>
      <c r="Q1668" s="139">
        <v>3.7373039457962609E-2</v>
      </c>
      <c r="R1668" s="139">
        <v>0.3894376740464498</v>
      </c>
      <c r="S1668" s="139">
        <v>1.602074112168365</v>
      </c>
      <c r="T1668" s="139">
        <v>1.590190228850763E-3</v>
      </c>
      <c r="U1668" s="139">
        <v>1.3063839192887479</v>
      </c>
      <c r="V1668" s="139">
        <v>2.598288111765517</v>
      </c>
      <c r="W1668" s="50">
        <v>1.3496367288508437</v>
      </c>
    </row>
    <row r="1669" spans="1:23" ht="19">
      <c r="A1669" s="95">
        <v>667</v>
      </c>
      <c r="B1669" s="139">
        <v>0.82073884386305984</v>
      </c>
      <c r="C1669" s="139">
        <v>0.1030707749803319</v>
      </c>
      <c r="D1669" s="139">
        <v>0.78700435476495589</v>
      </c>
      <c r="E1669" s="139">
        <v>0.24901601016356056</v>
      </c>
      <c r="F1669" s="139">
        <v>0.32647525694028756</v>
      </c>
      <c r="G1669" s="139">
        <v>0.81935117994721751</v>
      </c>
      <c r="H1669" s="139">
        <v>0.31877608289926052</v>
      </c>
      <c r="I1669" s="139">
        <v>0.54953008996302044</v>
      </c>
      <c r="J1669" s="139">
        <v>0.52616424586107446</v>
      </c>
      <c r="K1669" s="58">
        <v>3.2348482865195205E-2</v>
      </c>
      <c r="M1669" s="51">
        <v>667</v>
      </c>
      <c r="N1669" s="139" cm="1">
        <f t="array" ref="N1669:W1669">(TRANSPOSE(MMULT(幕後結果!$AB$37:$AK$46, TRANSPOSE(N668:W668))))</f>
        <v>-0.74255076010598842</v>
      </c>
      <c r="O1669" s="139">
        <v>6.1654088705483001E-2</v>
      </c>
      <c r="P1669" s="139">
        <v>1.4945470749272325</v>
      </c>
      <c r="Q1669" s="139">
        <v>1.0671832209141978</v>
      </c>
      <c r="R1669" s="139">
        <v>1.3734677438819385</v>
      </c>
      <c r="S1669" s="139">
        <v>2.5835253336593147</v>
      </c>
      <c r="T1669" s="139">
        <v>-2.8015504280061498E-2</v>
      </c>
      <c r="U1669" s="139">
        <v>1.9063239290389016</v>
      </c>
      <c r="V1669" s="139">
        <v>0.86494366002825263</v>
      </c>
      <c r="W1669" s="50">
        <v>-0.65276027969417516</v>
      </c>
    </row>
    <row r="1670" spans="1:23" ht="19">
      <c r="A1670" s="95">
        <v>668</v>
      </c>
      <c r="B1670" s="139">
        <v>0.2878920500619675</v>
      </c>
      <c r="C1670" s="139">
        <v>4.100655685715604E-2</v>
      </c>
      <c r="D1670" s="139">
        <v>1.8042099090721964E-2</v>
      </c>
      <c r="E1670" s="139">
        <v>0.14703914074105118</v>
      </c>
      <c r="F1670" s="139">
        <v>0.21736718789962528</v>
      </c>
      <c r="G1670" s="139">
        <v>0.64975272163123399</v>
      </c>
      <c r="H1670" s="139">
        <v>0.42869240844988687</v>
      </c>
      <c r="I1670" s="139">
        <v>0.90654370817888896</v>
      </c>
      <c r="J1670" s="139">
        <v>0.49196713377402168</v>
      </c>
      <c r="K1670" s="58">
        <v>0.36497727191302132</v>
      </c>
      <c r="M1670" s="51">
        <v>668</v>
      </c>
      <c r="N1670" s="139" cm="1">
        <f t="array" ref="N1670:W1670">(TRANSPOSE(MMULT(幕後結果!$AB$37:$AK$46, TRANSPOSE(N669:W669))))</f>
        <v>-0.40742892706107392</v>
      </c>
      <c r="O1670" s="139">
        <v>-5.4329094224261423E-2</v>
      </c>
      <c r="P1670" s="139">
        <v>1.2431903388902987</v>
      </c>
      <c r="Q1670" s="139">
        <v>1.1402133368624465</v>
      </c>
      <c r="R1670" s="139">
        <v>-1.3772325644372712</v>
      </c>
      <c r="S1670" s="139">
        <v>-1.6203236198452646</v>
      </c>
      <c r="T1670" s="139">
        <v>-0.61329866268841349</v>
      </c>
      <c r="U1670" s="139">
        <v>-0.10542894183162288</v>
      </c>
      <c r="V1670" s="139">
        <v>-1.0012018199057175</v>
      </c>
      <c r="W1670" s="50">
        <v>-0.27971007933541514</v>
      </c>
    </row>
    <row r="1671" spans="1:23" ht="19">
      <c r="A1671" s="95">
        <v>669</v>
      </c>
      <c r="B1671" s="139">
        <v>0.20765976549647136</v>
      </c>
      <c r="C1671" s="139">
        <v>7.2587487951323526E-2</v>
      </c>
      <c r="D1671" s="139">
        <v>0.68344868710057916</v>
      </c>
      <c r="E1671" s="139">
        <v>0.24903505348139254</v>
      </c>
      <c r="F1671" s="139">
        <v>0.39121590372906967</v>
      </c>
      <c r="G1671" s="139">
        <v>5.9806091655162374E-2</v>
      </c>
      <c r="H1671" s="139">
        <v>5.8559654921473303E-2</v>
      </c>
      <c r="I1671" s="139">
        <v>0.20694789406368641</v>
      </c>
      <c r="J1671" s="139">
        <v>0.82109871357812736</v>
      </c>
      <c r="K1671" s="58">
        <v>0.14427846575936143</v>
      </c>
      <c r="M1671" s="51">
        <v>669</v>
      </c>
      <c r="N1671" s="139" cm="1">
        <f t="array" ref="N1671:W1671">(TRANSPOSE(MMULT(幕後結果!$AB$37:$AK$46, TRANSPOSE(N670:W670))))</f>
        <v>0.55896283521777212</v>
      </c>
      <c r="O1671" s="139">
        <v>-0.33291857174652179</v>
      </c>
      <c r="P1671" s="139">
        <v>-0.89244736588369267</v>
      </c>
      <c r="Q1671" s="139">
        <v>2.8592096537763012E-2</v>
      </c>
      <c r="R1671" s="139">
        <v>-3.4450818818378921</v>
      </c>
      <c r="S1671" s="139">
        <v>-1.281419055388042</v>
      </c>
      <c r="T1671" s="139">
        <v>0.63965296591533183</v>
      </c>
      <c r="U1671" s="139">
        <v>-0.58992264224700153</v>
      </c>
      <c r="V1671" s="139">
        <v>-1.0078048428706077E-2</v>
      </c>
      <c r="W1671" s="50">
        <v>0.37428488073627186</v>
      </c>
    </row>
    <row r="1672" spans="1:23" ht="19">
      <c r="A1672" s="95">
        <v>670</v>
      </c>
      <c r="B1672" s="139">
        <v>0.7163906190376137</v>
      </c>
      <c r="C1672" s="139">
        <v>0.13647723362563857</v>
      </c>
      <c r="D1672" s="139">
        <v>0.8081239560314426</v>
      </c>
      <c r="E1672" s="139">
        <v>0.3128724310908837</v>
      </c>
      <c r="F1672" s="139">
        <v>0.67467544767347354</v>
      </c>
      <c r="G1672" s="139">
        <v>0.71971986147734257</v>
      </c>
      <c r="H1672" s="139">
        <v>5.8094136371364069E-2</v>
      </c>
      <c r="I1672" s="139">
        <v>0.48092979746890596</v>
      </c>
      <c r="J1672" s="139">
        <v>3.8588537727810346E-2</v>
      </c>
      <c r="K1672" s="58">
        <v>0.94047719078057157</v>
      </c>
      <c r="M1672" s="51">
        <v>670</v>
      </c>
      <c r="N1672" s="139" cm="1">
        <f t="array" ref="N1672:W1672">(TRANSPOSE(MMULT(幕後結果!$AB$37:$AK$46, TRANSPOSE(N671:W671))))</f>
        <v>-0.84262930673841863</v>
      </c>
      <c r="O1672" s="139">
        <v>-0.2860583914248484</v>
      </c>
      <c r="P1672" s="139">
        <v>-0.45012440201072601</v>
      </c>
      <c r="Q1672" s="139">
        <v>-0.91000223453035267</v>
      </c>
      <c r="R1672" s="139">
        <v>-9.27739127662916E-3</v>
      </c>
      <c r="S1672" s="139">
        <v>4.6928856982215827E-2</v>
      </c>
      <c r="T1672" s="139">
        <v>-0.74347733207666611</v>
      </c>
      <c r="U1672" s="139">
        <v>0.11086907415238227</v>
      </c>
      <c r="V1672" s="139">
        <v>0.62611368368522247</v>
      </c>
      <c r="W1672" s="50">
        <v>-0.19153387190780058</v>
      </c>
    </row>
    <row r="1673" spans="1:23" ht="19">
      <c r="A1673" s="95">
        <v>671</v>
      </c>
      <c r="B1673" s="139">
        <v>0.63883888726044025</v>
      </c>
      <c r="C1673" s="139">
        <v>0.98078952717591061</v>
      </c>
      <c r="D1673" s="139">
        <v>0.8341146761887428</v>
      </c>
      <c r="E1673" s="139">
        <v>0.37760765429101451</v>
      </c>
      <c r="F1673" s="139">
        <v>0.6502407546934581</v>
      </c>
      <c r="G1673" s="139">
        <v>0.68408374853363885</v>
      </c>
      <c r="H1673" s="139">
        <v>0.99035715569027949</v>
      </c>
      <c r="I1673" s="139">
        <v>0.36649488242282291</v>
      </c>
      <c r="J1673" s="139">
        <v>0.88672608684155607</v>
      </c>
      <c r="K1673" s="58">
        <v>0.39585089743034962</v>
      </c>
      <c r="M1673" s="51">
        <v>671</v>
      </c>
      <c r="N1673" s="139" cm="1">
        <f t="array" ref="N1673:W1673">(TRANSPOSE(MMULT(幕後結果!$AB$37:$AK$46, TRANSPOSE(N672:W672))))</f>
        <v>-0.65482782609050982</v>
      </c>
      <c r="O1673" s="139">
        <v>0.89311256687051599</v>
      </c>
      <c r="P1673" s="139">
        <v>0.65633474626291211</v>
      </c>
      <c r="Q1673" s="139">
        <v>0.17746291320580701</v>
      </c>
      <c r="R1673" s="139">
        <v>-0.17616942236817207</v>
      </c>
      <c r="S1673" s="139">
        <v>-0.63172058364951489</v>
      </c>
      <c r="T1673" s="139">
        <v>-0.29862379438491171</v>
      </c>
      <c r="U1673" s="139">
        <v>-0.64910258419183697</v>
      </c>
      <c r="V1673" s="139">
        <v>-1.6648096011658811</v>
      </c>
      <c r="W1673" s="50">
        <v>-3.8061769276469981E-2</v>
      </c>
    </row>
    <row r="1674" spans="1:23" ht="19">
      <c r="A1674" s="95">
        <v>672</v>
      </c>
      <c r="B1674" s="139">
        <v>3.7890457264788679E-2</v>
      </c>
      <c r="C1674" s="139">
        <v>0.41742814842859777</v>
      </c>
      <c r="D1674" s="139">
        <v>0.12000251066819034</v>
      </c>
      <c r="E1674" s="139">
        <v>0.95679372241693472</v>
      </c>
      <c r="F1674" s="139">
        <v>0.1771631498698012</v>
      </c>
      <c r="G1674" s="139">
        <v>0.39206441181974383</v>
      </c>
      <c r="H1674" s="139">
        <v>0.30138181869586012</v>
      </c>
      <c r="I1674" s="139">
        <v>0.52181803657108072</v>
      </c>
      <c r="J1674" s="139">
        <v>0.86830054805454027</v>
      </c>
      <c r="K1674" s="58">
        <v>0.96841025803438874</v>
      </c>
      <c r="M1674" s="51">
        <v>672</v>
      </c>
      <c r="N1674" s="139" cm="1">
        <f t="array" ref="N1674:W1674">(TRANSPOSE(MMULT(幕後結果!$AB$37:$AK$46, TRANSPOSE(N673:W673))))</f>
        <v>-3.1422575574803875</v>
      </c>
      <c r="O1674" s="139">
        <v>-2.6523546130051372</v>
      </c>
      <c r="P1674" s="139">
        <v>0.49108786845043273</v>
      </c>
      <c r="Q1674" s="139">
        <v>0.84958993193145282</v>
      </c>
      <c r="R1674" s="139">
        <v>0.5468278496598582</v>
      </c>
      <c r="S1674" s="139">
        <v>-0.68287227668390549</v>
      </c>
      <c r="T1674" s="139">
        <v>-2.6679199722436424</v>
      </c>
      <c r="U1674" s="139">
        <v>0.44102218598082654</v>
      </c>
      <c r="V1674" s="139">
        <v>-1.7033596169830862</v>
      </c>
      <c r="W1674" s="50">
        <v>-1.4479224803957293</v>
      </c>
    </row>
    <row r="1675" spans="1:23" ht="19">
      <c r="A1675" s="95">
        <v>673</v>
      </c>
      <c r="B1675" s="139">
        <v>0.14687730220232464</v>
      </c>
      <c r="C1675" s="139">
        <v>0.59844662781464475</v>
      </c>
      <c r="D1675" s="139">
        <v>0.83490818009215029</v>
      </c>
      <c r="E1675" s="139">
        <v>0.71515491134104958</v>
      </c>
      <c r="F1675" s="139">
        <v>0.24418020818977215</v>
      </c>
      <c r="G1675" s="139">
        <v>0.52354334342588649</v>
      </c>
      <c r="H1675" s="139">
        <v>0.98805374687428205</v>
      </c>
      <c r="I1675" s="139">
        <v>0.73127087782747702</v>
      </c>
      <c r="J1675" s="139">
        <v>0.20264505545776124</v>
      </c>
      <c r="K1675" s="58">
        <v>0.24205583545893461</v>
      </c>
      <c r="M1675" s="51">
        <v>673</v>
      </c>
      <c r="N1675" s="139" cm="1">
        <f t="array" ref="N1675:W1675">(TRANSPOSE(MMULT(幕後結果!$AB$37:$AK$46, TRANSPOSE(N674:W674))))</f>
        <v>0.54371041148961408</v>
      </c>
      <c r="O1675" s="139">
        <v>0.50386097930069895</v>
      </c>
      <c r="P1675" s="139">
        <v>0.78601422590839309</v>
      </c>
      <c r="Q1675" s="139">
        <v>1.3375039506921995</v>
      </c>
      <c r="R1675" s="139">
        <v>-0.33491532409364477</v>
      </c>
      <c r="S1675" s="139">
        <v>-1.5567879761729084</v>
      </c>
      <c r="T1675" s="139">
        <v>1.6097403310323068</v>
      </c>
      <c r="U1675" s="139">
        <v>-0.49242264916535611</v>
      </c>
      <c r="V1675" s="139">
        <v>0.10236794707655383</v>
      </c>
      <c r="W1675" s="50">
        <v>0.61675421620420656</v>
      </c>
    </row>
    <row r="1676" spans="1:23" ht="19">
      <c r="A1676" s="95">
        <v>674</v>
      </c>
      <c r="B1676" s="139">
        <v>0.66527264950819043</v>
      </c>
      <c r="C1676" s="139">
        <v>0.58722406766841284</v>
      </c>
      <c r="D1676" s="139">
        <v>0.99608380005781982</v>
      </c>
      <c r="E1676" s="139">
        <v>0.51978028102812246</v>
      </c>
      <c r="F1676" s="139">
        <v>5.6368531718590464E-2</v>
      </c>
      <c r="G1676" s="139">
        <v>0.50124875394931312</v>
      </c>
      <c r="H1676" s="139">
        <v>0.94552211307302292</v>
      </c>
      <c r="I1676" s="139">
        <v>0.12251074256308092</v>
      </c>
      <c r="J1676" s="139">
        <v>0.85136967071384961</v>
      </c>
      <c r="K1676" s="58">
        <v>0.47396988870727852</v>
      </c>
      <c r="M1676" s="51">
        <v>674</v>
      </c>
      <c r="N1676" s="139" cm="1">
        <f t="array" ref="N1676:W1676">(TRANSPOSE(MMULT(幕後結果!$AB$37:$AK$46, TRANSPOSE(N675:W675))))</f>
        <v>2.0179279480067978</v>
      </c>
      <c r="O1676" s="139">
        <v>1.4722562019473175</v>
      </c>
      <c r="P1676" s="139">
        <v>1.3638907547408874</v>
      </c>
      <c r="Q1676" s="139">
        <v>0.32879217580736492</v>
      </c>
      <c r="R1676" s="139">
        <v>0.83331350190463827</v>
      </c>
      <c r="S1676" s="139">
        <v>-0.19262805966036856</v>
      </c>
      <c r="T1676" s="139">
        <v>1.7281842879045666</v>
      </c>
      <c r="U1676" s="139">
        <v>0.27148928135079387</v>
      </c>
      <c r="V1676" s="139">
        <v>2.112619085143014</v>
      </c>
      <c r="W1676" s="50">
        <v>2.4005110436401162</v>
      </c>
    </row>
    <row r="1677" spans="1:23" ht="19">
      <c r="A1677" s="95">
        <v>675</v>
      </c>
      <c r="B1677" s="139">
        <v>0.28182711996682541</v>
      </c>
      <c r="C1677" s="139">
        <v>5.8140743666140526E-2</v>
      </c>
      <c r="D1677" s="139">
        <v>3.6861975382431744E-3</v>
      </c>
      <c r="E1677" s="139">
        <v>0.63560752799436027</v>
      </c>
      <c r="F1677" s="139">
        <v>0.84400709170936894</v>
      </c>
      <c r="G1677" s="139">
        <v>0.97393254893506942</v>
      </c>
      <c r="H1677" s="139">
        <v>0.65864665108314879</v>
      </c>
      <c r="I1677" s="139">
        <v>0.63070270440363241</v>
      </c>
      <c r="J1677" s="139">
        <v>0.26913160252204182</v>
      </c>
      <c r="K1677" s="58">
        <v>0.9031014448298833</v>
      </c>
      <c r="M1677" s="51">
        <v>675</v>
      </c>
      <c r="N1677" s="139" cm="1">
        <f t="array" ref="N1677:W1677">(TRANSPOSE(MMULT(幕後結果!$AB$37:$AK$46, TRANSPOSE(N676:W676))))</f>
        <v>-0.71253193201239406</v>
      </c>
      <c r="O1677" s="139">
        <v>-0.94511750915588433</v>
      </c>
      <c r="P1677" s="139">
        <v>0.16062207591982314</v>
      </c>
      <c r="Q1677" s="139">
        <v>0.17420003291274497</v>
      </c>
      <c r="R1677" s="139">
        <v>0.73942652595563274</v>
      </c>
      <c r="S1677" s="139">
        <v>-1.8305287371948675</v>
      </c>
      <c r="T1677" s="139">
        <v>-1.1815781835414609</v>
      </c>
      <c r="U1677" s="139">
        <v>-0.10950036108458074</v>
      </c>
      <c r="V1677" s="139">
        <v>-0.7081207424298388</v>
      </c>
      <c r="W1677" s="50">
        <v>-0.58164019167879266</v>
      </c>
    </row>
    <row r="1678" spans="1:23" ht="19">
      <c r="A1678" s="95">
        <v>676</v>
      </c>
      <c r="B1678" s="139">
        <v>0.18210699233263261</v>
      </c>
      <c r="C1678" s="139">
        <v>0.42282702418587004</v>
      </c>
      <c r="D1678" s="139">
        <v>0.34762063763681983</v>
      </c>
      <c r="E1678" s="139">
        <v>0.40711718969687039</v>
      </c>
      <c r="F1678" s="139">
        <v>7.5606400725445333E-3</v>
      </c>
      <c r="G1678" s="139">
        <v>0.56254374565113019</v>
      </c>
      <c r="H1678" s="139">
        <v>0.66228794017366033</v>
      </c>
      <c r="I1678" s="139">
        <v>0.95141382310459321</v>
      </c>
      <c r="J1678" s="139">
        <v>0.90662103612876033</v>
      </c>
      <c r="K1678" s="58">
        <v>5.5967199500592146E-2</v>
      </c>
      <c r="M1678" s="51">
        <v>676</v>
      </c>
      <c r="N1678" s="139" cm="1">
        <f t="array" ref="N1678:W1678">(TRANSPOSE(MMULT(幕後結果!$AB$37:$AK$46, TRANSPOSE(N677:W677))))</f>
        <v>0.29562582038854207</v>
      </c>
      <c r="O1678" s="139">
        <v>0.54614891912218833</v>
      </c>
      <c r="P1678" s="139">
        <v>0.72030293676672441</v>
      </c>
      <c r="Q1678" s="139">
        <v>0.20493875277055029</v>
      </c>
      <c r="R1678" s="139">
        <v>0.64425883808527129</v>
      </c>
      <c r="S1678" s="139">
        <v>-0.80841692971246248</v>
      </c>
      <c r="T1678" s="139">
        <v>2.2124306510585279</v>
      </c>
      <c r="U1678" s="139">
        <v>-0.19346290255396992</v>
      </c>
      <c r="V1678" s="139">
        <v>2.3404613923145732</v>
      </c>
      <c r="W1678" s="50">
        <v>0.88843704664468715</v>
      </c>
    </row>
    <row r="1679" spans="1:23" ht="19">
      <c r="A1679" s="95">
        <v>677</v>
      </c>
      <c r="B1679" s="139">
        <v>0.62192700201495699</v>
      </c>
      <c r="C1679" s="139">
        <v>1.8454496876522564E-2</v>
      </c>
      <c r="D1679" s="139">
        <v>0.28857298026182643</v>
      </c>
      <c r="E1679" s="139">
        <v>0.93337449074459111</v>
      </c>
      <c r="F1679" s="139">
        <v>9.2621364531839667E-3</v>
      </c>
      <c r="G1679" s="139">
        <v>0.86123731165534267</v>
      </c>
      <c r="H1679" s="139">
        <v>0.23202437153922961</v>
      </c>
      <c r="I1679" s="139">
        <v>0.45469833415811722</v>
      </c>
      <c r="J1679" s="139">
        <v>0.70317825942936252</v>
      </c>
      <c r="K1679" s="58">
        <v>0.19733161035084135</v>
      </c>
      <c r="M1679" s="51">
        <v>677</v>
      </c>
      <c r="N1679" s="139" cm="1">
        <f t="array" ref="N1679:W1679">(TRANSPOSE(MMULT(幕後結果!$AB$37:$AK$46, TRANSPOSE(N678:W678))))</f>
        <v>0.18135055203916137</v>
      </c>
      <c r="O1679" s="139">
        <v>8.0473623297854513E-3</v>
      </c>
      <c r="P1679" s="139">
        <v>1.456388211690171</v>
      </c>
      <c r="Q1679" s="139">
        <v>0.76598996697618538</v>
      </c>
      <c r="R1679" s="139">
        <v>0.895530068416313</v>
      </c>
      <c r="S1679" s="139">
        <v>0.35922678235784206</v>
      </c>
      <c r="T1679" s="139">
        <v>0.77958327254641413</v>
      </c>
      <c r="U1679" s="139">
        <v>-0.50164307783078177</v>
      </c>
      <c r="V1679" s="139">
        <v>0.60093075439120458</v>
      </c>
      <c r="W1679" s="50">
        <v>1.1335221430680984</v>
      </c>
    </row>
    <row r="1680" spans="1:23" ht="19">
      <c r="A1680" s="95">
        <v>678</v>
      </c>
      <c r="B1680" s="139">
        <v>0.80270075863462997</v>
      </c>
      <c r="C1680" s="139">
        <v>0.56110824966468353</v>
      </c>
      <c r="D1680" s="139">
        <v>0.46777409518121105</v>
      </c>
      <c r="E1680" s="139">
        <v>8.941463442088482E-2</v>
      </c>
      <c r="F1680" s="139">
        <v>8.2028764498511375E-2</v>
      </c>
      <c r="G1680" s="139">
        <v>0.91200003987878198</v>
      </c>
      <c r="H1680" s="139">
        <v>0.36841234110780818</v>
      </c>
      <c r="I1680" s="139">
        <v>0.77140189805854087</v>
      </c>
      <c r="J1680" s="139">
        <v>0.91600895921645553</v>
      </c>
      <c r="K1680" s="58">
        <v>0.99213618555878669</v>
      </c>
      <c r="M1680" s="51">
        <v>678</v>
      </c>
      <c r="N1680" s="139" cm="1">
        <f t="array" ref="N1680:W1680">(TRANSPOSE(MMULT(幕後結果!$AB$37:$AK$46, TRANSPOSE(N679:W679))))</f>
        <v>-1.8093231623976855</v>
      </c>
      <c r="O1680" s="139">
        <v>-0.7731118040282754</v>
      </c>
      <c r="P1680" s="139">
        <v>-1.4448128362179533</v>
      </c>
      <c r="Q1680" s="139">
        <v>0.89048649095497412</v>
      </c>
      <c r="R1680" s="139">
        <v>-0.51215434680480187</v>
      </c>
      <c r="S1680" s="139">
        <v>0.59183389444297752</v>
      </c>
      <c r="T1680" s="139">
        <v>-1.3179202714834468</v>
      </c>
      <c r="U1680" s="139">
        <v>1.2004271402452267</v>
      </c>
      <c r="V1680" s="139">
        <v>-0.94781342272409552</v>
      </c>
      <c r="W1680" s="50">
        <v>-1.721300423729881</v>
      </c>
    </row>
    <row r="1681" spans="1:23" ht="19">
      <c r="A1681" s="95">
        <v>679</v>
      </c>
      <c r="B1681" s="139">
        <v>0.2519228561908784</v>
      </c>
      <c r="C1681" s="139">
        <v>8.7075059499693852E-2</v>
      </c>
      <c r="D1681" s="139">
        <v>0.65477496416395953</v>
      </c>
      <c r="E1681" s="139">
        <v>0.76756753706226566</v>
      </c>
      <c r="F1681" s="139">
        <v>0.20981735130637791</v>
      </c>
      <c r="G1681" s="139">
        <v>0.15181147923614446</v>
      </c>
      <c r="H1681" s="139">
        <v>0.99509098273044327</v>
      </c>
      <c r="I1681" s="139">
        <v>0.71489857757204067</v>
      </c>
      <c r="J1681" s="139">
        <v>0.87641139125900569</v>
      </c>
      <c r="K1681" s="58">
        <v>0.78411623545672837</v>
      </c>
      <c r="M1681" s="51">
        <v>679</v>
      </c>
      <c r="N1681" s="139" cm="1">
        <f t="array" ref="N1681:W1681">(TRANSPOSE(MMULT(幕後結果!$AB$37:$AK$46, TRANSPOSE(N680:W680))))</f>
        <v>0.58303400625002832</v>
      </c>
      <c r="O1681" s="139">
        <v>0.38992387804151035</v>
      </c>
      <c r="P1681" s="139">
        <v>-0.2011024622175942</v>
      </c>
      <c r="Q1681" s="139">
        <v>-0.2956795852621813</v>
      </c>
      <c r="R1681" s="139">
        <v>-1.2216626584024484</v>
      </c>
      <c r="S1681" s="139">
        <v>1.2858956328415827</v>
      </c>
      <c r="T1681" s="139">
        <v>0.5938234718111306</v>
      </c>
      <c r="U1681" s="139">
        <v>-0.87795468950681221</v>
      </c>
      <c r="V1681" s="139">
        <v>0.55245785523579416</v>
      </c>
      <c r="W1681" s="50">
        <v>-1.3147943821267276</v>
      </c>
    </row>
    <row r="1682" spans="1:23" ht="19">
      <c r="A1682" s="95">
        <v>680</v>
      </c>
      <c r="B1682" s="139">
        <v>0.21396711035898353</v>
      </c>
      <c r="C1682" s="139">
        <v>0.98224783008633909</v>
      </c>
      <c r="D1682" s="139">
        <v>0.71837954019400141</v>
      </c>
      <c r="E1682" s="139">
        <v>6.7576198071006566E-4</v>
      </c>
      <c r="F1682" s="139">
        <v>0.63051470560991874</v>
      </c>
      <c r="G1682" s="139">
        <v>0.83584748640819573</v>
      </c>
      <c r="H1682" s="139">
        <v>7.3580921671877908E-2</v>
      </c>
      <c r="I1682" s="139">
        <v>0.37485453836304106</v>
      </c>
      <c r="J1682" s="139">
        <v>0.38614541341033393</v>
      </c>
      <c r="K1682" s="58">
        <v>5.6909904790610977E-2</v>
      </c>
      <c r="M1682" s="51">
        <v>680</v>
      </c>
      <c r="N1682" s="139" cm="1">
        <f t="array" ref="N1682:W1682">(TRANSPOSE(MMULT(幕後結果!$AB$37:$AK$46, TRANSPOSE(N681:W681))))</f>
        <v>-0.80014065082114794</v>
      </c>
      <c r="O1682" s="139">
        <v>-1.3488496491356512</v>
      </c>
      <c r="P1682" s="139">
        <v>-0.49983613866314502</v>
      </c>
      <c r="Q1682" s="139">
        <v>-0.84349420888689264</v>
      </c>
      <c r="R1682" s="139">
        <v>5.0845105056627177E-2</v>
      </c>
      <c r="S1682" s="139">
        <v>-1.0631034155269332</v>
      </c>
      <c r="T1682" s="139">
        <v>-0.51107509017340036</v>
      </c>
      <c r="U1682" s="139">
        <v>1.1125843250357106</v>
      </c>
      <c r="V1682" s="139">
        <v>-1.8277135499299861</v>
      </c>
      <c r="W1682" s="50">
        <v>9.4096604319948707E-3</v>
      </c>
    </row>
    <row r="1683" spans="1:23" ht="19">
      <c r="A1683" s="95">
        <v>681</v>
      </c>
      <c r="B1683" s="139">
        <v>0.70886895809987061</v>
      </c>
      <c r="C1683" s="139">
        <v>0.56317417783195123</v>
      </c>
      <c r="D1683" s="139">
        <v>0.77723929781055556</v>
      </c>
      <c r="E1683" s="139">
        <v>0.20034099320536169</v>
      </c>
      <c r="F1683" s="139">
        <v>0.67555276367655348</v>
      </c>
      <c r="G1683" s="139">
        <v>0.28274596563848053</v>
      </c>
      <c r="H1683" s="139">
        <v>0.66474770647625414</v>
      </c>
      <c r="I1683" s="139">
        <v>0.42438937115254349</v>
      </c>
      <c r="J1683" s="139">
        <v>0.95122137216540525</v>
      </c>
      <c r="K1683" s="58">
        <v>1.542841848637444E-2</v>
      </c>
      <c r="M1683" s="51">
        <v>681</v>
      </c>
      <c r="N1683" s="139" cm="1">
        <f t="array" ref="N1683:W1683">(TRANSPOSE(MMULT(幕後結果!$AB$37:$AK$46, TRANSPOSE(N682:W682))))</f>
        <v>-0.15452961843287327</v>
      </c>
      <c r="O1683" s="139">
        <v>0.45772781509309063</v>
      </c>
      <c r="P1683" s="139">
        <v>0.3353249822622747</v>
      </c>
      <c r="Q1683" s="139">
        <v>0.29723848283406995</v>
      </c>
      <c r="R1683" s="139">
        <v>1.678907994073995</v>
      </c>
      <c r="S1683" s="139">
        <v>2.3275275401070383E-2</v>
      </c>
      <c r="T1683" s="139">
        <v>0.53990337108031317</v>
      </c>
      <c r="U1683" s="139">
        <v>1.1895550179613217</v>
      </c>
      <c r="V1683" s="139">
        <v>1.2014699518446865</v>
      </c>
      <c r="W1683" s="50">
        <v>0.19742541943052966</v>
      </c>
    </row>
    <row r="1684" spans="1:23" ht="19">
      <c r="A1684" s="95">
        <v>682</v>
      </c>
      <c r="B1684" s="139">
        <v>0.11103230808299736</v>
      </c>
      <c r="C1684" s="139">
        <v>0.37537624052128082</v>
      </c>
      <c r="D1684" s="139">
        <v>0.78665103896342914</v>
      </c>
      <c r="E1684" s="139">
        <v>0.70023437168346936</v>
      </c>
      <c r="F1684" s="139">
        <v>0.75893954857982604</v>
      </c>
      <c r="G1684" s="139">
        <v>0.4908178473954079</v>
      </c>
      <c r="H1684" s="139">
        <v>3.6076296158719545E-2</v>
      </c>
      <c r="I1684" s="139">
        <v>0.40122200788280749</v>
      </c>
      <c r="J1684" s="139">
        <v>0.78595119523338219</v>
      </c>
      <c r="K1684" s="58">
        <v>0.88617909858457811</v>
      </c>
      <c r="M1684" s="51">
        <v>682</v>
      </c>
      <c r="N1684" s="139" cm="1">
        <f t="array" ref="N1684:W1684">(TRANSPOSE(MMULT(幕後結果!$AB$37:$AK$46, TRANSPOSE(N683:W683))))</f>
        <v>-0.55166469550379538</v>
      </c>
      <c r="O1684" s="139">
        <v>0.27528193962700631</v>
      </c>
      <c r="P1684" s="139">
        <v>-0.99070366108822971</v>
      </c>
      <c r="Q1684" s="139">
        <v>0.8640802512114758</v>
      </c>
      <c r="R1684" s="139">
        <v>-0.82983660283529037</v>
      </c>
      <c r="S1684" s="139">
        <v>0.18816075246225966</v>
      </c>
      <c r="T1684" s="139">
        <v>0.20881229612849256</v>
      </c>
      <c r="U1684" s="139">
        <v>-0.76563351521988865</v>
      </c>
      <c r="V1684" s="139">
        <v>0.34985496321876924</v>
      </c>
      <c r="W1684" s="50">
        <v>0.55862312044093654</v>
      </c>
    </row>
    <row r="1685" spans="1:23" ht="19">
      <c r="A1685" s="95">
        <v>683</v>
      </c>
      <c r="B1685" s="139">
        <v>0.96041350455249397</v>
      </c>
      <c r="C1685" s="139">
        <v>0.4215198168794354</v>
      </c>
      <c r="D1685" s="139">
        <v>0.98269429702285915</v>
      </c>
      <c r="E1685" s="139">
        <v>0.71710312241640284</v>
      </c>
      <c r="F1685" s="139">
        <v>0.70508605460897966</v>
      </c>
      <c r="G1685" s="139">
        <v>0.37138698322655728</v>
      </c>
      <c r="H1685" s="139">
        <v>0.93610714371409087</v>
      </c>
      <c r="I1685" s="139">
        <v>0.89098647336800885</v>
      </c>
      <c r="J1685" s="139">
        <v>0.72004265117581268</v>
      </c>
      <c r="K1685" s="58">
        <v>0.63081232216950545</v>
      </c>
      <c r="M1685" s="51">
        <v>683</v>
      </c>
      <c r="N1685" s="139" cm="1">
        <f t="array" ref="N1685:W1685">(TRANSPOSE(MMULT(幕後結果!$AB$37:$AK$46, TRANSPOSE(N684:W684))))</f>
        <v>0.50867407107854723</v>
      </c>
      <c r="O1685" s="139">
        <v>0.10488160311154172</v>
      </c>
      <c r="P1685" s="139">
        <v>2.202200790730573</v>
      </c>
      <c r="Q1685" s="139">
        <v>-0.12315447979814548</v>
      </c>
      <c r="R1685" s="139">
        <v>1.4422212591205021</v>
      </c>
      <c r="S1685" s="139">
        <v>0.53520916829647147</v>
      </c>
      <c r="T1685" s="139">
        <v>1.168574110574774</v>
      </c>
      <c r="U1685" s="139">
        <v>1.0884229759879478</v>
      </c>
      <c r="V1685" s="139">
        <v>1.5879822713047376</v>
      </c>
      <c r="W1685" s="50">
        <v>-0.4886958711624777</v>
      </c>
    </row>
    <row r="1686" spans="1:23" ht="19">
      <c r="A1686" s="95">
        <v>684</v>
      </c>
      <c r="B1686" s="139">
        <v>0.56155088459295799</v>
      </c>
      <c r="C1686" s="139">
        <v>0.90629598684141</v>
      </c>
      <c r="D1686" s="139">
        <v>0.74713724899016709</v>
      </c>
      <c r="E1686" s="139">
        <v>5.7866175539373454E-2</v>
      </c>
      <c r="F1686" s="139">
        <v>0.24592783517990546</v>
      </c>
      <c r="G1686" s="139">
        <v>0.66316898506945465</v>
      </c>
      <c r="H1686" s="139">
        <v>0.78798434379575411</v>
      </c>
      <c r="I1686" s="139">
        <v>0.10287506901155385</v>
      </c>
      <c r="J1686" s="139">
        <v>0.8673366180146993</v>
      </c>
      <c r="K1686" s="58">
        <v>0.5473228196476263</v>
      </c>
      <c r="M1686" s="51">
        <v>684</v>
      </c>
      <c r="N1686" s="139" cm="1">
        <f t="array" ref="N1686:W1686">(TRANSPOSE(MMULT(幕後結果!$AB$37:$AK$46, TRANSPOSE(N685:W685))))</f>
        <v>0.97464102712967549</v>
      </c>
      <c r="O1686" s="139">
        <v>1.1069178764366208</v>
      </c>
      <c r="P1686" s="139">
        <v>0.9196569832923196</v>
      </c>
      <c r="Q1686" s="139">
        <v>-1.1157862318752938</v>
      </c>
      <c r="R1686" s="139">
        <v>-8.0701278056526216E-2</v>
      </c>
      <c r="S1686" s="139">
        <v>-0.28398839962252453</v>
      </c>
      <c r="T1686" s="139">
        <v>-0.53519042682729534</v>
      </c>
      <c r="U1686" s="139">
        <v>0.99096858956945821</v>
      </c>
      <c r="V1686" s="139">
        <v>1.4498389211806519</v>
      </c>
      <c r="W1686" s="50">
        <v>5.6478954375263957E-2</v>
      </c>
    </row>
    <row r="1687" spans="1:23" ht="19">
      <c r="A1687" s="95">
        <v>685</v>
      </c>
      <c r="B1687" s="139">
        <v>0.45966949462114903</v>
      </c>
      <c r="C1687" s="139">
        <v>0.73953049379619684</v>
      </c>
      <c r="D1687" s="139">
        <v>0.64738453161338083</v>
      </c>
      <c r="E1687" s="139">
        <v>0.46905853577140499</v>
      </c>
      <c r="F1687" s="139">
        <v>0.42756885202598505</v>
      </c>
      <c r="G1687" s="139">
        <v>0.90118094894097767</v>
      </c>
      <c r="H1687" s="139">
        <v>0.62949407652632217</v>
      </c>
      <c r="I1687" s="139">
        <v>0.98978185686288245</v>
      </c>
      <c r="J1687" s="139">
        <v>0.22932336858297075</v>
      </c>
      <c r="K1687" s="58">
        <v>0.40649347009302983</v>
      </c>
      <c r="M1687" s="51">
        <v>685</v>
      </c>
      <c r="N1687" s="139" cm="1">
        <f t="array" ref="N1687:W1687">(TRANSPOSE(MMULT(幕後結果!$AB$37:$AK$46, TRANSPOSE(N686:W686))))</f>
        <v>-1.5745197759645075</v>
      </c>
      <c r="O1687" s="139">
        <v>-1.2360967608094162</v>
      </c>
      <c r="P1687" s="139">
        <v>-2.2919830858966042</v>
      </c>
      <c r="Q1687" s="139">
        <v>7.2731244882645596E-4</v>
      </c>
      <c r="R1687" s="139">
        <v>-1.0916029352274588</v>
      </c>
      <c r="S1687" s="139">
        <v>-1.72962108937651</v>
      </c>
      <c r="T1687" s="139">
        <v>-0.54348815257173511</v>
      </c>
      <c r="U1687" s="139">
        <v>-0.27874870339540558</v>
      </c>
      <c r="V1687" s="139">
        <v>1.4296167464371345E-2</v>
      </c>
      <c r="W1687" s="50">
        <v>-1.1630809584200992</v>
      </c>
    </row>
    <row r="1688" spans="1:23" ht="19">
      <c r="A1688" s="95">
        <v>686</v>
      </c>
      <c r="B1688" s="139">
        <v>0.84502536197943656</v>
      </c>
      <c r="C1688" s="139">
        <v>0.58371391884968538</v>
      </c>
      <c r="D1688" s="139">
        <v>0.79204086986919386</v>
      </c>
      <c r="E1688" s="139">
        <v>0.98357667477288158</v>
      </c>
      <c r="F1688" s="139">
        <v>0.64597210273619643</v>
      </c>
      <c r="G1688" s="139">
        <v>0.14180446699290239</v>
      </c>
      <c r="H1688" s="139">
        <v>0.50516051063885214</v>
      </c>
      <c r="I1688" s="139">
        <v>0.9683980711822211</v>
      </c>
      <c r="J1688" s="139">
        <v>0.96945229338709527</v>
      </c>
      <c r="K1688" s="58">
        <v>0.26794731314908593</v>
      </c>
      <c r="M1688" s="51">
        <v>686</v>
      </c>
      <c r="N1688" s="139" cm="1">
        <f t="array" ref="N1688:W1688">(TRANSPOSE(MMULT(幕後結果!$AB$37:$AK$46, TRANSPOSE(N687:W687))))</f>
        <v>0.58365521093916084</v>
      </c>
      <c r="O1688" s="139">
        <v>-0.17405517935517537</v>
      </c>
      <c r="P1688" s="139">
        <v>1.0600747733295195</v>
      </c>
      <c r="Q1688" s="139">
        <v>3.0475047322575777E-2</v>
      </c>
      <c r="R1688" s="139">
        <v>-1.3326311940385502</v>
      </c>
      <c r="S1688" s="139">
        <v>-0.10982187435806373</v>
      </c>
      <c r="T1688" s="139">
        <v>9.9098095019565305E-2</v>
      </c>
      <c r="U1688" s="139">
        <v>-2.5182713555236869</v>
      </c>
      <c r="V1688" s="139">
        <v>-1.3737010213301197</v>
      </c>
      <c r="W1688" s="50">
        <v>0.59146975799040091</v>
      </c>
    </row>
    <row r="1689" spans="1:23" ht="19">
      <c r="A1689" s="95">
        <v>687</v>
      </c>
      <c r="B1689" s="139">
        <v>0.66466623512806922</v>
      </c>
      <c r="C1689" s="139">
        <v>0.41952859681702592</v>
      </c>
      <c r="D1689" s="139">
        <v>9.6258505504219549E-2</v>
      </c>
      <c r="E1689" s="139">
        <v>0.17598471994411247</v>
      </c>
      <c r="F1689" s="139">
        <v>0.66807554337991037</v>
      </c>
      <c r="G1689" s="139">
        <v>0.93280134618981836</v>
      </c>
      <c r="H1689" s="139">
        <v>0.61938081181373783</v>
      </c>
      <c r="I1689" s="139">
        <v>0.33666445199029638</v>
      </c>
      <c r="J1689" s="139">
        <v>0.84978499519735085</v>
      </c>
      <c r="K1689" s="58">
        <v>0.33015964572811818</v>
      </c>
      <c r="M1689" s="51">
        <v>687</v>
      </c>
      <c r="N1689" s="139" cm="1">
        <f t="array" ref="N1689:W1689">(TRANSPOSE(MMULT(幕後結果!$AB$37:$AK$46, TRANSPOSE(N688:W688))))</f>
        <v>-1.5484635784994122E-2</v>
      </c>
      <c r="O1689" s="139">
        <v>0.92317213778584306</v>
      </c>
      <c r="P1689" s="139">
        <v>1.5089577383568713</v>
      </c>
      <c r="Q1689" s="139">
        <v>0.94643061479389656</v>
      </c>
      <c r="R1689" s="139">
        <v>-0.62488259363223997</v>
      </c>
      <c r="S1689" s="139">
        <v>4.7157149365094214E-2</v>
      </c>
      <c r="T1689" s="139">
        <v>-0.84596977330616785</v>
      </c>
      <c r="U1689" s="139">
        <v>1.2914162263064752</v>
      </c>
      <c r="V1689" s="139">
        <v>-1.0723354527089699</v>
      </c>
      <c r="W1689" s="50">
        <v>-0.81803565556920477</v>
      </c>
    </row>
    <row r="1690" spans="1:23" ht="19">
      <c r="A1690" s="95">
        <v>688</v>
      </c>
      <c r="B1690" s="139">
        <v>0.89596578678530414</v>
      </c>
      <c r="C1690" s="139">
        <v>0.29471826557605363</v>
      </c>
      <c r="D1690" s="139">
        <v>0.92822233545089783</v>
      </c>
      <c r="E1690" s="139">
        <v>0.94386649235672548</v>
      </c>
      <c r="F1690" s="139">
        <v>6.1154251522773651E-2</v>
      </c>
      <c r="G1690" s="139">
        <v>0.18551145104041167</v>
      </c>
      <c r="H1690" s="139">
        <v>7.2326497595242456E-2</v>
      </c>
      <c r="I1690" s="139">
        <v>5.6854785524305118E-3</v>
      </c>
      <c r="J1690" s="139">
        <v>0.34095735030594465</v>
      </c>
      <c r="K1690" s="58">
        <v>7.1840973882602688E-2</v>
      </c>
      <c r="M1690" s="51">
        <v>688</v>
      </c>
      <c r="N1690" s="139" cm="1">
        <f t="array" ref="N1690:W1690">(TRANSPOSE(MMULT(幕後結果!$AB$37:$AK$46, TRANSPOSE(N689:W689))))</f>
        <v>-0.14554400366295298</v>
      </c>
      <c r="O1690" s="139">
        <v>-1.4836973509625437</v>
      </c>
      <c r="P1690" s="139">
        <v>-2.6722097406798913</v>
      </c>
      <c r="Q1690" s="139">
        <v>-0.81815082147554752</v>
      </c>
      <c r="R1690" s="139">
        <v>-1.7312550592495264</v>
      </c>
      <c r="S1690" s="139">
        <v>-0.34049739598574574</v>
      </c>
      <c r="T1690" s="139">
        <v>0.52571347383233014</v>
      </c>
      <c r="U1690" s="139">
        <v>-1.5061950077007376</v>
      </c>
      <c r="V1690" s="139">
        <v>-0.77045101139585248</v>
      </c>
      <c r="W1690" s="50">
        <v>-0.11673195898684796</v>
      </c>
    </row>
    <row r="1691" spans="1:23" ht="19">
      <c r="A1691" s="95">
        <v>689</v>
      </c>
      <c r="B1691" s="139">
        <v>0.48217623759821993</v>
      </c>
      <c r="C1691" s="139">
        <v>0.28940619040206483</v>
      </c>
      <c r="D1691" s="139">
        <v>0.10346846488132266</v>
      </c>
      <c r="E1691" s="139">
        <v>0.93104553636233622</v>
      </c>
      <c r="F1691" s="139">
        <v>0.17451260101815413</v>
      </c>
      <c r="G1691" s="139">
        <v>7.4645314190854295E-2</v>
      </c>
      <c r="H1691" s="139">
        <v>0.25781333465222867</v>
      </c>
      <c r="I1691" s="139">
        <v>0.14210290545546433</v>
      </c>
      <c r="J1691" s="139">
        <v>0.53148471769587768</v>
      </c>
      <c r="K1691" s="58">
        <v>0.7857889252665673</v>
      </c>
      <c r="M1691" s="51">
        <v>689</v>
      </c>
      <c r="N1691" s="139" cm="1">
        <f t="array" ref="N1691:W1691">(TRANSPOSE(MMULT(幕後結果!$AB$37:$AK$46, TRANSPOSE(N690:W690))))</f>
        <v>-1.4052342737866125E-2</v>
      </c>
      <c r="O1691" s="139">
        <v>-8.2213486192727267E-2</v>
      </c>
      <c r="P1691" s="139">
        <v>0.2230719114314518</v>
      </c>
      <c r="Q1691" s="139">
        <v>0.67660930004475173</v>
      </c>
      <c r="R1691" s="139">
        <v>0.60902896988745359</v>
      </c>
      <c r="S1691" s="139">
        <v>-0.55726182210168118</v>
      </c>
      <c r="T1691" s="139">
        <v>-0.55316739521971758</v>
      </c>
      <c r="U1691" s="139">
        <v>0.60937215362870811</v>
      </c>
      <c r="V1691" s="139">
        <v>0.80563137463794177</v>
      </c>
      <c r="W1691" s="50">
        <v>-1.2647829878282508</v>
      </c>
    </row>
    <row r="1692" spans="1:23" ht="19">
      <c r="A1692" s="95">
        <v>690</v>
      </c>
      <c r="B1692" s="139">
        <v>0.59361240552298189</v>
      </c>
      <c r="C1692" s="139">
        <v>0.28031104095848614</v>
      </c>
      <c r="D1692" s="139">
        <v>0.2747232314270831</v>
      </c>
      <c r="E1692" s="139">
        <v>0.69107071931478936</v>
      </c>
      <c r="F1692" s="139">
        <v>0.91449566880637012</v>
      </c>
      <c r="G1692" s="139">
        <v>6.9700745371272799E-2</v>
      </c>
      <c r="H1692" s="139">
        <v>0.14579930887933745</v>
      </c>
      <c r="I1692" s="139">
        <v>0.39645059831758078</v>
      </c>
      <c r="J1692" s="139">
        <v>0.80777791549805689</v>
      </c>
      <c r="K1692" s="58">
        <v>0.74383710203193876</v>
      </c>
      <c r="M1692" s="51">
        <v>690</v>
      </c>
      <c r="N1692" s="139" cm="1">
        <f t="array" ref="N1692:W1692">(TRANSPOSE(MMULT(幕後結果!$AB$37:$AK$46, TRANSPOSE(N691:W691))))</f>
        <v>-0.81866699370449458</v>
      </c>
      <c r="O1692" s="139">
        <v>-1.2443419230447761</v>
      </c>
      <c r="P1692" s="139">
        <v>-1.929734707931255</v>
      </c>
      <c r="Q1692" s="139">
        <v>-0.69225389993668862</v>
      </c>
      <c r="R1692" s="139">
        <v>1.0122004581303536</v>
      </c>
      <c r="S1692" s="139">
        <v>-0.45430958986592396</v>
      </c>
      <c r="T1692" s="139">
        <v>-1.430946525361785</v>
      </c>
      <c r="U1692" s="139">
        <v>0.59645371879068798</v>
      </c>
      <c r="V1692" s="139">
        <v>0.20721041548160746</v>
      </c>
      <c r="W1692" s="50">
        <v>-0.74569522935077637</v>
      </c>
    </row>
    <row r="1693" spans="1:23" ht="19">
      <c r="A1693" s="95">
        <v>691</v>
      </c>
      <c r="B1693" s="139">
        <v>0.24040666487404283</v>
      </c>
      <c r="C1693" s="139">
        <v>0.57392832895583057</v>
      </c>
      <c r="D1693" s="139">
        <v>0.5456623085482426</v>
      </c>
      <c r="E1693" s="139">
        <v>0.6455201528247827</v>
      </c>
      <c r="F1693" s="139">
        <v>0.51734518014880959</v>
      </c>
      <c r="G1693" s="139">
        <v>0.27219648075486358</v>
      </c>
      <c r="H1693" s="139">
        <v>0.50659359258321079</v>
      </c>
      <c r="I1693" s="139">
        <v>6.2466404462428793E-2</v>
      </c>
      <c r="J1693" s="139">
        <v>2.906181274096209E-2</v>
      </c>
      <c r="K1693" s="58">
        <v>0.16463402530819549</v>
      </c>
      <c r="M1693" s="51">
        <v>691</v>
      </c>
      <c r="N1693" s="139" cm="1">
        <f t="array" ref="N1693:W1693">(TRANSPOSE(MMULT(幕後結果!$AB$37:$AK$46, TRANSPOSE(N692:W692))))</f>
        <v>-2.3830103922195467</v>
      </c>
      <c r="O1693" s="139">
        <v>0.45937993290268686</v>
      </c>
      <c r="P1693" s="139">
        <v>-1.030484337368677</v>
      </c>
      <c r="Q1693" s="139">
        <v>0.86178273078187517</v>
      </c>
      <c r="R1693" s="139">
        <v>-0.26240573696303804</v>
      </c>
      <c r="S1693" s="139">
        <v>-0.65953565497612965</v>
      </c>
      <c r="T1693" s="139">
        <v>-1.7147591221556384</v>
      </c>
      <c r="U1693" s="139">
        <v>0.61241432299352538</v>
      </c>
      <c r="V1693" s="139">
        <v>-1.3556308442999669</v>
      </c>
      <c r="W1693" s="50">
        <v>-1.6731706664323578</v>
      </c>
    </row>
    <row r="1694" spans="1:23" ht="19">
      <c r="A1694" s="95">
        <v>692</v>
      </c>
      <c r="B1694" s="139">
        <v>0.41292850986553975</v>
      </c>
      <c r="C1694" s="139">
        <v>0.5352519433556846</v>
      </c>
      <c r="D1694" s="139">
        <v>2.2877926310913788E-2</v>
      </c>
      <c r="E1694" s="139">
        <v>0.89156263135505842</v>
      </c>
      <c r="F1694" s="139">
        <v>0.77305937708522876</v>
      </c>
      <c r="G1694" s="139">
        <v>5.2222303562951655E-2</v>
      </c>
      <c r="H1694" s="139">
        <v>0.91318473889913077</v>
      </c>
      <c r="I1694" s="139">
        <v>7.6397448371307242E-2</v>
      </c>
      <c r="J1694" s="139">
        <v>3.7226252612711175E-2</v>
      </c>
      <c r="K1694" s="58">
        <v>0.21432823644259025</v>
      </c>
      <c r="M1694" s="51">
        <v>692</v>
      </c>
      <c r="N1694" s="139" cm="1">
        <f t="array" ref="N1694:W1694">(TRANSPOSE(MMULT(幕後結果!$AB$37:$AK$46, TRANSPOSE(N693:W693))))</f>
        <v>0.66237260296898992</v>
      </c>
      <c r="O1694" s="139">
        <v>-8.7446597136158211E-2</v>
      </c>
      <c r="P1694" s="139">
        <v>-0.36926436564989584</v>
      </c>
      <c r="Q1694" s="139">
        <v>-0.49502464036670407</v>
      </c>
      <c r="R1694" s="139">
        <v>-0.17675061060320929</v>
      </c>
      <c r="S1694" s="139">
        <v>-0.4292968754785057</v>
      </c>
      <c r="T1694" s="139">
        <v>-0.8976800872996199</v>
      </c>
      <c r="U1694" s="139">
        <v>1.4944334682322264</v>
      </c>
      <c r="V1694" s="139">
        <v>8.7331617205080592E-2</v>
      </c>
      <c r="W1694" s="50">
        <v>-0.91491744345435133</v>
      </c>
    </row>
    <row r="1695" spans="1:23" ht="19">
      <c r="A1695" s="95">
        <v>693</v>
      </c>
      <c r="B1695" s="139">
        <v>0.47182412510596494</v>
      </c>
      <c r="C1695" s="139">
        <v>0.67087376787686059</v>
      </c>
      <c r="D1695" s="139">
        <v>6.5926970062357704E-4</v>
      </c>
      <c r="E1695" s="139">
        <v>0.40284537294749456</v>
      </c>
      <c r="F1695" s="139">
        <v>0.49376737294145601</v>
      </c>
      <c r="G1695" s="139">
        <v>0.72544546765118234</v>
      </c>
      <c r="H1695" s="139">
        <v>0.18550017633652316</v>
      </c>
      <c r="I1695" s="139">
        <v>0.42031043468015872</v>
      </c>
      <c r="J1695" s="139">
        <v>0.6785277074003353</v>
      </c>
      <c r="K1695" s="58">
        <v>0.53153305819444463</v>
      </c>
      <c r="M1695" s="51">
        <v>693</v>
      </c>
      <c r="N1695" s="139" cm="1">
        <f t="array" ref="N1695:W1695">(TRANSPOSE(MMULT(幕後結果!$AB$37:$AK$46, TRANSPOSE(N694:W694))))</f>
        <v>1.0902385239852848</v>
      </c>
      <c r="O1695" s="139">
        <v>0.42199329419772635</v>
      </c>
      <c r="P1695" s="139">
        <v>0.15461776794044185</v>
      </c>
      <c r="Q1695" s="139">
        <v>-0.20293643698934613</v>
      </c>
      <c r="R1695" s="139">
        <v>-0.41514320529271304</v>
      </c>
      <c r="S1695" s="139">
        <v>-1.6353914623248424</v>
      </c>
      <c r="T1695" s="139">
        <v>0.63248342452834805</v>
      </c>
      <c r="U1695" s="139">
        <v>-1.4498912391445482</v>
      </c>
      <c r="V1695" s="139">
        <v>0.15758714868200829</v>
      </c>
      <c r="W1695" s="50">
        <v>0.67536284508322253</v>
      </c>
    </row>
    <row r="1696" spans="1:23" ht="19">
      <c r="A1696" s="95">
        <v>694</v>
      </c>
      <c r="B1696" s="139">
        <v>0.92179133984663841</v>
      </c>
      <c r="C1696" s="139">
        <v>0.50900129217779688</v>
      </c>
      <c r="D1696" s="139">
        <v>0.94006504607923458</v>
      </c>
      <c r="E1696" s="139">
        <v>0.76069308368330746</v>
      </c>
      <c r="F1696" s="139">
        <v>0.54118147093699265</v>
      </c>
      <c r="G1696" s="139">
        <v>0.64034895062513941</v>
      </c>
      <c r="H1696" s="139">
        <v>0.7244026240814585</v>
      </c>
      <c r="I1696" s="139">
        <v>0.42703799605113302</v>
      </c>
      <c r="J1696" s="139">
        <v>0.48517787600450624</v>
      </c>
      <c r="K1696" s="58">
        <v>0.51227620302675225</v>
      </c>
      <c r="M1696" s="51">
        <v>694</v>
      </c>
      <c r="N1696" s="139" cm="1">
        <f t="array" ref="N1696:W1696">(TRANSPOSE(MMULT(幕後結果!$AB$37:$AK$46, TRANSPOSE(N695:W695))))</f>
        <v>-0.22877065430653992</v>
      </c>
      <c r="O1696" s="139">
        <v>0.30112006388243678</v>
      </c>
      <c r="P1696" s="139">
        <v>-0.6700125392887375</v>
      </c>
      <c r="Q1696" s="139">
        <v>0.45238795966139411</v>
      </c>
      <c r="R1696" s="139">
        <v>-0.63741702883361728</v>
      </c>
      <c r="S1696" s="139">
        <v>1.0684950455965341</v>
      </c>
      <c r="T1696" s="139">
        <v>-1.9216323671848765E-2</v>
      </c>
      <c r="U1696" s="139">
        <v>-0.43207813978166204</v>
      </c>
      <c r="V1696" s="139">
        <v>-0.23578328062065165</v>
      </c>
      <c r="W1696" s="50">
        <v>0.24741851399955159</v>
      </c>
    </row>
    <row r="1697" spans="1:23" ht="19">
      <c r="A1697" s="95">
        <v>695</v>
      </c>
      <c r="B1697" s="139">
        <v>0.30628629835217835</v>
      </c>
      <c r="C1697" s="139">
        <v>0.64315866152954571</v>
      </c>
      <c r="D1697" s="139">
        <v>0.49584293183699768</v>
      </c>
      <c r="E1697" s="139">
        <v>0.75047770574604078</v>
      </c>
      <c r="F1697" s="139">
        <v>0.91114474506010157</v>
      </c>
      <c r="G1697" s="139">
        <v>0.67445486228905183</v>
      </c>
      <c r="H1697" s="139">
        <v>0.99161407079217767</v>
      </c>
      <c r="I1697" s="139">
        <v>0.17337437254866095</v>
      </c>
      <c r="J1697" s="139">
        <v>0.77523939461317903</v>
      </c>
      <c r="K1697" s="58">
        <v>0.22878944472700646</v>
      </c>
      <c r="M1697" s="51">
        <v>695</v>
      </c>
      <c r="N1697" s="139" cm="1">
        <f t="array" ref="N1697:W1697">(TRANSPOSE(MMULT(幕後結果!$AB$37:$AK$46, TRANSPOSE(N696:W696))))</f>
        <v>1.153133400944939</v>
      </c>
      <c r="O1697" s="139">
        <v>0.55968170810419426</v>
      </c>
      <c r="P1697" s="139">
        <v>-0.74633768535181744</v>
      </c>
      <c r="Q1697" s="139">
        <v>-1.7191832860049772</v>
      </c>
      <c r="R1697" s="139">
        <v>-0.61056142395916801</v>
      </c>
      <c r="S1697" s="139">
        <v>1.3978811637747592</v>
      </c>
      <c r="T1697" s="139">
        <v>-1.007537631554837</v>
      </c>
      <c r="U1697" s="139">
        <v>1.1788668876214221</v>
      </c>
      <c r="V1697" s="139">
        <v>0.83806257478845303</v>
      </c>
      <c r="W1697" s="50">
        <v>4.1064072609393376E-2</v>
      </c>
    </row>
    <row r="1698" spans="1:23" ht="19">
      <c r="A1698" s="95">
        <v>696</v>
      </c>
      <c r="B1698" s="139">
        <v>0.4864504479118541</v>
      </c>
      <c r="C1698" s="139">
        <v>0.34406246581565281</v>
      </c>
      <c r="D1698" s="139">
        <v>0.43158845061988327</v>
      </c>
      <c r="E1698" s="139">
        <v>0.84217609706085961</v>
      </c>
      <c r="F1698" s="139">
        <v>0.45366385380968022</v>
      </c>
      <c r="G1698" s="139">
        <v>0.77970997811488418</v>
      </c>
      <c r="H1698" s="139">
        <v>0.78497671096756361</v>
      </c>
      <c r="I1698" s="139">
        <v>0.37641249343770289</v>
      </c>
      <c r="J1698" s="139">
        <v>0.43078362415009996</v>
      </c>
      <c r="K1698" s="58">
        <v>0.37993378676560741</v>
      </c>
      <c r="M1698" s="51">
        <v>696</v>
      </c>
      <c r="N1698" s="139" cm="1">
        <f t="array" ref="N1698:W1698">(TRANSPOSE(MMULT(幕後結果!$AB$37:$AK$46, TRANSPOSE(N697:W697))))</f>
        <v>0.38462254409552837</v>
      </c>
      <c r="O1698" s="139">
        <v>-1.3426968931202197</v>
      </c>
      <c r="P1698" s="139">
        <v>1.0086452853082388</v>
      </c>
      <c r="Q1698" s="139">
        <v>0.70563925408567374</v>
      </c>
      <c r="R1698" s="139">
        <v>0.3178397161803479</v>
      </c>
      <c r="S1698" s="139">
        <v>0.906457325603375</v>
      </c>
      <c r="T1698" s="139">
        <v>0.1298539051472993</v>
      </c>
      <c r="U1698" s="139">
        <v>1.5944576818132137</v>
      </c>
      <c r="V1698" s="139">
        <v>-0.80221903460374222</v>
      </c>
      <c r="W1698" s="50">
        <v>-0.72825372224568741</v>
      </c>
    </row>
    <row r="1699" spans="1:23" ht="19">
      <c r="A1699" s="95">
        <v>697</v>
      </c>
      <c r="B1699" s="139">
        <v>0.94522867767415741</v>
      </c>
      <c r="C1699" s="139">
        <v>1.9576601897326462E-2</v>
      </c>
      <c r="D1699" s="139">
        <v>0.19138327307862757</v>
      </c>
      <c r="E1699" s="139">
        <v>0.63581384850249867</v>
      </c>
      <c r="F1699" s="139">
        <v>5.2306391818056408E-2</v>
      </c>
      <c r="G1699" s="139">
        <v>0.62081062444401325</v>
      </c>
      <c r="H1699" s="139">
        <v>0.59691188144297724</v>
      </c>
      <c r="I1699" s="139">
        <v>0.16055122628178164</v>
      </c>
      <c r="J1699" s="139">
        <v>0.88821039944847824</v>
      </c>
      <c r="K1699" s="58">
        <v>0.97998771581684174</v>
      </c>
      <c r="M1699" s="51">
        <v>697</v>
      </c>
      <c r="N1699" s="139" cm="1">
        <f t="array" ref="N1699:W1699">(TRANSPOSE(MMULT(幕後結果!$AB$37:$AK$46, TRANSPOSE(N698:W698))))</f>
        <v>1.5403056363017227</v>
      </c>
      <c r="O1699" s="139">
        <v>1.5555399635660034</v>
      </c>
      <c r="P1699" s="139">
        <v>1.1784748117448562</v>
      </c>
      <c r="Q1699" s="139">
        <v>0.26871458549128391</v>
      </c>
      <c r="R1699" s="139">
        <v>0.68732309044423501</v>
      </c>
      <c r="S1699" s="139">
        <v>-0.89973931789848027</v>
      </c>
      <c r="T1699" s="139">
        <v>0.39098926240677334</v>
      </c>
      <c r="U1699" s="139">
        <v>-1.0398463017545949</v>
      </c>
      <c r="V1699" s="139">
        <v>0.3130914409444393</v>
      </c>
      <c r="W1699" s="50">
        <v>1.2358753240046303</v>
      </c>
    </row>
    <row r="1700" spans="1:23" ht="19">
      <c r="A1700" s="95">
        <v>698</v>
      </c>
      <c r="B1700" s="139">
        <v>0.94255238539047914</v>
      </c>
      <c r="C1700" s="139">
        <v>0.97628513778149917</v>
      </c>
      <c r="D1700" s="139">
        <v>0.67257851850968531</v>
      </c>
      <c r="E1700" s="139">
        <v>0.50110072723523147</v>
      </c>
      <c r="F1700" s="139">
        <v>0.21747430291551373</v>
      </c>
      <c r="G1700" s="139">
        <v>0.61429478490255129</v>
      </c>
      <c r="H1700" s="139">
        <v>0.55777486284657174</v>
      </c>
      <c r="I1700" s="139">
        <v>0.80132452038600288</v>
      </c>
      <c r="J1700" s="139">
        <v>0.1475434019790276</v>
      </c>
      <c r="K1700" s="58">
        <v>0.57423778294914096</v>
      </c>
      <c r="M1700" s="51">
        <v>698</v>
      </c>
      <c r="N1700" s="139" cm="1">
        <f t="array" ref="N1700:W1700">(TRANSPOSE(MMULT(幕後結果!$AB$37:$AK$46, TRANSPOSE(N699:W699))))</f>
        <v>-1.4485420126295003</v>
      </c>
      <c r="O1700" s="139">
        <v>0.97037300467512411</v>
      </c>
      <c r="P1700" s="139">
        <v>0.23096146656832928</v>
      </c>
      <c r="Q1700" s="139">
        <v>0.1864117755876</v>
      </c>
      <c r="R1700" s="139">
        <v>0.37224508204626661</v>
      </c>
      <c r="S1700" s="139">
        <v>-1.8966168250424476</v>
      </c>
      <c r="T1700" s="139">
        <v>-0.47963984089034106</v>
      </c>
      <c r="U1700" s="139">
        <v>-1.4295288105775308E-2</v>
      </c>
      <c r="V1700" s="139">
        <v>1.8439040077479767</v>
      </c>
      <c r="W1700" s="50">
        <v>-1.8361140650426357</v>
      </c>
    </row>
    <row r="1701" spans="1:23" ht="19">
      <c r="A1701" s="95">
        <v>699</v>
      </c>
      <c r="B1701" s="139">
        <v>0.21912730388778145</v>
      </c>
      <c r="C1701" s="139">
        <v>0.97790142823131032</v>
      </c>
      <c r="D1701" s="139">
        <v>0.84356727125044539</v>
      </c>
      <c r="E1701" s="139">
        <v>0.44821160481690248</v>
      </c>
      <c r="F1701" s="139">
        <v>0.34497210237436549</v>
      </c>
      <c r="G1701" s="139">
        <v>0.43123116221489366</v>
      </c>
      <c r="H1701" s="139">
        <v>0.8683944519074942</v>
      </c>
      <c r="I1701" s="139">
        <v>0.31632499487155097</v>
      </c>
      <c r="J1701" s="139">
        <v>0.6601544743967791</v>
      </c>
      <c r="K1701" s="58">
        <v>0.90030061464963285</v>
      </c>
      <c r="M1701" s="51">
        <v>699</v>
      </c>
      <c r="N1701" s="139" cm="1">
        <f t="array" ref="N1701:W1701">(TRANSPOSE(MMULT(幕後結果!$AB$37:$AK$46, TRANSPOSE(N700:W700))))</f>
        <v>-0.28720977556124727</v>
      </c>
      <c r="O1701" s="139">
        <v>1.4896521286627418</v>
      </c>
      <c r="P1701" s="139">
        <v>0.21860907635239235</v>
      </c>
      <c r="Q1701" s="139">
        <v>1.0269224092519953</v>
      </c>
      <c r="R1701" s="139">
        <v>1.1839315768240415</v>
      </c>
      <c r="S1701" s="139">
        <v>-0.6601297695988716</v>
      </c>
      <c r="T1701" s="139">
        <v>-0.77783314527991876</v>
      </c>
      <c r="U1701" s="139">
        <v>-0.32706000487919951</v>
      </c>
      <c r="V1701" s="139">
        <v>0.46589288326306977</v>
      </c>
      <c r="W1701" s="50">
        <v>-0.31556164604160042</v>
      </c>
    </row>
    <row r="1702" spans="1:23" ht="19">
      <c r="A1702" s="95">
        <v>700</v>
      </c>
      <c r="B1702" s="139">
        <v>0.65827352852873</v>
      </c>
      <c r="C1702" s="139">
        <v>0.92215957938350601</v>
      </c>
      <c r="D1702" s="139">
        <v>0.68144191534901055</v>
      </c>
      <c r="E1702" s="139">
        <v>4.2352740848372594E-2</v>
      </c>
      <c r="F1702" s="139">
        <v>0.47601384573425287</v>
      </c>
      <c r="G1702" s="139">
        <v>0.20034191930305245</v>
      </c>
      <c r="H1702" s="139">
        <v>0.96820423053851101</v>
      </c>
      <c r="I1702" s="139">
        <v>0.68432084880314314</v>
      </c>
      <c r="J1702" s="139">
        <v>0.44664585570905779</v>
      </c>
      <c r="K1702" s="58">
        <v>0.95253468298162858</v>
      </c>
      <c r="M1702" s="51">
        <v>700</v>
      </c>
      <c r="N1702" s="139" cm="1">
        <f t="array" ref="N1702:W1702">(TRANSPOSE(MMULT(幕後結果!$AB$37:$AK$46, TRANSPOSE(N701:W701))))</f>
        <v>0.34943445499081099</v>
      </c>
      <c r="O1702" s="139">
        <v>0.75995180170296472</v>
      </c>
      <c r="P1702" s="139">
        <v>-1.5834128002131971</v>
      </c>
      <c r="Q1702" s="139">
        <v>-1.0646451404604025</v>
      </c>
      <c r="R1702" s="139">
        <v>0.21507742293224075</v>
      </c>
      <c r="S1702" s="139">
        <v>1.5952472063389926</v>
      </c>
      <c r="T1702" s="139">
        <v>-0.62162661284286158</v>
      </c>
      <c r="U1702" s="139">
        <v>0.76144227652943364</v>
      </c>
      <c r="V1702" s="139">
        <v>0.18494037642376857</v>
      </c>
      <c r="W1702" s="50">
        <v>-1.2008606221629314</v>
      </c>
    </row>
    <row r="1703" spans="1:23" ht="19">
      <c r="A1703" s="95">
        <v>701</v>
      </c>
      <c r="B1703" s="139">
        <v>0.48506584123723795</v>
      </c>
      <c r="C1703" s="139">
        <v>0.76971149513400472</v>
      </c>
      <c r="D1703" s="139">
        <v>0.90616050845213647</v>
      </c>
      <c r="E1703" s="139">
        <v>0.65154871941241899</v>
      </c>
      <c r="F1703" s="139">
        <v>0.57149731331041775</v>
      </c>
      <c r="G1703" s="139">
        <v>0.73757999534091989</v>
      </c>
      <c r="H1703" s="139">
        <v>0.16793033707841798</v>
      </c>
      <c r="I1703" s="139">
        <v>9.9382646658698004E-2</v>
      </c>
      <c r="J1703" s="139">
        <v>0.39681735952412467</v>
      </c>
      <c r="K1703" s="58">
        <v>0.34590791451332348</v>
      </c>
      <c r="M1703" s="51">
        <v>701</v>
      </c>
      <c r="N1703" s="139" cm="1">
        <f t="array" ref="N1703:W1703">(TRANSPOSE(MMULT(幕後結果!$AB$37:$AK$46, TRANSPOSE(N702:W702))))</f>
        <v>-0.32127216642224243</v>
      </c>
      <c r="O1703" s="139">
        <v>0.83084347501057609</v>
      </c>
      <c r="P1703" s="139">
        <v>1.0058610056550759</v>
      </c>
      <c r="Q1703" s="139">
        <v>-0.75653871891220825</v>
      </c>
      <c r="R1703" s="139">
        <v>0.79745132364493054</v>
      </c>
      <c r="S1703" s="139">
        <v>-0.69612836910861176</v>
      </c>
      <c r="T1703" s="139">
        <v>-0.42863254865774242</v>
      </c>
      <c r="U1703" s="139">
        <v>9.0195451795027137E-2</v>
      </c>
      <c r="V1703" s="139">
        <v>-0.38004549659423187</v>
      </c>
      <c r="W1703" s="50">
        <v>0.57371776801820773</v>
      </c>
    </row>
    <row r="1704" spans="1:23" ht="19">
      <c r="A1704" s="95">
        <v>702</v>
      </c>
      <c r="B1704" s="139">
        <v>0.6697538702872603</v>
      </c>
      <c r="C1704" s="139">
        <v>7.4728604233446738E-2</v>
      </c>
      <c r="D1704" s="139">
        <v>0.12031004767079745</v>
      </c>
      <c r="E1704" s="139">
        <v>0.43336374226583718</v>
      </c>
      <c r="F1704" s="139">
        <v>0.34163593658692104</v>
      </c>
      <c r="G1704" s="139">
        <v>0.53077033137807494</v>
      </c>
      <c r="H1704" s="139">
        <v>0.13778337688076125</v>
      </c>
      <c r="I1704" s="139">
        <v>0.47304180701681053</v>
      </c>
      <c r="J1704" s="139">
        <v>0.61907197550906901</v>
      </c>
      <c r="K1704" s="58">
        <v>8.499715789691864E-2</v>
      </c>
      <c r="M1704" s="51">
        <v>702</v>
      </c>
      <c r="N1704" s="139" cm="1">
        <f t="array" ref="N1704:W1704">(TRANSPOSE(MMULT(幕後結果!$AB$37:$AK$46, TRANSPOSE(N703:W703))))</f>
        <v>-0.79807094754222097</v>
      </c>
      <c r="O1704" s="139">
        <v>-0.72959448542151117</v>
      </c>
      <c r="P1704" s="139">
        <v>0.64171028359073135</v>
      </c>
      <c r="Q1704" s="139">
        <v>1.7739329164431505E-2</v>
      </c>
      <c r="R1704" s="139">
        <v>1.0186806774579011</v>
      </c>
      <c r="S1704" s="139">
        <v>-1.1743039725890163</v>
      </c>
      <c r="T1704" s="139">
        <v>-1.2210139381765417</v>
      </c>
      <c r="U1704" s="139">
        <v>0.98402703405043401</v>
      </c>
      <c r="V1704" s="139">
        <v>-0.36495641221819097</v>
      </c>
      <c r="W1704" s="50">
        <v>-1.6526837001982888</v>
      </c>
    </row>
    <row r="1705" spans="1:23" ht="19">
      <c r="A1705" s="95">
        <v>703</v>
      </c>
      <c r="B1705" s="139">
        <v>0.82624970558662891</v>
      </c>
      <c r="C1705" s="139">
        <v>0.1622239568158772</v>
      </c>
      <c r="D1705" s="139">
        <v>0.82736029976254155</v>
      </c>
      <c r="E1705" s="139">
        <v>0.55139674882952971</v>
      </c>
      <c r="F1705" s="139">
        <v>0.281815613834691</v>
      </c>
      <c r="G1705" s="139">
        <v>0.77700431103343148</v>
      </c>
      <c r="H1705" s="139">
        <v>0.17104579726435065</v>
      </c>
      <c r="I1705" s="139">
        <v>6.2487008436271863E-2</v>
      </c>
      <c r="J1705" s="139">
        <v>0.99279818533838182</v>
      </c>
      <c r="K1705" s="58">
        <v>0.5214275084390374</v>
      </c>
      <c r="M1705" s="51">
        <v>703</v>
      </c>
      <c r="N1705" s="139" cm="1">
        <f t="array" ref="N1705:W1705">(TRANSPOSE(MMULT(幕後結果!$AB$37:$AK$46, TRANSPOSE(N704:W704))))</f>
        <v>2.2767304731670692</v>
      </c>
      <c r="O1705" s="139">
        <v>0.77964209662089257</v>
      </c>
      <c r="P1705" s="139">
        <v>0.96829796098313392</v>
      </c>
      <c r="Q1705" s="139">
        <v>-0.16766773128967444</v>
      </c>
      <c r="R1705" s="139">
        <v>-1.6512924667843432E-2</v>
      </c>
      <c r="S1705" s="139">
        <v>0.66914322254163117</v>
      </c>
      <c r="T1705" s="139">
        <v>0.40925740256004228</v>
      </c>
      <c r="U1705" s="139">
        <v>-1.0830567460356655</v>
      </c>
      <c r="V1705" s="139">
        <v>1.297879473653667</v>
      </c>
      <c r="W1705" s="50">
        <v>-0.16547370259000826</v>
      </c>
    </row>
    <row r="1706" spans="1:23" ht="19">
      <c r="A1706" s="95">
        <v>704</v>
      </c>
      <c r="B1706" s="139">
        <v>0.33578876355333187</v>
      </c>
      <c r="C1706" s="139">
        <v>0.37219377750703675</v>
      </c>
      <c r="D1706" s="139">
        <v>0.47405566274376509</v>
      </c>
      <c r="E1706" s="139">
        <v>0.38391271352379386</v>
      </c>
      <c r="F1706" s="139">
        <v>0.67467576083133496</v>
      </c>
      <c r="G1706" s="139">
        <v>0.13146237081907519</v>
      </c>
      <c r="H1706" s="139">
        <v>6.3242229069807809E-2</v>
      </c>
      <c r="I1706" s="139">
        <v>0.63821387585732414</v>
      </c>
      <c r="J1706" s="139">
        <v>0.53172312252178577</v>
      </c>
      <c r="K1706" s="58">
        <v>0.15988281334204291</v>
      </c>
      <c r="M1706" s="51">
        <v>704</v>
      </c>
      <c r="N1706" s="139" cm="1">
        <f t="array" ref="N1706:W1706">(TRANSPOSE(MMULT(幕後結果!$AB$37:$AK$46, TRANSPOSE(N705:W705))))</f>
        <v>0.26918594316609851</v>
      </c>
      <c r="O1706" s="139">
        <v>0.9235160199505168</v>
      </c>
      <c r="P1706" s="139">
        <v>1.3466485618105515</v>
      </c>
      <c r="Q1706" s="139">
        <v>0.81323112892040306</v>
      </c>
      <c r="R1706" s="139">
        <v>0.2367363582610495</v>
      </c>
      <c r="S1706" s="139">
        <v>0.46157560856336233</v>
      </c>
      <c r="T1706" s="139">
        <v>0.77733839483034251</v>
      </c>
      <c r="U1706" s="139">
        <v>0.32427183238802737</v>
      </c>
      <c r="V1706" s="139">
        <v>0.96880601767214336</v>
      </c>
      <c r="W1706" s="50">
        <v>1.0504947804256419</v>
      </c>
    </row>
    <row r="1707" spans="1:23" ht="19">
      <c r="A1707" s="95">
        <v>705</v>
      </c>
      <c r="B1707" s="139">
        <v>0.86633552325409591</v>
      </c>
      <c r="C1707" s="139">
        <v>0.61453748548177112</v>
      </c>
      <c r="D1707" s="139">
        <v>0.1897456609238608</v>
      </c>
      <c r="E1707" s="139">
        <v>0.52127746067708802</v>
      </c>
      <c r="F1707" s="139">
        <v>0.31703683768428448</v>
      </c>
      <c r="G1707" s="139">
        <v>2.7023559106612582E-2</v>
      </c>
      <c r="H1707" s="139">
        <v>0.85358522995593522</v>
      </c>
      <c r="I1707" s="139">
        <v>0.99542369112024209</v>
      </c>
      <c r="J1707" s="139">
        <v>0.10847083034526461</v>
      </c>
      <c r="K1707" s="58">
        <v>0.55630016835664198</v>
      </c>
      <c r="M1707" s="51">
        <v>705</v>
      </c>
      <c r="N1707" s="139" cm="1">
        <f t="array" ref="N1707:W1707">(TRANSPOSE(MMULT(幕後結果!$AB$37:$AK$46, TRANSPOSE(N706:W706))))</f>
        <v>1.4428377420958782</v>
      </c>
      <c r="O1707" s="139">
        <v>0.45531859406557923</v>
      </c>
      <c r="P1707" s="139">
        <v>0.74464141559068064</v>
      </c>
      <c r="Q1707" s="139">
        <v>0.20652387054977145</v>
      </c>
      <c r="R1707" s="139">
        <v>8.326878390099457E-2</v>
      </c>
      <c r="S1707" s="139">
        <v>0.6423000997968924</v>
      </c>
      <c r="T1707" s="139">
        <v>1.1081620029787487</v>
      </c>
      <c r="U1707" s="139">
        <v>-0.96430622375428432</v>
      </c>
      <c r="V1707" s="139">
        <v>1.6342085080870141</v>
      </c>
      <c r="W1707" s="50">
        <v>0.29539637580575706</v>
      </c>
    </row>
    <row r="1708" spans="1:23" ht="19">
      <c r="A1708" s="95">
        <v>706</v>
      </c>
      <c r="B1708" s="139">
        <v>0.5489200124575806</v>
      </c>
      <c r="C1708" s="139">
        <v>0.77975877816468042</v>
      </c>
      <c r="D1708" s="139">
        <v>0.33587347737683193</v>
      </c>
      <c r="E1708" s="139">
        <v>0.33104106419443591</v>
      </c>
      <c r="F1708" s="139">
        <v>0.29032020703693684</v>
      </c>
      <c r="G1708" s="139">
        <v>6.6865542842981851E-2</v>
      </c>
      <c r="H1708" s="139">
        <v>0.52181913266174185</v>
      </c>
      <c r="I1708" s="139">
        <v>0.27495439783708009</v>
      </c>
      <c r="J1708" s="139">
        <v>0.35011305212758859</v>
      </c>
      <c r="K1708" s="58">
        <v>0.8514577280121689</v>
      </c>
      <c r="M1708" s="51">
        <v>706</v>
      </c>
      <c r="N1708" s="139" cm="1">
        <f t="array" ref="N1708:W1708">(TRANSPOSE(MMULT(幕後結果!$AB$37:$AK$46, TRANSPOSE(N707:W707))))</f>
        <v>1.0091793755677703</v>
      </c>
      <c r="O1708" s="139">
        <v>-0.14548883393860507</v>
      </c>
      <c r="P1708" s="139">
        <v>-0.54794646961985505</v>
      </c>
      <c r="Q1708" s="139">
        <v>0.55090035637151691</v>
      </c>
      <c r="R1708" s="139">
        <v>-0.82242571118624819</v>
      </c>
      <c r="S1708" s="139">
        <v>0.24795764160240605</v>
      </c>
      <c r="T1708" s="139">
        <v>0.28126196692068894</v>
      </c>
      <c r="U1708" s="139">
        <v>0.87735239851729263</v>
      </c>
      <c r="V1708" s="139">
        <v>-3.3519913315871869E-3</v>
      </c>
      <c r="W1708" s="50">
        <v>-6.5871435263856692E-2</v>
      </c>
    </row>
    <row r="1709" spans="1:23" ht="19">
      <c r="A1709" s="95">
        <v>707</v>
      </c>
      <c r="B1709" s="139">
        <v>0.18230029445757867</v>
      </c>
      <c r="C1709" s="139">
        <v>1.1864276898942094E-2</v>
      </c>
      <c r="D1709" s="139">
        <v>0.69359067656556683</v>
      </c>
      <c r="E1709" s="139">
        <v>0.52862848171585353</v>
      </c>
      <c r="F1709" s="139">
        <v>0.99808108560898678</v>
      </c>
      <c r="G1709" s="139">
        <v>0.88475734147561447</v>
      </c>
      <c r="H1709" s="139">
        <v>0.21499864408369396</v>
      </c>
      <c r="I1709" s="139">
        <v>0.94798049880127189</v>
      </c>
      <c r="J1709" s="139">
        <v>0.94463239202876759</v>
      </c>
      <c r="K1709" s="58">
        <v>0.40233107872922957</v>
      </c>
      <c r="M1709" s="51">
        <v>707</v>
      </c>
      <c r="N1709" s="139" cm="1">
        <f t="array" ref="N1709:W1709">(TRANSPOSE(MMULT(幕後結果!$AB$37:$AK$46, TRANSPOSE(N708:W708))))</f>
        <v>1.8921949094324386</v>
      </c>
      <c r="O1709" s="139">
        <v>-9.139602621765841E-2</v>
      </c>
      <c r="P1709" s="139">
        <v>-1.7403070724475223</v>
      </c>
      <c r="Q1709" s="139">
        <v>0.59469630291990061</v>
      </c>
      <c r="R1709" s="139">
        <v>-1.9809206104341124</v>
      </c>
      <c r="S1709" s="139">
        <v>0.89231114158077518</v>
      </c>
      <c r="T1709" s="139">
        <v>-0.12961736682911207</v>
      </c>
      <c r="U1709" s="139">
        <v>-0.68543382981302226</v>
      </c>
      <c r="V1709" s="139">
        <v>-0.15859284214339864</v>
      </c>
      <c r="W1709" s="50">
        <v>2.4129686412870885</v>
      </c>
    </row>
    <row r="1710" spans="1:23" ht="19">
      <c r="A1710" s="95">
        <v>708</v>
      </c>
      <c r="B1710" s="139">
        <v>0.73576151850251192</v>
      </c>
      <c r="C1710" s="139">
        <v>0.41809285311329725</v>
      </c>
      <c r="D1710" s="139">
        <v>0.43662656920264431</v>
      </c>
      <c r="E1710" s="139">
        <v>0.49958160505772131</v>
      </c>
      <c r="F1710" s="139">
        <v>0.77107003609732883</v>
      </c>
      <c r="G1710" s="139">
        <v>0.45861784832279739</v>
      </c>
      <c r="H1710" s="139">
        <v>0.2876190297208121</v>
      </c>
      <c r="I1710" s="139">
        <v>0.5754781082931717</v>
      </c>
      <c r="J1710" s="139">
        <v>0.39278831022176819</v>
      </c>
      <c r="K1710" s="58">
        <v>0.24594381587982084</v>
      </c>
      <c r="M1710" s="51">
        <v>708</v>
      </c>
      <c r="N1710" s="139" cm="1">
        <f t="array" ref="N1710:W1710">(TRANSPOSE(MMULT(幕後結果!$AB$37:$AK$46, TRANSPOSE(N709:W709))))</f>
        <v>-1.7498493146132652</v>
      </c>
      <c r="O1710" s="139">
        <v>-0.78673903676778534</v>
      </c>
      <c r="P1710" s="139">
        <v>-1.665493612363337</v>
      </c>
      <c r="Q1710" s="139">
        <v>7.9316593429092974E-2</v>
      </c>
      <c r="R1710" s="139">
        <v>-0.62838811754515445</v>
      </c>
      <c r="S1710" s="139">
        <v>-0.10539826339851077</v>
      </c>
      <c r="T1710" s="139">
        <v>-0.36377867950930742</v>
      </c>
      <c r="U1710" s="139">
        <v>-0.50625997578536508</v>
      </c>
      <c r="V1710" s="139">
        <v>9.9258499650445309E-3</v>
      </c>
      <c r="W1710" s="50">
        <v>-1.7643402603166789</v>
      </c>
    </row>
    <row r="1711" spans="1:23" ht="19">
      <c r="A1711" s="95">
        <v>709</v>
      </c>
      <c r="B1711" s="139">
        <v>0.17375783552844948</v>
      </c>
      <c r="C1711" s="139">
        <v>7.1697105928618887E-2</v>
      </c>
      <c r="D1711" s="139">
        <v>0.13242929404039439</v>
      </c>
      <c r="E1711" s="139">
        <v>0.23328388691714652</v>
      </c>
      <c r="F1711" s="139">
        <v>5.2107512543712708E-2</v>
      </c>
      <c r="G1711" s="139">
        <v>0.61902023416611285</v>
      </c>
      <c r="H1711" s="139">
        <v>0.59297274628647667</v>
      </c>
      <c r="I1711" s="139">
        <v>0.7529671529044788</v>
      </c>
      <c r="J1711" s="139">
        <v>0.99419289333058725</v>
      </c>
      <c r="K1711" s="58">
        <v>0.35002723562672133</v>
      </c>
      <c r="M1711" s="51">
        <v>709</v>
      </c>
      <c r="N1711" s="139" cm="1">
        <f t="array" ref="N1711:W1711">(TRANSPOSE(MMULT(幕後結果!$AB$37:$AK$46, TRANSPOSE(N710:W710))))</f>
        <v>-0.60570102165332795</v>
      </c>
      <c r="O1711" s="139">
        <v>1.4155756659432281</v>
      </c>
      <c r="P1711" s="139">
        <v>0.21165443433475739</v>
      </c>
      <c r="Q1711" s="139">
        <v>0.42669310578841518</v>
      </c>
      <c r="R1711" s="139">
        <v>0.92037085446373157</v>
      </c>
      <c r="S1711" s="139">
        <v>1.1595078228004276</v>
      </c>
      <c r="T1711" s="139">
        <v>-1.1211577756195943</v>
      </c>
      <c r="U1711" s="139">
        <v>-0.34574060569604359</v>
      </c>
      <c r="V1711" s="139">
        <v>1.0084867813221376E-2</v>
      </c>
      <c r="W1711" s="50">
        <v>0.66056492320975291</v>
      </c>
    </row>
    <row r="1712" spans="1:23" ht="19">
      <c r="A1712" s="95">
        <v>710</v>
      </c>
      <c r="B1712" s="139">
        <v>0.50464363402854695</v>
      </c>
      <c r="C1712" s="139">
        <v>0.4082790185248073</v>
      </c>
      <c r="D1712" s="139">
        <v>0.88889857090480318</v>
      </c>
      <c r="E1712" s="139">
        <v>0.50889286234512832</v>
      </c>
      <c r="F1712" s="139">
        <v>0.5161103343982234</v>
      </c>
      <c r="G1712" s="139">
        <v>0.76065579954259399</v>
      </c>
      <c r="H1712" s="139">
        <v>0.8558235820723592</v>
      </c>
      <c r="I1712" s="139">
        <v>0.17251397193581886</v>
      </c>
      <c r="J1712" s="139">
        <v>0.27866802536343194</v>
      </c>
      <c r="K1712" s="58">
        <v>9.5083666036853032E-2</v>
      </c>
      <c r="M1712" s="51">
        <v>710</v>
      </c>
      <c r="N1712" s="139" cm="1">
        <f t="array" ref="N1712:W1712">(TRANSPOSE(MMULT(幕後結果!$AB$37:$AK$46, TRANSPOSE(N711:W711))))</f>
        <v>-0.95788597399192055</v>
      </c>
      <c r="O1712" s="139">
        <v>-0.53203351545129862</v>
      </c>
      <c r="P1712" s="139">
        <v>-1.0910849888661511</v>
      </c>
      <c r="Q1712" s="139">
        <v>1.5533616674778896</v>
      </c>
      <c r="R1712" s="139">
        <v>-1.166949396560234</v>
      </c>
      <c r="S1712" s="139">
        <v>1.5989911054833561</v>
      </c>
      <c r="T1712" s="139">
        <v>-0.76104681437713384</v>
      </c>
      <c r="U1712" s="139">
        <v>-0.63805966479103216</v>
      </c>
      <c r="V1712" s="139">
        <v>-1.0421755826375321</v>
      </c>
      <c r="W1712" s="50">
        <v>0.64202705434277352</v>
      </c>
    </row>
    <row r="1713" spans="1:23" ht="19">
      <c r="A1713" s="95">
        <v>711</v>
      </c>
      <c r="B1713" s="139">
        <v>0.39920140699749784</v>
      </c>
      <c r="C1713" s="139">
        <v>0.62113211639323684</v>
      </c>
      <c r="D1713" s="139">
        <v>0.73316262708994673</v>
      </c>
      <c r="E1713" s="139">
        <v>0.84690799636324221</v>
      </c>
      <c r="F1713" s="139">
        <v>0.3174498758354698</v>
      </c>
      <c r="G1713" s="139">
        <v>0.29737468340855799</v>
      </c>
      <c r="H1713" s="139">
        <v>0.28916504394669107</v>
      </c>
      <c r="I1713" s="139">
        <v>7.3546329142117894E-2</v>
      </c>
      <c r="J1713" s="139">
        <v>0.74654566076724893</v>
      </c>
      <c r="K1713" s="58">
        <v>0.8841180898264418</v>
      </c>
      <c r="M1713" s="51">
        <v>711</v>
      </c>
      <c r="N1713" s="139" cm="1">
        <f t="array" ref="N1713:W1713">(TRANSPOSE(MMULT(幕後結果!$AB$37:$AK$46, TRANSPOSE(N712:W712))))</f>
        <v>-1.0667931426952244</v>
      </c>
      <c r="O1713" s="139">
        <v>0.74810501817823627</v>
      </c>
      <c r="P1713" s="139">
        <v>1.3221243347767861</v>
      </c>
      <c r="Q1713" s="139">
        <v>-0.12619455137865576</v>
      </c>
      <c r="R1713" s="139">
        <v>-0.91580077463188025</v>
      </c>
      <c r="S1713" s="139">
        <v>1.0089079308112439E-2</v>
      </c>
      <c r="T1713" s="139">
        <v>-0.68242908982350348</v>
      </c>
      <c r="U1713" s="139">
        <v>-0.5803150746289607</v>
      </c>
      <c r="V1713" s="139">
        <v>-0.47162966782228594</v>
      </c>
      <c r="W1713" s="50">
        <v>-1.0991577719305798</v>
      </c>
    </row>
    <row r="1714" spans="1:23" ht="19">
      <c r="A1714" s="95">
        <v>712</v>
      </c>
      <c r="B1714" s="139">
        <v>0.76373702428015489</v>
      </c>
      <c r="C1714" s="139">
        <v>0.4248706979834731</v>
      </c>
      <c r="D1714" s="139">
        <v>0.95102029270343946</v>
      </c>
      <c r="E1714" s="139">
        <v>0.27939821473247184</v>
      </c>
      <c r="F1714" s="139">
        <v>0.13886803480382004</v>
      </c>
      <c r="G1714" s="139">
        <v>0.14076520175383367</v>
      </c>
      <c r="H1714" s="139">
        <v>1.1128693836544024E-2</v>
      </c>
      <c r="I1714" s="139">
        <v>0.68120357342184756</v>
      </c>
      <c r="J1714" s="139">
        <v>0.18764266979567723</v>
      </c>
      <c r="K1714" s="58">
        <v>0.87548093800971594</v>
      </c>
      <c r="M1714" s="51">
        <v>712</v>
      </c>
      <c r="N1714" s="139" cm="1">
        <f t="array" ref="N1714:W1714">(TRANSPOSE(MMULT(幕後結果!$AB$37:$AK$46, TRANSPOSE(N713:W713))))</f>
        <v>-0.14274670561025971</v>
      </c>
      <c r="O1714" s="139">
        <v>0.46566145536187614</v>
      </c>
      <c r="P1714" s="139">
        <v>1.4294280820952707</v>
      </c>
      <c r="Q1714" s="139">
        <v>0.81285317794187406</v>
      </c>
      <c r="R1714" s="139">
        <v>-0.2574350880525707</v>
      </c>
      <c r="S1714" s="139">
        <v>1.3567581375926328</v>
      </c>
      <c r="T1714" s="139">
        <v>-0.27686576369538418</v>
      </c>
      <c r="U1714" s="139">
        <v>-0.3640855052275136</v>
      </c>
      <c r="V1714" s="139">
        <v>0.57970129109531709</v>
      </c>
      <c r="W1714" s="50">
        <v>9.4523099245667208E-2</v>
      </c>
    </row>
    <row r="1715" spans="1:23" ht="19">
      <c r="A1715" s="95">
        <v>713</v>
      </c>
      <c r="B1715" s="139">
        <v>1.6851697031633917E-2</v>
      </c>
      <c r="C1715" s="139">
        <v>0.8900317395552555</v>
      </c>
      <c r="D1715" s="139">
        <v>0.26298925253198435</v>
      </c>
      <c r="E1715" s="139">
        <v>8.6027853612585803E-2</v>
      </c>
      <c r="F1715" s="139">
        <v>0.429074346559839</v>
      </c>
      <c r="G1715" s="139">
        <v>0.29844819306784554</v>
      </c>
      <c r="H1715" s="139">
        <v>0.2078877430694821</v>
      </c>
      <c r="I1715" s="139">
        <v>0.25191972166747756</v>
      </c>
      <c r="J1715" s="139">
        <v>0.65296909956478899</v>
      </c>
      <c r="K1715" s="58">
        <v>0.28171244432408149</v>
      </c>
      <c r="M1715" s="51">
        <v>713</v>
      </c>
      <c r="N1715" s="139" cm="1">
        <f t="array" ref="N1715:W1715">(TRANSPOSE(MMULT(幕後結果!$AB$37:$AK$46, TRANSPOSE(N714:W714))))</f>
        <v>-0.66486179711241067</v>
      </c>
      <c r="O1715" s="139">
        <v>1.3149498225639316</v>
      </c>
      <c r="P1715" s="139">
        <v>0.72397600222701297</v>
      </c>
      <c r="Q1715" s="139">
        <v>1.1938735146998258</v>
      </c>
      <c r="R1715" s="139">
        <v>-0.51212611230745575</v>
      </c>
      <c r="S1715" s="139">
        <v>-0.6199090511201566</v>
      </c>
      <c r="T1715" s="139">
        <v>-1.1778429288796528</v>
      </c>
      <c r="U1715" s="139">
        <v>0.3890622425740301</v>
      </c>
      <c r="V1715" s="139">
        <v>-0.30890396327021896</v>
      </c>
      <c r="W1715" s="50">
        <v>-6.0748404021376268E-2</v>
      </c>
    </row>
    <row r="1716" spans="1:23" ht="19">
      <c r="A1716" s="95">
        <v>714</v>
      </c>
      <c r="B1716" s="139">
        <v>0.49567025209152282</v>
      </c>
      <c r="C1716" s="139">
        <v>0.72117047201348106</v>
      </c>
      <c r="D1716" s="139">
        <v>0.23994337518744957</v>
      </c>
      <c r="E1716" s="139">
        <v>0.76405084812971902</v>
      </c>
      <c r="F1716" s="139">
        <v>0.30891083193919511</v>
      </c>
      <c r="G1716" s="139">
        <v>0.71491591915608588</v>
      </c>
      <c r="H1716" s="139">
        <v>0.41765566893021866</v>
      </c>
      <c r="I1716" s="139">
        <v>0.30999433940484122</v>
      </c>
      <c r="J1716" s="139">
        <v>0.46144044235595572</v>
      </c>
      <c r="K1716" s="58">
        <v>0.91408916296183751</v>
      </c>
      <c r="M1716" s="51">
        <v>714</v>
      </c>
      <c r="N1716" s="139" cm="1">
        <f t="array" ref="N1716:W1716">(TRANSPOSE(MMULT(幕後結果!$AB$37:$AK$46, TRANSPOSE(N715:W715))))</f>
        <v>-0.57500073752238101</v>
      </c>
      <c r="O1716" s="139">
        <v>4.6372851338350896E-2</v>
      </c>
      <c r="P1716" s="139">
        <v>-0.67914633863347762</v>
      </c>
      <c r="Q1716" s="139">
        <v>0.40387903841137568</v>
      </c>
      <c r="R1716" s="139">
        <v>-1.2626296868720213</v>
      </c>
      <c r="S1716" s="139">
        <v>0.44531193264377822</v>
      </c>
      <c r="T1716" s="139">
        <v>1.2708056405097699</v>
      </c>
      <c r="U1716" s="139">
        <v>-0.44064114744936417</v>
      </c>
      <c r="V1716" s="139">
        <v>0.1184755059104529</v>
      </c>
      <c r="W1716" s="50">
        <v>0.75781864249314124</v>
      </c>
    </row>
    <row r="1717" spans="1:23" ht="19">
      <c r="A1717" s="95">
        <v>715</v>
      </c>
      <c r="B1717" s="139">
        <v>0.2804392356752714</v>
      </c>
      <c r="C1717" s="139">
        <v>0.98889553526232854</v>
      </c>
      <c r="D1717" s="139">
        <v>0.24348205528372446</v>
      </c>
      <c r="E1717" s="139">
        <v>0.60510466265185725</v>
      </c>
      <c r="F1717" s="139">
        <v>0.67118710111429314</v>
      </c>
      <c r="G1717" s="139">
        <v>0.416966200194268</v>
      </c>
      <c r="H1717" s="139">
        <v>0.42718332321978925</v>
      </c>
      <c r="I1717" s="139">
        <v>0.16241914657717293</v>
      </c>
      <c r="J1717" s="139">
        <v>0.26008510838206544</v>
      </c>
      <c r="K1717" s="58">
        <v>0.5894043855028317</v>
      </c>
      <c r="M1717" s="51">
        <v>715</v>
      </c>
      <c r="N1717" s="139" cm="1">
        <f t="array" ref="N1717:W1717">(TRANSPOSE(MMULT(幕後結果!$AB$37:$AK$46, TRANSPOSE(N716:W716))))</f>
        <v>-1.7979941696033173</v>
      </c>
      <c r="O1717" s="139">
        <v>-1.2585732664967697</v>
      </c>
      <c r="P1717" s="139">
        <v>-0.83136221834161783</v>
      </c>
      <c r="Q1717" s="139">
        <v>-0.53178703425468521</v>
      </c>
      <c r="R1717" s="139">
        <v>-0.21108445076991003</v>
      </c>
      <c r="S1717" s="139">
        <v>-1.1049677741663724</v>
      </c>
      <c r="T1717" s="139">
        <v>-1.4379172300331367</v>
      </c>
      <c r="U1717" s="139">
        <v>-0.41960001852040851</v>
      </c>
      <c r="V1717" s="139">
        <v>-0.42972871977124616</v>
      </c>
      <c r="W1717" s="50">
        <v>-1.487166483420717</v>
      </c>
    </row>
    <row r="1718" spans="1:23" ht="19">
      <c r="A1718" s="95">
        <v>716</v>
      </c>
      <c r="B1718" s="139">
        <v>0.68747405162680719</v>
      </c>
      <c r="C1718" s="139">
        <v>0.75287746222576146</v>
      </c>
      <c r="D1718" s="139">
        <v>0.86901955004653209</v>
      </c>
      <c r="E1718" s="139">
        <v>0.50445429459682356</v>
      </c>
      <c r="F1718" s="139">
        <v>0.5988903805929755</v>
      </c>
      <c r="G1718" s="139">
        <v>0.74090151642883861</v>
      </c>
      <c r="H1718" s="139">
        <v>0.67479683558549941</v>
      </c>
      <c r="I1718" s="139">
        <v>0.62279002961371277</v>
      </c>
      <c r="J1718" s="139">
        <v>0.94148957523439902</v>
      </c>
      <c r="K1718" s="58">
        <v>0.79265278441070208</v>
      </c>
      <c r="M1718" s="51">
        <v>716</v>
      </c>
      <c r="N1718" s="139" cm="1">
        <f t="array" ref="N1718:W1718">(TRANSPOSE(MMULT(幕後結果!$AB$37:$AK$46, TRANSPOSE(N717:W717))))</f>
        <v>-0.59633042682382931</v>
      </c>
      <c r="O1718" s="139">
        <v>0.3277798449587957</v>
      </c>
      <c r="P1718" s="139">
        <v>0.67477289605814761</v>
      </c>
      <c r="Q1718" s="139">
        <v>-0.39606514954051686</v>
      </c>
      <c r="R1718" s="139">
        <v>0.4759213728985911</v>
      </c>
      <c r="S1718" s="139">
        <v>0.99500483461842992</v>
      </c>
      <c r="T1718" s="139">
        <v>-1.2148100410947658</v>
      </c>
      <c r="U1718" s="139">
        <v>0.46611337312481416</v>
      </c>
      <c r="V1718" s="139">
        <v>1.7161905998492988</v>
      </c>
      <c r="W1718" s="50">
        <v>-1.5060791902447512</v>
      </c>
    </row>
    <row r="1719" spans="1:23" ht="19">
      <c r="A1719" s="95">
        <v>717</v>
      </c>
      <c r="B1719" s="139">
        <v>0.34977866340294872</v>
      </c>
      <c r="C1719" s="139">
        <v>0.45797975966733251</v>
      </c>
      <c r="D1719" s="139">
        <v>0.79454222255225471</v>
      </c>
      <c r="E1719" s="139">
        <v>0.23067623461396591</v>
      </c>
      <c r="F1719" s="139">
        <v>0.23378727362851448</v>
      </c>
      <c r="G1719" s="139">
        <v>0.62285750459486611</v>
      </c>
      <c r="H1719" s="139">
        <v>0.43855921552097699</v>
      </c>
      <c r="I1719" s="139">
        <v>0.13110016736467567</v>
      </c>
      <c r="J1719" s="139">
        <v>0.34779774270921782</v>
      </c>
      <c r="K1719" s="58">
        <v>0.81978276464100008</v>
      </c>
      <c r="M1719" s="51">
        <v>717</v>
      </c>
      <c r="N1719" s="139" cm="1">
        <f t="array" ref="N1719:W1719">(TRANSPOSE(MMULT(幕後結果!$AB$37:$AK$46, TRANSPOSE(N718:W718))))</f>
        <v>-2.2306991413727952</v>
      </c>
      <c r="O1719" s="139">
        <v>-0.82042756511260873</v>
      </c>
      <c r="P1719" s="139">
        <v>-0.37610262233601122</v>
      </c>
      <c r="Q1719" s="139">
        <v>-1.7102667635044428</v>
      </c>
      <c r="R1719" s="139">
        <v>-0.60748264339715541</v>
      </c>
      <c r="S1719" s="139">
        <v>1.1664370247892886</v>
      </c>
      <c r="T1719" s="139">
        <v>-2.3153360981468358</v>
      </c>
      <c r="U1719" s="139">
        <v>-2.23232007793874</v>
      </c>
      <c r="V1719" s="139">
        <v>-0.81317328410713796</v>
      </c>
      <c r="W1719" s="50">
        <v>-1.8057852918195532</v>
      </c>
    </row>
    <row r="1720" spans="1:23" ht="19">
      <c r="A1720" s="95">
        <v>718</v>
      </c>
      <c r="B1720" s="139">
        <v>4.1869737974733479E-3</v>
      </c>
      <c r="C1720" s="139">
        <v>0.8747516072144641</v>
      </c>
      <c r="D1720" s="139">
        <v>0.52725952474980109</v>
      </c>
      <c r="E1720" s="139">
        <v>0.53197691218710319</v>
      </c>
      <c r="F1720" s="139">
        <v>0.68847751921755762</v>
      </c>
      <c r="G1720" s="139">
        <v>0.40145465826195292</v>
      </c>
      <c r="H1720" s="139">
        <v>0.50146863119980045</v>
      </c>
      <c r="I1720" s="139">
        <v>0.31395016091127959</v>
      </c>
      <c r="J1720" s="139">
        <v>0.9546562146267068</v>
      </c>
      <c r="K1720" s="58">
        <v>0.12013561692320551</v>
      </c>
      <c r="M1720" s="51">
        <v>718</v>
      </c>
      <c r="N1720" s="139" cm="1">
        <f t="array" ref="N1720:W1720">(TRANSPOSE(MMULT(幕後結果!$AB$37:$AK$46, TRANSPOSE(N719:W719))))</f>
        <v>-0.45310566122848855</v>
      </c>
      <c r="O1720" s="139">
        <v>-1.3332839657612359</v>
      </c>
      <c r="P1720" s="139">
        <v>-0.26532802710603398</v>
      </c>
      <c r="Q1720" s="139">
        <v>0.67205396876633317</v>
      </c>
      <c r="R1720" s="139">
        <v>-0.41149239184568837</v>
      </c>
      <c r="S1720" s="139">
        <v>1.4237804980462703</v>
      </c>
      <c r="T1720" s="139">
        <v>0.37161314399968332</v>
      </c>
      <c r="U1720" s="139">
        <v>-0.6066841825905317</v>
      </c>
      <c r="V1720" s="139">
        <v>-0.40847217039327938</v>
      </c>
      <c r="W1720" s="50">
        <v>0.87266266560038752</v>
      </c>
    </row>
    <row r="1721" spans="1:23" ht="19">
      <c r="A1721" s="95">
        <v>719</v>
      </c>
      <c r="B1721" s="139">
        <v>0.82107334747357497</v>
      </c>
      <c r="C1721" s="139">
        <v>0.78888169698650779</v>
      </c>
      <c r="D1721" s="139">
        <v>0.49445125947435109</v>
      </c>
      <c r="E1721" s="139">
        <v>0.70841966789372024</v>
      </c>
      <c r="F1721" s="139">
        <v>0.50944335604932367</v>
      </c>
      <c r="G1721" s="139">
        <v>0.40271029449014994</v>
      </c>
      <c r="H1721" s="139">
        <v>0.90088210183605777</v>
      </c>
      <c r="I1721" s="139">
        <v>0.76959909439707741</v>
      </c>
      <c r="J1721" s="139">
        <v>0.22853977146153537</v>
      </c>
      <c r="K1721" s="58">
        <v>0.1403907265899127</v>
      </c>
      <c r="M1721" s="51">
        <v>719</v>
      </c>
      <c r="N1721" s="139" cm="1">
        <f t="array" ref="N1721:W1721">(TRANSPOSE(MMULT(幕後結果!$AB$37:$AK$46, TRANSPOSE(N720:W720))))</f>
        <v>4.3445544796864903E-2</v>
      </c>
      <c r="O1721" s="139">
        <v>-1.1539489158956937</v>
      </c>
      <c r="P1721" s="139">
        <v>-0.747637880982022</v>
      </c>
      <c r="Q1721" s="139">
        <v>1.0353563547826417</v>
      </c>
      <c r="R1721" s="139">
        <v>1.7470199724548761</v>
      </c>
      <c r="S1721" s="139">
        <v>0.75044204589401486</v>
      </c>
      <c r="T1721" s="139">
        <v>-1.18320711713942E-2</v>
      </c>
      <c r="U1721" s="139">
        <v>0.85203215795934906</v>
      </c>
      <c r="V1721" s="139">
        <v>0.38376799848278559</v>
      </c>
      <c r="W1721" s="50">
        <v>0.36698295459969471</v>
      </c>
    </row>
    <row r="1722" spans="1:23" ht="19">
      <c r="A1722" s="95">
        <v>720</v>
      </c>
      <c r="B1722" s="139">
        <v>0.98336353197940118</v>
      </c>
      <c r="C1722" s="139">
        <v>0.9941422140360503</v>
      </c>
      <c r="D1722" s="139">
        <v>7.2518528187821563E-3</v>
      </c>
      <c r="E1722" s="139">
        <v>0.33789614785434252</v>
      </c>
      <c r="F1722" s="139">
        <v>0.28277898240228549</v>
      </c>
      <c r="G1722" s="139">
        <v>0.55758034917948707</v>
      </c>
      <c r="H1722" s="139">
        <v>0.47540854397812948</v>
      </c>
      <c r="I1722" s="139">
        <v>0.3626073965581047</v>
      </c>
      <c r="J1722" s="139">
        <v>0.1094015090416911</v>
      </c>
      <c r="K1722" s="58">
        <v>0.38404513546030694</v>
      </c>
      <c r="M1722" s="51">
        <v>720</v>
      </c>
      <c r="N1722" s="139" cm="1">
        <f t="array" ref="N1722:W1722">(TRANSPOSE(MMULT(幕後結果!$AB$37:$AK$46, TRANSPOSE(N721:W721))))</f>
        <v>-1.1439216635635807</v>
      </c>
      <c r="O1722" s="139">
        <v>-1.2053803386033204</v>
      </c>
      <c r="P1722" s="139">
        <v>-0.57055119136458954</v>
      </c>
      <c r="Q1722" s="139">
        <v>1.4748508007940457</v>
      </c>
      <c r="R1722" s="139">
        <v>-0.95301468197594064</v>
      </c>
      <c r="S1722" s="139">
        <v>-0.42411786977391275</v>
      </c>
      <c r="T1722" s="139">
        <v>-0.69815218548044289</v>
      </c>
      <c r="U1722" s="139">
        <v>1.1764521886015311</v>
      </c>
      <c r="V1722" s="139">
        <v>-1.2161411551866466</v>
      </c>
      <c r="W1722" s="50">
        <v>-1.0233875336998048</v>
      </c>
    </row>
    <row r="1723" spans="1:23" ht="19">
      <c r="A1723" s="95">
        <v>721</v>
      </c>
      <c r="B1723" s="139">
        <v>0.98509102925720815</v>
      </c>
      <c r="C1723" s="139">
        <v>0.69493000051490328</v>
      </c>
      <c r="D1723" s="139">
        <v>0.64072551861833471</v>
      </c>
      <c r="E1723" s="139">
        <v>4.3067173538293702E-2</v>
      </c>
      <c r="F1723" s="139">
        <v>0.75343101038798577</v>
      </c>
      <c r="G1723" s="139">
        <v>0.96806526019445038</v>
      </c>
      <c r="H1723" s="139">
        <v>0.75090568071885455</v>
      </c>
      <c r="I1723" s="139">
        <v>0.92209942282772062</v>
      </c>
      <c r="J1723" s="139">
        <v>0.5439993761751527</v>
      </c>
      <c r="K1723" s="58">
        <v>1.8148148866374836E-2</v>
      </c>
      <c r="M1723" s="51">
        <v>721</v>
      </c>
      <c r="N1723" s="139" cm="1">
        <f t="array" ref="N1723:W1723">(TRANSPOSE(MMULT(幕後結果!$AB$37:$AK$46, TRANSPOSE(N722:W722))))</f>
        <v>-0.47948380774870775</v>
      </c>
      <c r="O1723" s="139">
        <v>1.3471163969271083</v>
      </c>
      <c r="P1723" s="139">
        <v>-0.24177091163748876</v>
      </c>
      <c r="Q1723" s="139">
        <v>-1.2499249418243996</v>
      </c>
      <c r="R1723" s="139">
        <v>0.94948801376369163</v>
      </c>
      <c r="S1723" s="139">
        <v>-1.6334806426556765</v>
      </c>
      <c r="T1723" s="139">
        <v>0.14922008287448721</v>
      </c>
      <c r="U1723" s="139">
        <v>0.91021449585541869</v>
      </c>
      <c r="V1723" s="139">
        <v>-0.55533179026032353</v>
      </c>
      <c r="W1723" s="50">
        <v>0.54248909078131224</v>
      </c>
    </row>
    <row r="1724" spans="1:23" ht="19">
      <c r="A1724" s="95">
        <v>722</v>
      </c>
      <c r="B1724" s="139">
        <v>2.1731416099518341E-2</v>
      </c>
      <c r="C1724" s="139">
        <v>0.9058615046431282</v>
      </c>
      <c r="D1724" s="139">
        <v>0.40226704407152725</v>
      </c>
      <c r="E1724" s="139">
        <v>0.22375788582573919</v>
      </c>
      <c r="F1724" s="139">
        <v>0.26771735331418656</v>
      </c>
      <c r="G1724" s="139">
        <v>0.63819290149218744</v>
      </c>
      <c r="H1724" s="139">
        <v>0.98862783723569292</v>
      </c>
      <c r="I1724" s="139">
        <v>0.65050776438240576</v>
      </c>
      <c r="J1724" s="139">
        <v>0.87485906257357371</v>
      </c>
      <c r="K1724" s="58">
        <v>0.39986183034525968</v>
      </c>
      <c r="M1724" s="51">
        <v>722</v>
      </c>
      <c r="N1724" s="139" cm="1">
        <f t="array" ref="N1724:W1724">(TRANSPOSE(MMULT(幕後結果!$AB$37:$AK$46, TRANSPOSE(N723:W723))))</f>
        <v>3.4285395852287959E-2</v>
      </c>
      <c r="O1724" s="139">
        <v>1.5468233683346055</v>
      </c>
      <c r="P1724" s="139">
        <v>1.5993382630857391</v>
      </c>
      <c r="Q1724" s="139">
        <v>0.89764293744313095</v>
      </c>
      <c r="R1724" s="139">
        <v>0.93760379673943861</v>
      </c>
      <c r="S1724" s="139">
        <v>0.87469547927838853</v>
      </c>
      <c r="T1724" s="139">
        <v>0.93928179264979295</v>
      </c>
      <c r="U1724" s="139">
        <v>-0.68245556060072921</v>
      </c>
      <c r="V1724" s="139">
        <v>0.73859495954900289</v>
      </c>
      <c r="W1724" s="50">
        <v>0.21411034227265668</v>
      </c>
    </row>
    <row r="1725" spans="1:23" ht="19">
      <c r="A1725" s="95">
        <v>723</v>
      </c>
      <c r="B1725" s="139">
        <v>0.8304123585365728</v>
      </c>
      <c r="C1725" s="139">
        <v>0.73269061276491487</v>
      </c>
      <c r="D1725" s="139">
        <v>0.15589398039946412</v>
      </c>
      <c r="E1725" s="139">
        <v>8.6398909958522285E-2</v>
      </c>
      <c r="F1725" s="139">
        <v>0.56522586092440386</v>
      </c>
      <c r="G1725" s="139">
        <v>0.25851533308528563</v>
      </c>
      <c r="H1725" s="139">
        <v>0.17801504456893436</v>
      </c>
      <c r="I1725" s="139">
        <v>7.4746294446872419E-3</v>
      </c>
      <c r="J1725" s="139">
        <v>0.60803288715201131</v>
      </c>
      <c r="K1725" s="58">
        <v>0.43467406445324142</v>
      </c>
      <c r="M1725" s="51">
        <v>723</v>
      </c>
      <c r="N1725" s="139" cm="1">
        <f t="array" ref="N1725:W1725">(TRANSPOSE(MMULT(幕後結果!$AB$37:$AK$46, TRANSPOSE(N724:W724))))</f>
        <v>1.4107298300222637</v>
      </c>
      <c r="O1725" s="139">
        <v>-6.5883483435335677E-2</v>
      </c>
      <c r="P1725" s="139">
        <v>-2.1963056110287238</v>
      </c>
      <c r="Q1725" s="139">
        <v>-2.06593589639871</v>
      </c>
      <c r="R1725" s="139">
        <v>-1.8205267829192793</v>
      </c>
      <c r="S1725" s="139">
        <v>-1.0115102813536909</v>
      </c>
      <c r="T1725" s="139">
        <v>0.92970660536765104</v>
      </c>
      <c r="U1725" s="139">
        <v>-1.1272701860629271</v>
      </c>
      <c r="V1725" s="139">
        <v>-1.2047516406697425</v>
      </c>
      <c r="W1725" s="50">
        <v>1.5565675915170796</v>
      </c>
    </row>
    <row r="1726" spans="1:23" ht="19">
      <c r="A1726" s="95">
        <v>724</v>
      </c>
      <c r="B1726" s="139">
        <v>0.70559157875103962</v>
      </c>
      <c r="C1726" s="139">
        <v>0.88645931242506504</v>
      </c>
      <c r="D1726" s="139">
        <v>0.96552314670339889</v>
      </c>
      <c r="E1726" s="139">
        <v>0.96040864270560955</v>
      </c>
      <c r="F1726" s="139">
        <v>0.37295278438488033</v>
      </c>
      <c r="G1726" s="139">
        <v>2.7019581660467473E-2</v>
      </c>
      <c r="H1726" s="139">
        <v>2.4172932086759635E-2</v>
      </c>
      <c r="I1726" s="139">
        <v>0.33865916947057784</v>
      </c>
      <c r="J1726" s="139">
        <v>0.82567907534790286</v>
      </c>
      <c r="K1726" s="58">
        <v>0.75618430615761412</v>
      </c>
      <c r="M1726" s="51">
        <v>724</v>
      </c>
      <c r="N1726" s="139" cm="1">
        <f t="array" ref="N1726:W1726">(TRANSPOSE(MMULT(幕後結果!$AB$37:$AK$46, TRANSPOSE(N725:W725))))</f>
        <v>0.85281628739322635</v>
      </c>
      <c r="O1726" s="139">
        <v>1.7410614757782599</v>
      </c>
      <c r="P1726" s="139">
        <v>0.21490998014080909</v>
      </c>
      <c r="Q1726" s="139">
        <v>-0.54869356793165969</v>
      </c>
      <c r="R1726" s="139">
        <v>-0.4135003898931382</v>
      </c>
      <c r="S1726" s="139">
        <v>0.36873108181715097</v>
      </c>
      <c r="T1726" s="139">
        <v>1.9981504128537844</v>
      </c>
      <c r="U1726" s="139">
        <v>-1.4766803041572765</v>
      </c>
      <c r="V1726" s="139">
        <v>1.5956118483035131</v>
      </c>
      <c r="W1726" s="50">
        <v>1.0376110380643353</v>
      </c>
    </row>
    <row r="1727" spans="1:23" ht="19">
      <c r="A1727" s="95">
        <v>725</v>
      </c>
      <c r="B1727" s="139">
        <v>0.96835110290517212</v>
      </c>
      <c r="C1727" s="139">
        <v>6.4706789027332512E-2</v>
      </c>
      <c r="D1727" s="139">
        <v>9.325218579724992E-2</v>
      </c>
      <c r="E1727" s="139">
        <v>7.723192959624714E-2</v>
      </c>
      <c r="F1727" s="139">
        <v>0.11326181753113129</v>
      </c>
      <c r="G1727" s="139">
        <v>0.73261856552075688</v>
      </c>
      <c r="H1727" s="139">
        <v>0.5891968222698718</v>
      </c>
      <c r="I1727" s="139">
        <v>4.9343351774950861E-2</v>
      </c>
      <c r="J1727" s="139">
        <v>5.4157406659668617E-2</v>
      </c>
      <c r="K1727" s="58">
        <v>0.46584646094726745</v>
      </c>
      <c r="M1727" s="51">
        <v>725</v>
      </c>
      <c r="N1727" s="139" cm="1">
        <f t="array" ref="N1727:W1727">(TRANSPOSE(MMULT(幕後結果!$AB$37:$AK$46, TRANSPOSE(N726:W726))))</f>
        <v>-0.1303588534225838</v>
      </c>
      <c r="O1727" s="139">
        <v>-0.29336305612771041</v>
      </c>
      <c r="P1727" s="139">
        <v>9.3796931619549884E-2</v>
      </c>
      <c r="Q1727" s="139">
        <v>1.887120841989641</v>
      </c>
      <c r="R1727" s="139">
        <v>0.13087515812574779</v>
      </c>
      <c r="S1727" s="139">
        <v>-0.70665184607044418</v>
      </c>
      <c r="T1727" s="139">
        <v>1.1939068504303625</v>
      </c>
      <c r="U1727" s="139">
        <v>-1.2353497582008068</v>
      </c>
      <c r="V1727" s="139">
        <v>0.51283525440994504</v>
      </c>
      <c r="W1727" s="50">
        <v>0.64802294141981631</v>
      </c>
    </row>
    <row r="1728" spans="1:23" ht="19">
      <c r="A1728" s="95">
        <v>726</v>
      </c>
      <c r="B1728" s="139">
        <v>0.26589160480917329</v>
      </c>
      <c r="C1728" s="139">
        <v>0.72369061686118519</v>
      </c>
      <c r="D1728" s="139">
        <v>0.91446256291209971</v>
      </c>
      <c r="E1728" s="139">
        <v>0.91342682169748812</v>
      </c>
      <c r="F1728" s="139">
        <v>0.16352917420090773</v>
      </c>
      <c r="G1728" s="139">
        <v>0.8309012205961408</v>
      </c>
      <c r="H1728" s="139">
        <v>8.4153585128210917E-2</v>
      </c>
      <c r="I1728" s="139">
        <v>0.20620019717592797</v>
      </c>
      <c r="J1728" s="139">
        <v>0.96222785325085658</v>
      </c>
      <c r="K1728" s="58">
        <v>0.78351229217600427</v>
      </c>
      <c r="M1728" s="51">
        <v>726</v>
      </c>
      <c r="N1728" s="139" cm="1">
        <f t="array" ref="N1728:W1728">(TRANSPOSE(MMULT(幕後結果!$AB$37:$AK$46, TRANSPOSE(N727:W727))))</f>
        <v>-0.84156247252365501</v>
      </c>
      <c r="O1728" s="139">
        <v>-0.93587475101381212</v>
      </c>
      <c r="P1728" s="139">
        <v>-0.92011013570019551</v>
      </c>
      <c r="Q1728" s="139">
        <v>-0.67260508859237511</v>
      </c>
      <c r="R1728" s="139">
        <v>0.64461649252124276</v>
      </c>
      <c r="S1728" s="139">
        <v>-0.44171333812208902</v>
      </c>
      <c r="T1728" s="139">
        <v>-0.60642132580463426</v>
      </c>
      <c r="U1728" s="139">
        <v>1.154762480352205</v>
      </c>
      <c r="V1728" s="139">
        <v>-0.18307653168291133</v>
      </c>
      <c r="W1728" s="50">
        <v>-1.9896351872508489</v>
      </c>
    </row>
    <row r="1729" spans="1:23" ht="19">
      <c r="A1729" s="95">
        <v>727</v>
      </c>
      <c r="B1729" s="139">
        <v>0.69830664645733087</v>
      </c>
      <c r="C1729" s="139">
        <v>0.43035269984588242</v>
      </c>
      <c r="D1729" s="139">
        <v>0.94644132403655679</v>
      </c>
      <c r="E1729" s="139">
        <v>0.90252438247352385</v>
      </c>
      <c r="F1729" s="139">
        <v>0.82793751929025539</v>
      </c>
      <c r="G1729" s="139">
        <v>0.11224767327039475</v>
      </c>
      <c r="H1729" s="139">
        <v>0.32041097027672927</v>
      </c>
      <c r="I1729" s="139">
        <v>0.78222121728537464</v>
      </c>
      <c r="J1729" s="139">
        <v>0.69958917080977479</v>
      </c>
      <c r="K1729" s="58">
        <v>0.88060303243238924</v>
      </c>
      <c r="M1729" s="51">
        <v>727</v>
      </c>
      <c r="N1729" s="139" cm="1">
        <f t="array" ref="N1729:W1729">(TRANSPOSE(MMULT(幕後結果!$AB$37:$AK$46, TRANSPOSE(N728:W728))))</f>
        <v>-1.1148467641534046</v>
      </c>
      <c r="O1729" s="139">
        <v>-2.1391271533857545</v>
      </c>
      <c r="P1729" s="139">
        <v>-0.22783246558880188</v>
      </c>
      <c r="Q1729" s="139">
        <v>-1.1612265986502486</v>
      </c>
      <c r="R1729" s="139">
        <v>-0.27834473665042009</v>
      </c>
      <c r="S1729" s="139">
        <v>-0.16215538417250486</v>
      </c>
      <c r="T1729" s="139">
        <v>-2.4046184112420637</v>
      </c>
      <c r="U1729" s="139">
        <v>-1.2004032881094999</v>
      </c>
      <c r="V1729" s="139">
        <v>-7.4936672797008885E-2</v>
      </c>
      <c r="W1729" s="50">
        <v>-2.2262483177506667</v>
      </c>
    </row>
    <row r="1730" spans="1:23" ht="19">
      <c r="A1730" s="95">
        <v>728</v>
      </c>
      <c r="B1730" s="139">
        <v>0.81611540858133469</v>
      </c>
      <c r="C1730" s="139">
        <v>0.57261861832992778</v>
      </c>
      <c r="D1730" s="139">
        <v>2.0171267335106435E-2</v>
      </c>
      <c r="E1730" s="139">
        <v>9.8561315222550405E-2</v>
      </c>
      <c r="F1730" s="139">
        <v>0.67930141574316005</v>
      </c>
      <c r="G1730" s="139">
        <v>0.56822978629783005</v>
      </c>
      <c r="H1730" s="139">
        <v>0.69571113500418624</v>
      </c>
      <c r="I1730" s="139">
        <v>0.12748918200567982</v>
      </c>
      <c r="J1730" s="139">
        <v>0.5303169450095413</v>
      </c>
      <c r="K1730" s="58">
        <v>0.78545249721278121</v>
      </c>
      <c r="M1730" s="51">
        <v>728</v>
      </c>
      <c r="N1730" s="139" cm="1">
        <f t="array" ref="N1730:W1730">(TRANSPOSE(MMULT(幕後結果!$AB$37:$AK$46, TRANSPOSE(N729:W729))))</f>
        <v>0.45435141616434166</v>
      </c>
      <c r="O1730" s="139">
        <v>0.28022458437687242</v>
      </c>
      <c r="P1730" s="139">
        <v>-0.62314792970804955</v>
      </c>
      <c r="Q1730" s="139">
        <v>-0.82414100626635767</v>
      </c>
      <c r="R1730" s="139">
        <v>0.39665086775464109</v>
      </c>
      <c r="S1730" s="139">
        <v>-1.374078628446364E-2</v>
      </c>
      <c r="T1730" s="139">
        <v>2.8981013668263889E-3</v>
      </c>
      <c r="U1730" s="139">
        <v>2.2665345197680882</v>
      </c>
      <c r="V1730" s="139">
        <v>0.60491411021329711</v>
      </c>
      <c r="W1730" s="50">
        <v>0.90771773551569379</v>
      </c>
    </row>
    <row r="1731" spans="1:23" ht="19">
      <c r="A1731" s="95">
        <v>729</v>
      </c>
      <c r="B1731" s="139">
        <v>0.45021913460659868</v>
      </c>
      <c r="C1731" s="139">
        <v>9.332062870837099E-3</v>
      </c>
      <c r="D1731" s="139">
        <v>0.38097007498998559</v>
      </c>
      <c r="E1731" s="139">
        <v>1.8726743017263736E-2</v>
      </c>
      <c r="F1731" s="139">
        <v>0.32428806502385799</v>
      </c>
      <c r="G1731" s="139">
        <v>0.50952178975025775</v>
      </c>
      <c r="H1731" s="139">
        <v>0.23139815569033972</v>
      </c>
      <c r="I1731" s="139">
        <v>0.45503713943721014</v>
      </c>
      <c r="J1731" s="139">
        <v>0.72456430048942067</v>
      </c>
      <c r="K1731" s="58">
        <v>0.55829707952066809</v>
      </c>
      <c r="M1731" s="51">
        <v>729</v>
      </c>
      <c r="N1731" s="139" cm="1">
        <f t="array" ref="N1731:W1731">(TRANSPOSE(MMULT(幕後結果!$AB$37:$AK$46, TRANSPOSE(N730:W730))))</f>
        <v>0.300319084011127</v>
      </c>
      <c r="O1731" s="139">
        <v>-1.2991855159832935</v>
      </c>
      <c r="P1731" s="139">
        <v>-2.3529517348280269</v>
      </c>
      <c r="Q1731" s="139">
        <v>-0.4857744180792718</v>
      </c>
      <c r="R1731" s="139">
        <v>-1.4181025515404602</v>
      </c>
      <c r="S1731" s="139">
        <v>0.32807950936491576</v>
      </c>
      <c r="T1731" s="139">
        <v>1.5324128053959727</v>
      </c>
      <c r="U1731" s="139">
        <v>0.444058443980199</v>
      </c>
      <c r="V1731" s="139">
        <v>-0.92540559318653282</v>
      </c>
      <c r="W1731" s="50">
        <v>1.4439795529039818</v>
      </c>
    </row>
    <row r="1732" spans="1:23" ht="19">
      <c r="A1732" s="95">
        <v>730</v>
      </c>
      <c r="B1732" s="139">
        <v>0.83833837028142644</v>
      </c>
      <c r="C1732" s="139">
        <v>0.22797013064643235</v>
      </c>
      <c r="D1732" s="139">
        <v>0.44879632802973357</v>
      </c>
      <c r="E1732" s="139">
        <v>0.87088074204333465</v>
      </c>
      <c r="F1732" s="139">
        <v>0.28095807729549716</v>
      </c>
      <c r="G1732" s="139">
        <v>0.6510602481809824</v>
      </c>
      <c r="H1732" s="139">
        <v>0.77745995473934992</v>
      </c>
      <c r="I1732" s="139">
        <v>0.53808740599529514</v>
      </c>
      <c r="J1732" s="139">
        <v>0.97907049070939767</v>
      </c>
      <c r="K1732" s="58">
        <v>0.86786555091811857</v>
      </c>
      <c r="M1732" s="51">
        <v>730</v>
      </c>
      <c r="N1732" s="139" cm="1">
        <f t="array" ref="N1732:W1732">(TRANSPOSE(MMULT(幕後結果!$AB$37:$AK$46, TRANSPOSE(N731:W731))))</f>
        <v>0.14040491843741823</v>
      </c>
      <c r="O1732" s="139">
        <v>1.2738684570156567</v>
      </c>
      <c r="P1732" s="139">
        <v>-0.41473146674165173</v>
      </c>
      <c r="Q1732" s="139">
        <v>0.52262999521314535</v>
      </c>
      <c r="R1732" s="139">
        <v>-1.2833769232682419</v>
      </c>
      <c r="S1732" s="139">
        <v>0.51935697244184831</v>
      </c>
      <c r="T1732" s="139">
        <v>-1.4025104898416976</v>
      </c>
      <c r="U1732" s="139">
        <v>-0.79588934654633814</v>
      </c>
      <c r="V1732" s="139">
        <v>-1.3996657413470746</v>
      </c>
      <c r="W1732" s="50">
        <v>-0.99189173987552759</v>
      </c>
    </row>
    <row r="1733" spans="1:23" ht="19">
      <c r="A1733" s="95">
        <v>731</v>
      </c>
      <c r="B1733" s="139">
        <v>0.70046824972633215</v>
      </c>
      <c r="C1733" s="139">
        <v>0.16934613050814606</v>
      </c>
      <c r="D1733" s="139">
        <v>0.5099269895143268</v>
      </c>
      <c r="E1733" s="139">
        <v>0.4618956022395988</v>
      </c>
      <c r="F1733" s="139">
        <v>0.829918062153576</v>
      </c>
      <c r="G1733" s="139">
        <v>6.6498383080772161E-2</v>
      </c>
      <c r="H1733" s="139">
        <v>0.93963637412561796</v>
      </c>
      <c r="I1733" s="139">
        <v>0.70443268372418144</v>
      </c>
      <c r="J1733" s="139">
        <v>0.99012624806946636</v>
      </c>
      <c r="K1733" s="58">
        <v>0.60545516681782074</v>
      </c>
      <c r="M1733" s="51">
        <v>731</v>
      </c>
      <c r="N1733" s="139" cm="1">
        <f t="array" ref="N1733:W1733">(TRANSPOSE(MMULT(幕後結果!$AB$37:$AK$46, TRANSPOSE(N732:W732))))</f>
        <v>-1.4790991296174558</v>
      </c>
      <c r="O1733" s="139">
        <v>-4.2523238546492925E-2</v>
      </c>
      <c r="P1733" s="139">
        <v>-0.87171914254751526</v>
      </c>
      <c r="Q1733" s="139">
        <v>-2.8929218926652265</v>
      </c>
      <c r="R1733" s="139">
        <v>-1.4130360945875557</v>
      </c>
      <c r="S1733" s="139">
        <v>-0.96088183443031117</v>
      </c>
      <c r="T1733" s="139">
        <v>-1.0144239173823526</v>
      </c>
      <c r="U1733" s="139">
        <v>-0.57856497644124993</v>
      </c>
      <c r="V1733" s="139">
        <v>-1.577815595602174</v>
      </c>
      <c r="W1733" s="50">
        <v>-0.97084381282315269</v>
      </c>
    </row>
    <row r="1734" spans="1:23" ht="19">
      <c r="A1734" s="95">
        <v>732</v>
      </c>
      <c r="B1734" s="139">
        <v>0.55362845276687489</v>
      </c>
      <c r="C1734" s="139">
        <v>0.24558056862467703</v>
      </c>
      <c r="D1734" s="139">
        <v>0.87234787350196297</v>
      </c>
      <c r="E1734" s="139">
        <v>0.55025594776106113</v>
      </c>
      <c r="F1734" s="139">
        <v>0.21445152506631548</v>
      </c>
      <c r="G1734" s="139">
        <v>0.57282055513620111</v>
      </c>
      <c r="H1734" s="139">
        <v>0.17706277893043554</v>
      </c>
      <c r="I1734" s="139">
        <v>0.81304521757963699</v>
      </c>
      <c r="J1734" s="139">
        <v>3.9842606892482424E-2</v>
      </c>
      <c r="K1734" s="58">
        <v>0.45219490824212039</v>
      </c>
      <c r="M1734" s="51">
        <v>732</v>
      </c>
      <c r="N1734" s="139" cm="1">
        <f t="array" ref="N1734:W1734">(TRANSPOSE(MMULT(幕後結果!$AB$37:$AK$46, TRANSPOSE(N733:W733))))</f>
        <v>0.30651487102058494</v>
      </c>
      <c r="O1734" s="139">
        <v>-0.75172645402615124</v>
      </c>
      <c r="P1734" s="139">
        <v>-1.9251712847083067</v>
      </c>
      <c r="Q1734" s="139">
        <v>-1.165993972618085</v>
      </c>
      <c r="R1734" s="139">
        <v>-0.9800155881930892</v>
      </c>
      <c r="S1734" s="139">
        <v>-0.35536203928231935</v>
      </c>
      <c r="T1734" s="139">
        <v>1.108761291209905</v>
      </c>
      <c r="U1734" s="139">
        <v>-0.75896103889608257</v>
      </c>
      <c r="V1734" s="139">
        <v>-0.97150626592902845</v>
      </c>
      <c r="W1734" s="50">
        <v>1.8689021862675081</v>
      </c>
    </row>
    <row r="1735" spans="1:23" ht="19">
      <c r="A1735" s="95">
        <v>733</v>
      </c>
      <c r="B1735" s="139">
        <v>0.12689999602718327</v>
      </c>
      <c r="C1735" s="139">
        <v>0.283804081000951</v>
      </c>
      <c r="D1735" s="139">
        <v>0.5258890399573386</v>
      </c>
      <c r="E1735" s="139">
        <v>0.52660580956600733</v>
      </c>
      <c r="F1735" s="139">
        <v>0.18865570999851911</v>
      </c>
      <c r="G1735" s="139">
        <v>9.5932039920709089E-2</v>
      </c>
      <c r="H1735" s="139">
        <v>0.63707948440389539</v>
      </c>
      <c r="I1735" s="139">
        <v>0.27791955723283968</v>
      </c>
      <c r="J1735" s="139">
        <v>0.74734868089044371</v>
      </c>
      <c r="K1735" s="58">
        <v>0.23752742164959106</v>
      </c>
      <c r="M1735" s="51">
        <v>733</v>
      </c>
      <c r="N1735" s="139" cm="1">
        <f t="array" ref="N1735:W1735">(TRANSPOSE(MMULT(幕後結果!$AB$37:$AK$46, TRANSPOSE(N734:W734))))</f>
        <v>-0.84592256401583388</v>
      </c>
      <c r="O1735" s="139">
        <v>-0.7568596754343726</v>
      </c>
      <c r="P1735" s="139">
        <v>-0.27068518889463122</v>
      </c>
      <c r="Q1735" s="139">
        <v>-0.63878906981914851</v>
      </c>
      <c r="R1735" s="139">
        <v>0.15663969557994342</v>
      </c>
      <c r="S1735" s="139">
        <v>-7.88829451027038E-2</v>
      </c>
      <c r="T1735" s="139">
        <v>-2.0669185961051757</v>
      </c>
      <c r="U1735" s="139">
        <v>1.5649319625258569</v>
      </c>
      <c r="V1735" s="139">
        <v>-0.19504408388801486</v>
      </c>
      <c r="W1735" s="50">
        <v>-2.1285087815787636</v>
      </c>
    </row>
    <row r="1736" spans="1:23" ht="19">
      <c r="A1736" s="95">
        <v>734</v>
      </c>
      <c r="B1736" s="139">
        <v>6.2420259893827934E-2</v>
      </c>
      <c r="C1736" s="139">
        <v>0.33303569267271826</v>
      </c>
      <c r="D1736" s="139">
        <v>0.2270687346056568</v>
      </c>
      <c r="E1736" s="139">
        <v>0.75128098316438541</v>
      </c>
      <c r="F1736" s="139">
        <v>2.8267756050774917E-3</v>
      </c>
      <c r="G1736" s="139">
        <v>0.67528380709022717</v>
      </c>
      <c r="H1736" s="139">
        <v>0.40082508534345052</v>
      </c>
      <c r="I1736" s="139">
        <v>0.76851927616693327</v>
      </c>
      <c r="J1736" s="139">
        <v>0.85964002986405008</v>
      </c>
      <c r="K1736" s="58">
        <v>0.19884024134191414</v>
      </c>
      <c r="M1736" s="51">
        <v>734</v>
      </c>
      <c r="N1736" s="139" cm="1">
        <f t="array" ref="N1736:W1736">(TRANSPOSE(MMULT(幕後結果!$AB$37:$AK$46, TRANSPOSE(N735:W735))))</f>
        <v>0.46393694912078748</v>
      </c>
      <c r="O1736" s="139">
        <v>1.6740364360573146</v>
      </c>
      <c r="P1736" s="139">
        <v>0.82603955708119747</v>
      </c>
      <c r="Q1736" s="139">
        <v>-0.76525827889603781</v>
      </c>
      <c r="R1736" s="139">
        <v>0.48863644678836715</v>
      </c>
      <c r="S1736" s="139">
        <v>1.20789909766323</v>
      </c>
      <c r="T1736" s="139">
        <v>1.6152999337681651</v>
      </c>
      <c r="U1736" s="139">
        <v>0.28182764930997528</v>
      </c>
      <c r="V1736" s="139">
        <v>2.1154798494497911</v>
      </c>
      <c r="W1736" s="50">
        <v>1.2303547788093572</v>
      </c>
    </row>
    <row r="1737" spans="1:23" ht="19">
      <c r="A1737" s="95">
        <v>735</v>
      </c>
      <c r="B1737" s="139">
        <v>0.87280375283863876</v>
      </c>
      <c r="C1737" s="139">
        <v>0.55532131824981912</v>
      </c>
      <c r="D1737" s="139">
        <v>2.8201079548700214E-2</v>
      </c>
      <c r="E1737" s="139">
        <v>7.4619088819169344E-2</v>
      </c>
      <c r="F1737" s="139">
        <v>0.37716200526712074</v>
      </c>
      <c r="G1737" s="139">
        <v>0.82357170995610862</v>
      </c>
      <c r="H1737" s="139">
        <v>0.48125336817047315</v>
      </c>
      <c r="I1737" s="139">
        <v>0.61043150791481238</v>
      </c>
      <c r="J1737" s="139">
        <v>0.66956908482435473</v>
      </c>
      <c r="K1737" s="58">
        <v>0.89313426619470149</v>
      </c>
      <c r="M1737" s="51">
        <v>735</v>
      </c>
      <c r="N1737" s="139" cm="1">
        <f t="array" ref="N1737:W1737">(TRANSPOSE(MMULT(幕後結果!$AB$37:$AK$46, TRANSPOSE(N736:W736))))</f>
        <v>0.57171425696336209</v>
      </c>
      <c r="O1737" s="139">
        <v>0.63647715496679658</v>
      </c>
      <c r="P1737" s="139">
        <v>-0.37658034510372335</v>
      </c>
      <c r="Q1737" s="139">
        <v>-1.8021354783814156</v>
      </c>
      <c r="R1737" s="139">
        <v>0.65882822636850846</v>
      </c>
      <c r="S1737" s="139">
        <v>0.7480541849119775</v>
      </c>
      <c r="T1737" s="139">
        <v>1.1008446112741681</v>
      </c>
      <c r="U1737" s="139">
        <v>-1.3822672187656841</v>
      </c>
      <c r="V1737" s="139">
        <v>0.94252740212382147</v>
      </c>
      <c r="W1737" s="50">
        <v>-8.0330410704775534E-2</v>
      </c>
    </row>
    <row r="1738" spans="1:23" ht="19">
      <c r="A1738" s="95">
        <v>736</v>
      </c>
      <c r="B1738" s="139">
        <v>0.61051915856029404</v>
      </c>
      <c r="C1738" s="139">
        <v>0.54697468963809626</v>
      </c>
      <c r="D1738" s="139">
        <v>0.41330251830937592</v>
      </c>
      <c r="E1738" s="139">
        <v>0.2154862056961091</v>
      </c>
      <c r="F1738" s="139">
        <v>0.81762737742113756</v>
      </c>
      <c r="G1738" s="139">
        <v>0.31101012298750286</v>
      </c>
      <c r="H1738" s="139">
        <v>0.43702941828544772</v>
      </c>
      <c r="I1738" s="139">
        <v>0.71142908187883491</v>
      </c>
      <c r="J1738" s="139">
        <v>1.1208749711819399E-2</v>
      </c>
      <c r="K1738" s="58">
        <v>0.43788503654324651</v>
      </c>
      <c r="M1738" s="51">
        <v>736</v>
      </c>
      <c r="N1738" s="139" cm="1">
        <f t="array" ref="N1738:W1738">(TRANSPOSE(MMULT(幕後結果!$AB$37:$AK$46, TRANSPOSE(N737:W737))))</f>
        <v>0.43916456636436979</v>
      </c>
      <c r="O1738" s="139">
        <v>7.5389513807144204E-3</v>
      </c>
      <c r="P1738" s="139">
        <v>-0.71423421246019414</v>
      </c>
      <c r="Q1738" s="139">
        <v>-0.35815584230932518</v>
      </c>
      <c r="R1738" s="139">
        <v>-0.29874507852452437</v>
      </c>
      <c r="S1738" s="139">
        <v>-5.9912051597956609E-2</v>
      </c>
      <c r="T1738" s="139">
        <v>-2.1534334363464156</v>
      </c>
      <c r="U1738" s="139">
        <v>1.71225612839272</v>
      </c>
      <c r="V1738" s="139">
        <v>-1.2968938744472136</v>
      </c>
      <c r="W1738" s="50">
        <v>-2.1031385453251037</v>
      </c>
    </row>
    <row r="1739" spans="1:23" ht="19">
      <c r="A1739" s="95">
        <v>737</v>
      </c>
      <c r="B1739" s="139">
        <v>0.56769378326051667</v>
      </c>
      <c r="C1739" s="139">
        <v>0.44237429685631269</v>
      </c>
      <c r="D1739" s="139">
        <v>0.47833793182203732</v>
      </c>
      <c r="E1739" s="139">
        <v>0.94753474604023125</v>
      </c>
      <c r="F1739" s="139">
        <v>0.5983339950650568</v>
      </c>
      <c r="G1739" s="139">
        <v>0.84343157662990698</v>
      </c>
      <c r="H1739" s="139">
        <v>0.70824181786791818</v>
      </c>
      <c r="I1739" s="139">
        <v>0.78165109316920156</v>
      </c>
      <c r="J1739" s="139">
        <v>0.11528095288750895</v>
      </c>
      <c r="K1739" s="58">
        <v>0.28144990033027772</v>
      </c>
      <c r="M1739" s="51">
        <v>737</v>
      </c>
      <c r="N1739" s="139" cm="1">
        <f t="array" ref="N1739:W1739">(TRANSPOSE(MMULT(幕後結果!$AB$37:$AK$46, TRANSPOSE(N738:W738))))</f>
        <v>-0.64660626363184937</v>
      </c>
      <c r="O1739" s="139">
        <v>0.92623100040104411</v>
      </c>
      <c r="P1739" s="139">
        <v>1.6935751528066429</v>
      </c>
      <c r="Q1739" s="139">
        <v>1.3752995752392803</v>
      </c>
      <c r="R1739" s="139">
        <v>1.7126087070023821</v>
      </c>
      <c r="S1739" s="139">
        <v>0.64501833819582843</v>
      </c>
      <c r="T1739" s="139">
        <v>2.9928011830733348E-2</v>
      </c>
      <c r="U1739" s="139">
        <v>0.36362568929516742</v>
      </c>
      <c r="V1739" s="139">
        <v>0.3528192701797036</v>
      </c>
      <c r="W1739" s="50">
        <v>0.6060641950624619</v>
      </c>
    </row>
    <row r="1740" spans="1:23" ht="19">
      <c r="A1740" s="95">
        <v>738</v>
      </c>
      <c r="B1740" s="139">
        <v>0.29340821659049743</v>
      </c>
      <c r="C1740" s="139">
        <v>0.98449123422692231</v>
      </c>
      <c r="D1740" s="139">
        <v>0.5181111156997833</v>
      </c>
      <c r="E1740" s="139">
        <v>0.32804668815828952</v>
      </c>
      <c r="F1740" s="139">
        <v>0.26027146197487983</v>
      </c>
      <c r="G1740" s="139">
        <v>0.59270303337475982</v>
      </c>
      <c r="H1740" s="139">
        <v>0.30643724814676454</v>
      </c>
      <c r="I1740" s="139">
        <v>0.62819345687798167</v>
      </c>
      <c r="J1740" s="139">
        <v>0.99012074765077762</v>
      </c>
      <c r="K1740" s="58">
        <v>0.40346840551292806</v>
      </c>
      <c r="M1740" s="51">
        <v>738</v>
      </c>
      <c r="N1740" s="139" cm="1">
        <f t="array" ref="N1740:W1740">(TRANSPOSE(MMULT(幕後結果!$AB$37:$AK$46, TRANSPOSE(N739:W739))))</f>
        <v>0.43720075217759635</v>
      </c>
      <c r="O1740" s="139">
        <v>-0.68340419298459265</v>
      </c>
      <c r="P1740" s="139">
        <v>0.86338544785606186</v>
      </c>
      <c r="Q1740" s="139">
        <v>1.0193747942997104E-2</v>
      </c>
      <c r="R1740" s="139">
        <v>-7.9623605661522601E-2</v>
      </c>
      <c r="S1740" s="139">
        <v>-0.47933924903736358</v>
      </c>
      <c r="T1740" s="139">
        <v>-0.15911258060270733</v>
      </c>
      <c r="U1740" s="139">
        <v>1.5993789574816919</v>
      </c>
      <c r="V1740" s="139">
        <v>-1.4091226717839644</v>
      </c>
      <c r="W1740" s="50">
        <v>0.2767232289943895</v>
      </c>
    </row>
    <row r="1741" spans="1:23" ht="19">
      <c r="A1741" s="95">
        <v>739</v>
      </c>
      <c r="B1741" s="139">
        <v>0.82651941017030484</v>
      </c>
      <c r="C1741" s="139">
        <v>9.0568866307797258E-2</v>
      </c>
      <c r="D1741" s="139">
        <v>4.585788598555629E-3</v>
      </c>
      <c r="E1741" s="139">
        <v>0.85083327744927861</v>
      </c>
      <c r="F1741" s="139">
        <v>0.61757892740163078</v>
      </c>
      <c r="G1741" s="139">
        <v>0.36725116599475771</v>
      </c>
      <c r="H1741" s="139">
        <v>7.4306547282869007E-2</v>
      </c>
      <c r="I1741" s="139">
        <v>0.5671755700872223</v>
      </c>
      <c r="J1741" s="139">
        <v>0.89850450355716949</v>
      </c>
      <c r="K1741" s="58">
        <v>0.7598092472164204</v>
      </c>
      <c r="M1741" s="51">
        <v>739</v>
      </c>
      <c r="N1741" s="139" cm="1">
        <f t="array" ref="N1741:W1741">(TRANSPOSE(MMULT(幕後結果!$AB$37:$AK$46, TRANSPOSE(N740:W740))))</f>
        <v>-1.6701293981228797</v>
      </c>
      <c r="O1741" s="139">
        <v>0.55038846486896664</v>
      </c>
      <c r="P1741" s="139">
        <v>-8.7077937168899888E-2</v>
      </c>
      <c r="Q1741" s="139">
        <v>1.5152359741440966</v>
      </c>
      <c r="R1741" s="139">
        <v>-1.2845005979511575</v>
      </c>
      <c r="S1741" s="139">
        <v>0.18108326770638092</v>
      </c>
      <c r="T1741" s="139">
        <v>-0.23354443472033387</v>
      </c>
      <c r="U1741" s="139">
        <v>-4.0492367687714748E-2</v>
      </c>
      <c r="V1741" s="139">
        <v>-0.66274439271003016</v>
      </c>
      <c r="W1741" s="50">
        <v>-0.21555883550461735</v>
      </c>
    </row>
    <row r="1742" spans="1:23" ht="19">
      <c r="A1742" s="95">
        <v>740</v>
      </c>
      <c r="B1742" s="139">
        <v>0.604678255509423</v>
      </c>
      <c r="C1742" s="139">
        <v>0.79748724219640277</v>
      </c>
      <c r="D1742" s="139">
        <v>1.9930321779719984E-2</v>
      </c>
      <c r="E1742" s="139">
        <v>0.61347872278633164</v>
      </c>
      <c r="F1742" s="139">
        <v>0.28403328428785768</v>
      </c>
      <c r="G1742" s="139">
        <v>0.23608894797886637</v>
      </c>
      <c r="H1742" s="139">
        <v>0.45603116204879446</v>
      </c>
      <c r="I1742" s="139">
        <v>0.43595440346467296</v>
      </c>
      <c r="J1742" s="139">
        <v>0.63569799479139055</v>
      </c>
      <c r="K1742" s="58">
        <v>1.5678581725118379E-2</v>
      </c>
      <c r="M1742" s="51">
        <v>740</v>
      </c>
      <c r="N1742" s="139" cm="1">
        <f t="array" ref="N1742:W1742">(TRANSPOSE(MMULT(幕後結果!$AB$37:$AK$46, TRANSPOSE(N741:W741))))</f>
        <v>0.70730677409512654</v>
      </c>
      <c r="O1742" s="139">
        <v>1.3202957894006382</v>
      </c>
      <c r="P1742" s="139">
        <v>0.32228106984461885</v>
      </c>
      <c r="Q1742" s="139">
        <v>6.6911722375311788E-2</v>
      </c>
      <c r="R1742" s="139">
        <v>-1.0083099381025766</v>
      </c>
      <c r="S1742" s="139">
        <v>0.22783288346284</v>
      </c>
      <c r="T1742" s="139">
        <v>0.80960895979471537</v>
      </c>
      <c r="U1742" s="139">
        <v>-0.3134213813068315</v>
      </c>
      <c r="V1742" s="139">
        <v>0.62437943341856794</v>
      </c>
      <c r="W1742" s="50">
        <v>1.0230158395527349</v>
      </c>
    </row>
    <row r="1743" spans="1:23" ht="19">
      <c r="A1743" s="95">
        <v>741</v>
      </c>
      <c r="B1743" s="139">
        <v>0.57509038757615039</v>
      </c>
      <c r="C1743" s="139">
        <v>0.81799096424056139</v>
      </c>
      <c r="D1743" s="139">
        <v>2.1105798377364149E-2</v>
      </c>
      <c r="E1743" s="139">
        <v>0.19400065879280826</v>
      </c>
      <c r="F1743" s="139">
        <v>0.715317634478982</v>
      </c>
      <c r="G1743" s="139">
        <v>0.72557920850394075</v>
      </c>
      <c r="H1743" s="139">
        <v>0.65652046249232709</v>
      </c>
      <c r="I1743" s="139">
        <v>0.32741482396247146</v>
      </c>
      <c r="J1743" s="139">
        <v>0.86031330096030145</v>
      </c>
      <c r="K1743" s="58">
        <v>0.42004621891938432</v>
      </c>
      <c r="M1743" s="51">
        <v>741</v>
      </c>
      <c r="N1743" s="139" cm="1">
        <f t="array" ref="N1743:W1743">(TRANSPOSE(MMULT(幕後結果!$AB$37:$AK$46, TRANSPOSE(N742:W742))))</f>
        <v>1.1596346824830808</v>
      </c>
      <c r="O1743" s="139">
        <v>0.35116197973788266</v>
      </c>
      <c r="P1743" s="139">
        <v>-0.7837087956275649</v>
      </c>
      <c r="Q1743" s="139">
        <v>-2.7918825754159613</v>
      </c>
      <c r="R1743" s="139">
        <v>0.88932747010952429</v>
      </c>
      <c r="S1743" s="139">
        <v>0.72179340947740644</v>
      </c>
      <c r="T1743" s="139">
        <v>0.18175012028453214</v>
      </c>
      <c r="U1743" s="139">
        <v>1.6406739262412642</v>
      </c>
      <c r="V1743" s="139">
        <v>0.87974244617123676</v>
      </c>
      <c r="W1743" s="50">
        <v>-0.20602046864679224</v>
      </c>
    </row>
    <row r="1744" spans="1:23" ht="19">
      <c r="A1744" s="95">
        <v>742</v>
      </c>
      <c r="B1744" s="139">
        <v>0.98337767849089208</v>
      </c>
      <c r="C1744" s="139">
        <v>0.90272890956197238</v>
      </c>
      <c r="D1744" s="139">
        <v>0.75361853035378323</v>
      </c>
      <c r="E1744" s="139">
        <v>0.66417950899431633</v>
      </c>
      <c r="F1744" s="139">
        <v>0.54703939468687279</v>
      </c>
      <c r="G1744" s="139">
        <v>0.39518806173422849</v>
      </c>
      <c r="H1744" s="139">
        <v>0.32796562388275086</v>
      </c>
      <c r="I1744" s="139">
        <v>0.36406837644407841</v>
      </c>
      <c r="J1744" s="139">
        <v>0.7080128045646592</v>
      </c>
      <c r="K1744" s="58">
        <v>0.67749504554854245</v>
      </c>
      <c r="M1744" s="51">
        <v>742</v>
      </c>
      <c r="N1744" s="139" cm="1">
        <f t="array" ref="N1744:W1744">(TRANSPOSE(MMULT(幕後結果!$AB$37:$AK$46, TRANSPOSE(N743:W743))))</f>
        <v>-0.16900755474406756</v>
      </c>
      <c r="O1744" s="139">
        <v>-1.8060976126988166</v>
      </c>
      <c r="P1744" s="139">
        <v>0.39893155755928666</v>
      </c>
      <c r="Q1744" s="139">
        <v>1.5085872812150889</v>
      </c>
      <c r="R1744" s="139">
        <v>0.41342750327231359</v>
      </c>
      <c r="S1744" s="139">
        <v>1.1146245382726425</v>
      </c>
      <c r="T1744" s="139">
        <v>-0.35957570651657222</v>
      </c>
      <c r="U1744" s="139">
        <v>1.1389845265905023</v>
      </c>
      <c r="V1744" s="139">
        <v>-0.43771026486513703</v>
      </c>
      <c r="W1744" s="50">
        <v>0.17425255109560003</v>
      </c>
    </row>
    <row r="1745" spans="1:23" ht="19">
      <c r="A1745" s="95">
        <v>743</v>
      </c>
      <c r="B1745" s="139">
        <v>0.14510790999611078</v>
      </c>
      <c r="C1745" s="139">
        <v>0.54082241666987696</v>
      </c>
      <c r="D1745" s="139">
        <v>4.0694611855440765E-2</v>
      </c>
      <c r="E1745" s="139">
        <v>0.34257488828874427</v>
      </c>
      <c r="F1745" s="139">
        <v>0.46989332380123883</v>
      </c>
      <c r="G1745" s="139">
        <v>0.55589922599609642</v>
      </c>
      <c r="H1745" s="139">
        <v>0.38222134495106319</v>
      </c>
      <c r="I1745" s="139">
        <v>0.61739199219056529</v>
      </c>
      <c r="J1745" s="139">
        <v>0.4935083129952329</v>
      </c>
      <c r="K1745" s="58">
        <v>0.91042659677578075</v>
      </c>
      <c r="M1745" s="51">
        <v>743</v>
      </c>
      <c r="N1745" s="139" cm="1">
        <f t="array" ref="N1745:W1745">(TRANSPOSE(MMULT(幕後結果!$AB$37:$AK$46, TRANSPOSE(N744:W744))))</f>
        <v>-2.704522081112803</v>
      </c>
      <c r="O1745" s="139">
        <v>-0.7042741902471098</v>
      </c>
      <c r="P1745" s="139">
        <v>-0.79797228269318632</v>
      </c>
      <c r="Q1745" s="139">
        <v>-1.0969867302909266</v>
      </c>
      <c r="R1745" s="139">
        <v>0.6409830451308709</v>
      </c>
      <c r="S1745" s="139">
        <v>-7.5750491153455113E-2</v>
      </c>
      <c r="T1745" s="139">
        <v>-2.3950126562234981</v>
      </c>
      <c r="U1745" s="139">
        <v>1.140835881780538</v>
      </c>
      <c r="V1745" s="139">
        <v>-1.5987795402041207</v>
      </c>
      <c r="W1745" s="50">
        <v>-2.3393517461405393</v>
      </c>
    </row>
    <row r="1746" spans="1:23" ht="19">
      <c r="A1746" s="95">
        <v>744</v>
      </c>
      <c r="B1746" s="139">
        <v>0.35419095946009782</v>
      </c>
      <c r="C1746" s="139">
        <v>0.91357739404621818</v>
      </c>
      <c r="D1746" s="139">
        <v>0.3881606456391411</v>
      </c>
      <c r="E1746" s="139">
        <v>0.4919425468130938</v>
      </c>
      <c r="F1746" s="139">
        <v>0.75236800128741299</v>
      </c>
      <c r="G1746" s="139">
        <v>9.2270589857790908E-2</v>
      </c>
      <c r="H1746" s="139">
        <v>0.7339288395504211</v>
      </c>
      <c r="I1746" s="139">
        <v>0.76924009030075147</v>
      </c>
      <c r="J1746" s="139">
        <v>0.93980532301829167</v>
      </c>
      <c r="K1746" s="58">
        <v>0.92996514671147157</v>
      </c>
      <c r="M1746" s="51">
        <v>744</v>
      </c>
      <c r="N1746" s="139" cm="1">
        <f t="array" ref="N1746:W1746">(TRANSPOSE(MMULT(幕後結果!$AB$37:$AK$46, TRANSPOSE(N745:W745))))</f>
        <v>-0.88216933614220849</v>
      </c>
      <c r="O1746" s="139">
        <v>-1.5950009726055456</v>
      </c>
      <c r="P1746" s="139">
        <v>-0.72829364939915231</v>
      </c>
      <c r="Q1746" s="139">
        <v>1.5304775523751872</v>
      </c>
      <c r="R1746" s="139">
        <v>0.110243991180394</v>
      </c>
      <c r="S1746" s="139">
        <v>0.47072234856604123</v>
      </c>
      <c r="T1746" s="139">
        <v>0.80088811511018143</v>
      </c>
      <c r="U1746" s="139">
        <v>-0.7640377072843233</v>
      </c>
      <c r="V1746" s="139">
        <v>-0.6418111896444112</v>
      </c>
      <c r="W1746" s="50">
        <v>2.3596444406203894</v>
      </c>
    </row>
    <row r="1747" spans="1:23" ht="19">
      <c r="A1747" s="95">
        <v>745</v>
      </c>
      <c r="B1747" s="139">
        <v>0.39442015575627831</v>
      </c>
      <c r="C1747" s="139">
        <v>0.7377501745629913</v>
      </c>
      <c r="D1747" s="139">
        <v>0.97562755635149023</v>
      </c>
      <c r="E1747" s="139">
        <v>0.90267127107171663</v>
      </c>
      <c r="F1747" s="139">
        <v>0.38048781172670676</v>
      </c>
      <c r="G1747" s="139">
        <v>0.6046131027295174</v>
      </c>
      <c r="H1747" s="139">
        <v>0.75736966608896905</v>
      </c>
      <c r="I1747" s="139">
        <v>0.63810201631442465</v>
      </c>
      <c r="J1747" s="139">
        <v>0.62381501617442447</v>
      </c>
      <c r="K1747" s="58">
        <v>0.85040761150681354</v>
      </c>
      <c r="M1747" s="51">
        <v>745</v>
      </c>
      <c r="N1747" s="139" cm="1">
        <f t="array" ref="N1747:W1747">(TRANSPOSE(MMULT(幕後結果!$AB$37:$AK$46, TRANSPOSE(N746:W746))))</f>
        <v>-0.75441764594734084</v>
      </c>
      <c r="O1747" s="139">
        <v>-1.9978181112389106</v>
      </c>
      <c r="P1747" s="139">
        <v>-0.8688929483467116</v>
      </c>
      <c r="Q1747" s="139">
        <v>-1.3988452328135628</v>
      </c>
      <c r="R1747" s="139">
        <v>0.17982118382074797</v>
      </c>
      <c r="S1747" s="139">
        <v>-0.18864626928963654</v>
      </c>
      <c r="T1747" s="139">
        <v>-0.57774782164281246</v>
      </c>
      <c r="U1747" s="139">
        <v>-0.69635662604603243</v>
      </c>
      <c r="V1747" s="139">
        <v>-0.59124707202575721</v>
      </c>
      <c r="W1747" s="50">
        <v>-1.3931227573993468</v>
      </c>
    </row>
    <row r="1748" spans="1:23" ht="19">
      <c r="A1748" s="95">
        <v>746</v>
      </c>
      <c r="B1748" s="139">
        <v>7.7026180920752196E-2</v>
      </c>
      <c r="C1748" s="139">
        <v>0.79769908680817903</v>
      </c>
      <c r="D1748" s="139">
        <v>0.44022486237735126</v>
      </c>
      <c r="E1748" s="139">
        <v>0.59141474609882194</v>
      </c>
      <c r="F1748" s="139">
        <v>0.30750966700571336</v>
      </c>
      <c r="G1748" s="139">
        <v>5.5575761785295663E-2</v>
      </c>
      <c r="H1748" s="139">
        <v>0.94395364794995085</v>
      </c>
      <c r="I1748" s="139">
        <v>0.95051632406326192</v>
      </c>
      <c r="J1748" s="139">
        <v>0.84695085156447836</v>
      </c>
      <c r="K1748" s="58">
        <v>0.86015305920428342</v>
      </c>
      <c r="M1748" s="51">
        <v>746</v>
      </c>
      <c r="N1748" s="139" cm="1">
        <f t="array" ref="N1748:W1748">(TRANSPOSE(MMULT(幕後結果!$AB$37:$AK$46, TRANSPOSE(N747:W747))))</f>
        <v>0.26318912047265575</v>
      </c>
      <c r="O1748" s="139">
        <v>-1.3543699734040353</v>
      </c>
      <c r="P1748" s="139">
        <v>2.9779877888096329E-2</v>
      </c>
      <c r="Q1748" s="139">
        <v>0.77466920483555468</v>
      </c>
      <c r="R1748" s="139">
        <v>-0.94044907734286398</v>
      </c>
      <c r="S1748" s="139">
        <v>-1.9274414442731778</v>
      </c>
      <c r="T1748" s="139">
        <v>-0.13660180664483296</v>
      </c>
      <c r="U1748" s="139">
        <v>-1.2081674660602648</v>
      </c>
      <c r="V1748" s="139">
        <v>-0.47442557022713133</v>
      </c>
      <c r="W1748" s="50">
        <v>-7.0419666019291574E-2</v>
      </c>
    </row>
    <row r="1749" spans="1:23" ht="19">
      <c r="A1749" s="95">
        <v>747</v>
      </c>
      <c r="B1749" s="139">
        <v>0.42904491430910574</v>
      </c>
      <c r="C1749" s="139">
        <v>1.8551605276060368E-2</v>
      </c>
      <c r="D1749" s="139">
        <v>7.1806342027140868E-2</v>
      </c>
      <c r="E1749" s="139">
        <v>0.23320659817444001</v>
      </c>
      <c r="F1749" s="139">
        <v>0.2817006608374768</v>
      </c>
      <c r="G1749" s="139">
        <v>0.26324545489398088</v>
      </c>
      <c r="H1749" s="139">
        <v>0.99442798326545612</v>
      </c>
      <c r="I1749" s="139">
        <v>0.50695263865131146</v>
      </c>
      <c r="J1749" s="139">
        <v>0.48763092953783271</v>
      </c>
      <c r="K1749" s="58">
        <v>0.51683654580808969</v>
      </c>
      <c r="M1749" s="51">
        <v>747</v>
      </c>
      <c r="N1749" s="139" cm="1">
        <f t="array" ref="N1749:W1749">(TRANSPOSE(MMULT(幕後結果!$AB$37:$AK$46, TRANSPOSE(N748:W748))))</f>
        <v>-0.94985371163381849</v>
      </c>
      <c r="O1749" s="139">
        <v>-0.45520133249326655</v>
      </c>
      <c r="P1749" s="139">
        <v>-0.55274956166989697</v>
      </c>
      <c r="Q1749" s="139">
        <v>-0.72630075038238151</v>
      </c>
      <c r="R1749" s="139">
        <v>1.2046949888458669E-2</v>
      </c>
      <c r="S1749" s="139">
        <v>-0.52085829727315525</v>
      </c>
      <c r="T1749" s="139">
        <v>-0.15681935995284518</v>
      </c>
      <c r="U1749" s="139">
        <v>-1.2686409896334869</v>
      </c>
      <c r="V1749" s="139">
        <v>-0.20738944662196987</v>
      </c>
      <c r="W1749" s="50">
        <v>-1.9433327337995914</v>
      </c>
    </row>
    <row r="1750" spans="1:23" ht="19">
      <c r="A1750" s="95">
        <v>748</v>
      </c>
      <c r="B1750" s="139">
        <v>0.2307729556799436</v>
      </c>
      <c r="C1750" s="139">
        <v>0.71405380583677047</v>
      </c>
      <c r="D1750" s="139">
        <v>0.71563846206743631</v>
      </c>
      <c r="E1750" s="139">
        <v>0.68972937368763754</v>
      </c>
      <c r="F1750" s="139">
        <v>0.34824119943741905</v>
      </c>
      <c r="G1750" s="139">
        <v>0.80686470059774096</v>
      </c>
      <c r="H1750" s="139">
        <v>0.1479388992089421</v>
      </c>
      <c r="I1750" s="139">
        <v>0.88627825126605519</v>
      </c>
      <c r="J1750" s="139">
        <v>0.95282348308695797</v>
      </c>
      <c r="K1750" s="58">
        <v>0.53290446786498102</v>
      </c>
      <c r="M1750" s="51">
        <v>748</v>
      </c>
      <c r="N1750" s="139" cm="1">
        <f t="array" ref="N1750:W1750">(TRANSPOSE(MMULT(幕後結果!$AB$37:$AK$46, TRANSPOSE(N749:W749))))</f>
        <v>-1.368952910771299</v>
      </c>
      <c r="O1750" s="139">
        <v>-1.5972095569191831</v>
      </c>
      <c r="P1750" s="139">
        <v>-0.18846893965065981</v>
      </c>
      <c r="Q1750" s="139">
        <v>-2.1249406777149451</v>
      </c>
      <c r="R1750" s="139">
        <v>1.283791872129286</v>
      </c>
      <c r="S1750" s="139">
        <v>-0.72089504325473464</v>
      </c>
      <c r="T1750" s="139">
        <v>-2.5288222799162159</v>
      </c>
      <c r="U1750" s="139">
        <v>0.95028698747538309</v>
      </c>
      <c r="V1750" s="139">
        <v>0.24394335981146598</v>
      </c>
      <c r="W1750" s="50">
        <v>-1.7549515587006366</v>
      </c>
    </row>
    <row r="1751" spans="1:23" ht="19">
      <c r="A1751" s="95">
        <v>749</v>
      </c>
      <c r="B1751" s="139">
        <v>0.87580495566373151</v>
      </c>
      <c r="C1751" s="139">
        <v>0.64868322511683219</v>
      </c>
      <c r="D1751" s="139">
        <v>1.1292491551036177E-2</v>
      </c>
      <c r="E1751" s="139">
        <v>0.63445128285075092</v>
      </c>
      <c r="F1751" s="139">
        <v>0.84943013098303011</v>
      </c>
      <c r="G1751" s="139">
        <v>0.17304195479548001</v>
      </c>
      <c r="H1751" s="139">
        <v>0.80641191884354257</v>
      </c>
      <c r="I1751" s="139">
        <v>0.46855591357848914</v>
      </c>
      <c r="J1751" s="139">
        <v>0.59669672067908275</v>
      </c>
      <c r="K1751" s="58">
        <v>0.98682970496298683</v>
      </c>
      <c r="M1751" s="51">
        <v>749</v>
      </c>
      <c r="N1751" s="139" cm="1">
        <f t="array" ref="N1751:W1751">(TRANSPOSE(MMULT(幕後結果!$AB$37:$AK$46, TRANSPOSE(N750:W750))))</f>
        <v>1.7520402262473564</v>
      </c>
      <c r="O1751" s="139">
        <v>0.79921836797281076</v>
      </c>
      <c r="P1751" s="139">
        <v>-0.5195445804993325</v>
      </c>
      <c r="Q1751" s="139">
        <v>0.50493815204141967</v>
      </c>
      <c r="R1751" s="139">
        <v>-1.6322425013350943</v>
      </c>
      <c r="S1751" s="139">
        <v>-0.45247766981727722</v>
      </c>
      <c r="T1751" s="139">
        <v>1.0654013800571489</v>
      </c>
      <c r="U1751" s="139">
        <v>-0.84326133581049401</v>
      </c>
      <c r="V1751" s="139">
        <v>0.85078971455301911</v>
      </c>
      <c r="W1751" s="50">
        <v>-0.85710970687879628</v>
      </c>
    </row>
    <row r="1752" spans="1:23" ht="19">
      <c r="A1752" s="95">
        <v>750</v>
      </c>
      <c r="B1752" s="139">
        <v>0.9320199924095689</v>
      </c>
      <c r="C1752" s="139">
        <v>0.47693183418858465</v>
      </c>
      <c r="D1752" s="139">
        <v>0.48983163953349673</v>
      </c>
      <c r="E1752" s="139">
        <v>0.23124270301641858</v>
      </c>
      <c r="F1752" s="139">
        <v>0.27917662960251755</v>
      </c>
      <c r="G1752" s="139">
        <v>0.5231443450314146</v>
      </c>
      <c r="H1752" s="139">
        <v>0.13348788758483821</v>
      </c>
      <c r="I1752" s="139">
        <v>0.89231348422177637</v>
      </c>
      <c r="J1752" s="139">
        <v>0.73596725562451981</v>
      </c>
      <c r="K1752" s="58">
        <v>0.50840762705298359</v>
      </c>
      <c r="M1752" s="51">
        <v>750</v>
      </c>
      <c r="N1752" s="139" cm="1">
        <f t="array" ref="N1752:W1752">(TRANSPOSE(MMULT(幕後結果!$AB$37:$AK$46, TRANSPOSE(N751:W751))))</f>
        <v>-0.55431492075393329</v>
      </c>
      <c r="O1752" s="139">
        <v>-0.88885649112340404</v>
      </c>
      <c r="P1752" s="139">
        <v>-0.45839979567422207</v>
      </c>
      <c r="Q1752" s="139">
        <v>1.0457326968339884</v>
      </c>
      <c r="R1752" s="139">
        <v>0.51933161535830374</v>
      </c>
      <c r="S1752" s="139">
        <v>-2.1725191345816137</v>
      </c>
      <c r="T1752" s="139">
        <v>1.1663087163780257</v>
      </c>
      <c r="U1752" s="139">
        <v>-0.48536712649542635</v>
      </c>
      <c r="V1752" s="139">
        <v>0.75274499163232389</v>
      </c>
      <c r="W1752" s="50">
        <v>1.2098063279327962</v>
      </c>
    </row>
    <row r="1753" spans="1:23" ht="19">
      <c r="A1753" s="95">
        <v>751</v>
      </c>
      <c r="B1753" s="139">
        <v>0.32639320337799371</v>
      </c>
      <c r="C1753" s="139">
        <v>0.76083963162292134</v>
      </c>
      <c r="D1753" s="139">
        <v>0.72715334665358333</v>
      </c>
      <c r="E1753" s="139">
        <v>0.30164122973937779</v>
      </c>
      <c r="F1753" s="139">
        <v>0.491182356899172</v>
      </c>
      <c r="G1753" s="139">
        <v>0.17788472453438176</v>
      </c>
      <c r="H1753" s="139">
        <v>0.39459150748055349</v>
      </c>
      <c r="I1753" s="139">
        <v>0.85920008026792272</v>
      </c>
      <c r="J1753" s="139">
        <v>0.80622250597764666</v>
      </c>
      <c r="K1753" s="58">
        <v>0.7189400738111098</v>
      </c>
      <c r="M1753" s="51">
        <v>751</v>
      </c>
      <c r="N1753" s="139" cm="1">
        <f t="array" ref="N1753:W1753">(TRANSPOSE(MMULT(幕後結果!$AB$37:$AK$46, TRANSPOSE(N752:W752))))</f>
        <v>2.4082195508127948</v>
      </c>
      <c r="O1753" s="139">
        <v>1.2856741977494854</v>
      </c>
      <c r="P1753" s="139">
        <v>1.7519064525462857</v>
      </c>
      <c r="Q1753" s="139">
        <v>0.48523894340090845</v>
      </c>
      <c r="R1753" s="139">
        <v>0.75019767367803503</v>
      </c>
      <c r="S1753" s="139">
        <v>0.57227269659445745</v>
      </c>
      <c r="T1753" s="139">
        <v>1.4218084192872147</v>
      </c>
      <c r="U1753" s="139">
        <v>1.8730920205617825</v>
      </c>
      <c r="V1753" s="139">
        <v>0.78387176184383911</v>
      </c>
      <c r="W1753" s="50">
        <v>1.2745810867646463</v>
      </c>
    </row>
    <row r="1754" spans="1:23" ht="19">
      <c r="A1754" s="95">
        <v>752</v>
      </c>
      <c r="B1754" s="139">
        <v>0.42327627185869643</v>
      </c>
      <c r="C1754" s="139">
        <v>0.78984545869662015</v>
      </c>
      <c r="D1754" s="139">
        <v>0.81026836320033935</v>
      </c>
      <c r="E1754" s="139">
        <v>0.86539287208022442</v>
      </c>
      <c r="F1754" s="139">
        <v>0.3018928111456971</v>
      </c>
      <c r="G1754" s="139">
        <v>0.2417008604946167</v>
      </c>
      <c r="H1754" s="139">
        <v>9.9552717985134542E-2</v>
      </c>
      <c r="I1754" s="139">
        <v>0.26973422936326608</v>
      </c>
      <c r="J1754" s="139">
        <v>0.17237050076162874</v>
      </c>
      <c r="K1754" s="58">
        <v>0.88523939045964561</v>
      </c>
      <c r="M1754" s="51">
        <v>752</v>
      </c>
      <c r="N1754" s="139" cm="1">
        <f t="array" ref="N1754:W1754">(TRANSPOSE(MMULT(幕後結果!$AB$37:$AK$46, TRANSPOSE(N753:W753))))</f>
        <v>3.9321570382652146E-2</v>
      </c>
      <c r="O1754" s="139">
        <v>-1.2034328719594283</v>
      </c>
      <c r="P1754" s="139">
        <v>-1.461557016805501</v>
      </c>
      <c r="Q1754" s="139">
        <v>-0.75434388144520026</v>
      </c>
      <c r="R1754" s="139">
        <v>-0.72359097599489242</v>
      </c>
      <c r="S1754" s="139">
        <v>-0.21777645663179668</v>
      </c>
      <c r="T1754" s="139">
        <v>-0.63823319543249291</v>
      </c>
      <c r="U1754" s="139">
        <v>0.44555997231126721</v>
      </c>
      <c r="V1754" s="139">
        <v>-0.3127979040223598</v>
      </c>
      <c r="W1754" s="50">
        <v>-7.0239345147908971E-2</v>
      </c>
    </row>
    <row r="1755" spans="1:23" ht="19">
      <c r="A1755" s="95">
        <v>753</v>
      </c>
      <c r="B1755" s="139">
        <v>8.3781134179118588E-2</v>
      </c>
      <c r="C1755" s="139">
        <v>0.61206131905113992</v>
      </c>
      <c r="D1755" s="139">
        <v>0.98828504836896736</v>
      </c>
      <c r="E1755" s="139">
        <v>0.37303504140130372</v>
      </c>
      <c r="F1755" s="139">
        <v>6.949274700591701E-4</v>
      </c>
      <c r="G1755" s="139">
        <v>0.30951925768971766</v>
      </c>
      <c r="H1755" s="139">
        <v>0.52618864536221044</v>
      </c>
      <c r="I1755" s="139">
        <v>5.7489677448793852E-2</v>
      </c>
      <c r="J1755" s="139">
        <v>0.66076623402124346</v>
      </c>
      <c r="K1755" s="58">
        <v>0.90313905916808435</v>
      </c>
      <c r="M1755" s="51">
        <v>753</v>
      </c>
      <c r="N1755" s="139" cm="1">
        <f t="array" ref="N1755:W1755">(TRANSPOSE(MMULT(幕後結果!$AB$37:$AK$46, TRANSPOSE(N754:W754))))</f>
        <v>-0.91954254075803155</v>
      </c>
      <c r="O1755" s="139">
        <v>-3.2279350415679371</v>
      </c>
      <c r="P1755" s="139">
        <v>-1.0642550423628201</v>
      </c>
      <c r="Q1755" s="139">
        <v>0.39398741673375604</v>
      </c>
      <c r="R1755" s="139">
        <v>-0.46469989053489991</v>
      </c>
      <c r="S1755" s="139">
        <v>-1.209884377487132</v>
      </c>
      <c r="T1755" s="139">
        <v>-0.6769694226265478</v>
      </c>
      <c r="U1755" s="139">
        <v>-2.0518993850636562</v>
      </c>
      <c r="V1755" s="139">
        <v>-1.7592858989713727</v>
      </c>
      <c r="W1755" s="50">
        <v>0.60753393277621004</v>
      </c>
    </row>
    <row r="1756" spans="1:23" ht="19">
      <c r="A1756" s="95">
        <v>754</v>
      </c>
      <c r="B1756" s="139">
        <v>0.87184161579621944</v>
      </c>
      <c r="C1756" s="139">
        <v>0.14856670215601575</v>
      </c>
      <c r="D1756" s="139">
        <v>0.21035844440906204</v>
      </c>
      <c r="E1756" s="139">
        <v>0.85631128466105921</v>
      </c>
      <c r="F1756" s="139">
        <v>3.06721560024108E-2</v>
      </c>
      <c r="G1756" s="139">
        <v>0.90231652996942291</v>
      </c>
      <c r="H1756" s="139">
        <v>0.93490598741524056</v>
      </c>
      <c r="I1756" s="139">
        <v>0.52113864743955451</v>
      </c>
      <c r="J1756" s="139">
        <v>0.43075412119846446</v>
      </c>
      <c r="K1756" s="58">
        <v>2.509499907065682E-2</v>
      </c>
      <c r="M1756" s="51">
        <v>754</v>
      </c>
      <c r="N1756" s="139" cm="1">
        <f t="array" ref="N1756:W1756">(TRANSPOSE(MMULT(幕後結果!$AB$37:$AK$46, TRANSPOSE(N755:W755))))</f>
        <v>0.36173027143175063</v>
      </c>
      <c r="O1756" s="139">
        <v>-0.35961740616516108</v>
      </c>
      <c r="P1756" s="139">
        <v>-0.56086523955280965</v>
      </c>
      <c r="Q1756" s="139">
        <v>-1.678352705719917</v>
      </c>
      <c r="R1756" s="139">
        <v>-3.206528940747968</v>
      </c>
      <c r="S1756" s="139">
        <v>3.4329976663536849E-2</v>
      </c>
      <c r="T1756" s="139">
        <v>0.62206964790910502</v>
      </c>
      <c r="U1756" s="139">
        <v>-1.0115219853981008</v>
      </c>
      <c r="V1756" s="139">
        <v>-1.2801837220436225</v>
      </c>
      <c r="W1756" s="50">
        <v>3.0587832258301445E-2</v>
      </c>
    </row>
    <row r="1757" spans="1:23" ht="19">
      <c r="A1757" s="95">
        <v>755</v>
      </c>
      <c r="B1757" s="139">
        <v>0.99513720041362652</v>
      </c>
      <c r="C1757" s="139">
        <v>0.83744186581230418</v>
      </c>
      <c r="D1757" s="139">
        <v>0.91315960660196538</v>
      </c>
      <c r="E1757" s="139">
        <v>0.50829483099315809</v>
      </c>
      <c r="F1757" s="139">
        <v>0.63958671518972832</v>
      </c>
      <c r="G1757" s="139">
        <v>0.36962100252968977</v>
      </c>
      <c r="H1757" s="139">
        <v>9.8220815413989859E-2</v>
      </c>
      <c r="I1757" s="139">
        <v>0.3905502306494697</v>
      </c>
      <c r="J1757" s="139">
        <v>0.65934372865590518</v>
      </c>
      <c r="K1757" s="58">
        <v>0.25876657252512714</v>
      </c>
      <c r="M1757" s="51">
        <v>755</v>
      </c>
      <c r="N1757" s="139" cm="1">
        <f t="array" ref="N1757:W1757">(TRANSPOSE(MMULT(幕後結果!$AB$37:$AK$46, TRANSPOSE(N756:W756))))</f>
        <v>0.12194965058894226</v>
      </c>
      <c r="O1757" s="139">
        <v>-1.5130565702837044</v>
      </c>
      <c r="P1757" s="139">
        <v>-0.69357418990995978</v>
      </c>
      <c r="Q1757" s="139">
        <v>-0.3554596002108269</v>
      </c>
      <c r="R1757" s="139">
        <v>1.6509201562794551</v>
      </c>
      <c r="S1757" s="139">
        <v>-0.18114859941448549</v>
      </c>
      <c r="T1757" s="139">
        <v>-0.24230958647735823</v>
      </c>
      <c r="U1757" s="139">
        <v>1.051836375431584</v>
      </c>
      <c r="V1757" s="139">
        <v>-1.6122678105062791</v>
      </c>
      <c r="W1757" s="50">
        <v>0.65009460801186369</v>
      </c>
    </row>
    <row r="1758" spans="1:23" ht="19">
      <c r="A1758" s="95">
        <v>756</v>
      </c>
      <c r="B1758" s="139">
        <v>0.38058587032268942</v>
      </c>
      <c r="C1758" s="139">
        <v>0.57308973677799813</v>
      </c>
      <c r="D1758" s="139">
        <v>0.25931249797865719</v>
      </c>
      <c r="E1758" s="139">
        <v>0.37083768558658647</v>
      </c>
      <c r="F1758" s="139">
        <v>0.98471030936649284</v>
      </c>
      <c r="G1758" s="139">
        <v>0.48121910954978664</v>
      </c>
      <c r="H1758" s="139">
        <v>0.13658383607839619</v>
      </c>
      <c r="I1758" s="139">
        <v>0.53096914208346901</v>
      </c>
      <c r="J1758" s="139">
        <v>0.39297578347106676</v>
      </c>
      <c r="K1758" s="58">
        <v>0.8909052531113737</v>
      </c>
      <c r="M1758" s="51">
        <v>756</v>
      </c>
      <c r="N1758" s="139" cm="1">
        <f t="array" ref="N1758:W1758">(TRANSPOSE(MMULT(幕後結果!$AB$37:$AK$46, TRANSPOSE(N757:W757))))</f>
        <v>0.91926369830786592</v>
      </c>
      <c r="O1758" s="139">
        <v>0.59653976011746568</v>
      </c>
      <c r="P1758" s="139">
        <v>0.23368229850432548</v>
      </c>
      <c r="Q1758" s="139">
        <v>-0.45216872471464409</v>
      </c>
      <c r="R1758" s="139">
        <v>-0.56798224461553293</v>
      </c>
      <c r="S1758" s="139">
        <v>0.22364765290863753</v>
      </c>
      <c r="T1758" s="139">
        <v>2.2460867217210023E-2</v>
      </c>
      <c r="U1758" s="139">
        <v>-0.43200695074670442</v>
      </c>
      <c r="V1758" s="139">
        <v>0.47666158389450175</v>
      </c>
      <c r="W1758" s="50">
        <v>-0.88287262053052362</v>
      </c>
    </row>
    <row r="1759" spans="1:23" ht="19">
      <c r="A1759" s="95">
        <v>757</v>
      </c>
      <c r="B1759" s="139">
        <v>0.95265385322929497</v>
      </c>
      <c r="C1759" s="139">
        <v>0.81656746213454712</v>
      </c>
      <c r="D1759" s="139">
        <v>0.13377463211126051</v>
      </c>
      <c r="E1759" s="139">
        <v>0.37815497456937219</v>
      </c>
      <c r="F1759" s="139">
        <v>0.15059907355323254</v>
      </c>
      <c r="G1759" s="139">
        <v>7.2723826644558454E-3</v>
      </c>
      <c r="H1759" s="139">
        <v>0.22416914950262323</v>
      </c>
      <c r="I1759" s="139">
        <v>2.082175118163887E-3</v>
      </c>
      <c r="J1759" s="139">
        <v>0.27125485529828697</v>
      </c>
      <c r="K1759" s="58">
        <v>0.13199747778170412</v>
      </c>
      <c r="M1759" s="51">
        <v>757</v>
      </c>
      <c r="N1759" s="139" cm="1">
        <f t="array" ref="N1759:W1759">(TRANSPOSE(MMULT(幕後結果!$AB$37:$AK$46, TRANSPOSE(N758:W758))))</f>
        <v>-6.2273409454110175E-2</v>
      </c>
      <c r="O1759" s="139">
        <v>0.72528748841248192</v>
      </c>
      <c r="P1759" s="139">
        <v>-0.41361756118392906</v>
      </c>
      <c r="Q1759" s="139">
        <v>-0.19233017273207251</v>
      </c>
      <c r="R1759" s="139">
        <v>-0.56854434283937005</v>
      </c>
      <c r="S1759" s="139">
        <v>0.4868706471689252</v>
      </c>
      <c r="T1759" s="139">
        <v>0.37789159647605691</v>
      </c>
      <c r="U1759" s="139">
        <v>0.21250398473684737</v>
      </c>
      <c r="V1759" s="139">
        <v>-1.2909726148373566</v>
      </c>
      <c r="W1759" s="50">
        <v>0.49295268225006778</v>
      </c>
    </row>
    <row r="1760" spans="1:23" ht="19">
      <c r="A1760" s="95">
        <v>758</v>
      </c>
      <c r="B1760" s="139">
        <v>0.13867259078398742</v>
      </c>
      <c r="C1760" s="139">
        <v>8.3584781567178412E-2</v>
      </c>
      <c r="D1760" s="139">
        <v>0.79287838560354218</v>
      </c>
      <c r="E1760" s="139">
        <v>0.99283865539192506</v>
      </c>
      <c r="F1760" s="139">
        <v>0.18748297257404234</v>
      </c>
      <c r="G1760" s="139">
        <v>3.9279015314211962E-2</v>
      </c>
      <c r="H1760" s="139">
        <v>7.5190413167329995E-2</v>
      </c>
      <c r="I1760" s="139">
        <v>0.25555530777712776</v>
      </c>
      <c r="J1760" s="139">
        <v>0.35549556237024871</v>
      </c>
      <c r="K1760" s="58">
        <v>0.41653510457225851</v>
      </c>
      <c r="M1760" s="51">
        <v>758</v>
      </c>
      <c r="N1760" s="139" cm="1">
        <f t="array" ref="N1760:W1760">(TRANSPOSE(MMULT(幕後結果!$AB$37:$AK$46, TRANSPOSE(N759:W759))))</f>
        <v>0.49106571358733941</v>
      </c>
      <c r="O1760" s="139">
        <v>0.35272893685145412</v>
      </c>
      <c r="P1760" s="139">
        <v>-0.1960699332866328</v>
      </c>
      <c r="Q1760" s="139">
        <v>-0.89784712803158218</v>
      </c>
      <c r="R1760" s="139">
        <v>0.65941545205021357</v>
      </c>
      <c r="S1760" s="139">
        <v>0.70390375221113011</v>
      </c>
      <c r="T1760" s="139">
        <v>-9.097929833254817E-3</v>
      </c>
      <c r="U1760" s="139">
        <v>0.21258534376070812</v>
      </c>
      <c r="V1760" s="139">
        <v>-0.13916768870872825</v>
      </c>
      <c r="W1760" s="50">
        <v>-0.46075880511883238</v>
      </c>
    </row>
    <row r="1761" spans="1:23" ht="19">
      <c r="A1761" s="95">
        <v>759</v>
      </c>
      <c r="B1761" s="139">
        <v>0.27662579549070121</v>
      </c>
      <c r="C1761" s="139">
        <v>2.7587891686884358E-3</v>
      </c>
      <c r="D1761" s="139">
        <v>0.83010606996485525</v>
      </c>
      <c r="E1761" s="139">
        <v>6.5123762161649612E-3</v>
      </c>
      <c r="F1761" s="139">
        <v>0.31055226967379546</v>
      </c>
      <c r="G1761" s="139">
        <v>0.33232576668927138</v>
      </c>
      <c r="H1761" s="139">
        <v>0.63359369892051332</v>
      </c>
      <c r="I1761" s="139">
        <v>0.13849836392293469</v>
      </c>
      <c r="J1761" s="139">
        <v>0.39646967725234172</v>
      </c>
      <c r="K1761" s="58">
        <v>0.65004875310594201</v>
      </c>
      <c r="M1761" s="51">
        <v>759</v>
      </c>
      <c r="N1761" s="139" cm="1">
        <f t="array" ref="N1761:W1761">(TRANSPOSE(MMULT(幕後結果!$AB$37:$AK$46, TRANSPOSE(N760:W760))))</f>
        <v>0.38319060028307989</v>
      </c>
      <c r="O1761" s="139">
        <v>0.2278546970824048</v>
      </c>
      <c r="P1761" s="139">
        <v>-0.69459618781886179</v>
      </c>
      <c r="Q1761" s="139">
        <v>-1.239914808999327</v>
      </c>
      <c r="R1761" s="139">
        <v>-0.91006287186362833</v>
      </c>
      <c r="S1761" s="139">
        <v>0.61112419077530356</v>
      </c>
      <c r="T1761" s="139">
        <v>-0.61646038587804985</v>
      </c>
      <c r="U1761" s="139">
        <v>0.70119862449700998</v>
      </c>
      <c r="V1761" s="139">
        <v>0.32948665949500539</v>
      </c>
      <c r="W1761" s="50">
        <v>-0.72794640662113252</v>
      </c>
    </row>
    <row r="1762" spans="1:23" ht="19">
      <c r="A1762" s="95">
        <v>760</v>
      </c>
      <c r="B1762" s="139">
        <v>0.19145375665764353</v>
      </c>
      <c r="C1762" s="139">
        <v>0.90395001513247553</v>
      </c>
      <c r="D1762" s="139">
        <v>0.38822008015390863</v>
      </c>
      <c r="E1762" s="139">
        <v>0.33035235373776484</v>
      </c>
      <c r="F1762" s="139">
        <v>0.58055941735319938</v>
      </c>
      <c r="G1762" s="139">
        <v>9.2997204373495901E-2</v>
      </c>
      <c r="H1762" s="139">
        <v>0.73183554382363813</v>
      </c>
      <c r="I1762" s="139">
        <v>0.64372398586494572</v>
      </c>
      <c r="J1762" s="139">
        <v>8.8900038175542928E-2</v>
      </c>
      <c r="K1762" s="58">
        <v>9.4792691874944657E-2</v>
      </c>
      <c r="M1762" s="51">
        <v>760</v>
      </c>
      <c r="N1762" s="139" cm="1">
        <f t="array" ref="N1762:W1762">(TRANSPOSE(MMULT(幕後結果!$AB$37:$AK$46, TRANSPOSE(N761:W761))))</f>
        <v>-0.70262934984556469</v>
      </c>
      <c r="O1762" s="139">
        <v>1.6219227113025803</v>
      </c>
      <c r="P1762" s="139">
        <v>-1.3042130937756968E-2</v>
      </c>
      <c r="Q1762" s="139">
        <v>1.6657302563294598</v>
      </c>
      <c r="R1762" s="139">
        <v>0.81964524238189074</v>
      </c>
      <c r="S1762" s="139">
        <v>-0.25158397337371796</v>
      </c>
      <c r="T1762" s="139">
        <v>0.27636825564730277</v>
      </c>
      <c r="U1762" s="139">
        <v>-1.4739111693308966</v>
      </c>
      <c r="V1762" s="139">
        <v>1.6318884744527087</v>
      </c>
      <c r="W1762" s="50">
        <v>1.8905487858292445</v>
      </c>
    </row>
    <row r="1763" spans="1:23" ht="19">
      <c r="A1763" s="95">
        <v>761</v>
      </c>
      <c r="B1763" s="139">
        <v>0.29849154411817413</v>
      </c>
      <c r="C1763" s="139">
        <v>0.23119912820390498</v>
      </c>
      <c r="D1763" s="139">
        <v>0.27488901617905315</v>
      </c>
      <c r="E1763" s="139">
        <v>8.6740855914827497E-2</v>
      </c>
      <c r="F1763" s="139">
        <v>0.14474116693654104</v>
      </c>
      <c r="G1763" s="139">
        <v>0.91559374138133154</v>
      </c>
      <c r="H1763" s="139">
        <v>0.44174889553397478</v>
      </c>
      <c r="I1763" s="139">
        <v>0.12465835755019272</v>
      </c>
      <c r="J1763" s="139">
        <v>0.61776189101161316</v>
      </c>
      <c r="K1763" s="58">
        <v>3.4759953129199772E-2</v>
      </c>
      <c r="M1763" s="51">
        <v>761</v>
      </c>
      <c r="N1763" s="139" cm="1">
        <f t="array" ref="N1763:W1763">(TRANSPOSE(MMULT(幕後結果!$AB$37:$AK$46, TRANSPOSE(N762:W762))))</f>
        <v>0.53630322353606663</v>
      </c>
      <c r="O1763" s="139">
        <v>2.4096838131356275</v>
      </c>
      <c r="P1763" s="139">
        <v>0.72740309438263961</v>
      </c>
      <c r="Q1763" s="139">
        <v>-0.11455112674182955</v>
      </c>
      <c r="R1763" s="139">
        <v>0.12562895285865228</v>
      </c>
      <c r="S1763" s="139">
        <v>-0.14322663442252312</v>
      </c>
      <c r="T1763" s="139">
        <v>0.87762782345514267</v>
      </c>
      <c r="U1763" s="139">
        <v>0.70685689884868075</v>
      </c>
      <c r="V1763" s="139">
        <v>0.3795047879384193</v>
      </c>
      <c r="W1763" s="50">
        <v>0.3527733127455589</v>
      </c>
    </row>
    <row r="1764" spans="1:23" ht="19">
      <c r="A1764" s="95">
        <v>762</v>
      </c>
      <c r="B1764" s="139">
        <v>0.50001148620137981</v>
      </c>
      <c r="C1764" s="139">
        <v>0.61680792719659006</v>
      </c>
      <c r="D1764" s="139">
        <v>0.760979853822769</v>
      </c>
      <c r="E1764" s="139">
        <v>0.83143892827919963</v>
      </c>
      <c r="F1764" s="139">
        <v>0.74278248461330887</v>
      </c>
      <c r="G1764" s="139">
        <v>0.64589564894302876</v>
      </c>
      <c r="H1764" s="139">
        <v>0.46837455930771021</v>
      </c>
      <c r="I1764" s="139">
        <v>0.7840429772719435</v>
      </c>
      <c r="J1764" s="139">
        <v>0.54890066270693971</v>
      </c>
      <c r="K1764" s="58">
        <v>0.78607225778737866</v>
      </c>
      <c r="M1764" s="51">
        <v>762</v>
      </c>
      <c r="N1764" s="139" cm="1">
        <f t="array" ref="N1764:W1764">(TRANSPOSE(MMULT(幕後結果!$AB$37:$AK$46, TRANSPOSE(N763:W763))))</f>
        <v>0.88196214954021213</v>
      </c>
      <c r="O1764" s="139">
        <v>-0.33427218105054407</v>
      </c>
      <c r="P1764" s="139">
        <v>-1.1439336592529599</v>
      </c>
      <c r="Q1764" s="139">
        <v>0.67711064776375895</v>
      </c>
      <c r="R1764" s="139">
        <v>1.4072985928352837</v>
      </c>
      <c r="S1764" s="139">
        <v>0.78674075425030343</v>
      </c>
      <c r="T1764" s="139">
        <v>-1.0170724235884709</v>
      </c>
      <c r="U1764" s="139">
        <v>0.25069084381669315</v>
      </c>
      <c r="V1764" s="139">
        <v>-1.873455098705587E-2</v>
      </c>
      <c r="W1764" s="50">
        <v>-0.35735779503944309</v>
      </c>
    </row>
    <row r="1765" spans="1:23" ht="19">
      <c r="A1765" s="95">
        <v>763</v>
      </c>
      <c r="B1765" s="139">
        <v>0.49942003510595967</v>
      </c>
      <c r="C1765" s="139">
        <v>0.25138162692556043</v>
      </c>
      <c r="D1765" s="139">
        <v>0.43708973038805476</v>
      </c>
      <c r="E1765" s="139">
        <v>0.25028356157453779</v>
      </c>
      <c r="F1765" s="139">
        <v>0.40978922774664328</v>
      </c>
      <c r="G1765" s="139">
        <v>0.15078255012973374</v>
      </c>
      <c r="H1765" s="139">
        <v>0.90744404111005394</v>
      </c>
      <c r="I1765" s="139">
        <v>0.47267674393794978</v>
      </c>
      <c r="J1765" s="139">
        <v>0.36970779259005071</v>
      </c>
      <c r="K1765" s="58">
        <v>0.70864570095268586</v>
      </c>
      <c r="M1765" s="51">
        <v>763</v>
      </c>
      <c r="N1765" s="139" cm="1">
        <f t="array" ref="N1765:W1765">(TRANSPOSE(MMULT(幕後結果!$AB$37:$AK$46, TRANSPOSE(N764:W764))))</f>
        <v>2.0540557912663227</v>
      </c>
      <c r="O1765" s="139">
        <v>0.58022096171770077</v>
      </c>
      <c r="P1765" s="139">
        <v>-1.9303500282476116</v>
      </c>
      <c r="Q1765" s="139">
        <v>0.48098648140035005</v>
      </c>
      <c r="R1765" s="139">
        <v>-0.58268405811738755</v>
      </c>
      <c r="S1765" s="139">
        <v>0.80362226737541276</v>
      </c>
      <c r="T1765" s="139">
        <v>2.1038639204467127</v>
      </c>
      <c r="U1765" s="139">
        <v>2.1124007775969416</v>
      </c>
      <c r="V1765" s="139">
        <v>1.6125120753541995</v>
      </c>
      <c r="W1765" s="50">
        <v>2.164406582118148</v>
      </c>
    </row>
    <row r="1766" spans="1:23" ht="19">
      <c r="A1766" s="95">
        <v>764</v>
      </c>
      <c r="B1766" s="139">
        <v>3.9034526043289608E-2</v>
      </c>
      <c r="C1766" s="139">
        <v>0.74856882472159691</v>
      </c>
      <c r="D1766" s="139">
        <v>0.90398974312386571</v>
      </c>
      <c r="E1766" s="139">
        <v>0.1445486606465185</v>
      </c>
      <c r="F1766" s="139">
        <v>0.79535372357287404</v>
      </c>
      <c r="G1766" s="139">
        <v>0.96960530054784577</v>
      </c>
      <c r="H1766" s="139">
        <v>0.54983249653279609</v>
      </c>
      <c r="I1766" s="139">
        <v>0.12604455598676179</v>
      </c>
      <c r="J1766" s="139">
        <v>0.763537607383733</v>
      </c>
      <c r="K1766" s="58">
        <v>0.4883481589921097</v>
      </c>
      <c r="M1766" s="51">
        <v>764</v>
      </c>
      <c r="N1766" s="139" cm="1">
        <f t="array" ref="N1766:W1766">(TRANSPOSE(MMULT(幕後結果!$AB$37:$AK$46, TRANSPOSE(N765:W765))))</f>
        <v>2.4045356626416585</v>
      </c>
      <c r="O1766" s="139">
        <v>0.65471553799821258</v>
      </c>
      <c r="P1766" s="139">
        <v>1.1226796830386596</v>
      </c>
      <c r="Q1766" s="139">
        <v>0.87251378269894686</v>
      </c>
      <c r="R1766" s="139">
        <v>-2.181567943898572</v>
      </c>
      <c r="S1766" s="139">
        <v>0.14164754222257692</v>
      </c>
      <c r="T1766" s="139">
        <v>1.5599517206043285</v>
      </c>
      <c r="U1766" s="139">
        <v>0.1085197397170129</v>
      </c>
      <c r="V1766" s="139">
        <v>1.7264888303618822</v>
      </c>
      <c r="W1766" s="50">
        <v>0.39839316469154007</v>
      </c>
    </row>
    <row r="1767" spans="1:23" ht="19">
      <c r="A1767" s="95">
        <v>765</v>
      </c>
      <c r="B1767" s="139">
        <v>0.45527651611614028</v>
      </c>
      <c r="C1767" s="139">
        <v>3.8190746480375459E-2</v>
      </c>
      <c r="D1767" s="139">
        <v>0.20909475861172888</v>
      </c>
      <c r="E1767" s="139">
        <v>0.34235849189094969</v>
      </c>
      <c r="F1767" s="139">
        <v>5.271567404303612E-2</v>
      </c>
      <c r="G1767" s="139">
        <v>2.8051661566599106E-2</v>
      </c>
      <c r="H1767" s="139">
        <v>0.26654553105747558</v>
      </c>
      <c r="I1767" s="139">
        <v>0.48296206530303598</v>
      </c>
      <c r="J1767" s="139">
        <v>0.23620084736459757</v>
      </c>
      <c r="K1767" s="58">
        <v>0.64905817848179548</v>
      </c>
      <c r="M1767" s="51">
        <v>765</v>
      </c>
      <c r="N1767" s="139" cm="1">
        <f t="array" ref="N1767:W1767">(TRANSPOSE(MMULT(幕後結果!$AB$37:$AK$46, TRANSPOSE(N766:W766))))</f>
        <v>0.28840821292770952</v>
      </c>
      <c r="O1767" s="139">
        <v>-0.48668957150664072</v>
      </c>
      <c r="P1767" s="139">
        <v>-0.86326238537846445</v>
      </c>
      <c r="Q1767" s="139">
        <v>-0.67871575996405498</v>
      </c>
      <c r="R1767" s="139">
        <v>-0.85726773956828806</v>
      </c>
      <c r="S1767" s="139">
        <v>-2.0831945068672404</v>
      </c>
      <c r="T1767" s="139">
        <v>1.045429898373581</v>
      </c>
      <c r="U1767" s="139">
        <v>-1.3517919538035534</v>
      </c>
      <c r="V1767" s="139">
        <v>-0.82553631343620393</v>
      </c>
      <c r="W1767" s="50">
        <v>0.81709163806081053</v>
      </c>
    </row>
    <row r="1768" spans="1:23" ht="19">
      <c r="A1768" s="95">
        <v>766</v>
      </c>
      <c r="B1768" s="139">
        <v>0.61332639611735207</v>
      </c>
      <c r="C1768" s="139">
        <v>0.68253339577957672</v>
      </c>
      <c r="D1768" s="139">
        <v>0.52127379907264859</v>
      </c>
      <c r="E1768" s="139">
        <v>0.8042335904619109</v>
      </c>
      <c r="F1768" s="139">
        <v>0.24456444764845764</v>
      </c>
      <c r="G1768" s="139">
        <v>0.62828979208146385</v>
      </c>
      <c r="H1768" s="139">
        <v>0.68181111633946689</v>
      </c>
      <c r="I1768" s="139">
        <v>0.18472707959222312</v>
      </c>
      <c r="J1768" s="139">
        <v>0.33398154222940724</v>
      </c>
      <c r="K1768" s="58">
        <v>0.58719388045886722</v>
      </c>
      <c r="M1768" s="51">
        <v>766</v>
      </c>
      <c r="N1768" s="139" cm="1">
        <f t="array" ref="N1768:W1768">(TRANSPOSE(MMULT(幕後結果!$AB$37:$AK$46, TRANSPOSE(N767:W767))))</f>
        <v>0.91795399081219042</v>
      </c>
      <c r="O1768" s="139">
        <v>0.70087517970629321</v>
      </c>
      <c r="P1768" s="139">
        <v>-0.20566923347588173</v>
      </c>
      <c r="Q1768" s="139">
        <v>1.4098753278647782</v>
      </c>
      <c r="R1768" s="139">
        <v>-0.24646906973121863</v>
      </c>
      <c r="S1768" s="139">
        <v>1.4345797644430058E-2</v>
      </c>
      <c r="T1768" s="139">
        <v>0.81639551297830248</v>
      </c>
      <c r="U1768" s="139">
        <v>-0.30985924993233738</v>
      </c>
      <c r="V1768" s="139">
        <v>0.84393914881148357</v>
      </c>
      <c r="W1768" s="50">
        <v>1.4361137980566321</v>
      </c>
    </row>
    <row r="1769" spans="1:23" ht="19">
      <c r="A1769" s="95">
        <v>767</v>
      </c>
      <c r="B1769" s="139">
        <v>0.22806451504918668</v>
      </c>
      <c r="C1769" s="139">
        <v>9.5579848054560435E-2</v>
      </c>
      <c r="D1769" s="139">
        <v>0.16288364558310486</v>
      </c>
      <c r="E1769" s="139">
        <v>4.5263833218451843E-2</v>
      </c>
      <c r="F1769" s="139">
        <v>0.93876794572740718</v>
      </c>
      <c r="G1769" s="139">
        <v>0.47927298915943051</v>
      </c>
      <c r="H1769" s="139">
        <v>0.32606327746450581</v>
      </c>
      <c r="I1769" s="139">
        <v>0.12145201255899285</v>
      </c>
      <c r="J1769" s="139">
        <v>0.85020721529852494</v>
      </c>
      <c r="K1769" s="58">
        <v>0.13351037401603727</v>
      </c>
      <c r="M1769" s="51">
        <v>767</v>
      </c>
      <c r="N1769" s="139" cm="1">
        <f t="array" ref="N1769:W1769">(TRANSPOSE(MMULT(幕後結果!$AB$37:$AK$46, TRANSPOSE(N768:W768))))</f>
        <v>0.59606452954151912</v>
      </c>
      <c r="O1769" s="139">
        <v>-0.43820108861647133</v>
      </c>
      <c r="P1769" s="139">
        <v>-0.30335018278539783</v>
      </c>
      <c r="Q1769" s="139">
        <v>-1.6975708437808665</v>
      </c>
      <c r="R1769" s="139">
        <v>-0.67029633245574627</v>
      </c>
      <c r="S1769" s="139">
        <v>-2.3591033869819529</v>
      </c>
      <c r="T1769" s="139">
        <v>-0.8177298682461599</v>
      </c>
      <c r="U1769" s="139">
        <v>-0.33087988004035768</v>
      </c>
      <c r="V1769" s="139">
        <v>-0.46809610892587383</v>
      </c>
      <c r="W1769" s="50">
        <v>-2.1019910432651114</v>
      </c>
    </row>
    <row r="1770" spans="1:23" ht="19">
      <c r="A1770" s="95">
        <v>768</v>
      </c>
      <c r="B1770" s="139">
        <v>4.2267918782986191E-2</v>
      </c>
      <c r="C1770" s="139">
        <v>0.33698489284930844</v>
      </c>
      <c r="D1770" s="139">
        <v>0.37101204821760358</v>
      </c>
      <c r="E1770" s="139">
        <v>0.81247970766790067</v>
      </c>
      <c r="F1770" s="139">
        <v>0.63876026454992108</v>
      </c>
      <c r="G1770" s="139">
        <v>0.22022252722569391</v>
      </c>
      <c r="H1770" s="139">
        <v>0.18951797490755018</v>
      </c>
      <c r="I1770" s="139">
        <v>0.41436268401404153</v>
      </c>
      <c r="J1770" s="139">
        <v>0.60063611061149569</v>
      </c>
      <c r="K1770" s="58">
        <v>0.32983281906612194</v>
      </c>
      <c r="M1770" s="51">
        <v>768</v>
      </c>
      <c r="N1770" s="139" cm="1">
        <f t="array" ref="N1770:W1770">(TRANSPOSE(MMULT(幕後結果!$AB$37:$AK$46, TRANSPOSE(N769:W769))))</f>
        <v>-1.3828447556471763</v>
      </c>
      <c r="O1770" s="139">
        <v>-0.98875029588694341</v>
      </c>
      <c r="P1770" s="139">
        <v>2.5455710222501584</v>
      </c>
      <c r="Q1770" s="139">
        <v>-0.69857344265770538</v>
      </c>
      <c r="R1770" s="139">
        <v>-0.50305829274330915</v>
      </c>
      <c r="S1770" s="139">
        <v>-1.5042447696727292</v>
      </c>
      <c r="T1770" s="139">
        <v>0.7802148710627852</v>
      </c>
      <c r="U1770" s="139">
        <v>-0.37005389529534305</v>
      </c>
      <c r="V1770" s="139">
        <v>-1.2336230471295484</v>
      </c>
      <c r="W1770" s="50">
        <v>-0.20637898748962519</v>
      </c>
    </row>
    <row r="1771" spans="1:23" ht="19">
      <c r="A1771" s="95">
        <v>769</v>
      </c>
      <c r="B1771" s="139">
        <v>0.60961157549017875</v>
      </c>
      <c r="C1771" s="139">
        <v>0.36651240960076814</v>
      </c>
      <c r="D1771" s="139">
        <v>0.56580453747866488</v>
      </c>
      <c r="E1771" s="139">
        <v>0.90293498608292722</v>
      </c>
      <c r="F1771" s="139">
        <v>0.2671328538175779</v>
      </c>
      <c r="G1771" s="139">
        <v>0.67961830795966582</v>
      </c>
      <c r="H1771" s="139">
        <v>0.93194586044858263</v>
      </c>
      <c r="I1771" s="139">
        <v>0.75231333629176222</v>
      </c>
      <c r="J1771" s="139">
        <v>0.20979885306532298</v>
      </c>
      <c r="K1771" s="58">
        <v>0.28376424741373385</v>
      </c>
      <c r="M1771" s="51">
        <v>769</v>
      </c>
      <c r="N1771" s="139" cm="1">
        <f t="array" ref="N1771:W1771">(TRANSPOSE(MMULT(幕後結果!$AB$37:$AK$46, TRANSPOSE(N770:W770))))</f>
        <v>0.21343070828217817</v>
      </c>
      <c r="O1771" s="139">
        <v>-1.2389159090703137</v>
      </c>
      <c r="P1771" s="139">
        <v>-1.2184049280894418</v>
      </c>
      <c r="Q1771" s="139">
        <v>-0.59726059717353319</v>
      </c>
      <c r="R1771" s="139">
        <v>0.58582973159114238</v>
      </c>
      <c r="S1771" s="139">
        <v>0.17373592458591691</v>
      </c>
      <c r="T1771" s="139">
        <v>-0.55335949548778085</v>
      </c>
      <c r="U1771" s="139">
        <v>1.1730432719423185</v>
      </c>
      <c r="V1771" s="139">
        <v>0.76781385763629639</v>
      </c>
      <c r="W1771" s="50">
        <v>-0.8383913955627571</v>
      </c>
    </row>
    <row r="1772" spans="1:23" ht="19">
      <c r="A1772" s="95">
        <v>770</v>
      </c>
      <c r="B1772" s="139">
        <v>0.38850693344891107</v>
      </c>
      <c r="C1772" s="139">
        <v>0.84692236456987513</v>
      </c>
      <c r="D1772" s="139">
        <v>0.40283798665606407</v>
      </c>
      <c r="E1772" s="139">
        <v>0.31801762573931303</v>
      </c>
      <c r="F1772" s="139">
        <v>0.58563852038448716</v>
      </c>
      <c r="G1772" s="139">
        <v>0.72829892105785121</v>
      </c>
      <c r="H1772" s="139">
        <v>1.2616505467739847E-2</v>
      </c>
      <c r="I1772" s="139">
        <v>0.62385594043068471</v>
      </c>
      <c r="J1772" s="139">
        <v>0.55394174658057227</v>
      </c>
      <c r="K1772" s="58">
        <v>0.5602392128912137</v>
      </c>
      <c r="M1772" s="51">
        <v>770</v>
      </c>
      <c r="N1772" s="139" cm="1">
        <f t="array" ref="N1772:W1772">(TRANSPOSE(MMULT(幕後結果!$AB$37:$AK$46, TRANSPOSE(N771:W771))))</f>
        <v>0.9216724515592577</v>
      </c>
      <c r="O1772" s="139">
        <v>-0.71210358066672752</v>
      </c>
      <c r="P1772" s="139">
        <v>-1.2545620991822977</v>
      </c>
      <c r="Q1772" s="139">
        <v>0.70743617335960463</v>
      </c>
      <c r="R1772" s="139">
        <v>-0.15191947691639979</v>
      </c>
      <c r="S1772" s="139">
        <v>0.47063399344797491</v>
      </c>
      <c r="T1772" s="139">
        <v>0.39706021543086195</v>
      </c>
      <c r="U1772" s="139">
        <v>-6.0755245163915568E-2</v>
      </c>
      <c r="V1772" s="139">
        <v>-0.29680027357256011</v>
      </c>
      <c r="W1772" s="50">
        <v>1.1058280566362568</v>
      </c>
    </row>
    <row r="1773" spans="1:23" ht="19">
      <c r="A1773" s="95">
        <v>771</v>
      </c>
      <c r="B1773" s="139">
        <v>0.93081995053249211</v>
      </c>
      <c r="C1773" s="139">
        <v>0.66508269776240136</v>
      </c>
      <c r="D1773" s="139">
        <v>0.8299040336113459</v>
      </c>
      <c r="E1773" s="139">
        <v>0.29465049298247936</v>
      </c>
      <c r="F1773" s="139">
        <v>0.17080069975157963</v>
      </c>
      <c r="G1773" s="139">
        <v>0.74288717863549669</v>
      </c>
      <c r="H1773" s="139">
        <v>0.81949463526589872</v>
      </c>
      <c r="I1773" s="139">
        <v>0.36575812946527608</v>
      </c>
      <c r="J1773" s="139">
        <v>0.94256629570193606</v>
      </c>
      <c r="K1773" s="58">
        <v>0.77737595652642288</v>
      </c>
      <c r="M1773" s="51">
        <v>771</v>
      </c>
      <c r="N1773" s="139" cm="1">
        <f t="array" ref="N1773:W1773">(TRANSPOSE(MMULT(幕後結果!$AB$37:$AK$46, TRANSPOSE(N772:W772))))</f>
        <v>-0.41242542781377001</v>
      </c>
      <c r="O1773" s="139">
        <v>0.79563808965014837</v>
      </c>
      <c r="P1773" s="139">
        <v>1.0503437253643759</v>
      </c>
      <c r="Q1773" s="139">
        <v>0.34098123536881042</v>
      </c>
      <c r="R1773" s="139">
        <v>1.0479988048410551</v>
      </c>
      <c r="S1773" s="139">
        <v>1.0206062046590569</v>
      </c>
      <c r="T1773" s="139">
        <v>-0.16967418759285066</v>
      </c>
      <c r="U1773" s="139">
        <v>0.68217483630753417</v>
      </c>
      <c r="V1773" s="139">
        <v>1.2910086121391009</v>
      </c>
      <c r="W1773" s="50">
        <v>-0.82580845737915132</v>
      </c>
    </row>
    <row r="1774" spans="1:23" ht="19">
      <c r="A1774" s="95">
        <v>772</v>
      </c>
      <c r="B1774" s="139">
        <v>0.33181300302027439</v>
      </c>
      <c r="C1774" s="139">
        <v>0.75143332807577079</v>
      </c>
      <c r="D1774" s="139">
        <v>0.37311927287791846</v>
      </c>
      <c r="E1774" s="139">
        <v>0.475628586810666</v>
      </c>
      <c r="F1774" s="139">
        <v>0.45196832908752538</v>
      </c>
      <c r="G1774" s="139">
        <v>0.17853627619173551</v>
      </c>
      <c r="H1774" s="139">
        <v>0.55753004196247158</v>
      </c>
      <c r="I1774" s="139">
        <v>0.63074723846126823</v>
      </c>
      <c r="J1774" s="139">
        <v>2.4971024180089341E-3</v>
      </c>
      <c r="K1774" s="58">
        <v>0.4916576617297248</v>
      </c>
      <c r="M1774" s="51">
        <v>772</v>
      </c>
      <c r="N1774" s="139" cm="1">
        <f t="array" ref="N1774:W1774">(TRANSPOSE(MMULT(幕後結果!$AB$37:$AK$46, TRANSPOSE(N773:W773))))</f>
        <v>-1.9109845439652691</v>
      </c>
      <c r="O1774" s="139">
        <v>-0.42871565287118196</v>
      </c>
      <c r="P1774" s="139">
        <v>-0.71304723707170548</v>
      </c>
      <c r="Q1774" s="139">
        <v>-0.9240223397088545</v>
      </c>
      <c r="R1774" s="139">
        <v>-9.9859353082249164E-2</v>
      </c>
      <c r="S1774" s="139">
        <v>-1.0493542244178604</v>
      </c>
      <c r="T1774" s="139">
        <v>-0.70383541233108726</v>
      </c>
      <c r="U1774" s="139">
        <v>-1.3743185718879529</v>
      </c>
      <c r="V1774" s="139">
        <v>-1.5983562893025176</v>
      </c>
      <c r="W1774" s="50">
        <v>0.79327067303706289</v>
      </c>
    </row>
    <row r="1775" spans="1:23" ht="19">
      <c r="A1775" s="95">
        <v>773</v>
      </c>
      <c r="B1775" s="139">
        <v>0.71295089496908615</v>
      </c>
      <c r="C1775" s="139">
        <v>0.45609157892945418</v>
      </c>
      <c r="D1775" s="139">
        <v>0.78341988218772562</v>
      </c>
      <c r="E1775" s="139">
        <v>0.59694255831128373</v>
      </c>
      <c r="F1775" s="139">
        <v>0.4530269803884579</v>
      </c>
      <c r="G1775" s="139">
        <v>0.19689301091655587</v>
      </c>
      <c r="H1775" s="139">
        <v>8.9764822035125258E-2</v>
      </c>
      <c r="I1775" s="139">
        <v>0.4262635233570522</v>
      </c>
      <c r="J1775" s="139">
        <v>0.53491437263061759</v>
      </c>
      <c r="K1775" s="58">
        <v>0.97318303928808181</v>
      </c>
      <c r="M1775" s="51">
        <v>773</v>
      </c>
      <c r="N1775" s="139" cm="1">
        <f t="array" ref="N1775:W1775">(TRANSPOSE(MMULT(幕後結果!$AB$37:$AK$46, TRANSPOSE(N774:W774))))</f>
        <v>1.4235431863778649</v>
      </c>
      <c r="O1775" s="139">
        <v>1.2708514820988486</v>
      </c>
      <c r="P1775" s="139">
        <v>2.2314017651292386</v>
      </c>
      <c r="Q1775" s="139">
        <v>-0.41856975042301703</v>
      </c>
      <c r="R1775" s="139">
        <v>0.809480379203388</v>
      </c>
      <c r="S1775" s="139">
        <v>-0.83011756730755704</v>
      </c>
      <c r="T1775" s="139">
        <v>1.368435953830105</v>
      </c>
      <c r="U1775" s="139">
        <v>-1.3614810647678206</v>
      </c>
      <c r="V1775" s="139">
        <v>2.1357506396196873</v>
      </c>
      <c r="W1775" s="50">
        <v>0.88867029170600476</v>
      </c>
    </row>
    <row r="1776" spans="1:23" ht="19">
      <c r="A1776" s="95">
        <v>774</v>
      </c>
      <c r="B1776" s="139">
        <v>0.13294052014013369</v>
      </c>
      <c r="C1776" s="139">
        <v>0.48268541449710622</v>
      </c>
      <c r="D1776" s="139">
        <v>5.5967285521612897E-2</v>
      </c>
      <c r="E1776" s="139">
        <v>0.48732198331443843</v>
      </c>
      <c r="F1776" s="139">
        <v>6.9605298762855927E-3</v>
      </c>
      <c r="G1776" s="139">
        <v>0.54962533041152373</v>
      </c>
      <c r="H1776" s="139">
        <v>0.95825971503039198</v>
      </c>
      <c r="I1776" s="139">
        <v>0.64022573537878147</v>
      </c>
      <c r="J1776" s="139">
        <v>0.63121995873455172</v>
      </c>
      <c r="K1776" s="58">
        <v>0.48372661776323533</v>
      </c>
      <c r="M1776" s="51">
        <v>774</v>
      </c>
      <c r="N1776" s="139" cm="1">
        <f t="array" ref="N1776:W1776">(TRANSPOSE(MMULT(幕後結果!$AB$37:$AK$46, TRANSPOSE(N775:W775))))</f>
        <v>-0.4683736670942622</v>
      </c>
      <c r="O1776" s="139">
        <v>-0.9686922081592243</v>
      </c>
      <c r="P1776" s="139">
        <v>-1.3771605570547851</v>
      </c>
      <c r="Q1776" s="139">
        <v>-1.3576854966600629</v>
      </c>
      <c r="R1776" s="139">
        <v>-1.3100935368348126</v>
      </c>
      <c r="S1776" s="139">
        <v>-0.99355338565652307</v>
      </c>
      <c r="T1776" s="139">
        <v>-0.88860355108282296</v>
      </c>
      <c r="U1776" s="139">
        <v>-0.77900927107835383</v>
      </c>
      <c r="V1776" s="139">
        <v>-1.511755543095965</v>
      </c>
      <c r="W1776" s="50">
        <v>-0.85154428033217333</v>
      </c>
    </row>
    <row r="1777" spans="1:23" ht="19">
      <c r="A1777" s="95">
        <v>775</v>
      </c>
      <c r="B1777" s="139">
        <v>0.54869439505298789</v>
      </c>
      <c r="C1777" s="139">
        <v>0.78651375451754935</v>
      </c>
      <c r="D1777" s="139">
        <v>0.48987037848440429</v>
      </c>
      <c r="E1777" s="139">
        <v>0.48543099280336466</v>
      </c>
      <c r="F1777" s="139">
        <v>0.64699244263998712</v>
      </c>
      <c r="G1777" s="139">
        <v>0.47039467081833242</v>
      </c>
      <c r="H1777" s="139">
        <v>0.70290123562380669</v>
      </c>
      <c r="I1777" s="139">
        <v>0.92765588589799886</v>
      </c>
      <c r="J1777" s="139">
        <v>0.36585325171239558</v>
      </c>
      <c r="K1777" s="58">
        <v>0.35599990845401042</v>
      </c>
      <c r="M1777" s="51">
        <v>775</v>
      </c>
      <c r="N1777" s="139" cm="1">
        <f t="array" ref="N1777:W1777">(TRANSPOSE(MMULT(幕後結果!$AB$37:$AK$46, TRANSPOSE(N776:W776))))</f>
        <v>0.38990581747266267</v>
      </c>
      <c r="O1777" s="139">
        <v>-1.4293632798285096</v>
      </c>
      <c r="P1777" s="139">
        <v>-1.0878294227721628</v>
      </c>
      <c r="Q1777" s="139">
        <v>-1.4964184090745904</v>
      </c>
      <c r="R1777" s="139">
        <v>-0.4774162992543084</v>
      </c>
      <c r="S1777" s="139">
        <v>-0.61194282211075357</v>
      </c>
      <c r="T1777" s="139">
        <v>0.95899964985232067</v>
      </c>
      <c r="U1777" s="139">
        <v>-0.51157374487120044</v>
      </c>
      <c r="V1777" s="139">
        <v>0.15172270409124416</v>
      </c>
      <c r="W1777" s="50">
        <v>0.40475972175961461</v>
      </c>
    </row>
    <row r="1778" spans="1:23" ht="19">
      <c r="A1778" s="95">
        <v>776</v>
      </c>
      <c r="B1778" s="139">
        <v>0.29611121010586872</v>
      </c>
      <c r="C1778" s="139">
        <v>0.57159814497594952</v>
      </c>
      <c r="D1778" s="139">
        <v>0.81931512417702379</v>
      </c>
      <c r="E1778" s="139">
        <v>0.70315181140255811</v>
      </c>
      <c r="F1778" s="139">
        <v>0.50744553919301461</v>
      </c>
      <c r="G1778" s="139">
        <v>0.80827117824117822</v>
      </c>
      <c r="H1778" s="139">
        <v>0.86454254900124172</v>
      </c>
      <c r="I1778" s="139">
        <v>0.24603348073858644</v>
      </c>
      <c r="J1778" s="139">
        <v>0.15793051337642638</v>
      </c>
      <c r="K1778" s="58">
        <v>0.62474221928225071</v>
      </c>
      <c r="M1778" s="51">
        <v>776</v>
      </c>
      <c r="N1778" s="139" cm="1">
        <f t="array" ref="N1778:W1778">(TRANSPOSE(MMULT(幕後結果!$AB$37:$AK$46, TRANSPOSE(N777:W777))))</f>
        <v>-1.2741174078241826</v>
      </c>
      <c r="O1778" s="139">
        <v>-1.0642849254039963</v>
      </c>
      <c r="P1778" s="139">
        <v>6.5275278816083526E-2</v>
      </c>
      <c r="Q1778" s="139">
        <v>-0.72788789482131744</v>
      </c>
      <c r="R1778" s="139">
        <v>-1.3131988558781387</v>
      </c>
      <c r="S1778" s="139">
        <v>-0.66366662035030743</v>
      </c>
      <c r="T1778" s="139">
        <v>-1.6318044709733956</v>
      </c>
      <c r="U1778" s="139">
        <v>-1.0088094506678809</v>
      </c>
      <c r="V1778" s="139">
        <v>-2.2316240122789299</v>
      </c>
      <c r="W1778" s="50">
        <v>-0.73079333776184208</v>
      </c>
    </row>
    <row r="1779" spans="1:23" ht="19">
      <c r="A1779" s="95">
        <v>777</v>
      </c>
      <c r="B1779" s="139">
        <v>0.56821676074189043</v>
      </c>
      <c r="C1779" s="139">
        <v>0.49184916337443974</v>
      </c>
      <c r="D1779" s="139">
        <v>0.67866023203444215</v>
      </c>
      <c r="E1779" s="139">
        <v>0.51890169805440745</v>
      </c>
      <c r="F1779" s="139">
        <v>0.43431723326249472</v>
      </c>
      <c r="G1779" s="139">
        <v>0.669021331041598</v>
      </c>
      <c r="H1779" s="139">
        <v>0.98872651754689866</v>
      </c>
      <c r="I1779" s="139">
        <v>0.8934536117325993</v>
      </c>
      <c r="J1779" s="139">
        <v>0.4591711922281918</v>
      </c>
      <c r="K1779" s="58">
        <v>0.33044818487489103</v>
      </c>
      <c r="M1779" s="51">
        <v>777</v>
      </c>
      <c r="N1779" s="139" cm="1">
        <f t="array" ref="N1779:W1779">(TRANSPOSE(MMULT(幕後結果!$AB$37:$AK$46, TRANSPOSE(N778:W778))))</f>
        <v>1.0347452602649791</v>
      </c>
      <c r="O1779" s="139">
        <v>-2.4126568552277923</v>
      </c>
      <c r="P1779" s="139">
        <v>-0.3530683340773636</v>
      </c>
      <c r="Q1779" s="139">
        <v>-5.1271716596362926E-2</v>
      </c>
      <c r="R1779" s="139">
        <v>0.42167324238531934</v>
      </c>
      <c r="S1779" s="139">
        <v>0.2332163530148349</v>
      </c>
      <c r="T1779" s="139">
        <v>0.18777866151621106</v>
      </c>
      <c r="U1779" s="139">
        <v>-0.63053556568832492</v>
      </c>
      <c r="V1779" s="139">
        <v>-1.3478353279759498</v>
      </c>
      <c r="W1779" s="50">
        <v>-0.15232305636736526</v>
      </c>
    </row>
    <row r="1780" spans="1:23" ht="19">
      <c r="A1780" s="95">
        <v>778</v>
      </c>
      <c r="B1780" s="139">
        <v>0.85162784386661672</v>
      </c>
      <c r="C1780" s="139">
        <v>0.2894667701686009</v>
      </c>
      <c r="D1780" s="139">
        <v>0.63124398522876501</v>
      </c>
      <c r="E1780" s="139">
        <v>0.26205397460322577</v>
      </c>
      <c r="F1780" s="139">
        <v>0.82839221048384615</v>
      </c>
      <c r="G1780" s="139">
        <v>0.63717358562623594</v>
      </c>
      <c r="H1780" s="139">
        <v>0.33266576628866407</v>
      </c>
      <c r="I1780" s="139">
        <v>0.66664191103243575</v>
      </c>
      <c r="J1780" s="139">
        <v>0.92036716368445837</v>
      </c>
      <c r="K1780" s="58">
        <v>0.68310646314782386</v>
      </c>
      <c r="M1780" s="51">
        <v>778</v>
      </c>
      <c r="N1780" s="139" cm="1">
        <f t="array" ref="N1780:W1780">(TRANSPOSE(MMULT(幕後結果!$AB$37:$AK$46, TRANSPOSE(N779:W779))))</f>
        <v>-3.0530103545815816E-2</v>
      </c>
      <c r="O1780" s="139">
        <v>0.37308455284410308</v>
      </c>
      <c r="P1780" s="139">
        <v>6.9614756463571528E-2</v>
      </c>
      <c r="Q1780" s="139">
        <v>-1.580544666442004</v>
      </c>
      <c r="R1780" s="139">
        <v>-0.14318732855243366</v>
      </c>
      <c r="S1780" s="139">
        <v>-0.26606713928384135</v>
      </c>
      <c r="T1780" s="139">
        <v>0.64069974112411632</v>
      </c>
      <c r="U1780" s="139">
        <v>-1.2613601559914727</v>
      </c>
      <c r="V1780" s="139">
        <v>0.32068497621124514</v>
      </c>
      <c r="W1780" s="50">
        <v>0.76600392328403855</v>
      </c>
    </row>
    <row r="1781" spans="1:23" ht="19">
      <c r="A1781" s="95">
        <v>779</v>
      </c>
      <c r="B1781" s="139">
        <v>0.20986384336255948</v>
      </c>
      <c r="C1781" s="139">
        <v>0.6417817496012872</v>
      </c>
      <c r="D1781" s="139">
        <v>0.12961229966940224</v>
      </c>
      <c r="E1781" s="139">
        <v>0.30511846815707466</v>
      </c>
      <c r="F1781" s="139">
        <v>0.29209833277094455</v>
      </c>
      <c r="G1781" s="139">
        <v>0.80311909688631311</v>
      </c>
      <c r="H1781" s="139">
        <v>2.8470046390793424E-2</v>
      </c>
      <c r="I1781" s="139">
        <v>0.36804802246187651</v>
      </c>
      <c r="J1781" s="139">
        <v>0.26929383288681774</v>
      </c>
      <c r="K1781" s="58">
        <v>0.86676070108706438</v>
      </c>
      <c r="M1781" s="51">
        <v>779</v>
      </c>
      <c r="N1781" s="139" cm="1">
        <f t="array" ref="N1781:W1781">(TRANSPOSE(MMULT(幕後結果!$AB$37:$AK$46, TRANSPOSE(N780:W780))))</f>
        <v>-0.81289160059889465</v>
      </c>
      <c r="O1781" s="139">
        <v>-3.2199230060770523E-2</v>
      </c>
      <c r="P1781" s="139">
        <v>1.38064992974737</v>
      </c>
      <c r="Q1781" s="139">
        <v>-0.89502653434128465</v>
      </c>
      <c r="R1781" s="139">
        <v>0.30071375222694197</v>
      </c>
      <c r="S1781" s="139">
        <v>-2.3631663404529366</v>
      </c>
      <c r="T1781" s="139">
        <v>0.82972665515039601</v>
      </c>
      <c r="U1781" s="139">
        <v>-1.0920745302843815</v>
      </c>
      <c r="V1781" s="139">
        <v>-1.2393129386646367</v>
      </c>
      <c r="W1781" s="50">
        <v>1.5439240987224023</v>
      </c>
    </row>
    <row r="1782" spans="1:23" ht="19">
      <c r="A1782" s="95">
        <v>780</v>
      </c>
      <c r="B1782" s="139">
        <v>0.52822064323973605</v>
      </c>
      <c r="C1782" s="139">
        <v>0.18576093432203677</v>
      </c>
      <c r="D1782" s="139">
        <v>7.9622050635821839E-2</v>
      </c>
      <c r="E1782" s="139">
        <v>0.48963059463615366</v>
      </c>
      <c r="F1782" s="139">
        <v>0.36203593222204877</v>
      </c>
      <c r="G1782" s="139">
        <v>0.66473722375848121</v>
      </c>
      <c r="H1782" s="139">
        <v>0.53919443819401414</v>
      </c>
      <c r="I1782" s="139">
        <v>0.33612316461984171</v>
      </c>
      <c r="J1782" s="139">
        <v>0.62169808787617309</v>
      </c>
      <c r="K1782" s="58">
        <v>0.73684177424253572</v>
      </c>
      <c r="M1782" s="51">
        <v>780</v>
      </c>
      <c r="N1782" s="139" cm="1">
        <f t="array" ref="N1782:W1782">(TRANSPOSE(MMULT(幕後結果!$AB$37:$AK$46, TRANSPOSE(N781:W781))))</f>
        <v>-0.31065016829315267</v>
      </c>
      <c r="O1782" s="139">
        <v>0.3369176606228923</v>
      </c>
      <c r="P1782" s="139">
        <v>0.68253029680621535</v>
      </c>
      <c r="Q1782" s="139">
        <v>0.96214602730048737</v>
      </c>
      <c r="R1782" s="139">
        <v>-1.4013131999565258</v>
      </c>
      <c r="S1782" s="139">
        <v>1.2346900243274199</v>
      </c>
      <c r="T1782" s="139">
        <v>-1.4743463673106845</v>
      </c>
      <c r="U1782" s="139">
        <v>-0.59214349331844807</v>
      </c>
      <c r="V1782" s="139">
        <v>-1.0685845195474413</v>
      </c>
      <c r="W1782" s="50">
        <v>1.9890444559170772E-2</v>
      </c>
    </row>
    <row r="1783" spans="1:23" ht="19">
      <c r="A1783" s="95">
        <v>781</v>
      </c>
      <c r="B1783" s="139">
        <v>0.79603406042496383</v>
      </c>
      <c r="C1783" s="139">
        <v>0.66685302225301579</v>
      </c>
      <c r="D1783" s="139">
        <v>0.25052925144162974</v>
      </c>
      <c r="E1783" s="139">
        <v>0.58907171169646788</v>
      </c>
      <c r="F1783" s="139">
        <v>0.26330282470670241</v>
      </c>
      <c r="G1783" s="139">
        <v>0.69088938095189323</v>
      </c>
      <c r="H1783" s="139">
        <v>0.78473067779057759</v>
      </c>
      <c r="I1783" s="139">
        <v>5.8345183428665015E-2</v>
      </c>
      <c r="J1783" s="139">
        <v>0.45775375825069853</v>
      </c>
      <c r="K1783" s="58">
        <v>0.52184578786158187</v>
      </c>
      <c r="M1783" s="51">
        <v>781</v>
      </c>
      <c r="N1783" s="139" cm="1">
        <f t="array" ref="N1783:W1783">(TRANSPOSE(MMULT(幕後結果!$AB$37:$AK$46, TRANSPOSE(N782:W782))))</f>
        <v>-0.35122488514906008</v>
      </c>
      <c r="O1783" s="139">
        <v>0.53097336110995197</v>
      </c>
      <c r="P1783" s="139">
        <v>-0.78978100311504806</v>
      </c>
      <c r="Q1783" s="139">
        <v>-0.30249491776508952</v>
      </c>
      <c r="R1783" s="139">
        <v>-0.22563580908386596</v>
      </c>
      <c r="S1783" s="139">
        <v>-0.15293928152566807</v>
      </c>
      <c r="T1783" s="139">
        <v>1.4131008865376982</v>
      </c>
      <c r="U1783" s="139">
        <v>8.3680004931231677E-3</v>
      </c>
      <c r="V1783" s="139">
        <v>0.85606757078170825</v>
      </c>
      <c r="W1783" s="50">
        <v>1.4969721330845986</v>
      </c>
    </row>
    <row r="1784" spans="1:23" ht="19">
      <c r="A1784" s="95">
        <v>782</v>
      </c>
      <c r="B1784" s="139">
        <v>0.68502362027162667</v>
      </c>
      <c r="C1784" s="139">
        <v>0.10588297656242562</v>
      </c>
      <c r="D1784" s="139">
        <v>0.22338866129813084</v>
      </c>
      <c r="E1784" s="139">
        <v>0.85218517016289885</v>
      </c>
      <c r="F1784" s="139">
        <v>0.68093176744520711</v>
      </c>
      <c r="G1784" s="139">
        <v>0.90265050909433175</v>
      </c>
      <c r="H1784" s="139">
        <v>0.92542047938204375</v>
      </c>
      <c r="I1784" s="139">
        <v>0.3626181271153488</v>
      </c>
      <c r="J1784" s="139">
        <v>0.7588867970590738</v>
      </c>
      <c r="K1784" s="58">
        <v>0.40497803078796779</v>
      </c>
      <c r="M1784" s="51">
        <v>782</v>
      </c>
      <c r="N1784" s="139" cm="1">
        <f t="array" ref="N1784:W1784">(TRANSPOSE(MMULT(幕後結果!$AB$37:$AK$46, TRANSPOSE(N783:W783))))</f>
        <v>-0.30112229992172096</v>
      </c>
      <c r="O1784" s="139">
        <v>-1.2356698440086777</v>
      </c>
      <c r="P1784" s="139">
        <v>-0.45216274952270913</v>
      </c>
      <c r="Q1784" s="139">
        <v>-1.6233657631811389</v>
      </c>
      <c r="R1784" s="139">
        <v>0.52162529734478791</v>
      </c>
      <c r="S1784" s="139">
        <v>1.1032491685660162</v>
      </c>
      <c r="T1784" s="139">
        <v>0.19964892439983362</v>
      </c>
      <c r="U1784" s="139">
        <v>-0.99221566093510027</v>
      </c>
      <c r="V1784" s="139">
        <v>-0.23254120792232871</v>
      </c>
      <c r="W1784" s="50">
        <v>-1.1379826277978422</v>
      </c>
    </row>
    <row r="1785" spans="1:23" ht="19">
      <c r="A1785" s="95">
        <v>783</v>
      </c>
      <c r="B1785" s="139">
        <v>0.51942378415247203</v>
      </c>
      <c r="C1785" s="139">
        <v>8.0969803194337553E-2</v>
      </c>
      <c r="D1785" s="139">
        <v>0.95210865752215246</v>
      </c>
      <c r="E1785" s="139">
        <v>0.24512721621814637</v>
      </c>
      <c r="F1785" s="139">
        <v>0.66837960268681718</v>
      </c>
      <c r="G1785" s="139">
        <v>0.25510612558454127</v>
      </c>
      <c r="H1785" s="139">
        <v>0.10250362444122252</v>
      </c>
      <c r="I1785" s="139">
        <v>0.25815365335684493</v>
      </c>
      <c r="J1785" s="139">
        <v>0.91415210414645465</v>
      </c>
      <c r="K1785" s="58">
        <v>0.2336660241187074</v>
      </c>
      <c r="M1785" s="51">
        <v>783</v>
      </c>
      <c r="N1785" s="139" cm="1">
        <f t="array" ref="N1785:W1785">(TRANSPOSE(MMULT(幕後結果!$AB$37:$AK$46, TRANSPOSE(N784:W784))))</f>
        <v>0.41107816651600537</v>
      </c>
      <c r="O1785" s="139">
        <v>-0.67854291480445639</v>
      </c>
      <c r="P1785" s="139">
        <v>-0.10748980456651255</v>
      </c>
      <c r="Q1785" s="139">
        <v>0.49879692466637765</v>
      </c>
      <c r="R1785" s="139">
        <v>-1.0817099434369828</v>
      </c>
      <c r="S1785" s="139">
        <v>-1.1139115338410202</v>
      </c>
      <c r="T1785" s="139">
        <v>-1.094001627520893</v>
      </c>
      <c r="U1785" s="139">
        <v>-0.34070691040173445</v>
      </c>
      <c r="V1785" s="139">
        <v>-0.67191988261705349</v>
      </c>
      <c r="W1785" s="50">
        <v>-0.22525192206453015</v>
      </c>
    </row>
    <row r="1786" spans="1:23" ht="19">
      <c r="A1786" s="95">
        <v>784</v>
      </c>
      <c r="B1786" s="139">
        <v>0.15174732645025513</v>
      </c>
      <c r="C1786" s="139">
        <v>0.21820784010447825</v>
      </c>
      <c r="D1786" s="139">
        <v>0.92604706075279175</v>
      </c>
      <c r="E1786" s="139">
        <v>4.8811938786111009E-2</v>
      </c>
      <c r="F1786" s="139">
        <v>3.1124994749141655E-2</v>
      </c>
      <c r="G1786" s="139">
        <v>0.56671316961499563</v>
      </c>
      <c r="H1786" s="139">
        <v>0.53870472941503333</v>
      </c>
      <c r="I1786" s="139">
        <v>0.17406718829346635</v>
      </c>
      <c r="J1786" s="139">
        <v>0.85948782502132826</v>
      </c>
      <c r="K1786" s="58">
        <v>0.6917424339289493</v>
      </c>
      <c r="M1786" s="51">
        <v>784</v>
      </c>
      <c r="N1786" s="139" cm="1">
        <f t="array" ref="N1786:W1786">(TRANSPOSE(MMULT(幕後結果!$AB$37:$AK$46, TRANSPOSE(N785:W785))))</f>
        <v>0.51332009793356703</v>
      </c>
      <c r="O1786" s="139">
        <v>0.79192199811719233</v>
      </c>
      <c r="P1786" s="139">
        <v>0.18934734896793534</v>
      </c>
      <c r="Q1786" s="139">
        <v>-0.43738950258165349</v>
      </c>
      <c r="R1786" s="139">
        <v>1.2027244263448467</v>
      </c>
      <c r="S1786" s="139">
        <v>-0.11917613618211376</v>
      </c>
      <c r="T1786" s="139">
        <v>0.60220536335177699</v>
      </c>
      <c r="U1786" s="139">
        <v>0.83871013680098383</v>
      </c>
      <c r="V1786" s="139">
        <v>1.0057132805487217</v>
      </c>
      <c r="W1786" s="50">
        <v>-0.34437380426141967</v>
      </c>
    </row>
    <row r="1787" spans="1:23" ht="19">
      <c r="A1787" s="95">
        <v>785</v>
      </c>
      <c r="B1787" s="139">
        <v>0.80556825135516785</v>
      </c>
      <c r="C1787" s="139">
        <v>0.1386121999065284</v>
      </c>
      <c r="D1787" s="139">
        <v>0.17193298285416292</v>
      </c>
      <c r="E1787" s="139">
        <v>0.78210043637276327</v>
      </c>
      <c r="F1787" s="139">
        <v>0.33399485142239538</v>
      </c>
      <c r="G1787" s="139">
        <v>0.85969095276374374</v>
      </c>
      <c r="H1787" s="139">
        <v>0.79414283961583565</v>
      </c>
      <c r="I1787" s="139">
        <v>0.68707216179309127</v>
      </c>
      <c r="J1787" s="139">
        <v>0.27564424574973168</v>
      </c>
      <c r="K1787" s="58">
        <v>0.17505982780955365</v>
      </c>
      <c r="M1787" s="51">
        <v>785</v>
      </c>
      <c r="N1787" s="139" cm="1">
        <f t="array" ref="N1787:W1787">(TRANSPOSE(MMULT(幕後結果!$AB$37:$AK$46, TRANSPOSE(N786:W786))))</f>
        <v>-0.2548029272627052</v>
      </c>
      <c r="O1787" s="139">
        <v>-0.87305743711781347</v>
      </c>
      <c r="P1787" s="139">
        <v>-0.96273438976362813</v>
      </c>
      <c r="Q1787" s="139">
        <v>-0.75351533673588045</v>
      </c>
      <c r="R1787" s="139">
        <v>0.18122935655202116</v>
      </c>
      <c r="S1787" s="139">
        <v>0.85998907096415023</v>
      </c>
      <c r="T1787" s="139">
        <v>0.48048007863075981</v>
      </c>
      <c r="U1787" s="139">
        <v>0.44195272169686617</v>
      </c>
      <c r="V1787" s="139">
        <v>-1.1907059073157369</v>
      </c>
      <c r="W1787" s="50">
        <v>-3.6314497003626156E-2</v>
      </c>
    </row>
    <row r="1788" spans="1:23" ht="19">
      <c r="A1788" s="95">
        <v>786</v>
      </c>
      <c r="B1788" s="139">
        <v>0.1231740248673141</v>
      </c>
      <c r="C1788" s="139">
        <v>5.1930320455433776E-2</v>
      </c>
      <c r="D1788" s="139">
        <v>0.78497722885875176</v>
      </c>
      <c r="E1788" s="139">
        <v>0.93359311152183477</v>
      </c>
      <c r="F1788" s="139">
        <v>1.7625650535147752E-2</v>
      </c>
      <c r="G1788" s="139">
        <v>0.81997737618299937</v>
      </c>
      <c r="H1788" s="139">
        <v>0.43271382401624536</v>
      </c>
      <c r="I1788" s="139">
        <v>0.97532764598480259</v>
      </c>
      <c r="J1788" s="139">
        <v>0.88763823014376442</v>
      </c>
      <c r="K1788" s="58">
        <v>0.71150657009834473</v>
      </c>
      <c r="M1788" s="51">
        <v>786</v>
      </c>
      <c r="N1788" s="139" cm="1">
        <f t="array" ref="N1788:W1788">(TRANSPOSE(MMULT(幕後結果!$AB$37:$AK$46, TRANSPOSE(N787:W787))))</f>
        <v>0.78619117172072861</v>
      </c>
      <c r="O1788" s="139">
        <v>-0.81924851599753268</v>
      </c>
      <c r="P1788" s="139">
        <v>0.56985396286834988</v>
      </c>
      <c r="Q1788" s="139">
        <v>-0.72317891993488947</v>
      </c>
      <c r="R1788" s="139">
        <v>0.51576039776178817</v>
      </c>
      <c r="S1788" s="139">
        <v>4.0096670135126272E-2</v>
      </c>
      <c r="T1788" s="139">
        <v>1.1645172005602791</v>
      </c>
      <c r="U1788" s="139">
        <v>-0.36031904559540617</v>
      </c>
      <c r="V1788" s="139">
        <v>-0.65823303380592235</v>
      </c>
      <c r="W1788" s="50">
        <v>1.049618188356515</v>
      </c>
    </row>
    <row r="1789" spans="1:23" ht="19">
      <c r="A1789" s="95">
        <v>787</v>
      </c>
      <c r="B1789" s="139">
        <v>6.1168522585651752E-2</v>
      </c>
      <c r="C1789" s="139">
        <v>0.60863113710635441</v>
      </c>
      <c r="D1789" s="139">
        <v>0.93346855021198261</v>
      </c>
      <c r="E1789" s="139">
        <v>0.22067018228217328</v>
      </c>
      <c r="F1789" s="139">
        <v>0.91113072047854793</v>
      </c>
      <c r="G1789" s="139">
        <v>0.25657466517774496</v>
      </c>
      <c r="H1789" s="139">
        <v>0.7547265385820916</v>
      </c>
      <c r="I1789" s="139">
        <v>0.4375378022012355</v>
      </c>
      <c r="J1789" s="139">
        <v>0.15303735740396607</v>
      </c>
      <c r="K1789" s="58">
        <v>0.55362114768232762</v>
      </c>
      <c r="M1789" s="51">
        <v>787</v>
      </c>
      <c r="N1789" s="139" cm="1">
        <f t="array" ref="N1789:W1789">(TRANSPOSE(MMULT(幕後結果!$AB$37:$AK$46, TRANSPOSE(N788:W788))))</f>
        <v>0.50023755358834954</v>
      </c>
      <c r="O1789" s="139">
        <v>0.23299110740539034</v>
      </c>
      <c r="P1789" s="139">
        <v>0.61868562740600752</v>
      </c>
      <c r="Q1789" s="139">
        <v>0.47715666112905847</v>
      </c>
      <c r="R1789" s="139">
        <v>-0.72666979206403925</v>
      </c>
      <c r="S1789" s="139">
        <v>1.763076554319676</v>
      </c>
      <c r="T1789" s="139">
        <v>1.9149624948052835E-2</v>
      </c>
      <c r="U1789" s="139">
        <v>-0.83192496981325814</v>
      </c>
      <c r="V1789" s="139">
        <v>0.28273548287504918</v>
      </c>
      <c r="W1789" s="50">
        <v>-3.9546291609932352E-2</v>
      </c>
    </row>
    <row r="1790" spans="1:23" ht="19">
      <c r="A1790" s="95">
        <v>788</v>
      </c>
      <c r="B1790" s="139">
        <v>0.19150356928984125</v>
      </c>
      <c r="C1790" s="139">
        <v>0.14003674826159562</v>
      </c>
      <c r="D1790" s="139">
        <v>0.91421067312075377</v>
      </c>
      <c r="E1790" s="139">
        <v>0.37274930636870152</v>
      </c>
      <c r="F1790" s="139">
        <v>0.2696717325225928</v>
      </c>
      <c r="G1790" s="139">
        <v>0.64827293539088826</v>
      </c>
      <c r="H1790" s="139">
        <v>0.6787504849339463</v>
      </c>
      <c r="I1790" s="139">
        <v>0.74744501086270776</v>
      </c>
      <c r="J1790" s="139">
        <v>0.15043200858408046</v>
      </c>
      <c r="K1790" s="58">
        <v>0.23020003309988879</v>
      </c>
      <c r="M1790" s="51">
        <v>788</v>
      </c>
      <c r="N1790" s="139" cm="1">
        <f t="array" ref="N1790:W1790">(TRANSPOSE(MMULT(幕後結果!$AB$37:$AK$46, TRANSPOSE(N789:W789))))</f>
        <v>-0.30411543311548311</v>
      </c>
      <c r="O1790" s="139">
        <v>1.4309492605195424</v>
      </c>
      <c r="P1790" s="139">
        <v>-1.1458210900364751</v>
      </c>
      <c r="Q1790" s="139">
        <v>-0.93461627591947027</v>
      </c>
      <c r="R1790" s="139">
        <v>0.84907268023246951</v>
      </c>
      <c r="S1790" s="139">
        <v>-2.3553604024463617</v>
      </c>
      <c r="T1790" s="139">
        <v>0.75911335258820078</v>
      </c>
      <c r="U1790" s="139">
        <v>-1.0476055677365008</v>
      </c>
      <c r="V1790" s="139">
        <v>0.88042136533375182</v>
      </c>
      <c r="W1790" s="50">
        <v>0.65920545625319316</v>
      </c>
    </row>
    <row r="1791" spans="1:23" ht="19">
      <c r="A1791" s="95">
        <v>789</v>
      </c>
      <c r="B1791" s="139">
        <v>0.84414549975636155</v>
      </c>
      <c r="C1791" s="139">
        <v>0.85085210269530065</v>
      </c>
      <c r="D1791" s="139">
        <v>0.79772546407576139</v>
      </c>
      <c r="E1791" s="139">
        <v>0.10794333126674949</v>
      </c>
      <c r="F1791" s="139">
        <v>0.35178186319349702</v>
      </c>
      <c r="G1791" s="139">
        <v>0.69768635035710735</v>
      </c>
      <c r="H1791" s="139">
        <v>0.89285187359440132</v>
      </c>
      <c r="I1791" s="139">
        <v>0.56261910818400818</v>
      </c>
      <c r="J1791" s="139">
        <v>0.58191116884812777</v>
      </c>
      <c r="K1791" s="58">
        <v>0.85562012062614134</v>
      </c>
      <c r="M1791" s="51">
        <v>789</v>
      </c>
      <c r="N1791" s="139" cm="1">
        <f t="array" ref="N1791:W1791">(TRANSPOSE(MMULT(幕後結果!$AB$37:$AK$46, TRANSPOSE(N790:W790))))</f>
        <v>-1.9865416784820601E-2</v>
      </c>
      <c r="O1791" s="139">
        <v>-0.53367633927412961</v>
      </c>
      <c r="P1791" s="139">
        <v>0.14041450921094395</v>
      </c>
      <c r="Q1791" s="139">
        <v>7.4352081565945971E-3</v>
      </c>
      <c r="R1791" s="139">
        <v>1.504681181409173</v>
      </c>
      <c r="S1791" s="139">
        <v>0.94138027816226399</v>
      </c>
      <c r="T1791" s="139">
        <v>1.0463026373790749</v>
      </c>
      <c r="U1791" s="139">
        <v>1.6059359240377296</v>
      </c>
      <c r="V1791" s="139">
        <v>0.93377270671604817</v>
      </c>
      <c r="W1791" s="50">
        <v>1.0753533563073294</v>
      </c>
    </row>
    <row r="1792" spans="1:23" ht="19">
      <c r="A1792" s="95">
        <v>790</v>
      </c>
      <c r="B1792" s="139">
        <v>0.91088287296865511</v>
      </c>
      <c r="C1792" s="139">
        <v>0.41884314185098548</v>
      </c>
      <c r="D1792" s="139">
        <v>0.79785892130473046</v>
      </c>
      <c r="E1792" s="139">
        <v>0.21281733905280587</v>
      </c>
      <c r="F1792" s="139">
        <v>2.9194653343306287E-2</v>
      </c>
      <c r="G1792" s="139">
        <v>0.2640649586769841</v>
      </c>
      <c r="H1792" s="139">
        <v>0.28494438496433605</v>
      </c>
      <c r="I1792" s="139">
        <v>0.11183965898237358</v>
      </c>
      <c r="J1792" s="139">
        <v>3.2978713374089086E-2</v>
      </c>
      <c r="K1792" s="58">
        <v>0.80206235278640214</v>
      </c>
      <c r="M1792" s="51">
        <v>790</v>
      </c>
      <c r="N1792" s="139" cm="1">
        <f t="array" ref="N1792:W1792">(TRANSPOSE(MMULT(幕後結果!$AB$37:$AK$46, TRANSPOSE(N791:W791))))</f>
        <v>1.7710535963264653</v>
      </c>
      <c r="O1792" s="139">
        <v>1.3037333004161997</v>
      </c>
      <c r="P1792" s="139">
        <v>0.64951606061789136</v>
      </c>
      <c r="Q1792" s="139">
        <v>-0.20698980165276509</v>
      </c>
      <c r="R1792" s="139">
        <v>0.92453784378919979</v>
      </c>
      <c r="S1792" s="139">
        <v>-3.8641666997718982E-2</v>
      </c>
      <c r="T1792" s="139">
        <v>-5.4471921305212279E-2</v>
      </c>
      <c r="U1792" s="139">
        <v>0.47715024586215099</v>
      </c>
      <c r="V1792" s="139">
        <v>1.309247398292541</v>
      </c>
      <c r="W1792" s="50">
        <v>0.49885442935674301</v>
      </c>
    </row>
    <row r="1793" spans="1:23" ht="19">
      <c r="A1793" s="95">
        <v>791</v>
      </c>
      <c r="B1793" s="139">
        <v>0.69931795460930823</v>
      </c>
      <c r="C1793" s="139">
        <v>0.99004288329456891</v>
      </c>
      <c r="D1793" s="139">
        <v>0.73846124852576511</v>
      </c>
      <c r="E1793" s="139">
        <v>0.22985544053468265</v>
      </c>
      <c r="F1793" s="139">
        <v>0.5642217842133983</v>
      </c>
      <c r="G1793" s="139">
        <v>0.39663982232338535</v>
      </c>
      <c r="H1793" s="139">
        <v>2.7328487464497453E-3</v>
      </c>
      <c r="I1793" s="139">
        <v>0.56762897362854536</v>
      </c>
      <c r="J1793" s="139">
        <v>0.69346518155960846</v>
      </c>
      <c r="K1793" s="58">
        <v>0.10862895648753823</v>
      </c>
      <c r="M1793" s="51">
        <v>791</v>
      </c>
      <c r="N1793" s="139" cm="1">
        <f t="array" ref="N1793:W1793">(TRANSPOSE(MMULT(幕後結果!$AB$37:$AK$46, TRANSPOSE(N792:W792))))</f>
        <v>1.055863089852713</v>
      </c>
      <c r="O1793" s="139">
        <v>-0.9461300882038215</v>
      </c>
      <c r="P1793" s="139">
        <v>0.53530613487395307</v>
      </c>
      <c r="Q1793" s="139">
        <v>0.90121212481299218</v>
      </c>
      <c r="R1793" s="139">
        <v>-4.7183099187348365E-2</v>
      </c>
      <c r="S1793" s="139">
        <v>1.6783642159278345</v>
      </c>
      <c r="T1793" s="139">
        <v>0.24480365940069546</v>
      </c>
      <c r="U1793" s="139">
        <v>-7.1705036104099243E-2</v>
      </c>
      <c r="V1793" s="139">
        <v>-1.0934957870399802</v>
      </c>
      <c r="W1793" s="50">
        <v>-0.495641859115318</v>
      </c>
    </row>
    <row r="1794" spans="1:23" ht="19">
      <c r="A1794" s="95">
        <v>792</v>
      </c>
      <c r="B1794" s="139">
        <v>0.34480964179793072</v>
      </c>
      <c r="C1794" s="139">
        <v>0.5745572375994572</v>
      </c>
      <c r="D1794" s="139">
        <v>0.58151942724017602</v>
      </c>
      <c r="E1794" s="139">
        <v>0.85975356615647258</v>
      </c>
      <c r="F1794" s="139">
        <v>0.10661392482767806</v>
      </c>
      <c r="G1794" s="139">
        <v>0.19208106333278585</v>
      </c>
      <c r="H1794" s="139">
        <v>0.12080540118661087</v>
      </c>
      <c r="I1794" s="139">
        <v>0.17665079893868096</v>
      </c>
      <c r="J1794" s="139">
        <v>0.64809902511109341</v>
      </c>
      <c r="K1794" s="58">
        <v>0.20755640764277183</v>
      </c>
      <c r="M1794" s="51">
        <v>792</v>
      </c>
      <c r="N1794" s="139" cm="1">
        <f t="array" ref="N1794:W1794">(TRANSPOSE(MMULT(幕後結果!$AB$37:$AK$46, TRANSPOSE(N793:W793))))</f>
        <v>1.5187380492632921E-2</v>
      </c>
      <c r="O1794" s="139">
        <v>0.78774627921443097</v>
      </c>
      <c r="P1794" s="139">
        <v>1.5306165245787877</v>
      </c>
      <c r="Q1794" s="139">
        <v>0.33182083541217411</v>
      </c>
      <c r="R1794" s="139">
        <v>-0.26778385829636236</v>
      </c>
      <c r="S1794" s="139">
        <v>0.33897551146738941</v>
      </c>
      <c r="T1794" s="139">
        <v>1.106629816834499</v>
      </c>
      <c r="U1794" s="139">
        <v>0.56690169215158059</v>
      </c>
      <c r="V1794" s="139">
        <v>0.26475544688771574</v>
      </c>
      <c r="W1794" s="50">
        <v>0.59526463845510347</v>
      </c>
    </row>
    <row r="1795" spans="1:23" ht="19">
      <c r="A1795" s="95">
        <v>793</v>
      </c>
      <c r="B1795" s="139">
        <v>0.66271714668068027</v>
      </c>
      <c r="C1795" s="139">
        <v>0.90741686489445805</v>
      </c>
      <c r="D1795" s="139">
        <v>0.27409765436512434</v>
      </c>
      <c r="E1795" s="139">
        <v>0.13733564631204365</v>
      </c>
      <c r="F1795" s="139">
        <v>0.92487028423501849</v>
      </c>
      <c r="G1795" s="139">
        <v>0.59044777738515597</v>
      </c>
      <c r="H1795" s="139">
        <v>0.17711825538646342</v>
      </c>
      <c r="I1795" s="139">
        <v>0.25504572536190606</v>
      </c>
      <c r="J1795" s="139">
        <v>0.49073962192644083</v>
      </c>
      <c r="K1795" s="58">
        <v>0.14742203071124127</v>
      </c>
      <c r="M1795" s="51">
        <v>793</v>
      </c>
      <c r="N1795" s="139" cm="1">
        <f t="array" ref="N1795:W1795">(TRANSPOSE(MMULT(幕後結果!$AB$37:$AK$46, TRANSPOSE(N794:W794))))</f>
        <v>-1.0610366564053382</v>
      </c>
      <c r="O1795" s="139">
        <v>-0.21419597128126056</v>
      </c>
      <c r="P1795" s="139">
        <v>-1.9158944034685002</v>
      </c>
      <c r="Q1795" s="139">
        <v>1.0973704569668778</v>
      </c>
      <c r="R1795" s="139">
        <v>-0.80850680999111157</v>
      </c>
      <c r="S1795" s="139">
        <v>-1.3675034916931601</v>
      </c>
      <c r="T1795" s="139">
        <v>-0.69045707208166096</v>
      </c>
      <c r="U1795" s="139">
        <v>-0.42888467003389796</v>
      </c>
      <c r="V1795" s="139">
        <v>2.9512311367945077E-2</v>
      </c>
      <c r="W1795" s="50">
        <v>-0.75737312969804105</v>
      </c>
    </row>
    <row r="1796" spans="1:23" ht="19">
      <c r="A1796" s="95">
        <v>794</v>
      </c>
      <c r="B1796" s="139">
        <v>0.30810649030981452</v>
      </c>
      <c r="C1796" s="139">
        <v>0.95700922622032647</v>
      </c>
      <c r="D1796" s="139">
        <v>0.47739478939607727</v>
      </c>
      <c r="E1796" s="139">
        <v>0.42942782216189546</v>
      </c>
      <c r="F1796" s="139">
        <v>0.37734024661031751</v>
      </c>
      <c r="G1796" s="139">
        <v>8.1187180198828202E-2</v>
      </c>
      <c r="H1796" s="139">
        <v>1.9325653357816996E-2</v>
      </c>
      <c r="I1796" s="139">
        <v>0.41336365413718523</v>
      </c>
      <c r="J1796" s="139">
        <v>0.87460035707285311</v>
      </c>
      <c r="K1796" s="58">
        <v>0.46598105188118111</v>
      </c>
      <c r="M1796" s="51">
        <v>794</v>
      </c>
      <c r="N1796" s="139" cm="1">
        <f t="array" ref="N1796:W1796">(TRANSPOSE(MMULT(幕後結果!$AB$37:$AK$46, TRANSPOSE(N795:W795))))</f>
        <v>0.59404927813814912</v>
      </c>
      <c r="O1796" s="139">
        <v>-6.186387246352279E-2</v>
      </c>
      <c r="P1796" s="139">
        <v>-0.8846771826102463</v>
      </c>
      <c r="Q1796" s="139">
        <v>-0.46150575670932759</v>
      </c>
      <c r="R1796" s="139">
        <v>0.60882842558647843</v>
      </c>
      <c r="S1796" s="139">
        <v>-1.5431941316167526</v>
      </c>
      <c r="T1796" s="139">
        <v>0.80767006681130438</v>
      </c>
      <c r="U1796" s="139">
        <v>-0.47347059243841</v>
      </c>
      <c r="V1796" s="139">
        <v>0.33603545420900299</v>
      </c>
      <c r="W1796" s="50">
        <v>1.1821195777905107</v>
      </c>
    </row>
    <row r="1797" spans="1:23" ht="19">
      <c r="A1797" s="95">
        <v>795</v>
      </c>
      <c r="B1797" s="139">
        <v>0.29418918773628144</v>
      </c>
      <c r="C1797" s="139">
        <v>0.53619241731593781</v>
      </c>
      <c r="D1797" s="139">
        <v>0.48942766628488754</v>
      </c>
      <c r="E1797" s="139">
        <v>0.70347692302727771</v>
      </c>
      <c r="F1797" s="139">
        <v>0.2412877470146404</v>
      </c>
      <c r="G1797" s="139">
        <v>0.97587956679052201</v>
      </c>
      <c r="H1797" s="139">
        <v>0.48214509694094887</v>
      </c>
      <c r="I1797" s="139">
        <v>0.27973709721273732</v>
      </c>
      <c r="J1797" s="139">
        <v>0.56445519113434428</v>
      </c>
      <c r="K1797" s="58">
        <v>0.36648902330405342</v>
      </c>
      <c r="M1797" s="51">
        <v>795</v>
      </c>
      <c r="N1797" s="139" cm="1">
        <f t="array" ref="N1797:W1797">(TRANSPOSE(MMULT(幕後結果!$AB$37:$AK$46, TRANSPOSE(N796:W796))))</f>
        <v>-1.3285334263948394</v>
      </c>
      <c r="O1797" s="139">
        <v>-0.47959694442515227</v>
      </c>
      <c r="P1797" s="139">
        <v>-0.24274469354110181</v>
      </c>
      <c r="Q1797" s="139">
        <v>-0.99152476579208793</v>
      </c>
      <c r="R1797" s="139">
        <v>0.20347399581324643</v>
      </c>
      <c r="S1797" s="139">
        <v>0.30043648484078478</v>
      </c>
      <c r="T1797" s="139">
        <v>-1.4842798240883761</v>
      </c>
      <c r="U1797" s="139">
        <v>4.2509060147607469E-3</v>
      </c>
      <c r="V1797" s="139">
        <v>-1.9353256848445373</v>
      </c>
      <c r="W1797" s="50">
        <v>-0.54584093927340671</v>
      </c>
    </row>
    <row r="1798" spans="1:23" ht="19">
      <c r="A1798" s="95">
        <v>796</v>
      </c>
      <c r="B1798" s="139">
        <v>0.70371891774970829</v>
      </c>
      <c r="C1798" s="139">
        <v>0.24631913291687368</v>
      </c>
      <c r="D1798" s="139">
        <v>0.34320386766186983</v>
      </c>
      <c r="E1798" s="139">
        <v>0.48154074095790933</v>
      </c>
      <c r="F1798" s="139">
        <v>0.34176283115644135</v>
      </c>
      <c r="G1798" s="139">
        <v>0.83837664351953922</v>
      </c>
      <c r="H1798" s="139">
        <v>0.87949717879645672</v>
      </c>
      <c r="I1798" s="139">
        <v>0.21501313525565946</v>
      </c>
      <c r="J1798" s="139">
        <v>0.72731621390133494</v>
      </c>
      <c r="K1798" s="58">
        <v>0.66337818161053574</v>
      </c>
      <c r="M1798" s="51">
        <v>796</v>
      </c>
      <c r="N1798" s="139" cm="1">
        <f t="array" ref="N1798:W1798">(TRANSPOSE(MMULT(幕後結果!$AB$37:$AK$46, TRANSPOSE(N797:W797))))</f>
        <v>0.14978647192262876</v>
      </c>
      <c r="O1798" s="139">
        <v>1.8208236244854943</v>
      </c>
      <c r="P1798" s="139">
        <v>0.72625163506863222</v>
      </c>
      <c r="Q1798" s="139">
        <v>-1.3717813584121297</v>
      </c>
      <c r="R1798" s="139">
        <v>0.18227365023033032</v>
      </c>
      <c r="S1798" s="139">
        <v>1.691851854662396</v>
      </c>
      <c r="T1798" s="139">
        <v>4.8729981524550867E-2</v>
      </c>
      <c r="U1798" s="139">
        <v>2.2355899342757359</v>
      </c>
      <c r="V1798" s="139">
        <v>0.68239462649551685</v>
      </c>
      <c r="W1798" s="50">
        <v>-1.5340566192898673</v>
      </c>
    </row>
    <row r="1799" spans="1:23" ht="19">
      <c r="A1799" s="95">
        <v>797</v>
      </c>
      <c r="B1799" s="139">
        <v>0.21201919940985525</v>
      </c>
      <c r="C1799" s="139">
        <v>0.23476647924959959</v>
      </c>
      <c r="D1799" s="139">
        <v>0.21066024492107105</v>
      </c>
      <c r="E1799" s="139">
        <v>0.74423292990730561</v>
      </c>
      <c r="F1799" s="139">
        <v>0.27071452879029145</v>
      </c>
      <c r="G1799" s="139">
        <v>0.61062762531823656</v>
      </c>
      <c r="H1799" s="139">
        <v>0.43213565806090615</v>
      </c>
      <c r="I1799" s="139">
        <v>0.66109856093469466</v>
      </c>
      <c r="J1799" s="139">
        <v>0.25008651187534747</v>
      </c>
      <c r="K1799" s="58">
        <v>0.87571899705686396</v>
      </c>
      <c r="M1799" s="51">
        <v>797</v>
      </c>
      <c r="N1799" s="139" cm="1">
        <f t="array" ref="N1799:W1799">(TRANSPOSE(MMULT(幕後結果!$AB$37:$AK$46, TRANSPOSE(N798:W798))))</f>
        <v>1.8522456767860371</v>
      </c>
      <c r="O1799" s="139">
        <v>0.45411075633942488</v>
      </c>
      <c r="P1799" s="139">
        <v>0.56155666513474445</v>
      </c>
      <c r="Q1799" s="139">
        <v>0.86992466894906417</v>
      </c>
      <c r="R1799" s="139">
        <v>0.78612756347972057</v>
      </c>
      <c r="S1799" s="139">
        <v>0.31638154503635474</v>
      </c>
      <c r="T1799" s="139">
        <v>-0.33042386986823113</v>
      </c>
      <c r="U1799" s="139">
        <v>1.8346769820067976</v>
      </c>
      <c r="V1799" s="139">
        <v>0.77408253817024431</v>
      </c>
      <c r="W1799" s="50">
        <v>-0.75178895941400059</v>
      </c>
    </row>
    <row r="1800" spans="1:23" ht="19">
      <c r="A1800" s="95">
        <v>798</v>
      </c>
      <c r="B1800" s="139">
        <v>0.5745856971054375</v>
      </c>
      <c r="C1800" s="139">
        <v>0.8962166361459758</v>
      </c>
      <c r="D1800" s="139">
        <v>0.15927632841730932</v>
      </c>
      <c r="E1800" s="139">
        <v>0.51996988226723295</v>
      </c>
      <c r="F1800" s="139">
        <v>0.88113579200697578</v>
      </c>
      <c r="G1800" s="139">
        <v>9.221886564178261E-2</v>
      </c>
      <c r="H1800" s="139">
        <v>0.22172769283761529</v>
      </c>
      <c r="I1800" s="139">
        <v>8.8179827824605983E-3</v>
      </c>
      <c r="J1800" s="139">
        <v>0.95400929508208332</v>
      </c>
      <c r="K1800" s="58">
        <v>0.62437464270498189</v>
      </c>
      <c r="M1800" s="51">
        <v>798</v>
      </c>
      <c r="N1800" s="139" cm="1">
        <f t="array" ref="N1800:W1800">(TRANSPOSE(MMULT(幕後結果!$AB$37:$AK$46, TRANSPOSE(N799:W799))))</f>
        <v>-0.26759684174302417</v>
      </c>
      <c r="O1800" s="139">
        <v>3.1109847936683406</v>
      </c>
      <c r="P1800" s="139">
        <v>0.72210574416162687</v>
      </c>
      <c r="Q1800" s="139">
        <v>-4.2830468824518686E-2</v>
      </c>
      <c r="R1800" s="139">
        <v>-0.35135102231290105</v>
      </c>
      <c r="S1800" s="139">
        <v>-0.14652178344009725</v>
      </c>
      <c r="T1800" s="139">
        <v>0.81052530921069232</v>
      </c>
      <c r="U1800" s="139">
        <v>-0.29286203101993857</v>
      </c>
      <c r="V1800" s="139">
        <v>0.62888462873368911</v>
      </c>
      <c r="W1800" s="50">
        <v>-0.83629501780240856</v>
      </c>
    </row>
    <row r="1801" spans="1:23" ht="19">
      <c r="A1801" s="95">
        <v>799</v>
      </c>
      <c r="B1801" s="139">
        <v>7.8654870957584055E-3</v>
      </c>
      <c r="C1801" s="139">
        <v>0.10424122987972284</v>
      </c>
      <c r="D1801" s="139">
        <v>0.21866484251855178</v>
      </c>
      <c r="E1801" s="139">
        <v>0.16203709262508914</v>
      </c>
      <c r="F1801" s="139">
        <v>0.7966620702773306</v>
      </c>
      <c r="G1801" s="139">
        <v>0.31289654595411243</v>
      </c>
      <c r="H1801" s="139">
        <v>0.46057814959971388</v>
      </c>
      <c r="I1801" s="139">
        <v>0.39535675913662005</v>
      </c>
      <c r="J1801" s="139">
        <v>0.83904972181804971</v>
      </c>
      <c r="K1801" s="58">
        <v>0.25645056657063159</v>
      </c>
      <c r="M1801" s="51">
        <v>799</v>
      </c>
      <c r="N1801" s="139" cm="1">
        <f t="array" ref="N1801:W1801">(TRANSPOSE(MMULT(幕後結果!$AB$37:$AK$46, TRANSPOSE(N800:W800))))</f>
        <v>1.3388337745263053</v>
      </c>
      <c r="O1801" s="139">
        <v>-0.46254911583360891</v>
      </c>
      <c r="P1801" s="139">
        <v>-0.73155479688505221</v>
      </c>
      <c r="Q1801" s="139">
        <v>-0.32208862027411056</v>
      </c>
      <c r="R1801" s="139">
        <v>0.46030059680610835</v>
      </c>
      <c r="S1801" s="139">
        <v>0.96827409780362839</v>
      </c>
      <c r="T1801" s="139">
        <v>1.994532845779029</v>
      </c>
      <c r="U1801" s="139">
        <v>-0.64343085689610147</v>
      </c>
      <c r="V1801" s="139">
        <v>-0.35975719470107292</v>
      </c>
      <c r="W1801" s="50">
        <v>1.4533167993224827</v>
      </c>
    </row>
    <row r="1802" spans="1:23" ht="19">
      <c r="A1802" s="95">
        <v>800</v>
      </c>
      <c r="B1802" s="139">
        <v>0.12882689207259723</v>
      </c>
      <c r="C1802" s="139">
        <v>0.87495789955567549</v>
      </c>
      <c r="D1802" s="139">
        <v>0.89957427203528995</v>
      </c>
      <c r="E1802" s="139">
        <v>0.79273864955918238</v>
      </c>
      <c r="F1802" s="139">
        <v>0.378430132999519</v>
      </c>
      <c r="G1802" s="139">
        <v>0.61949892022432484</v>
      </c>
      <c r="H1802" s="139">
        <v>0.67459596354314955</v>
      </c>
      <c r="I1802" s="139">
        <v>0.99186473139861397</v>
      </c>
      <c r="J1802" s="139">
        <v>0.56473728770973164</v>
      </c>
      <c r="K1802" s="58">
        <v>0.31471587777352727</v>
      </c>
      <c r="M1802" s="51">
        <v>800</v>
      </c>
      <c r="N1802" s="139" cm="1">
        <f t="array" ref="N1802:W1802">(TRANSPOSE(MMULT(幕後結果!$AB$37:$AK$46, TRANSPOSE(N801:W801))))</f>
        <v>0.97703289789082004</v>
      </c>
      <c r="O1802" s="139">
        <v>0.59085791815292465</v>
      </c>
      <c r="P1802" s="139">
        <v>2.4641438287308415E-2</v>
      </c>
      <c r="Q1802" s="139">
        <v>-0.44753021183245167</v>
      </c>
      <c r="R1802" s="139">
        <v>-0.32746069708754433</v>
      </c>
      <c r="S1802" s="139">
        <v>0.31554750792876624</v>
      </c>
      <c r="T1802" s="139">
        <v>-0.77089082992279379</v>
      </c>
      <c r="U1802" s="139">
        <v>1.3118382872375014</v>
      </c>
      <c r="V1802" s="139">
        <v>1.01747208643136</v>
      </c>
      <c r="W1802" s="50">
        <v>-1.2814063796345621</v>
      </c>
    </row>
    <row r="1803" spans="1:23" ht="19">
      <c r="A1803" s="95">
        <v>801</v>
      </c>
      <c r="B1803" s="139">
        <v>0.71218277053012757</v>
      </c>
      <c r="C1803" s="139">
        <v>0.34836201367900532</v>
      </c>
      <c r="D1803" s="139">
        <v>9.4120638807252632E-2</v>
      </c>
      <c r="E1803" s="139">
        <v>0.63387576646577393</v>
      </c>
      <c r="F1803" s="139">
        <v>0.15004046233589596</v>
      </c>
      <c r="G1803" s="139">
        <v>0.88988031771788734</v>
      </c>
      <c r="H1803" s="139">
        <v>0.11286746960896799</v>
      </c>
      <c r="I1803" s="139">
        <v>0.20818964200308576</v>
      </c>
      <c r="J1803" s="139">
        <v>0.10876154672561111</v>
      </c>
      <c r="K1803" s="58">
        <v>0.33647096420603084</v>
      </c>
      <c r="M1803" s="51">
        <v>801</v>
      </c>
      <c r="N1803" s="139" cm="1">
        <f t="array" ref="N1803:W1803">(TRANSPOSE(MMULT(幕後結果!$AB$37:$AK$46, TRANSPOSE(N802:W802))))</f>
        <v>0.30289927101604497</v>
      </c>
      <c r="O1803" s="139">
        <v>-2.2255942617574882</v>
      </c>
      <c r="P1803" s="139">
        <v>9.387296453412064E-2</v>
      </c>
      <c r="Q1803" s="139">
        <v>0.27471618181898527</v>
      </c>
      <c r="R1803" s="139">
        <v>1.0278500179443044</v>
      </c>
      <c r="S1803" s="139">
        <v>-0.90872099925503791</v>
      </c>
      <c r="T1803" s="139">
        <v>-1.4968515924100587</v>
      </c>
      <c r="U1803" s="139">
        <v>1.7026231707674127</v>
      </c>
      <c r="V1803" s="139">
        <v>-0.54709766116758285</v>
      </c>
      <c r="W1803" s="50">
        <v>-1.0756915180500093</v>
      </c>
    </row>
    <row r="1804" spans="1:23" ht="19">
      <c r="A1804" s="95">
        <v>802</v>
      </c>
      <c r="B1804" s="139">
        <v>0.448109053417026</v>
      </c>
      <c r="C1804" s="139">
        <v>0.28099406137514338</v>
      </c>
      <c r="D1804" s="139">
        <v>0.31411241699473269</v>
      </c>
      <c r="E1804" s="139">
        <v>0.2827825959508683</v>
      </c>
      <c r="F1804" s="139">
        <v>0.89299833844333865</v>
      </c>
      <c r="G1804" s="139">
        <v>0.67249032145683807</v>
      </c>
      <c r="H1804" s="139">
        <v>0.97946247602968106</v>
      </c>
      <c r="I1804" s="139">
        <v>0.77293823764074632</v>
      </c>
      <c r="J1804" s="139">
        <v>0.95281008339811057</v>
      </c>
      <c r="K1804" s="58">
        <v>0.10311078661654371</v>
      </c>
      <c r="M1804" s="51">
        <v>802</v>
      </c>
      <c r="N1804" s="139" cm="1">
        <f t="array" ref="N1804:W1804">(TRANSPOSE(MMULT(幕後結果!$AB$37:$AK$46, TRANSPOSE(N803:W803))))</f>
        <v>-0.37102092676406889</v>
      </c>
      <c r="O1804" s="139">
        <v>0.66924741825045619</v>
      </c>
      <c r="P1804" s="139">
        <v>1.0268617286745778</v>
      </c>
      <c r="Q1804" s="139">
        <v>-0.25935415099480574</v>
      </c>
      <c r="R1804" s="139">
        <v>-0.23428116921445599</v>
      </c>
      <c r="S1804" s="139">
        <v>-0.40259370320111598</v>
      </c>
      <c r="T1804" s="139">
        <v>0.55339239484530578</v>
      </c>
      <c r="U1804" s="139">
        <v>-0.5998210313248018</v>
      </c>
      <c r="V1804" s="139">
        <v>0.99541243523188261</v>
      </c>
      <c r="W1804" s="50">
        <v>0.45866455319130112</v>
      </c>
    </row>
    <row r="1805" spans="1:23" ht="19">
      <c r="A1805" s="95">
        <v>803</v>
      </c>
      <c r="B1805" s="139">
        <v>0.27139840794893777</v>
      </c>
      <c r="C1805" s="139">
        <v>0.52598871035256578</v>
      </c>
      <c r="D1805" s="139">
        <v>9.4899869512849344E-2</v>
      </c>
      <c r="E1805" s="139">
        <v>0.85504001443030631</v>
      </c>
      <c r="F1805" s="139">
        <v>0.38733316564654086</v>
      </c>
      <c r="G1805" s="139">
        <v>0.17789879101262196</v>
      </c>
      <c r="H1805" s="139">
        <v>0.74417983728828463</v>
      </c>
      <c r="I1805" s="139">
        <v>0.15544793722604555</v>
      </c>
      <c r="J1805" s="139">
        <v>0.74130203737625466</v>
      </c>
      <c r="K1805" s="58">
        <v>0.58830774412769826</v>
      </c>
      <c r="M1805" s="51">
        <v>803</v>
      </c>
      <c r="N1805" s="139" cm="1">
        <f t="array" ref="N1805:W1805">(TRANSPOSE(MMULT(幕後結果!$AB$37:$AK$46, TRANSPOSE(N804:W804))))</f>
        <v>0.42254163231193059</v>
      </c>
      <c r="O1805" s="139">
        <v>0.92399593481111175</v>
      </c>
      <c r="P1805" s="139">
        <v>0.85495971449736263</v>
      </c>
      <c r="Q1805" s="139">
        <v>1.0091933405740094</v>
      </c>
      <c r="R1805" s="139">
        <v>0.64112562965622344</v>
      </c>
      <c r="S1805" s="139">
        <v>-1.1764812891652481</v>
      </c>
      <c r="T1805" s="139">
        <v>2.5600740543644154</v>
      </c>
      <c r="U1805" s="139">
        <v>-0.29874906303885945</v>
      </c>
      <c r="V1805" s="139">
        <v>0.27925157894949648</v>
      </c>
      <c r="W1805" s="50">
        <v>1.5750636293062974</v>
      </c>
    </row>
    <row r="1806" spans="1:23" ht="19">
      <c r="A1806" s="95">
        <v>804</v>
      </c>
      <c r="B1806" s="139">
        <v>0.98254666415110092</v>
      </c>
      <c r="C1806" s="139">
        <v>0.33137829667433039</v>
      </c>
      <c r="D1806" s="139">
        <v>0.6115248932142594</v>
      </c>
      <c r="E1806" s="139">
        <v>0.26843834537265909</v>
      </c>
      <c r="F1806" s="139">
        <v>0.88197910706302629</v>
      </c>
      <c r="G1806" s="139">
        <v>0.30265971695187521</v>
      </c>
      <c r="H1806" s="139">
        <v>0.48979076927949206</v>
      </c>
      <c r="I1806" s="139">
        <v>0.15674297012565996</v>
      </c>
      <c r="J1806" s="139">
        <v>0.32260323256093604</v>
      </c>
      <c r="K1806" s="58">
        <v>0.42072658508316141</v>
      </c>
      <c r="M1806" s="51">
        <v>804</v>
      </c>
      <c r="N1806" s="139" cm="1">
        <f t="array" ref="N1806:W1806">(TRANSPOSE(MMULT(幕後結果!$AB$37:$AK$46, TRANSPOSE(N805:W805))))</f>
        <v>-1.6230570980352561</v>
      </c>
      <c r="O1806" s="139">
        <v>-0.45743403282372858</v>
      </c>
      <c r="P1806" s="139">
        <v>0.21376580849613142</v>
      </c>
      <c r="Q1806" s="139">
        <v>-0.23262616433766128</v>
      </c>
      <c r="R1806" s="139">
        <v>-0.98875993311642651</v>
      </c>
      <c r="S1806" s="139">
        <v>-0.46051913949765166</v>
      </c>
      <c r="T1806" s="139">
        <v>-0.78564341787828884</v>
      </c>
      <c r="U1806" s="139">
        <v>-1.7199359862764356</v>
      </c>
      <c r="V1806" s="139">
        <v>-1.5992501723904398</v>
      </c>
      <c r="W1806" s="50">
        <v>0.19711142189616204</v>
      </c>
    </row>
    <row r="1807" spans="1:23" ht="19">
      <c r="A1807" s="95">
        <v>805</v>
      </c>
      <c r="B1807" s="139">
        <v>0.84409660211812043</v>
      </c>
      <c r="C1807" s="139">
        <v>0.66287057918778935</v>
      </c>
      <c r="D1807" s="139">
        <v>0.89035551586610517</v>
      </c>
      <c r="E1807" s="139">
        <v>5.2103693516648342E-2</v>
      </c>
      <c r="F1807" s="139">
        <v>0.10164648343351823</v>
      </c>
      <c r="G1807" s="139">
        <v>0.85756451611213902</v>
      </c>
      <c r="H1807" s="139">
        <v>0.26658254012371319</v>
      </c>
      <c r="I1807" s="139">
        <v>0.31882799541184648</v>
      </c>
      <c r="J1807" s="139">
        <v>0.85592115563631976</v>
      </c>
      <c r="K1807" s="58">
        <v>0.77949249312513924</v>
      </c>
      <c r="M1807" s="51">
        <v>805</v>
      </c>
      <c r="N1807" s="139" cm="1">
        <f t="array" ref="N1807:W1807">(TRANSPOSE(MMULT(幕後結果!$AB$37:$AK$46, TRANSPOSE(N806:W806))))</f>
        <v>-0.5537186972324738</v>
      </c>
      <c r="O1807" s="139">
        <v>7.0040121365415625E-2</v>
      </c>
      <c r="P1807" s="139">
        <v>0.96889356996164233</v>
      </c>
      <c r="Q1807" s="139">
        <v>-0.53148724017114346</v>
      </c>
      <c r="R1807" s="139">
        <v>-0.65828990082867334</v>
      </c>
      <c r="S1807" s="139">
        <v>1.1238398988509359</v>
      </c>
      <c r="T1807" s="139">
        <v>-1.5585536853974369</v>
      </c>
      <c r="U1807" s="139">
        <v>-0.55069539463517314</v>
      </c>
      <c r="V1807" s="139">
        <v>0.92184554961520382</v>
      </c>
      <c r="W1807" s="50">
        <v>-1.9893537517384932</v>
      </c>
    </row>
    <row r="1808" spans="1:23" ht="19">
      <c r="A1808" s="95">
        <v>806</v>
      </c>
      <c r="B1808" s="139">
        <v>0.71610440988390156</v>
      </c>
      <c r="C1808" s="139">
        <v>0.26775897026589801</v>
      </c>
      <c r="D1808" s="139">
        <v>0.63723479063106936</v>
      </c>
      <c r="E1808" s="139">
        <v>4.1421135846159363E-2</v>
      </c>
      <c r="F1808" s="139">
        <v>0.47118449379975491</v>
      </c>
      <c r="G1808" s="139">
        <v>0.74881791618580129</v>
      </c>
      <c r="H1808" s="139">
        <v>0.71081061542532664</v>
      </c>
      <c r="I1808" s="139">
        <v>0.5608168275040446</v>
      </c>
      <c r="J1808" s="139">
        <v>0.21815045220281348</v>
      </c>
      <c r="K1808" s="58">
        <v>0.79752936879096725</v>
      </c>
      <c r="M1808" s="51">
        <v>806</v>
      </c>
      <c r="N1808" s="139" cm="1">
        <f t="array" ref="N1808:W1808">(TRANSPOSE(MMULT(幕後結果!$AB$37:$AK$46, TRANSPOSE(N807:W807))))</f>
        <v>-1.8150588460076666</v>
      </c>
      <c r="O1808" s="139">
        <v>5.6485020654571838E-2</v>
      </c>
      <c r="P1808" s="139">
        <v>0.31182902372659627</v>
      </c>
      <c r="Q1808" s="139">
        <v>-0.85909577592102004</v>
      </c>
      <c r="R1808" s="139">
        <v>-0.15545983189661688</v>
      </c>
      <c r="S1808" s="139">
        <v>-0.34066647410192263</v>
      </c>
      <c r="T1808" s="139">
        <v>-1.9280806152794894</v>
      </c>
      <c r="U1808" s="139">
        <v>-0.57752281230878122</v>
      </c>
      <c r="V1808" s="139">
        <v>-0.68655415423956256</v>
      </c>
      <c r="W1808" s="50">
        <v>-1.2829647050814701</v>
      </c>
    </row>
    <row r="1809" spans="1:23" ht="19">
      <c r="A1809" s="95">
        <v>807</v>
      </c>
      <c r="B1809" s="139">
        <v>0.92400906575557595</v>
      </c>
      <c r="C1809" s="139">
        <v>0.62461135696967851</v>
      </c>
      <c r="D1809" s="139">
        <v>0.65897886111770143</v>
      </c>
      <c r="E1809" s="139">
        <v>0.99969322849366615</v>
      </c>
      <c r="F1809" s="139">
        <v>0.93121664700322904</v>
      </c>
      <c r="G1809" s="139">
        <v>0.28661393526377132</v>
      </c>
      <c r="H1809" s="139">
        <v>0.28674867984323371</v>
      </c>
      <c r="I1809" s="139">
        <v>7.3648171861320222E-3</v>
      </c>
      <c r="J1809" s="139">
        <v>0.63506501022482431</v>
      </c>
      <c r="K1809" s="58">
        <v>0.56998363175820188</v>
      </c>
      <c r="M1809" s="51">
        <v>807</v>
      </c>
      <c r="N1809" s="139" cm="1">
        <f t="array" ref="N1809:W1809">(TRANSPOSE(MMULT(幕後結果!$AB$37:$AK$46, TRANSPOSE(N808:W808))))</f>
        <v>-0.79169614799083976</v>
      </c>
      <c r="O1809" s="139">
        <v>0.97073398213724804</v>
      </c>
      <c r="P1809" s="139">
        <v>0.99689689376572288</v>
      </c>
      <c r="Q1809" s="139">
        <v>-0.49037045253713107</v>
      </c>
      <c r="R1809" s="139">
        <v>-0.85255485996134228</v>
      </c>
      <c r="S1809" s="139">
        <v>0.81112324941654901</v>
      </c>
      <c r="T1809" s="139">
        <v>3.6912626512923263E-2</v>
      </c>
      <c r="U1809" s="139">
        <v>-0.4293111946808047</v>
      </c>
      <c r="V1809" s="139">
        <v>1.336165065060922</v>
      </c>
      <c r="W1809" s="50">
        <v>-0.88846717862685853</v>
      </c>
    </row>
    <row r="1810" spans="1:23" ht="19">
      <c r="A1810" s="95">
        <v>808</v>
      </c>
      <c r="B1810" s="139">
        <v>0.86933673046401383</v>
      </c>
      <c r="C1810" s="139">
        <v>0.50711593314504388</v>
      </c>
      <c r="D1810" s="139">
        <v>0.19944757812315839</v>
      </c>
      <c r="E1810" s="139">
        <v>0.66177882512761221</v>
      </c>
      <c r="F1810" s="139">
        <v>0.96831167500255466</v>
      </c>
      <c r="G1810" s="139">
        <v>0.17649147627932682</v>
      </c>
      <c r="H1810" s="139">
        <v>0.52702935182754018</v>
      </c>
      <c r="I1810" s="139">
        <v>0.42029875986427578</v>
      </c>
      <c r="J1810" s="139">
        <v>0.14057973452348294</v>
      </c>
      <c r="K1810" s="58">
        <v>0.97867307704102391</v>
      </c>
      <c r="M1810" s="51">
        <v>808</v>
      </c>
      <c r="N1810" s="139" cm="1">
        <f t="array" ref="N1810:W1810">(TRANSPOSE(MMULT(幕後結果!$AB$37:$AK$46, TRANSPOSE(N809:W809))))</f>
        <v>1.0673219288156162</v>
      </c>
      <c r="O1810" s="139">
        <v>1.1887116569114338</v>
      </c>
      <c r="P1810" s="139">
        <v>0.72058507636602098</v>
      </c>
      <c r="Q1810" s="139">
        <v>0.66497051798151119</v>
      </c>
      <c r="R1810" s="139">
        <v>0.38665166891581304</v>
      </c>
      <c r="S1810" s="139">
        <v>0.92234455174315744</v>
      </c>
      <c r="T1810" s="139">
        <v>0.39550886582102035</v>
      </c>
      <c r="U1810" s="139">
        <v>-0.58491196002523782</v>
      </c>
      <c r="V1810" s="139">
        <v>1.0406809769496648</v>
      </c>
      <c r="W1810" s="50">
        <v>0.92373648384127938</v>
      </c>
    </row>
    <row r="1811" spans="1:23" ht="19">
      <c r="A1811" s="95">
        <v>809</v>
      </c>
      <c r="B1811" s="139">
        <v>0.30528162519131641</v>
      </c>
      <c r="C1811" s="139">
        <v>0.64476549101644665</v>
      </c>
      <c r="D1811" s="139">
        <v>0.91119870791764335</v>
      </c>
      <c r="E1811" s="139">
        <v>0.79158700281089778</v>
      </c>
      <c r="F1811" s="139">
        <v>8.1393661901437708E-2</v>
      </c>
      <c r="G1811" s="139">
        <v>0.48983631690747731</v>
      </c>
      <c r="H1811" s="139">
        <v>0.48221706844501466</v>
      </c>
      <c r="I1811" s="139">
        <v>0.19486394994803469</v>
      </c>
      <c r="J1811" s="139">
        <v>0.73438795871045048</v>
      </c>
      <c r="K1811" s="58">
        <v>0.74883390247657777</v>
      </c>
      <c r="M1811" s="51">
        <v>809</v>
      </c>
      <c r="N1811" s="139" cm="1">
        <f t="array" ref="N1811:W1811">(TRANSPOSE(MMULT(幕後結果!$AB$37:$AK$46, TRANSPOSE(N810:W810))))</f>
        <v>3.4391587261855164E-2</v>
      </c>
      <c r="O1811" s="139">
        <v>-1.2974868470933214</v>
      </c>
      <c r="P1811" s="139">
        <v>1.1803145763830205</v>
      </c>
      <c r="Q1811" s="139">
        <v>1.0955403392623235</v>
      </c>
      <c r="R1811" s="139">
        <v>0.55521164178373794</v>
      </c>
      <c r="S1811" s="139">
        <v>-0.84251265251042984</v>
      </c>
      <c r="T1811" s="139">
        <v>1.1347036260140579</v>
      </c>
      <c r="U1811" s="139">
        <v>-1.8103822148562321</v>
      </c>
      <c r="V1811" s="139">
        <v>-0.4184401204576691</v>
      </c>
      <c r="W1811" s="50">
        <v>1.8314465671356657</v>
      </c>
    </row>
    <row r="1812" spans="1:23" ht="19">
      <c r="A1812" s="95">
        <v>810</v>
      </c>
      <c r="B1812" s="139">
        <v>0.67326964114177801</v>
      </c>
      <c r="C1812" s="139">
        <v>0.45956776638096519</v>
      </c>
      <c r="D1812" s="139">
        <v>0.65318906490645845</v>
      </c>
      <c r="E1812" s="139">
        <v>0.70950074061923263</v>
      </c>
      <c r="F1812" s="139">
        <v>6.3169565164856722E-2</v>
      </c>
      <c r="G1812" s="139">
        <v>0.27169393969109201</v>
      </c>
      <c r="H1812" s="139">
        <v>7.6080280148540069E-2</v>
      </c>
      <c r="I1812" s="139">
        <v>6.9594934784617424E-2</v>
      </c>
      <c r="J1812" s="139">
        <v>1.0463973251518821E-2</v>
      </c>
      <c r="K1812" s="58">
        <v>0.17789440255012567</v>
      </c>
      <c r="M1812" s="51">
        <v>810</v>
      </c>
      <c r="N1812" s="139" cm="1">
        <f t="array" ref="N1812:W1812">(TRANSPOSE(MMULT(幕後結果!$AB$37:$AK$46, TRANSPOSE(N811:W811))))</f>
        <v>-4.6869712079384562E-2</v>
      </c>
      <c r="O1812" s="139">
        <v>4.7141573403226875E-2</v>
      </c>
      <c r="P1812" s="139">
        <v>0.49216300030719345</v>
      </c>
      <c r="Q1812" s="139">
        <v>0.94770816756960063</v>
      </c>
      <c r="R1812" s="139">
        <v>-0.32531884158777374</v>
      </c>
      <c r="S1812" s="139">
        <v>-0.53847504161438342</v>
      </c>
      <c r="T1812" s="139">
        <v>0.93836552103018134</v>
      </c>
      <c r="U1812" s="139">
        <v>-2.3321514110870414</v>
      </c>
      <c r="V1812" s="139">
        <v>-0.1236561769634543</v>
      </c>
      <c r="W1812" s="50">
        <v>1.0253570211852294</v>
      </c>
    </row>
    <row r="1813" spans="1:23" ht="19">
      <c r="A1813" s="95">
        <v>811</v>
      </c>
      <c r="B1813" s="139">
        <v>0.25057224242188103</v>
      </c>
      <c r="C1813" s="139">
        <v>0.18532617131786577</v>
      </c>
      <c r="D1813" s="139">
        <v>0.76148289593230833</v>
      </c>
      <c r="E1813" s="139">
        <v>0.13068245189261662</v>
      </c>
      <c r="F1813" s="139">
        <v>0.46426517808602297</v>
      </c>
      <c r="G1813" s="139">
        <v>0.94726017685639707</v>
      </c>
      <c r="H1813" s="139">
        <v>0.86990999859890938</v>
      </c>
      <c r="I1813" s="139">
        <v>0.98255622242713514</v>
      </c>
      <c r="J1813" s="139">
        <v>0.64036699399496011</v>
      </c>
      <c r="K1813" s="58">
        <v>5.8284755210132655E-2</v>
      </c>
      <c r="M1813" s="51">
        <v>811</v>
      </c>
      <c r="N1813" s="139" cm="1">
        <f t="array" ref="N1813:W1813">(TRANSPOSE(MMULT(幕後結果!$AB$37:$AK$46, TRANSPOSE(N812:W812))))</f>
        <v>-1.4701205876488694</v>
      </c>
      <c r="O1813" s="139">
        <v>-1.4790415345798322</v>
      </c>
      <c r="P1813" s="139">
        <v>-0.25246384366744801</v>
      </c>
      <c r="Q1813" s="139">
        <v>-0.969428890482814</v>
      </c>
      <c r="R1813" s="139">
        <v>0.55458496723504025</v>
      </c>
      <c r="S1813" s="139">
        <v>-0.5475389991964571</v>
      </c>
      <c r="T1813" s="139">
        <v>-1.321507622252355</v>
      </c>
      <c r="U1813" s="139">
        <v>-8.7538634214577693E-2</v>
      </c>
      <c r="V1813" s="139">
        <v>-1.0661098157563036</v>
      </c>
      <c r="W1813" s="50">
        <v>-2.049288871175392E-2</v>
      </c>
    </row>
    <row r="1814" spans="1:23" ht="19">
      <c r="A1814" s="95">
        <v>812</v>
      </c>
      <c r="B1814" s="139">
        <v>0.56380473735826353</v>
      </c>
      <c r="C1814" s="139">
        <v>0.29291345820544357</v>
      </c>
      <c r="D1814" s="139">
        <v>0.28992565616546151</v>
      </c>
      <c r="E1814" s="139">
        <v>0.99305502358587727</v>
      </c>
      <c r="F1814" s="139">
        <v>0.18530631554375976</v>
      </c>
      <c r="G1814" s="139">
        <v>0.1238257158244187</v>
      </c>
      <c r="H1814" s="139">
        <v>0.47338220787553587</v>
      </c>
      <c r="I1814" s="139">
        <v>0.26195384561934776</v>
      </c>
      <c r="J1814" s="139">
        <v>0.14581709218932759</v>
      </c>
      <c r="K1814" s="58">
        <v>0.41429109602862502</v>
      </c>
      <c r="M1814" s="51">
        <v>812</v>
      </c>
      <c r="N1814" s="139" cm="1">
        <f t="array" ref="N1814:W1814">(TRANSPOSE(MMULT(幕後結果!$AB$37:$AK$46, TRANSPOSE(N813:W813))))</f>
        <v>-0.91382025966495606</v>
      </c>
      <c r="O1814" s="139">
        <v>-0.5261190633920565</v>
      </c>
      <c r="P1814" s="139">
        <v>-0.83556707858511881</v>
      </c>
      <c r="Q1814" s="139">
        <v>4.7658694099604326E-2</v>
      </c>
      <c r="R1814" s="139">
        <v>0.33223667465904511</v>
      </c>
      <c r="S1814" s="139">
        <v>1.1855136768553662</v>
      </c>
      <c r="T1814" s="139">
        <v>1.5505671365664369</v>
      </c>
      <c r="U1814" s="139">
        <v>7.7809706793493555E-2</v>
      </c>
      <c r="V1814" s="139">
        <v>0.25714160111044315</v>
      </c>
      <c r="W1814" s="50">
        <v>0.79839885040356884</v>
      </c>
    </row>
    <row r="1815" spans="1:23" ht="19">
      <c r="A1815" s="95">
        <v>813</v>
      </c>
      <c r="B1815" s="139">
        <v>3.2739206822963718E-2</v>
      </c>
      <c r="C1815" s="139">
        <v>0.54798924364267698</v>
      </c>
      <c r="D1815" s="139">
        <v>0.59569594715362006</v>
      </c>
      <c r="E1815" s="139">
        <v>0.25040520683793566</v>
      </c>
      <c r="F1815" s="139">
        <v>0.85494567920159681</v>
      </c>
      <c r="G1815" s="139">
        <v>0.94985633199796493</v>
      </c>
      <c r="H1815" s="139">
        <v>7.7291638421082665E-2</v>
      </c>
      <c r="I1815" s="139">
        <v>0.24996414961892244</v>
      </c>
      <c r="J1815" s="139">
        <v>0.22102984198206133</v>
      </c>
      <c r="K1815" s="58">
        <v>0.70584871890619127</v>
      </c>
      <c r="M1815" s="51">
        <v>813</v>
      </c>
      <c r="N1815" s="139" cm="1">
        <f t="array" ref="N1815:W1815">(TRANSPOSE(MMULT(幕後結果!$AB$37:$AK$46, TRANSPOSE(N814:W814))))</f>
        <v>-0.5946846045951617</v>
      </c>
      <c r="O1815" s="139">
        <v>0.85187391671847312</v>
      </c>
      <c r="P1815" s="139">
        <v>0.59990585836919919</v>
      </c>
      <c r="Q1815" s="139">
        <v>0.39136631853027765</v>
      </c>
      <c r="R1815" s="139">
        <v>0.69070711015758257</v>
      </c>
      <c r="S1815" s="139">
        <v>0.85613602481766338</v>
      </c>
      <c r="T1815" s="139">
        <v>-0.62263110098717411</v>
      </c>
      <c r="U1815" s="139">
        <v>3.9627932529173349E-2</v>
      </c>
      <c r="V1815" s="139">
        <v>0.43002408488510308</v>
      </c>
      <c r="W1815" s="50">
        <v>1.1176207227834394</v>
      </c>
    </row>
    <row r="1816" spans="1:23" ht="19">
      <c r="A1816" s="95">
        <v>814</v>
      </c>
      <c r="B1816" s="139">
        <v>0.10196882080199177</v>
      </c>
      <c r="C1816" s="139">
        <v>0.64418525335817445</v>
      </c>
      <c r="D1816" s="139">
        <v>0.29718186154594362</v>
      </c>
      <c r="E1816" s="139">
        <v>1.7926501816543761E-2</v>
      </c>
      <c r="F1816" s="139">
        <v>0.92152296985583737</v>
      </c>
      <c r="G1816" s="139">
        <v>0.45064978849919335</v>
      </c>
      <c r="H1816" s="139">
        <v>0.27581682258743934</v>
      </c>
      <c r="I1816" s="139">
        <v>0.6572131174000968</v>
      </c>
      <c r="J1816" s="139">
        <v>0.37224523448336222</v>
      </c>
      <c r="K1816" s="58">
        <v>0.71643887744465595</v>
      </c>
      <c r="M1816" s="51">
        <v>814</v>
      </c>
      <c r="N1816" s="139" cm="1">
        <f t="array" ref="N1816:W1816">(TRANSPOSE(MMULT(幕後結果!$AB$37:$AK$46, TRANSPOSE(N815:W815))))</f>
        <v>-0.68762864512483701</v>
      </c>
      <c r="O1816" s="139">
        <v>-2.1752408348865657</v>
      </c>
      <c r="P1816" s="139">
        <v>-0.54652059085919713</v>
      </c>
      <c r="Q1816" s="139">
        <v>-0.78002316804350813</v>
      </c>
      <c r="R1816" s="139">
        <v>-0.24687349288475313</v>
      </c>
      <c r="S1816" s="139">
        <v>-0.41101343549260794</v>
      </c>
      <c r="T1816" s="139">
        <v>-0.9726553272366989</v>
      </c>
      <c r="U1816" s="139">
        <v>-0.44773039108877499</v>
      </c>
      <c r="V1816" s="139">
        <v>-2.1718618792282625</v>
      </c>
      <c r="W1816" s="50">
        <v>-0.50212702025883538</v>
      </c>
    </row>
    <row r="1817" spans="1:23" ht="19">
      <c r="A1817" s="95">
        <v>815</v>
      </c>
      <c r="B1817" s="139">
        <v>0.36846702563521605</v>
      </c>
      <c r="C1817" s="139">
        <v>0.59815748488314946</v>
      </c>
      <c r="D1817" s="139">
        <v>0.62674493711215318</v>
      </c>
      <c r="E1817" s="139">
        <v>0.45701124055760012</v>
      </c>
      <c r="F1817" s="139">
        <v>0.18360721422934745</v>
      </c>
      <c r="G1817" s="139">
        <v>0.22992289823250167</v>
      </c>
      <c r="H1817" s="139">
        <v>0.52807614352282162</v>
      </c>
      <c r="I1817" s="139">
        <v>0.79920262053045077</v>
      </c>
      <c r="J1817" s="139">
        <v>0.38812758838057237</v>
      </c>
      <c r="K1817" s="58">
        <v>0.19408027675782691</v>
      </c>
      <c r="M1817" s="51">
        <v>815</v>
      </c>
      <c r="N1817" s="139" cm="1">
        <f t="array" ref="N1817:W1817">(TRANSPOSE(MMULT(幕後結果!$AB$37:$AK$46, TRANSPOSE(N816:W816))))</f>
        <v>0.71221443881092528</v>
      </c>
      <c r="O1817" s="139">
        <v>-0.46885353070811486</v>
      </c>
      <c r="P1817" s="139">
        <v>-0.14015753509982906</v>
      </c>
      <c r="Q1817" s="139">
        <v>1.5308299542528778</v>
      </c>
      <c r="R1817" s="139">
        <v>0.84799665744553054</v>
      </c>
      <c r="S1817" s="139">
        <v>1.6831499291886978</v>
      </c>
      <c r="T1817" s="139">
        <v>0.13782969083142449</v>
      </c>
      <c r="U1817" s="139">
        <v>0.17195246226355942</v>
      </c>
      <c r="V1817" s="139">
        <v>-0.78778849010627994</v>
      </c>
      <c r="W1817" s="50">
        <v>0.74786785665167188</v>
      </c>
    </row>
    <row r="1818" spans="1:23" ht="19">
      <c r="A1818" s="95">
        <v>816</v>
      </c>
      <c r="B1818" s="139">
        <v>0.95396664763573091</v>
      </c>
      <c r="C1818" s="139">
        <v>0.6258251539993589</v>
      </c>
      <c r="D1818" s="139">
        <v>0.21641034527204583</v>
      </c>
      <c r="E1818" s="139">
        <v>0.22211799417025757</v>
      </c>
      <c r="F1818" s="139">
        <v>0.78374888953867594</v>
      </c>
      <c r="G1818" s="139">
        <v>0.59643393186316263</v>
      </c>
      <c r="H1818" s="139">
        <v>0.19124309690474117</v>
      </c>
      <c r="I1818" s="139">
        <v>6.5749980748566195E-3</v>
      </c>
      <c r="J1818" s="139">
        <v>5.960123520212135E-2</v>
      </c>
      <c r="K1818" s="58">
        <v>0.54767883017406027</v>
      </c>
      <c r="M1818" s="51">
        <v>816</v>
      </c>
      <c r="N1818" s="139" cm="1">
        <f t="array" ref="N1818:W1818">(TRANSPOSE(MMULT(幕後結果!$AB$37:$AK$46, TRANSPOSE(N817:W817))))</f>
        <v>-2.0295925017612584</v>
      </c>
      <c r="O1818" s="139">
        <v>-1.8085577652721465</v>
      </c>
      <c r="P1818" s="139">
        <v>-2.0166282479598423</v>
      </c>
      <c r="Q1818" s="139">
        <v>-0.37178092998854967</v>
      </c>
      <c r="R1818" s="139">
        <v>-0.28028123100931879</v>
      </c>
      <c r="S1818" s="139">
        <v>-0.42860513493143021</v>
      </c>
      <c r="T1818" s="139">
        <v>-0.270272658018056</v>
      </c>
      <c r="U1818" s="139">
        <v>5.9511073474961027E-2</v>
      </c>
      <c r="V1818" s="139">
        <v>-1.5614345177284115</v>
      </c>
      <c r="W1818" s="50">
        <v>-0.39412795990966543</v>
      </c>
    </row>
    <row r="1819" spans="1:23" ht="19">
      <c r="A1819" s="95">
        <v>817</v>
      </c>
      <c r="B1819" s="139">
        <v>0.14530708220198396</v>
      </c>
      <c r="C1819" s="139">
        <v>0.80111479768330218</v>
      </c>
      <c r="D1819" s="139">
        <v>0.69875164903654441</v>
      </c>
      <c r="E1819" s="139">
        <v>0.4590459383415737</v>
      </c>
      <c r="F1819" s="139">
        <v>0.99236658191153038</v>
      </c>
      <c r="G1819" s="139">
        <v>0.15349297506068926</v>
      </c>
      <c r="H1819" s="139">
        <v>8.0426376736200123E-3</v>
      </c>
      <c r="I1819" s="139">
        <v>0.17271227459652749</v>
      </c>
      <c r="J1819" s="139">
        <v>0.45153250964352232</v>
      </c>
      <c r="K1819" s="58">
        <v>0.89164020270177469</v>
      </c>
      <c r="M1819" s="51">
        <v>817</v>
      </c>
      <c r="N1819" s="139" cm="1">
        <f t="array" ref="N1819:W1819">(TRANSPOSE(MMULT(幕後結果!$AB$37:$AK$46, TRANSPOSE(N818:W818))))</f>
        <v>0.24440964665021003</v>
      </c>
      <c r="O1819" s="139">
        <v>-1.1990618210318325</v>
      </c>
      <c r="P1819" s="139">
        <v>-0.66963341750931127</v>
      </c>
      <c r="Q1819" s="139">
        <v>0.32267981707799465</v>
      </c>
      <c r="R1819" s="139">
        <v>-0.3706687476479979</v>
      </c>
      <c r="S1819" s="139">
        <v>0.20611176921945637</v>
      </c>
      <c r="T1819" s="139">
        <v>-8.4902251239983698E-2</v>
      </c>
      <c r="U1819" s="139">
        <v>-2.7852673566197084E-2</v>
      </c>
      <c r="V1819" s="139">
        <v>-2.1366001301396462</v>
      </c>
      <c r="W1819" s="50">
        <v>-0.62699863574870274</v>
      </c>
    </row>
    <row r="1820" spans="1:23" ht="19">
      <c r="A1820" s="95">
        <v>818</v>
      </c>
      <c r="B1820" s="139">
        <v>0.19734873050144919</v>
      </c>
      <c r="C1820" s="139">
        <v>0.46772224208388957</v>
      </c>
      <c r="D1820" s="139">
        <v>0.86540994518788361</v>
      </c>
      <c r="E1820" s="139">
        <v>0.9063908574711903</v>
      </c>
      <c r="F1820" s="139">
        <v>0.52133131607187844</v>
      </c>
      <c r="G1820" s="139">
        <v>0.59161096967357585</v>
      </c>
      <c r="H1820" s="139">
        <v>0.82456864963702503</v>
      </c>
      <c r="I1820" s="139">
        <v>0.74799836927957108</v>
      </c>
      <c r="J1820" s="139">
        <v>0.83764704803414802</v>
      </c>
      <c r="K1820" s="58">
        <v>0.86871395460031531</v>
      </c>
      <c r="M1820" s="51">
        <v>818</v>
      </c>
      <c r="N1820" s="139" cm="1">
        <f t="array" ref="N1820:W1820">(TRANSPOSE(MMULT(幕後結果!$AB$37:$AK$46, TRANSPOSE(N819:W819))))</f>
        <v>-5.5481832479168915E-2</v>
      </c>
      <c r="O1820" s="139">
        <v>1.6122673370103195</v>
      </c>
      <c r="P1820" s="139">
        <v>0.33001928179761025</v>
      </c>
      <c r="Q1820" s="139">
        <v>0.98198433225876447</v>
      </c>
      <c r="R1820" s="139">
        <v>0.56753778442711922</v>
      </c>
      <c r="S1820" s="139">
        <v>0.48450703152544977</v>
      </c>
      <c r="T1820" s="139">
        <v>-0.35033263631828038</v>
      </c>
      <c r="U1820" s="139">
        <v>0.72914865969137521</v>
      </c>
      <c r="V1820" s="139">
        <v>1.3351298730290844</v>
      </c>
      <c r="W1820" s="50">
        <v>8.5555318363746483E-2</v>
      </c>
    </row>
    <row r="1821" spans="1:23" ht="19">
      <c r="A1821" s="95">
        <v>819</v>
      </c>
      <c r="B1821" s="139">
        <v>0.88701045839076587</v>
      </c>
      <c r="C1821" s="139">
        <v>0.40210303018487137</v>
      </c>
      <c r="D1821" s="139">
        <v>0.58222655735973028</v>
      </c>
      <c r="E1821" s="139">
        <v>0.72280164114675682</v>
      </c>
      <c r="F1821" s="139">
        <v>0.69670235791884649</v>
      </c>
      <c r="G1821" s="139">
        <v>0.71677851479095778</v>
      </c>
      <c r="H1821" s="139">
        <v>0.77733052465025954</v>
      </c>
      <c r="I1821" s="139">
        <v>0.8246079359465841</v>
      </c>
      <c r="J1821" s="139">
        <v>0.57287178178114462</v>
      </c>
      <c r="K1821" s="58">
        <v>0.79186128894725649</v>
      </c>
      <c r="M1821" s="51">
        <v>819</v>
      </c>
      <c r="N1821" s="139" cm="1">
        <f t="array" ref="N1821:W1821">(TRANSPOSE(MMULT(幕後結果!$AB$37:$AK$46, TRANSPOSE(N820:W820))))</f>
        <v>1.4277250279244922E-2</v>
      </c>
      <c r="O1821" s="139">
        <v>-1.1382940527689858</v>
      </c>
      <c r="P1821" s="139">
        <v>0.12644993716485764</v>
      </c>
      <c r="Q1821" s="139">
        <v>0.59422794940298918</v>
      </c>
      <c r="R1821" s="139">
        <v>1.6923415351587177</v>
      </c>
      <c r="S1821" s="139">
        <v>-0.88173491801270687</v>
      </c>
      <c r="T1821" s="139">
        <v>-0.34106200624383287</v>
      </c>
      <c r="U1821" s="139">
        <v>1.3041596413757328</v>
      </c>
      <c r="V1821" s="139">
        <v>-1.0047307871621474</v>
      </c>
      <c r="W1821" s="50">
        <v>1.8147470275248295E-2</v>
      </c>
    </row>
    <row r="1822" spans="1:23" ht="19">
      <c r="A1822" s="95">
        <v>820</v>
      </c>
      <c r="B1822" s="139">
        <v>0.96318568927597359</v>
      </c>
      <c r="C1822" s="139">
        <v>7.9531625634025715E-2</v>
      </c>
      <c r="D1822" s="139">
        <v>0.16892596727683351</v>
      </c>
      <c r="E1822" s="139">
        <v>0.88600643046715777</v>
      </c>
      <c r="F1822" s="139">
        <v>0.18200940298851198</v>
      </c>
      <c r="G1822" s="139">
        <v>8.9526331310604945E-2</v>
      </c>
      <c r="H1822" s="139">
        <v>0.20922053589554768</v>
      </c>
      <c r="I1822" s="139">
        <v>0.60787613234616256</v>
      </c>
      <c r="J1822" s="139">
        <v>0.2202427556042903</v>
      </c>
      <c r="K1822" s="58">
        <v>0.77304872211780573</v>
      </c>
      <c r="M1822" s="51">
        <v>820</v>
      </c>
      <c r="N1822" s="139" cm="1">
        <f t="array" ref="N1822:W1822">(TRANSPOSE(MMULT(幕後結果!$AB$37:$AK$46, TRANSPOSE(N821:W821))))</f>
        <v>-1.0702257325909654</v>
      </c>
      <c r="O1822" s="139">
        <v>-0.43546185931509501</v>
      </c>
      <c r="P1822" s="139">
        <v>-0.92312992149820139</v>
      </c>
      <c r="Q1822" s="139">
        <v>-0.57264285315108943</v>
      </c>
      <c r="R1822" s="139">
        <v>-0.58074708632275462</v>
      </c>
      <c r="S1822" s="139">
        <v>9.5199555776965927E-2</v>
      </c>
      <c r="T1822" s="139">
        <v>0.22946369191446314</v>
      </c>
      <c r="U1822" s="139">
        <v>1.1616262726585069</v>
      </c>
      <c r="V1822" s="139">
        <v>-6.0879965959132781E-2</v>
      </c>
      <c r="W1822" s="50">
        <v>0.4456359618756483</v>
      </c>
    </row>
    <row r="1823" spans="1:23" ht="19">
      <c r="A1823" s="95">
        <v>821</v>
      </c>
      <c r="B1823" s="139">
        <v>0.49605281244974786</v>
      </c>
      <c r="C1823" s="139">
        <v>0.50822591147359009</v>
      </c>
      <c r="D1823" s="139">
        <v>0.69960456653468306</v>
      </c>
      <c r="E1823" s="139">
        <v>0.45068547638170409</v>
      </c>
      <c r="F1823" s="139">
        <v>0.98646129137364236</v>
      </c>
      <c r="G1823" s="139">
        <v>0.93129096159570879</v>
      </c>
      <c r="H1823" s="139">
        <v>0.70018843024649713</v>
      </c>
      <c r="I1823" s="139">
        <v>0.84292965289538313</v>
      </c>
      <c r="J1823" s="139">
        <v>0.85264427406161181</v>
      </c>
      <c r="K1823" s="58">
        <v>0.25921960089716611</v>
      </c>
      <c r="M1823" s="51">
        <v>821</v>
      </c>
      <c r="N1823" s="139" cm="1">
        <f t="array" ref="N1823:W1823">(TRANSPOSE(MMULT(幕後結果!$AB$37:$AK$46, TRANSPOSE(N822:W822))))</f>
        <v>-0.2135369964533694</v>
      </c>
      <c r="O1823" s="139">
        <v>-1.6480694856892515</v>
      </c>
      <c r="P1823" s="139">
        <v>-1.0867482482959876</v>
      </c>
      <c r="Q1823" s="139">
        <v>-2.1185219296910476</v>
      </c>
      <c r="R1823" s="139">
        <v>0.48115264675542346</v>
      </c>
      <c r="S1823" s="139">
        <v>-1.6751272062906257</v>
      </c>
      <c r="T1823" s="139">
        <v>-0.42503927637535954</v>
      </c>
      <c r="U1823" s="139">
        <v>1.513621593942112</v>
      </c>
      <c r="V1823" s="139">
        <v>2.02780501281008E-2</v>
      </c>
      <c r="W1823" s="50">
        <v>-1.4200634645118804</v>
      </c>
    </row>
    <row r="1824" spans="1:23" ht="19">
      <c r="A1824" s="95">
        <v>822</v>
      </c>
      <c r="B1824" s="139">
        <v>0.67375585289737128</v>
      </c>
      <c r="C1824" s="139">
        <v>0.36501405236276363</v>
      </c>
      <c r="D1824" s="139">
        <v>0.38007907057168699</v>
      </c>
      <c r="E1824" s="139">
        <v>0.8154683200895001</v>
      </c>
      <c r="F1824" s="139">
        <v>0.78376843629138704</v>
      </c>
      <c r="G1824" s="139">
        <v>0.32067710461702181</v>
      </c>
      <c r="H1824" s="139">
        <v>0.20283244759473518</v>
      </c>
      <c r="I1824" s="139">
        <v>0.48927918758068589</v>
      </c>
      <c r="J1824" s="139">
        <v>0.13068848435397906</v>
      </c>
      <c r="K1824" s="58">
        <v>4.2185342547738092E-3</v>
      </c>
      <c r="M1824" s="51">
        <v>822</v>
      </c>
      <c r="N1824" s="139" cm="1">
        <f t="array" ref="N1824:W1824">(TRANSPOSE(MMULT(幕後結果!$AB$37:$AK$46, TRANSPOSE(N823:W823))))</f>
        <v>1.1433106488427836</v>
      </c>
      <c r="O1824" s="139">
        <v>0.50029224845060882</v>
      </c>
      <c r="P1824" s="139">
        <v>-0.65040076644447553</v>
      </c>
      <c r="Q1824" s="139">
        <v>-0.62495779111886185</v>
      </c>
      <c r="R1824" s="139">
        <v>0.62109704004585797</v>
      </c>
      <c r="S1824" s="139">
        <v>4.0181263837482203E-2</v>
      </c>
      <c r="T1824" s="139">
        <v>2.3042923841237153</v>
      </c>
      <c r="U1824" s="139">
        <v>-0.32009271406636963</v>
      </c>
      <c r="V1824" s="139">
        <v>1.393652850621995</v>
      </c>
      <c r="W1824" s="50">
        <v>0.93373299266247933</v>
      </c>
    </row>
    <row r="1825" spans="1:23" ht="19">
      <c r="A1825" s="95">
        <v>823</v>
      </c>
      <c r="B1825" s="139">
        <v>0.50132613322213526</v>
      </c>
      <c r="C1825" s="139">
        <v>0.54262127135864668</v>
      </c>
      <c r="D1825" s="139">
        <v>0.63039600828686826</v>
      </c>
      <c r="E1825" s="139">
        <v>0.13053018856064269</v>
      </c>
      <c r="F1825" s="139">
        <v>0.77878732805764139</v>
      </c>
      <c r="G1825" s="139">
        <v>2.6977509360476049E-2</v>
      </c>
      <c r="H1825" s="139">
        <v>0.67028424844887824</v>
      </c>
      <c r="I1825" s="139">
        <v>0.88891904566486146</v>
      </c>
      <c r="J1825" s="139">
        <v>0.73685867208670741</v>
      </c>
      <c r="K1825" s="58">
        <v>0.27981135997708462</v>
      </c>
      <c r="M1825" s="51">
        <v>823</v>
      </c>
      <c r="N1825" s="139" cm="1">
        <f t="array" ref="N1825:W1825">(TRANSPOSE(MMULT(幕後結果!$AB$37:$AK$46, TRANSPOSE(N824:W824))))</f>
        <v>0.33429201976268569</v>
      </c>
      <c r="O1825" s="139">
        <v>0.4966635580949561</v>
      </c>
      <c r="P1825" s="139">
        <v>0.21126967671861668</v>
      </c>
      <c r="Q1825" s="139">
        <v>-0.95086780399107884</v>
      </c>
      <c r="R1825" s="139">
        <v>-0.47407699481598486</v>
      </c>
      <c r="S1825" s="139">
        <v>0.19323442671997698</v>
      </c>
      <c r="T1825" s="139">
        <v>1.0465044867245807</v>
      </c>
      <c r="U1825" s="139">
        <v>0.38421101142453273</v>
      </c>
      <c r="V1825" s="139">
        <v>0.27401993764571697</v>
      </c>
      <c r="W1825" s="50">
        <v>1.0223432602244766</v>
      </c>
    </row>
    <row r="1826" spans="1:23" ht="19">
      <c r="A1826" s="95">
        <v>824</v>
      </c>
      <c r="B1826" s="139">
        <v>0.69670090421653574</v>
      </c>
      <c r="C1826" s="139">
        <v>0.49575214686184377</v>
      </c>
      <c r="D1826" s="139">
        <v>0.82379277522271588</v>
      </c>
      <c r="E1826" s="139">
        <v>8.5283576714511478E-2</v>
      </c>
      <c r="F1826" s="139">
        <v>0.75423739122683764</v>
      </c>
      <c r="G1826" s="139">
        <v>0.77211760894218173</v>
      </c>
      <c r="H1826" s="139">
        <v>0.95023810067365133</v>
      </c>
      <c r="I1826" s="139">
        <v>0.34597192034586266</v>
      </c>
      <c r="J1826" s="139">
        <v>0.77384606689074098</v>
      </c>
      <c r="K1826" s="58">
        <v>0.28268504366390323</v>
      </c>
      <c r="M1826" s="51">
        <v>824</v>
      </c>
      <c r="N1826" s="139" cm="1">
        <f t="array" ref="N1826:W1826">(TRANSPOSE(MMULT(幕後結果!$AB$37:$AK$46, TRANSPOSE(N825:W825))))</f>
        <v>-1.6337210849017203</v>
      </c>
      <c r="O1826" s="139">
        <v>-0.38272226533835851</v>
      </c>
      <c r="P1826" s="139">
        <v>-0.98218145827948611</v>
      </c>
      <c r="Q1826" s="139">
        <v>1.0529410721318122</v>
      </c>
      <c r="R1826" s="139">
        <v>-0.2502782073666136</v>
      </c>
      <c r="S1826" s="139">
        <v>0.8300156383508428</v>
      </c>
      <c r="T1826" s="139">
        <v>-1.9249449606983551</v>
      </c>
      <c r="U1826" s="139">
        <v>0.36999066198742925</v>
      </c>
      <c r="V1826" s="139">
        <v>-0.62331250677055017</v>
      </c>
      <c r="W1826" s="50">
        <v>-4.2358247089213652E-4</v>
      </c>
    </row>
    <row r="1827" spans="1:23" ht="19">
      <c r="A1827" s="95">
        <v>825</v>
      </c>
      <c r="B1827" s="139">
        <v>0.71762127613215343</v>
      </c>
      <c r="C1827" s="139">
        <v>0.48266498090585497</v>
      </c>
      <c r="D1827" s="139">
        <v>0.40571667531236844</v>
      </c>
      <c r="E1827" s="139">
        <v>0.65834257494173021</v>
      </c>
      <c r="F1827" s="139">
        <v>0.25945648237925378</v>
      </c>
      <c r="G1827" s="139">
        <v>0.53793527069385005</v>
      </c>
      <c r="H1827" s="139">
        <v>0.26139461404322084</v>
      </c>
      <c r="I1827" s="139">
        <v>0.52224842903159829</v>
      </c>
      <c r="J1827" s="139">
        <v>9.4512849605756122E-2</v>
      </c>
      <c r="K1827" s="58">
        <v>0.97192060322333607</v>
      </c>
      <c r="M1827" s="51">
        <v>825</v>
      </c>
      <c r="N1827" s="139" cm="1">
        <f t="array" ref="N1827:W1827">(TRANSPOSE(MMULT(幕後結果!$AB$37:$AK$46, TRANSPOSE(N826:W826))))</f>
        <v>-0.33232490968301831</v>
      </c>
      <c r="O1827" s="139">
        <v>0.50203202948677728</v>
      </c>
      <c r="P1827" s="139">
        <v>0.89150023109181376</v>
      </c>
      <c r="Q1827" s="139">
        <v>-0.10813951195022381</v>
      </c>
      <c r="R1827" s="139">
        <v>0.45500327134613583</v>
      </c>
      <c r="S1827" s="139">
        <v>-0.16794348399884351</v>
      </c>
      <c r="T1827" s="139">
        <v>-0.73005516096533829</v>
      </c>
      <c r="U1827" s="139">
        <v>1.2321198163829972</v>
      </c>
      <c r="V1827" s="139">
        <v>0.90742187988121936</v>
      </c>
      <c r="W1827" s="50">
        <v>0.70188009153390585</v>
      </c>
    </row>
    <row r="1828" spans="1:23" ht="19">
      <c r="A1828" s="95">
        <v>826</v>
      </c>
      <c r="B1828" s="139">
        <v>0.77556022466381447</v>
      </c>
      <c r="C1828" s="139">
        <v>0.2736944880767016</v>
      </c>
      <c r="D1828" s="139">
        <v>0.75847761248497081</v>
      </c>
      <c r="E1828" s="139">
        <v>0.20777423620041846</v>
      </c>
      <c r="F1828" s="139">
        <v>0.75752130803698448</v>
      </c>
      <c r="G1828" s="139">
        <v>0.76396144535874</v>
      </c>
      <c r="H1828" s="139">
        <v>0.9661227330402824</v>
      </c>
      <c r="I1828" s="139">
        <v>0.75826781697733536</v>
      </c>
      <c r="J1828" s="139">
        <v>0.28264226073266019</v>
      </c>
      <c r="K1828" s="58">
        <v>0.75848381638244478</v>
      </c>
      <c r="M1828" s="51">
        <v>826</v>
      </c>
      <c r="N1828" s="139" cm="1">
        <f t="array" ref="N1828:W1828">(TRANSPOSE(MMULT(幕後結果!$AB$37:$AK$46, TRANSPOSE(N827:W827))))</f>
        <v>0.32104125393863819</v>
      </c>
      <c r="O1828" s="139">
        <v>-0.80028093057086491</v>
      </c>
      <c r="P1828" s="139">
        <v>-0.99748777867456351</v>
      </c>
      <c r="Q1828" s="139">
        <v>1.123520774846738</v>
      </c>
      <c r="R1828" s="139">
        <v>-0.39709999076617447</v>
      </c>
      <c r="S1828" s="139">
        <v>-0.98546266956398809</v>
      </c>
      <c r="T1828" s="139">
        <v>0.56809319601086816</v>
      </c>
      <c r="U1828" s="139">
        <v>-9.1064482447860529E-2</v>
      </c>
      <c r="V1828" s="139">
        <v>1.4222358873593799</v>
      </c>
      <c r="W1828" s="50">
        <v>0.74384048087932642</v>
      </c>
    </row>
    <row r="1829" spans="1:23" ht="19">
      <c r="A1829" s="95">
        <v>827</v>
      </c>
      <c r="B1829" s="139">
        <v>0.57199846530642073</v>
      </c>
      <c r="C1829" s="139">
        <v>0.57284654030143645</v>
      </c>
      <c r="D1829" s="139">
        <v>0.23529918858513588</v>
      </c>
      <c r="E1829" s="139">
        <v>0.29948722742282463</v>
      </c>
      <c r="F1829" s="139">
        <v>0.47191299321764535</v>
      </c>
      <c r="G1829" s="139">
        <v>0.91076048651446584</v>
      </c>
      <c r="H1829" s="139">
        <v>0.98635374617077187</v>
      </c>
      <c r="I1829" s="139">
        <v>0.78468082756272728</v>
      </c>
      <c r="J1829" s="139">
        <v>0.65674359724019515</v>
      </c>
      <c r="K1829" s="58">
        <v>0.25214472323666359</v>
      </c>
      <c r="M1829" s="51">
        <v>827</v>
      </c>
      <c r="N1829" s="139" cm="1">
        <f t="array" ref="N1829:W1829">(TRANSPOSE(MMULT(幕後結果!$AB$37:$AK$46, TRANSPOSE(N828:W828))))</f>
        <v>0.51274396544603262</v>
      </c>
      <c r="O1829" s="139">
        <v>0.42780349153056696</v>
      </c>
      <c r="P1829" s="139">
        <v>1.0459023352283126</v>
      </c>
      <c r="Q1829" s="139">
        <v>-0.37373011318993643</v>
      </c>
      <c r="R1829" s="139">
        <v>1.2427162889724346</v>
      </c>
      <c r="S1829" s="139">
        <v>-0.37034149017466261</v>
      </c>
      <c r="T1829" s="139">
        <v>-0.47321758756821458</v>
      </c>
      <c r="U1829" s="139">
        <v>1.2752210794792787</v>
      </c>
      <c r="V1829" s="139">
        <v>-1.5073866384631149</v>
      </c>
      <c r="W1829" s="50">
        <v>-0.54831724340742727</v>
      </c>
    </row>
    <row r="1830" spans="1:23" ht="19">
      <c r="A1830" s="95">
        <v>828</v>
      </c>
      <c r="B1830" s="139">
        <v>0.32064020562098849</v>
      </c>
      <c r="C1830" s="139">
        <v>0.55009835065567758</v>
      </c>
      <c r="D1830" s="139">
        <v>0.57911628008125882</v>
      </c>
      <c r="E1830" s="139">
        <v>0.44852766076584594</v>
      </c>
      <c r="F1830" s="139">
        <v>0.2545872471978754</v>
      </c>
      <c r="G1830" s="139">
        <v>0.3074236329851836</v>
      </c>
      <c r="H1830" s="139">
        <v>0.73272724981760451</v>
      </c>
      <c r="I1830" s="139">
        <v>0.30295559742774958</v>
      </c>
      <c r="J1830" s="139">
        <v>0.66670030824506332</v>
      </c>
      <c r="K1830" s="58">
        <v>0.29280447633864792</v>
      </c>
      <c r="M1830" s="51">
        <v>828</v>
      </c>
      <c r="N1830" s="139" cm="1">
        <f t="array" ref="N1830:W1830">(TRANSPOSE(MMULT(幕後結果!$AB$37:$AK$46, TRANSPOSE(N829:W829))))</f>
        <v>-0.37231747956328848</v>
      </c>
      <c r="O1830" s="139">
        <v>-0.4093675528957591</v>
      </c>
      <c r="P1830" s="139">
        <v>-2.166393816502687</v>
      </c>
      <c r="Q1830" s="139">
        <v>-0.67283646845012013</v>
      </c>
      <c r="R1830" s="139">
        <v>-1.6709288791671915</v>
      </c>
      <c r="S1830" s="139">
        <v>-0.55219985594594423</v>
      </c>
      <c r="T1830" s="139">
        <v>0.62661874451572486</v>
      </c>
      <c r="U1830" s="139">
        <v>-2.0880359149396202</v>
      </c>
      <c r="V1830" s="139">
        <v>-1.3875597915985569</v>
      </c>
      <c r="W1830" s="50">
        <v>2.1633741697768931</v>
      </c>
    </row>
    <row r="1831" spans="1:23" ht="19">
      <c r="A1831" s="95">
        <v>829</v>
      </c>
      <c r="B1831" s="139">
        <v>0.1394101295815724</v>
      </c>
      <c r="C1831" s="139">
        <v>0.76784051437315037</v>
      </c>
      <c r="D1831" s="139">
        <v>0.46462461485446016</v>
      </c>
      <c r="E1831" s="139">
        <v>0.10016995542373697</v>
      </c>
      <c r="F1831" s="139">
        <v>0.11923579728812084</v>
      </c>
      <c r="G1831" s="139">
        <v>0.143925843175299</v>
      </c>
      <c r="H1831" s="139">
        <v>0.53573655703150402</v>
      </c>
      <c r="I1831" s="139">
        <v>0.38568183344217633</v>
      </c>
      <c r="J1831" s="139">
        <v>0.32442741694862276</v>
      </c>
      <c r="K1831" s="58">
        <v>0.66240254344107585</v>
      </c>
      <c r="M1831" s="51">
        <v>829</v>
      </c>
      <c r="N1831" s="139" cm="1">
        <f t="array" ref="N1831:W1831">(TRANSPOSE(MMULT(幕後結果!$AB$37:$AK$46, TRANSPOSE(N830:W830))))</f>
        <v>-0.52757796807617285</v>
      </c>
      <c r="O1831" s="139">
        <v>1.9028615424934374</v>
      </c>
      <c r="P1831" s="139">
        <v>4.7243303462421893E-2</v>
      </c>
      <c r="Q1831" s="139">
        <v>-1.1747634122413944</v>
      </c>
      <c r="R1831" s="139">
        <v>-0.51770192923954339</v>
      </c>
      <c r="S1831" s="139">
        <v>-0.43381732730903722</v>
      </c>
      <c r="T1831" s="139">
        <v>-0.6137014540853406</v>
      </c>
      <c r="U1831" s="139">
        <v>0.62810820543144374</v>
      </c>
      <c r="V1831" s="139">
        <v>-0.76330081588068233</v>
      </c>
      <c r="W1831" s="50">
        <v>-0.67525121402909938</v>
      </c>
    </row>
    <row r="1832" spans="1:23" ht="19">
      <c r="A1832" s="95">
        <v>830</v>
      </c>
      <c r="B1832" s="139">
        <v>0.12282469434115684</v>
      </c>
      <c r="C1832" s="139">
        <v>0.28110282429143219</v>
      </c>
      <c r="D1832" s="139">
        <v>0.84784726679616607</v>
      </c>
      <c r="E1832" s="139">
        <v>0.12754360485532423</v>
      </c>
      <c r="F1832" s="139">
        <v>0.33042074376878805</v>
      </c>
      <c r="G1832" s="139">
        <v>0.57077755606496705</v>
      </c>
      <c r="H1832" s="139">
        <v>0.5963598845670155</v>
      </c>
      <c r="I1832" s="139">
        <v>0.12395981379492671</v>
      </c>
      <c r="J1832" s="139">
        <v>0.7522032929925635</v>
      </c>
      <c r="K1832" s="58">
        <v>0.43769952603834872</v>
      </c>
      <c r="M1832" s="51">
        <v>830</v>
      </c>
      <c r="N1832" s="139" cm="1">
        <f t="array" ref="N1832:W1832">(TRANSPOSE(MMULT(幕後結果!$AB$37:$AK$46, TRANSPOSE(N831:W831))))</f>
        <v>0.38755308425832252</v>
      </c>
      <c r="O1832" s="139">
        <v>3.8513697460664742E-2</v>
      </c>
      <c r="P1832" s="139">
        <v>0.44989975991450643</v>
      </c>
      <c r="Q1832" s="139">
        <v>0.25060240019087049</v>
      </c>
      <c r="R1832" s="139">
        <v>0.37250423023974732</v>
      </c>
      <c r="S1832" s="139">
        <v>-1.2374418059478134</v>
      </c>
      <c r="T1832" s="139">
        <v>1.139886565524276</v>
      </c>
      <c r="U1832" s="139">
        <v>0.55494169966425988</v>
      </c>
      <c r="V1832" s="139">
        <v>0.71481214686767525</v>
      </c>
      <c r="W1832" s="50">
        <v>0.22021946491721819</v>
      </c>
    </row>
    <row r="1833" spans="1:23" ht="19">
      <c r="A1833" s="95">
        <v>831</v>
      </c>
      <c r="B1833" s="139">
        <v>0.93986705231105971</v>
      </c>
      <c r="C1833" s="139">
        <v>0.32393776708250432</v>
      </c>
      <c r="D1833" s="139">
        <v>0.15098924371229594</v>
      </c>
      <c r="E1833" s="139">
        <v>3.5179789598131395E-2</v>
      </c>
      <c r="F1833" s="139">
        <v>0.40111018125557552</v>
      </c>
      <c r="G1833" s="139">
        <v>6.3882683503899695E-2</v>
      </c>
      <c r="H1833" s="139">
        <v>0.55829637172234348</v>
      </c>
      <c r="I1833" s="139">
        <v>0.90345143669355288</v>
      </c>
      <c r="J1833" s="139">
        <v>0.54163348078999096</v>
      </c>
      <c r="K1833" s="58">
        <v>6.7883095601095178E-2</v>
      </c>
      <c r="M1833" s="51">
        <v>831</v>
      </c>
      <c r="N1833" s="139" cm="1">
        <f t="array" ref="N1833:W1833">(TRANSPOSE(MMULT(幕後結果!$AB$37:$AK$46, TRANSPOSE(N832:W832))))</f>
        <v>1.5068772476789822</v>
      </c>
      <c r="O1833" s="139">
        <v>2.2811648781700087</v>
      </c>
      <c r="P1833" s="139">
        <v>1.6598599329102639</v>
      </c>
      <c r="Q1833" s="139">
        <v>1.1502010359090873</v>
      </c>
      <c r="R1833" s="139">
        <v>0.62373855343554541</v>
      </c>
      <c r="S1833" s="139">
        <v>-0.39250864274551167</v>
      </c>
      <c r="T1833" s="139">
        <v>2.5601766519209939</v>
      </c>
      <c r="U1833" s="139">
        <v>4.7200503538250893E-2</v>
      </c>
      <c r="V1833" s="139">
        <v>1.2285315872687701</v>
      </c>
      <c r="W1833" s="50">
        <v>3.065018088219766</v>
      </c>
    </row>
    <row r="1834" spans="1:23" ht="19">
      <c r="A1834" s="95">
        <v>832</v>
      </c>
      <c r="B1834" s="139">
        <v>0.29648882910583052</v>
      </c>
      <c r="C1834" s="139">
        <v>0.48831877782130784</v>
      </c>
      <c r="D1834" s="139">
        <v>0.87913923172740094</v>
      </c>
      <c r="E1834" s="139">
        <v>0.25892468620921094</v>
      </c>
      <c r="F1834" s="139">
        <v>0.29528397836394027</v>
      </c>
      <c r="G1834" s="139">
        <v>0.66104139633498615</v>
      </c>
      <c r="H1834" s="139">
        <v>0.24775073900548117</v>
      </c>
      <c r="I1834" s="139">
        <v>0.40667824642035377</v>
      </c>
      <c r="J1834" s="139">
        <v>0.75970047577661082</v>
      </c>
      <c r="K1834" s="58">
        <v>0.7607443632288291</v>
      </c>
      <c r="M1834" s="51">
        <v>832</v>
      </c>
      <c r="N1834" s="139" cm="1">
        <f t="array" ref="N1834:W1834">(TRANSPOSE(MMULT(幕後結果!$AB$37:$AK$46, TRANSPOSE(N833:W833))))</f>
        <v>-0.21447197116891625</v>
      </c>
      <c r="O1834" s="139">
        <v>-1.0311510353296982</v>
      </c>
      <c r="P1834" s="139">
        <v>-7.6763267116908285E-2</v>
      </c>
      <c r="Q1834" s="139">
        <v>-0.77419637717441125</v>
      </c>
      <c r="R1834" s="139">
        <v>0.22990638186069032</v>
      </c>
      <c r="S1834" s="139">
        <v>-0.19064992635832145</v>
      </c>
      <c r="T1834" s="139">
        <v>-0.60126740202417961</v>
      </c>
      <c r="U1834" s="139">
        <v>0.92549476119583807</v>
      </c>
      <c r="V1834" s="139">
        <v>-0.71300254217711578</v>
      </c>
      <c r="W1834" s="50">
        <v>1.5510588329047281E-2</v>
      </c>
    </row>
    <row r="1835" spans="1:23" ht="19">
      <c r="A1835" s="95">
        <v>833</v>
      </c>
      <c r="B1835" s="139">
        <v>0.22542882841627243</v>
      </c>
      <c r="C1835" s="139">
        <v>0.87236779131805076</v>
      </c>
      <c r="D1835" s="139">
        <v>0.75609122983935251</v>
      </c>
      <c r="E1835" s="139">
        <v>0.64559522196185082</v>
      </c>
      <c r="F1835" s="139">
        <v>0.70338860645592005</v>
      </c>
      <c r="G1835" s="139">
        <v>4.3891258877622352E-2</v>
      </c>
      <c r="H1835" s="139">
        <v>0.37402726334824621</v>
      </c>
      <c r="I1835" s="139">
        <v>0.82994500840624807</v>
      </c>
      <c r="J1835" s="139">
        <v>0.4038183559458699</v>
      </c>
      <c r="K1835" s="58">
        <v>0.98249364639346215</v>
      </c>
      <c r="M1835" s="51">
        <v>833</v>
      </c>
      <c r="N1835" s="139" cm="1">
        <f t="array" ref="N1835:W1835">(TRANSPOSE(MMULT(幕後結果!$AB$37:$AK$46, TRANSPOSE(N834:W834))))</f>
        <v>0.98118211680312295</v>
      </c>
      <c r="O1835" s="139">
        <v>-0.36087837290269603</v>
      </c>
      <c r="P1835" s="139">
        <v>-0.96545001524246477</v>
      </c>
      <c r="Q1835" s="139">
        <v>-1.4781359887745744</v>
      </c>
      <c r="R1835" s="139">
        <v>0.52800029337545251</v>
      </c>
      <c r="S1835" s="139">
        <v>-0.43054901662826545</v>
      </c>
      <c r="T1835" s="139">
        <v>1.9428781289912813</v>
      </c>
      <c r="U1835" s="139">
        <v>-1.0264893249231555</v>
      </c>
      <c r="V1835" s="139">
        <v>-0.5016277618026399</v>
      </c>
      <c r="W1835" s="50">
        <v>1.4886942479161573</v>
      </c>
    </row>
    <row r="1836" spans="1:23" ht="19">
      <c r="A1836" s="95">
        <v>834</v>
      </c>
      <c r="B1836" s="139">
        <v>6.424135328772107E-2</v>
      </c>
      <c r="C1836" s="139">
        <v>0.60593760845731359</v>
      </c>
      <c r="D1836" s="139">
        <v>0.41773557311580412</v>
      </c>
      <c r="E1836" s="139">
        <v>0.52099946266497144</v>
      </c>
      <c r="F1836" s="139">
        <v>0.4179898144444949</v>
      </c>
      <c r="G1836" s="139">
        <v>0.94354537022810159</v>
      </c>
      <c r="H1836" s="139">
        <v>0.60712407316407901</v>
      </c>
      <c r="I1836" s="139">
        <v>0.98819880833827489</v>
      </c>
      <c r="J1836" s="139">
        <v>0.90163318955739546</v>
      </c>
      <c r="K1836" s="58">
        <v>0.87696299301107317</v>
      </c>
      <c r="M1836" s="51">
        <v>834</v>
      </c>
      <c r="N1836" s="139" cm="1">
        <f t="array" ref="N1836:W1836">(TRANSPOSE(MMULT(幕後結果!$AB$37:$AK$46, TRANSPOSE(N835:W835))))</f>
        <v>-0.82610380021902008</v>
      </c>
      <c r="O1836" s="139">
        <v>-0.11306734128056159</v>
      </c>
      <c r="P1836" s="139">
        <v>0.11218799229791537</v>
      </c>
      <c r="Q1836" s="139">
        <v>0.95234637420104573</v>
      </c>
      <c r="R1836" s="139">
        <v>-2.5684468891931933E-2</v>
      </c>
      <c r="S1836" s="139">
        <v>-5.9358069891351256E-2</v>
      </c>
      <c r="T1836" s="139">
        <v>-0.60193807720549697</v>
      </c>
      <c r="U1836" s="139">
        <v>0.15140511134219714</v>
      </c>
      <c r="V1836" s="139">
        <v>0.3037002647101551</v>
      </c>
      <c r="W1836" s="50">
        <v>0.12769693380121822</v>
      </c>
    </row>
    <row r="1837" spans="1:23" ht="19">
      <c r="A1837" s="95">
        <v>835</v>
      </c>
      <c r="B1837" s="139">
        <v>0.79319977208320247</v>
      </c>
      <c r="C1837" s="139">
        <v>8.3110145136780611E-2</v>
      </c>
      <c r="D1837" s="139">
        <v>0.78697630092028281</v>
      </c>
      <c r="E1837" s="139">
        <v>0.50716408234798593</v>
      </c>
      <c r="F1837" s="139">
        <v>0.45497892644247329</v>
      </c>
      <c r="G1837" s="139">
        <v>0.1909552124346896</v>
      </c>
      <c r="H1837" s="139">
        <v>0.23940456367703433</v>
      </c>
      <c r="I1837" s="139">
        <v>0.73129835844911883</v>
      </c>
      <c r="J1837" s="139">
        <v>0.22454523065562615</v>
      </c>
      <c r="K1837" s="58">
        <v>0.12599377475718754</v>
      </c>
      <c r="M1837" s="51">
        <v>835</v>
      </c>
      <c r="N1837" s="139" cm="1">
        <f t="array" ref="N1837:W1837">(TRANSPOSE(MMULT(幕後結果!$AB$37:$AK$46, TRANSPOSE(N836:W836))))</f>
        <v>0.65374287458163849</v>
      </c>
      <c r="O1837" s="139">
        <v>1.6611580164387811</v>
      </c>
      <c r="P1837" s="139">
        <v>0.95607045178237926</v>
      </c>
      <c r="Q1837" s="139">
        <v>-0.61592401501822835</v>
      </c>
      <c r="R1837" s="139">
        <v>-0.34539960661532598</v>
      </c>
      <c r="S1837" s="139">
        <v>1.1018869031635403</v>
      </c>
      <c r="T1837" s="139">
        <v>-2.3890461016917408</v>
      </c>
      <c r="U1837" s="139">
        <v>-1.0026872597358674</v>
      </c>
      <c r="V1837" s="139">
        <v>0.37076833064018688</v>
      </c>
      <c r="W1837" s="50">
        <v>-1.0823724426552372</v>
      </c>
    </row>
    <row r="1838" spans="1:23" ht="19">
      <c r="A1838" s="95">
        <v>836</v>
      </c>
      <c r="B1838" s="139">
        <v>0.42717076744314597</v>
      </c>
      <c r="C1838" s="139">
        <v>0.72765891905686519</v>
      </c>
      <c r="D1838" s="139">
        <v>5.9843525803626729E-3</v>
      </c>
      <c r="E1838" s="139">
        <v>0.76900389023296856</v>
      </c>
      <c r="F1838" s="139">
        <v>0.50563575989076814</v>
      </c>
      <c r="G1838" s="139">
        <v>0.48526138748574832</v>
      </c>
      <c r="H1838" s="139">
        <v>0.41630702879344494</v>
      </c>
      <c r="I1838" s="139">
        <v>0.3786809096924304</v>
      </c>
      <c r="J1838" s="139">
        <v>0.48803170979866906</v>
      </c>
      <c r="K1838" s="58">
        <v>0.10029534636447779</v>
      </c>
      <c r="M1838" s="51">
        <v>836</v>
      </c>
      <c r="N1838" s="139" cm="1">
        <f t="array" ref="N1838:W1838">(TRANSPOSE(MMULT(幕後結果!$AB$37:$AK$46, TRANSPOSE(N837:W837))))</f>
        <v>-0.19929253708114547</v>
      </c>
      <c r="O1838" s="139">
        <v>-0.34799297601469592</v>
      </c>
      <c r="P1838" s="139">
        <v>-0.47601313553612623</v>
      </c>
      <c r="Q1838" s="139">
        <v>1.2081875959210651</v>
      </c>
      <c r="R1838" s="139">
        <v>-1.0825150762729931</v>
      </c>
      <c r="S1838" s="139">
        <v>-0.43733065290926343</v>
      </c>
      <c r="T1838" s="139">
        <v>0.17797143801580384</v>
      </c>
      <c r="U1838" s="139">
        <v>-0.37316152125895535</v>
      </c>
      <c r="V1838" s="139">
        <v>0.58435029143624739</v>
      </c>
      <c r="W1838" s="50">
        <v>-0.27160270756226168</v>
      </c>
    </row>
    <row r="1839" spans="1:23" ht="19">
      <c r="A1839" s="95">
        <v>837</v>
      </c>
      <c r="B1839" s="139">
        <v>0.83760755734860082</v>
      </c>
      <c r="C1839" s="139">
        <v>0.68173925553345471</v>
      </c>
      <c r="D1839" s="139">
        <v>0.21760436766261515</v>
      </c>
      <c r="E1839" s="139">
        <v>0.23842616527953608</v>
      </c>
      <c r="F1839" s="139">
        <v>0.1256659415554553</v>
      </c>
      <c r="G1839" s="139">
        <v>0.90413788811244933</v>
      </c>
      <c r="H1839" s="139">
        <v>0.30971990593637133</v>
      </c>
      <c r="I1839" s="139">
        <v>0.91791447028854445</v>
      </c>
      <c r="J1839" s="139">
        <v>0.42211468174037248</v>
      </c>
      <c r="K1839" s="58">
        <v>6.2297360379029554E-2</v>
      </c>
      <c r="M1839" s="51">
        <v>837</v>
      </c>
      <c r="N1839" s="139" cm="1">
        <f t="array" ref="N1839:W1839">(TRANSPOSE(MMULT(幕後結果!$AB$37:$AK$46, TRANSPOSE(N838:W838))))</f>
        <v>0.10061171402081676</v>
      </c>
      <c r="O1839" s="139">
        <v>1.1358162558508329</v>
      </c>
      <c r="P1839" s="139">
        <v>-4.9657068851483688E-2</v>
      </c>
      <c r="Q1839" s="139">
        <v>2.8580323071695575</v>
      </c>
      <c r="R1839" s="139">
        <v>-0.22339463459283926</v>
      </c>
      <c r="S1839" s="139">
        <v>-3.8772382707403685E-2</v>
      </c>
      <c r="T1839" s="139">
        <v>-0.51968446841121507</v>
      </c>
      <c r="U1839" s="139">
        <v>0.80393546423373774</v>
      </c>
      <c r="V1839" s="139">
        <v>1.231235499740388</v>
      </c>
      <c r="W1839" s="50">
        <v>-2.2446846051221353E-2</v>
      </c>
    </row>
    <row r="1840" spans="1:23" ht="19">
      <c r="A1840" s="95">
        <v>838</v>
      </c>
      <c r="B1840" s="139">
        <v>0.72429139671824516</v>
      </c>
      <c r="C1840" s="139">
        <v>0.58605496765654697</v>
      </c>
      <c r="D1840" s="139">
        <v>0.2549744340836777</v>
      </c>
      <c r="E1840" s="139">
        <v>5.7026159732683546E-2</v>
      </c>
      <c r="F1840" s="139">
        <v>0.90970374269343335</v>
      </c>
      <c r="G1840" s="139">
        <v>0.41772138297146277</v>
      </c>
      <c r="H1840" s="139">
        <v>0.26871963189785353</v>
      </c>
      <c r="I1840" s="139">
        <v>0.63064969874722299</v>
      </c>
      <c r="J1840" s="139">
        <v>0.86392618084844197</v>
      </c>
      <c r="K1840" s="58">
        <v>0.18777901673233255</v>
      </c>
      <c r="M1840" s="51">
        <v>838</v>
      </c>
      <c r="N1840" s="139" cm="1">
        <f t="array" ref="N1840:W1840">(TRANSPOSE(MMULT(幕後結果!$AB$37:$AK$46, TRANSPOSE(N839:W839))))</f>
        <v>0.96728715565744627</v>
      </c>
      <c r="O1840" s="139">
        <v>0.81488668591058999</v>
      </c>
      <c r="P1840" s="139">
        <v>1.0802297670918173</v>
      </c>
      <c r="Q1840" s="139">
        <v>-1.5329966370620547</v>
      </c>
      <c r="R1840" s="139">
        <v>2.5587624362225596</v>
      </c>
      <c r="S1840" s="139">
        <v>-0.22586956464914662</v>
      </c>
      <c r="T1840" s="139">
        <v>1.5153576655958407</v>
      </c>
      <c r="U1840" s="139">
        <v>-0.10243353226154417</v>
      </c>
      <c r="V1840" s="139">
        <v>0.82170674902313956</v>
      </c>
      <c r="W1840" s="50">
        <v>2.424680212933195</v>
      </c>
    </row>
    <row r="1841" spans="1:23" ht="19">
      <c r="A1841" s="95">
        <v>839</v>
      </c>
      <c r="B1841" s="139">
        <v>0.45880183879005854</v>
      </c>
      <c r="C1841" s="139">
        <v>0.75608181882788528</v>
      </c>
      <c r="D1841" s="139">
        <v>0.68507757673282921</v>
      </c>
      <c r="E1841" s="139">
        <v>9.3434619502361205E-2</v>
      </c>
      <c r="F1841" s="139">
        <v>0.41643968776508977</v>
      </c>
      <c r="G1841" s="139">
        <v>0.17262341929254799</v>
      </c>
      <c r="H1841" s="139">
        <v>0.4378695627793201</v>
      </c>
      <c r="I1841" s="139">
        <v>0.52194988518030216</v>
      </c>
      <c r="J1841" s="139">
        <v>0.88812017837775947</v>
      </c>
      <c r="K1841" s="58">
        <v>0.76291816188892736</v>
      </c>
      <c r="M1841" s="51">
        <v>839</v>
      </c>
      <c r="N1841" s="139" cm="1">
        <f t="array" ref="N1841:W1841">(TRANSPOSE(MMULT(幕後結果!$AB$37:$AK$46, TRANSPOSE(N840:W840))))</f>
        <v>1.5374045535838652</v>
      </c>
      <c r="O1841" s="139">
        <v>0.42434004467066655</v>
      </c>
      <c r="P1841" s="139">
        <v>-1.1357392074952675</v>
      </c>
      <c r="Q1841" s="139">
        <v>-0.65544849370660097</v>
      </c>
      <c r="R1841" s="139">
        <v>1.603916030826761</v>
      </c>
      <c r="S1841" s="139">
        <v>0.24865847599509699</v>
      </c>
      <c r="T1841" s="139">
        <v>1.1040037892046171</v>
      </c>
      <c r="U1841" s="139">
        <v>1.9912874462379468</v>
      </c>
      <c r="V1841" s="139">
        <v>0.24311479551472737</v>
      </c>
      <c r="W1841" s="50">
        <v>0.47415273303901884</v>
      </c>
    </row>
    <row r="1842" spans="1:23" ht="19">
      <c r="A1842" s="95">
        <v>840</v>
      </c>
      <c r="B1842" s="139">
        <v>0.90005658401511335</v>
      </c>
      <c r="C1842" s="139">
        <v>0.35110743013992174</v>
      </c>
      <c r="D1842" s="139">
        <v>0.92177528021379418</v>
      </c>
      <c r="E1842" s="139">
        <v>0.23841377997709978</v>
      </c>
      <c r="F1842" s="139">
        <v>0.47992800537648317</v>
      </c>
      <c r="G1842" s="139">
        <v>0.36654517632673778</v>
      </c>
      <c r="H1842" s="139">
        <v>0.13954698562735257</v>
      </c>
      <c r="I1842" s="139">
        <v>0.9189326091401111</v>
      </c>
      <c r="J1842" s="139">
        <v>0.24469098237525766</v>
      </c>
      <c r="K1842" s="58">
        <v>1.779975596066552E-2</v>
      </c>
      <c r="M1842" s="51">
        <v>840</v>
      </c>
      <c r="N1842" s="139" cm="1">
        <f t="array" ref="N1842:W1842">(TRANSPOSE(MMULT(幕後結果!$AB$37:$AK$46, TRANSPOSE(N841:W841))))</f>
        <v>3.7657963782016572E-2</v>
      </c>
      <c r="O1842" s="139">
        <v>0.36001476636693036</v>
      </c>
      <c r="P1842" s="139">
        <v>-0.34427197183729819</v>
      </c>
      <c r="Q1842" s="139">
        <v>-0.39968752290394222</v>
      </c>
      <c r="R1842" s="139">
        <v>-1.3006834166908126</v>
      </c>
      <c r="S1842" s="139">
        <v>2.6609129365779458E-2</v>
      </c>
      <c r="T1842" s="139">
        <v>-0.24422300318507725</v>
      </c>
      <c r="U1842" s="139">
        <v>-0.31351957333197045</v>
      </c>
      <c r="V1842" s="139">
        <v>-0.78164386518520024</v>
      </c>
      <c r="W1842" s="50">
        <v>-2.8831476356822594E-2</v>
      </c>
    </row>
    <row r="1843" spans="1:23" ht="19">
      <c r="A1843" s="95">
        <v>841</v>
      </c>
      <c r="B1843" s="139">
        <v>0.71460806592067816</v>
      </c>
      <c r="C1843" s="139">
        <v>0.46595452280321026</v>
      </c>
      <c r="D1843" s="139">
        <v>0.99607863244787609</v>
      </c>
      <c r="E1843" s="139">
        <v>0.46486094956948198</v>
      </c>
      <c r="F1843" s="139">
        <v>5.9733731968074411E-2</v>
      </c>
      <c r="G1843" s="139">
        <v>0.21040333953596968</v>
      </c>
      <c r="H1843" s="139">
        <v>0.50261926601554463</v>
      </c>
      <c r="I1843" s="139">
        <v>0.9511496765549976</v>
      </c>
      <c r="J1843" s="139">
        <v>0.53462568401218036</v>
      </c>
      <c r="K1843" s="58">
        <v>0.21414686857109055</v>
      </c>
      <c r="M1843" s="51">
        <v>841</v>
      </c>
      <c r="N1843" s="139" cm="1">
        <f t="array" ref="N1843:W1843">(TRANSPOSE(MMULT(幕後結果!$AB$37:$AK$46, TRANSPOSE(N842:W842))))</f>
        <v>-1.0187772126100529</v>
      </c>
      <c r="O1843" s="139">
        <v>0.38379018276128052</v>
      </c>
      <c r="P1843" s="139">
        <v>-1.6355730671316786</v>
      </c>
      <c r="Q1843" s="139">
        <v>0.24700661166314564</v>
      </c>
      <c r="R1843" s="139">
        <v>-8.5183821236203494E-2</v>
      </c>
      <c r="S1843" s="139">
        <v>0.42981425023644088</v>
      </c>
      <c r="T1843" s="139">
        <v>-0.19994006402302811</v>
      </c>
      <c r="U1843" s="139">
        <v>0.47670159667447298</v>
      </c>
      <c r="V1843" s="139">
        <v>-0.14763806837027918</v>
      </c>
      <c r="W1843" s="50">
        <v>2.4767985493043182E-2</v>
      </c>
    </row>
    <row r="1844" spans="1:23" ht="19">
      <c r="A1844" s="95">
        <v>842</v>
      </c>
      <c r="B1844" s="139">
        <v>0.13804987284597936</v>
      </c>
      <c r="C1844" s="139">
        <v>0.57829712016870505</v>
      </c>
      <c r="D1844" s="139">
        <v>0.16741071272347363</v>
      </c>
      <c r="E1844" s="139">
        <v>0.79085796594468105</v>
      </c>
      <c r="F1844" s="139">
        <v>1.3684555025704981E-2</v>
      </c>
      <c r="G1844" s="139">
        <v>9.5761048084372025E-2</v>
      </c>
      <c r="H1844" s="139">
        <v>0.31208515500282097</v>
      </c>
      <c r="I1844" s="139">
        <v>0.38576714398019241</v>
      </c>
      <c r="J1844" s="139">
        <v>0.87834379354250647</v>
      </c>
      <c r="K1844" s="58">
        <v>0.43949092466240458</v>
      </c>
      <c r="M1844" s="51">
        <v>842</v>
      </c>
      <c r="N1844" s="139" cm="1">
        <f t="array" ref="N1844:W1844">(TRANSPOSE(MMULT(幕後結果!$AB$37:$AK$46, TRANSPOSE(N843:W843))))</f>
        <v>0.65008764066687719</v>
      </c>
      <c r="O1844" s="139">
        <v>0.38999161565670093</v>
      </c>
      <c r="P1844" s="139">
        <v>1.1376041194741719</v>
      </c>
      <c r="Q1844" s="139">
        <v>-0.2257201267543405</v>
      </c>
      <c r="R1844" s="139">
        <v>-0.11377534880465939</v>
      </c>
      <c r="S1844" s="139">
        <v>0.30742430123446135</v>
      </c>
      <c r="T1844" s="139">
        <v>-1.8402614485554691E-2</v>
      </c>
      <c r="U1844" s="139">
        <v>-0.91101278004592423</v>
      </c>
      <c r="V1844" s="139">
        <v>-1.1142056197859209</v>
      </c>
      <c r="W1844" s="50">
        <v>-1.0236179196747701</v>
      </c>
    </row>
    <row r="1845" spans="1:23" ht="19">
      <c r="A1845" s="95">
        <v>843</v>
      </c>
      <c r="B1845" s="139">
        <v>0.8889530550365683</v>
      </c>
      <c r="C1845" s="139">
        <v>0.73545950755557121</v>
      </c>
      <c r="D1845" s="139">
        <v>0.91391537736337947</v>
      </c>
      <c r="E1845" s="139">
        <v>0.77521140660295562</v>
      </c>
      <c r="F1845" s="139">
        <v>0.84050584911089854</v>
      </c>
      <c r="G1845" s="139">
        <v>0.26102605399703194</v>
      </c>
      <c r="H1845" s="139">
        <v>0.13644261437690419</v>
      </c>
      <c r="I1845" s="139">
        <v>6.7392833067883018E-2</v>
      </c>
      <c r="J1845" s="139">
        <v>0.35155507342161529</v>
      </c>
      <c r="K1845" s="58">
        <v>0.62583790792520944</v>
      </c>
      <c r="M1845" s="51">
        <v>843</v>
      </c>
      <c r="N1845" s="139" cm="1">
        <f t="array" ref="N1845:W1845">(TRANSPOSE(MMULT(幕後結果!$AB$37:$AK$46, TRANSPOSE(N844:W844))))</f>
        <v>1.2994522401620234</v>
      </c>
      <c r="O1845" s="139">
        <v>0.68845712227927636</v>
      </c>
      <c r="P1845" s="139">
        <v>1.9335065098279367</v>
      </c>
      <c r="Q1845" s="139">
        <v>0.46862002235740102</v>
      </c>
      <c r="R1845" s="139">
        <v>0.72014687520651155</v>
      </c>
      <c r="S1845" s="139">
        <v>0.16821971628046711</v>
      </c>
      <c r="T1845" s="139">
        <v>0.27218335772122754</v>
      </c>
      <c r="U1845" s="139">
        <v>0.48698896781714407</v>
      </c>
      <c r="V1845" s="139">
        <v>0.75414836319948819</v>
      </c>
      <c r="W1845" s="50">
        <v>0.88707815599169559</v>
      </c>
    </row>
    <row r="1846" spans="1:23" ht="19">
      <c r="A1846" s="95">
        <v>844</v>
      </c>
      <c r="B1846" s="139">
        <v>0.96234265515932571</v>
      </c>
      <c r="C1846" s="139">
        <v>3.0664386466547455E-2</v>
      </c>
      <c r="D1846" s="139">
        <v>0.66308243749145124</v>
      </c>
      <c r="E1846" s="139">
        <v>0.29100276747724951</v>
      </c>
      <c r="F1846" s="139">
        <v>0.42416443572957618</v>
      </c>
      <c r="G1846" s="139">
        <v>0.89805171659399941</v>
      </c>
      <c r="H1846" s="139">
        <v>0.34026540235474312</v>
      </c>
      <c r="I1846" s="139">
        <v>0.17930329240748488</v>
      </c>
      <c r="J1846" s="139">
        <v>0.87464518460778917</v>
      </c>
      <c r="K1846" s="58">
        <v>0.12375513859070097</v>
      </c>
      <c r="M1846" s="51">
        <v>844</v>
      </c>
      <c r="N1846" s="139" cm="1">
        <f t="array" ref="N1846:W1846">(TRANSPOSE(MMULT(幕後結果!$AB$37:$AK$46, TRANSPOSE(N845:W845))))</f>
        <v>1.3291995483164665</v>
      </c>
      <c r="O1846" s="139">
        <v>0.15509030893359343</v>
      </c>
      <c r="P1846" s="139">
        <v>-0.37332606295836812</v>
      </c>
      <c r="Q1846" s="139">
        <v>-1.6124989391578488</v>
      </c>
      <c r="R1846" s="139">
        <v>0.10121252363959971</v>
      </c>
      <c r="S1846" s="139">
        <v>0.19939000663921563</v>
      </c>
      <c r="T1846" s="139">
        <v>1.0766866455612356</v>
      </c>
      <c r="U1846" s="139">
        <v>-1.1927551114477584</v>
      </c>
      <c r="V1846" s="139">
        <v>-0.30787100079344037</v>
      </c>
      <c r="W1846" s="50">
        <v>1.4151357863571308</v>
      </c>
    </row>
    <row r="1847" spans="1:23" ht="19">
      <c r="A1847" s="95">
        <v>845</v>
      </c>
      <c r="B1847" s="139">
        <v>0.32698319706934487</v>
      </c>
      <c r="C1847" s="139">
        <v>0.44542654147601524</v>
      </c>
      <c r="D1847" s="139">
        <v>0.8466491597989092</v>
      </c>
      <c r="E1847" s="139">
        <v>0.22709957649973189</v>
      </c>
      <c r="F1847" s="139">
        <v>0.80085153642386331</v>
      </c>
      <c r="G1847" s="139">
        <v>0.482042155469945</v>
      </c>
      <c r="H1847" s="139">
        <v>0.67896609237485039</v>
      </c>
      <c r="I1847" s="139">
        <v>0.11981552795880113</v>
      </c>
      <c r="J1847" s="139">
        <v>0.42770662154173622</v>
      </c>
      <c r="K1847" s="58">
        <v>0.252856119888764</v>
      </c>
      <c r="M1847" s="51">
        <v>845</v>
      </c>
      <c r="N1847" s="139" cm="1">
        <f t="array" ref="N1847:W1847">(TRANSPOSE(MMULT(幕後結果!$AB$37:$AK$46, TRANSPOSE(N846:W846))))</f>
        <v>-0.85366652319096992</v>
      </c>
      <c r="O1847" s="139">
        <v>-2.8620522862998108</v>
      </c>
      <c r="P1847" s="139">
        <v>-0.83939572128987727</v>
      </c>
      <c r="Q1847" s="139">
        <v>-0.74868303363264666</v>
      </c>
      <c r="R1847" s="139">
        <v>1.295442643677768</v>
      </c>
      <c r="S1847" s="139">
        <v>1.5799092491770725</v>
      </c>
      <c r="T1847" s="139">
        <v>-0.98406323825730668</v>
      </c>
      <c r="U1847" s="139">
        <v>1.0256037714454642</v>
      </c>
      <c r="V1847" s="139">
        <v>-0.40711003397950035</v>
      </c>
      <c r="W1847" s="50">
        <v>-0.80903419992354508</v>
      </c>
    </row>
    <row r="1848" spans="1:23" ht="19">
      <c r="A1848" s="95">
        <v>846</v>
      </c>
      <c r="B1848" s="139">
        <v>0.13535055925029171</v>
      </c>
      <c r="C1848" s="139">
        <v>0.51141827616066715</v>
      </c>
      <c r="D1848" s="139">
        <v>0.16533406802465667</v>
      </c>
      <c r="E1848" s="139">
        <v>0.88402488257044776</v>
      </c>
      <c r="F1848" s="139">
        <v>0.11516573471315694</v>
      </c>
      <c r="G1848" s="139">
        <v>0.52263911002100572</v>
      </c>
      <c r="H1848" s="139">
        <v>0.96691652281563023</v>
      </c>
      <c r="I1848" s="139">
        <v>0.35133883388102416</v>
      </c>
      <c r="J1848" s="139">
        <v>0.1413662768530719</v>
      </c>
      <c r="K1848" s="58">
        <v>0.88003728677342807</v>
      </c>
      <c r="M1848" s="51">
        <v>846</v>
      </c>
      <c r="N1848" s="139" cm="1">
        <f t="array" ref="N1848:W1848">(TRANSPOSE(MMULT(幕後結果!$AB$37:$AK$46, TRANSPOSE(N847:W847))))</f>
        <v>0.8133983088461898</v>
      </c>
      <c r="O1848" s="139">
        <v>1.321387704177565</v>
      </c>
      <c r="P1848" s="139">
        <v>-5.5367681118914214E-2</v>
      </c>
      <c r="Q1848" s="139">
        <v>0.10697039136505185</v>
      </c>
      <c r="R1848" s="139">
        <v>-0.57258825838767535</v>
      </c>
      <c r="S1848" s="139">
        <v>0.74625401769537691</v>
      </c>
      <c r="T1848" s="139">
        <v>2.0129560902544519</v>
      </c>
      <c r="U1848" s="139">
        <v>-0.56312316296998077</v>
      </c>
      <c r="V1848" s="139">
        <v>0.10896129941678223</v>
      </c>
      <c r="W1848" s="50">
        <v>1.0061617150096347</v>
      </c>
    </row>
    <row r="1849" spans="1:23" ht="19">
      <c r="A1849" s="95">
        <v>847</v>
      </c>
      <c r="B1849" s="139">
        <v>0.61263880681717953</v>
      </c>
      <c r="C1849" s="139">
        <v>0.69700473951966457</v>
      </c>
      <c r="D1849" s="139">
        <v>4.4636034090083765E-2</v>
      </c>
      <c r="E1849" s="139">
        <v>0.17780009777427841</v>
      </c>
      <c r="F1849" s="139">
        <v>0.51406473789939544</v>
      </c>
      <c r="G1849" s="139">
        <v>0.14665105572638981</v>
      </c>
      <c r="H1849" s="139">
        <v>0.2096308324369367</v>
      </c>
      <c r="I1849" s="139">
        <v>0.88166568190697414</v>
      </c>
      <c r="J1849" s="139">
        <v>0.59805017996742937</v>
      </c>
      <c r="K1849" s="58">
        <v>0.52447630734086315</v>
      </c>
      <c r="M1849" s="51">
        <v>847</v>
      </c>
      <c r="N1849" s="139" cm="1">
        <f t="array" ref="N1849:W1849">(TRANSPOSE(MMULT(幕後結果!$AB$37:$AK$46, TRANSPOSE(N848:W848))))</f>
        <v>0.24227418633444112</v>
      </c>
      <c r="O1849" s="139">
        <v>0.73016069786220916</v>
      </c>
      <c r="P1849" s="139">
        <v>0.58804893975023398</v>
      </c>
      <c r="Q1849" s="139">
        <v>-0.29033496716940993</v>
      </c>
      <c r="R1849" s="139">
        <v>0.3157318639399801</v>
      </c>
      <c r="S1849" s="139">
        <v>-0.61937710283420067</v>
      </c>
      <c r="T1849" s="139">
        <v>0.53912096331008919</v>
      </c>
      <c r="U1849" s="139">
        <v>0.86309595908927539</v>
      </c>
      <c r="V1849" s="139">
        <v>1.3416500819305379</v>
      </c>
      <c r="W1849" s="50">
        <v>-1.0438209226790609</v>
      </c>
    </row>
    <row r="1850" spans="1:23" ht="19">
      <c r="A1850" s="95">
        <v>848</v>
      </c>
      <c r="B1850" s="139">
        <v>0.83197969099199298</v>
      </c>
      <c r="C1850" s="139">
        <v>0.8072104925685557</v>
      </c>
      <c r="D1850" s="139">
        <v>3.8083742960786982E-2</v>
      </c>
      <c r="E1850" s="139">
        <v>0.57231618361758407</v>
      </c>
      <c r="F1850" s="139">
        <v>0.4603709444134545</v>
      </c>
      <c r="G1850" s="139">
        <v>0.50574531923315047</v>
      </c>
      <c r="H1850" s="139">
        <v>0.30405471322336486</v>
      </c>
      <c r="I1850" s="139">
        <v>0.332426275580602</v>
      </c>
      <c r="J1850" s="139">
        <v>0.91553141130885707</v>
      </c>
      <c r="K1850" s="58">
        <v>0.48664456022299341</v>
      </c>
      <c r="M1850" s="51">
        <v>848</v>
      </c>
      <c r="N1850" s="139" cm="1">
        <f t="array" ref="N1850:W1850">(TRANSPOSE(MMULT(幕後結果!$AB$37:$AK$46, TRANSPOSE(N849:W849))))</f>
        <v>-0.3905142254136873</v>
      </c>
      <c r="O1850" s="139">
        <v>-1.2299066166882715</v>
      </c>
      <c r="P1850" s="139">
        <v>0.73150936488759788</v>
      </c>
      <c r="Q1850" s="139">
        <v>-0.25642628574252702</v>
      </c>
      <c r="R1850" s="139">
        <v>0.55051188461551992</v>
      </c>
      <c r="S1850" s="139">
        <v>-0.347127536607234</v>
      </c>
      <c r="T1850" s="139">
        <v>-1.4678304384545307</v>
      </c>
      <c r="U1850" s="139">
        <v>1.7877654339477309</v>
      </c>
      <c r="V1850" s="139">
        <v>-0.13092796369428372</v>
      </c>
      <c r="W1850" s="50">
        <v>-1.5407352231485567</v>
      </c>
    </row>
    <row r="1851" spans="1:23" ht="19">
      <c r="A1851" s="95">
        <v>849</v>
      </c>
      <c r="B1851" s="139">
        <v>0.61685670322759623</v>
      </c>
      <c r="C1851" s="139">
        <v>0.57548092336399814</v>
      </c>
      <c r="D1851" s="139">
        <v>0.82386351020414339</v>
      </c>
      <c r="E1851" s="139">
        <v>0.29867412331467236</v>
      </c>
      <c r="F1851" s="139">
        <v>0.57604170186849535</v>
      </c>
      <c r="G1851" s="139">
        <v>0.86820872434388585</v>
      </c>
      <c r="H1851" s="139">
        <v>0.27326049412402664</v>
      </c>
      <c r="I1851" s="139">
        <v>0.6509767159476687</v>
      </c>
      <c r="J1851" s="139">
        <v>0.66135562182959751</v>
      </c>
      <c r="K1851" s="58">
        <v>0.61370716553970373</v>
      </c>
      <c r="M1851" s="51">
        <v>849</v>
      </c>
      <c r="N1851" s="139" cm="1">
        <f t="array" ref="N1851:W1851">(TRANSPOSE(MMULT(幕後結果!$AB$37:$AK$46, TRANSPOSE(N850:W850))))</f>
        <v>-0.37187694747693822</v>
      </c>
      <c r="O1851" s="139">
        <v>1.0705253303747282</v>
      </c>
      <c r="P1851" s="139">
        <v>-0.51485516099611761</v>
      </c>
      <c r="Q1851" s="139">
        <v>-0.2284742989754617</v>
      </c>
      <c r="R1851" s="139">
        <v>-0.53661748888982297</v>
      </c>
      <c r="S1851" s="139">
        <v>-3.8433162666433526E-2</v>
      </c>
      <c r="T1851" s="139">
        <v>-0.87888562496040878</v>
      </c>
      <c r="U1851" s="139">
        <v>2.2052393551984135</v>
      </c>
      <c r="V1851" s="139">
        <v>-0.91789692059281136</v>
      </c>
      <c r="W1851" s="50">
        <v>0.27214820166308229</v>
      </c>
    </row>
    <row r="1852" spans="1:23" ht="19">
      <c r="A1852" s="95">
        <v>850</v>
      </c>
      <c r="B1852" s="139">
        <v>0.67105865437269729</v>
      </c>
      <c r="C1852" s="139">
        <v>5.9374172245440171E-2</v>
      </c>
      <c r="D1852" s="139">
        <v>0.80632557368351909</v>
      </c>
      <c r="E1852" s="139">
        <v>0.17467146434058067</v>
      </c>
      <c r="F1852" s="139">
        <v>0.37863376246194425</v>
      </c>
      <c r="G1852" s="139">
        <v>0.62658423893588022</v>
      </c>
      <c r="H1852" s="139">
        <v>0.33462443086874272</v>
      </c>
      <c r="I1852" s="139">
        <v>0.32769983515355783</v>
      </c>
      <c r="J1852" s="139">
        <v>0.88367504139873332</v>
      </c>
      <c r="K1852" s="58">
        <v>0.12834500664205195</v>
      </c>
      <c r="M1852" s="51">
        <v>850</v>
      </c>
      <c r="N1852" s="139" cm="1">
        <f t="array" ref="N1852:W1852">(TRANSPOSE(MMULT(幕後結果!$AB$37:$AK$46, TRANSPOSE(N851:W851))))</f>
        <v>1.6014133481380935E-2</v>
      </c>
      <c r="O1852" s="139">
        <v>0.25790711360394802</v>
      </c>
      <c r="P1852" s="139">
        <v>0.39470066421099059</v>
      </c>
      <c r="Q1852" s="139">
        <v>-0.72085987459330159</v>
      </c>
      <c r="R1852" s="139">
        <v>0.40638650061276027</v>
      </c>
      <c r="S1852" s="139">
        <v>1.380333267337587</v>
      </c>
      <c r="T1852" s="139">
        <v>-0.6512475781876399</v>
      </c>
      <c r="U1852" s="139">
        <v>-0.14723713844822861</v>
      </c>
      <c r="V1852" s="139">
        <v>-0.2231623849102975</v>
      </c>
      <c r="W1852" s="50">
        <v>-1.1223131066500378</v>
      </c>
    </row>
    <row r="1853" spans="1:23" ht="19">
      <c r="A1853" s="95">
        <v>851</v>
      </c>
      <c r="B1853" s="139">
        <v>0.11843451287649498</v>
      </c>
      <c r="C1853" s="139">
        <v>0.85464835706075748</v>
      </c>
      <c r="D1853" s="139">
        <v>0.1982707434819555</v>
      </c>
      <c r="E1853" s="139">
        <v>0.37869990094720762</v>
      </c>
      <c r="F1853" s="139">
        <v>0.47755741942645447</v>
      </c>
      <c r="G1853" s="139">
        <v>0.5800397630667482</v>
      </c>
      <c r="H1853" s="139">
        <v>0.41153323265587893</v>
      </c>
      <c r="I1853" s="139">
        <v>0.5641545928668279</v>
      </c>
      <c r="J1853" s="139">
        <v>0.48242721374932152</v>
      </c>
      <c r="K1853" s="58">
        <v>0.84260468789093435</v>
      </c>
      <c r="M1853" s="51">
        <v>851</v>
      </c>
      <c r="N1853" s="139" cm="1">
        <f t="array" ref="N1853:W1853">(TRANSPOSE(MMULT(幕後結果!$AB$37:$AK$46, TRANSPOSE(N852:W852))))</f>
        <v>-0.13613627371915357</v>
      </c>
      <c r="O1853" s="139">
        <v>0.70797599969682867</v>
      </c>
      <c r="P1853" s="139">
        <v>0.18434747178257932</v>
      </c>
      <c r="Q1853" s="139">
        <v>1.4023861721492354</v>
      </c>
      <c r="R1853" s="139">
        <v>0.30211953673530639</v>
      </c>
      <c r="S1853" s="139">
        <v>0.74140051102383286</v>
      </c>
      <c r="T1853" s="139">
        <v>1.160742593207063</v>
      </c>
      <c r="U1853" s="139">
        <v>1.00582219538326</v>
      </c>
      <c r="V1853" s="139">
        <v>-4.3987187273262895E-2</v>
      </c>
      <c r="W1853" s="50">
        <v>0.16690797517779554</v>
      </c>
    </row>
    <row r="1854" spans="1:23" ht="19">
      <c r="A1854" s="95">
        <v>852</v>
      </c>
      <c r="B1854" s="139">
        <v>0.25200567344690006</v>
      </c>
      <c r="C1854" s="139">
        <v>0.431298268106727</v>
      </c>
      <c r="D1854" s="139">
        <v>0.25420945745498535</v>
      </c>
      <c r="E1854" s="139">
        <v>3.498153110883595E-2</v>
      </c>
      <c r="F1854" s="139">
        <v>0.50565450191873063</v>
      </c>
      <c r="G1854" s="139">
        <v>5.8021844647188736E-2</v>
      </c>
      <c r="H1854" s="139">
        <v>0.71508143592024487</v>
      </c>
      <c r="I1854" s="139">
        <v>0.52869656778073582</v>
      </c>
      <c r="J1854" s="139">
        <v>0.43871270679262242</v>
      </c>
      <c r="K1854" s="58">
        <v>0.92651387238432492</v>
      </c>
      <c r="M1854" s="51">
        <v>852</v>
      </c>
      <c r="N1854" s="139" cm="1">
        <f t="array" ref="N1854:W1854">(TRANSPOSE(MMULT(幕後結果!$AB$37:$AK$46, TRANSPOSE(N853:W853))))</f>
        <v>0.79097118309669534</v>
      </c>
      <c r="O1854" s="139">
        <v>0.28162236789517692</v>
      </c>
      <c r="P1854" s="139">
        <v>0.13912567206181908</v>
      </c>
      <c r="Q1854" s="139">
        <v>-0.19966405299813367</v>
      </c>
      <c r="R1854" s="139">
        <v>-0.8641478982848021</v>
      </c>
      <c r="S1854" s="139">
        <v>-3.7802430813946686E-2</v>
      </c>
      <c r="T1854" s="139">
        <v>0.78289811924821784</v>
      </c>
      <c r="U1854" s="139">
        <v>-1.2944062960843492</v>
      </c>
      <c r="V1854" s="139">
        <v>0.84471892802180371</v>
      </c>
      <c r="W1854" s="50">
        <v>-2.6632824149236622E-2</v>
      </c>
    </row>
    <row r="1855" spans="1:23" ht="19">
      <c r="A1855" s="95">
        <v>853</v>
      </c>
      <c r="B1855" s="139">
        <v>0.6354886386519667</v>
      </c>
      <c r="C1855" s="139">
        <v>0.49214286055244627</v>
      </c>
      <c r="D1855" s="139">
        <v>0.77768691875757168</v>
      </c>
      <c r="E1855" s="139">
        <v>5.0401135853629375E-2</v>
      </c>
      <c r="F1855" s="139">
        <v>0.12879165176675977</v>
      </c>
      <c r="G1855" s="139">
        <v>0.85144385531557165</v>
      </c>
      <c r="H1855" s="139">
        <v>0.52293163208016602</v>
      </c>
      <c r="I1855" s="139">
        <v>0.11771283152904011</v>
      </c>
      <c r="J1855" s="139">
        <v>0.63405899584706371</v>
      </c>
      <c r="K1855" s="58">
        <v>0.30569637917685166</v>
      </c>
      <c r="M1855" s="51">
        <v>853</v>
      </c>
      <c r="N1855" s="139" cm="1">
        <f t="array" ref="N1855:W1855">(TRANSPOSE(MMULT(幕後結果!$AB$37:$AK$46, TRANSPOSE(N854:W854))))</f>
        <v>0.41055503217009925</v>
      </c>
      <c r="O1855" s="139">
        <v>1.0582472848471065</v>
      </c>
      <c r="P1855" s="139">
        <v>-0.20367744626648798</v>
      </c>
      <c r="Q1855" s="139">
        <v>-1.2158323106507583</v>
      </c>
      <c r="R1855" s="139">
        <v>-2.156714457678417</v>
      </c>
      <c r="S1855" s="139">
        <v>0.85598755737710153</v>
      </c>
      <c r="T1855" s="139">
        <v>1.2821650519772196</v>
      </c>
      <c r="U1855" s="139">
        <v>-0.63262176944188575</v>
      </c>
      <c r="V1855" s="139">
        <v>-0.43659756184547038</v>
      </c>
      <c r="W1855" s="50">
        <v>0.83679265110273626</v>
      </c>
    </row>
    <row r="1856" spans="1:23" ht="19">
      <c r="A1856" s="95">
        <v>854</v>
      </c>
      <c r="B1856" s="139">
        <v>3.5902922674418969E-2</v>
      </c>
      <c r="C1856" s="139">
        <v>0.94520531046165268</v>
      </c>
      <c r="D1856" s="139">
        <v>0.77654265703993475</v>
      </c>
      <c r="E1856" s="139">
        <v>0.3876648147374937</v>
      </c>
      <c r="F1856" s="139">
        <v>9.6652435785264945E-3</v>
      </c>
      <c r="G1856" s="139">
        <v>0.32828507116774808</v>
      </c>
      <c r="H1856" s="139">
        <v>0.55493973603172142</v>
      </c>
      <c r="I1856" s="139">
        <v>0.53688411956276627</v>
      </c>
      <c r="J1856" s="139">
        <v>0.49539706717713861</v>
      </c>
      <c r="K1856" s="58">
        <v>0.96893478997669424</v>
      </c>
      <c r="M1856" s="51">
        <v>854</v>
      </c>
      <c r="N1856" s="139" cm="1">
        <f t="array" ref="N1856:W1856">(TRANSPOSE(MMULT(幕後結果!$AB$37:$AK$46, TRANSPOSE(N855:W855))))</f>
        <v>1.0862532062801245</v>
      </c>
      <c r="O1856" s="139">
        <v>0.2604216808622557</v>
      </c>
      <c r="P1856" s="139">
        <v>-4.7004825200600703E-2</v>
      </c>
      <c r="Q1856" s="139">
        <v>0.96784116124740416</v>
      </c>
      <c r="R1856" s="139">
        <v>-0.87616169931450893</v>
      </c>
      <c r="S1856" s="139">
        <v>0.17188434275464229</v>
      </c>
      <c r="T1856" s="139">
        <v>-4.2094698630136707E-2</v>
      </c>
      <c r="U1856" s="139">
        <v>0.73663278769269014</v>
      </c>
      <c r="V1856" s="139">
        <v>-0.68323386141987241</v>
      </c>
      <c r="W1856" s="50">
        <v>-2.064706548349457E-2</v>
      </c>
    </row>
    <row r="1857" spans="1:23" ht="19">
      <c r="A1857" s="95">
        <v>855</v>
      </c>
      <c r="B1857" s="139">
        <v>0.52306470745071998</v>
      </c>
      <c r="C1857" s="139">
        <v>0.38048573880948977</v>
      </c>
      <c r="D1857" s="139">
        <v>5.4045216108308702E-2</v>
      </c>
      <c r="E1857" s="139">
        <v>0.91344052220971461</v>
      </c>
      <c r="F1857" s="139">
        <v>5.3170382708628061E-2</v>
      </c>
      <c r="G1857" s="139">
        <v>0.91993389860728558</v>
      </c>
      <c r="H1857" s="139">
        <v>0.98934271278741548</v>
      </c>
      <c r="I1857" s="139">
        <v>0.13619337904552165</v>
      </c>
      <c r="J1857" s="139">
        <v>0.56865441956166074</v>
      </c>
      <c r="K1857" s="58">
        <v>0.17498267311299598</v>
      </c>
      <c r="M1857" s="51">
        <v>855</v>
      </c>
      <c r="N1857" s="139" cm="1">
        <f t="array" ref="N1857:W1857">(TRANSPOSE(MMULT(幕後結果!$AB$37:$AK$46, TRANSPOSE(N856:W856))))</f>
        <v>0.78835696223548091</v>
      </c>
      <c r="O1857" s="139">
        <v>1.9322431600050334</v>
      </c>
      <c r="P1857" s="139">
        <v>0.89501784156885811</v>
      </c>
      <c r="Q1857" s="139">
        <v>-1.5682331474117683E-2</v>
      </c>
      <c r="R1857" s="139">
        <v>-0.86121138995280377</v>
      </c>
      <c r="S1857" s="139">
        <v>-0.88296286015462866</v>
      </c>
      <c r="T1857" s="139">
        <v>1.9787148004508517</v>
      </c>
      <c r="U1857" s="139">
        <v>-0.30293097364058735</v>
      </c>
      <c r="V1857" s="139">
        <v>1.0959060351598295</v>
      </c>
      <c r="W1857" s="50">
        <v>0.80941910730160249</v>
      </c>
    </row>
    <row r="1858" spans="1:23" ht="19">
      <c r="A1858" s="95">
        <v>856</v>
      </c>
      <c r="B1858" s="139">
        <v>0.86025641617581217</v>
      </c>
      <c r="C1858" s="139">
        <v>0.8755566697008883</v>
      </c>
      <c r="D1858" s="139">
        <v>0.36478020039480019</v>
      </c>
      <c r="E1858" s="139">
        <v>0.73085184053994912</v>
      </c>
      <c r="F1858" s="139">
        <v>0.11392214444036375</v>
      </c>
      <c r="G1858" s="139">
        <v>0.63413218529436066</v>
      </c>
      <c r="H1858" s="139">
        <v>0.96665420161235693</v>
      </c>
      <c r="I1858" s="139">
        <v>0.83671304213743514</v>
      </c>
      <c r="J1858" s="139">
        <v>0.22603502082995308</v>
      </c>
      <c r="K1858" s="58">
        <v>0.20143454175720077</v>
      </c>
      <c r="M1858" s="51">
        <v>856</v>
      </c>
      <c r="N1858" s="139" cm="1">
        <f t="array" ref="N1858:W1858">(TRANSPOSE(MMULT(幕後結果!$AB$37:$AK$46, TRANSPOSE(N857:W857))))</f>
        <v>-0.42814001865120549</v>
      </c>
      <c r="O1858" s="139">
        <v>-0.14404298215520961</v>
      </c>
      <c r="P1858" s="139">
        <v>1.0303935656811825</v>
      </c>
      <c r="Q1858" s="139">
        <v>-0.39186576428608005</v>
      </c>
      <c r="R1858" s="139">
        <v>0.86583468056220936</v>
      </c>
      <c r="S1858" s="139">
        <v>-0.49232165304686865</v>
      </c>
      <c r="T1858" s="139">
        <v>-1.4378622798794369</v>
      </c>
      <c r="U1858" s="139">
        <v>0.78152850420228126</v>
      </c>
      <c r="V1858" s="139">
        <v>0.29110222866993685</v>
      </c>
      <c r="W1858" s="50">
        <v>-2.2657209428232647</v>
      </c>
    </row>
    <row r="1859" spans="1:23" ht="19">
      <c r="A1859" s="95">
        <v>857</v>
      </c>
      <c r="B1859" s="139">
        <v>0.30202526821511566</v>
      </c>
      <c r="C1859" s="139">
        <v>0.71789715532150211</v>
      </c>
      <c r="D1859" s="139">
        <v>0.1550670338654101</v>
      </c>
      <c r="E1859" s="139">
        <v>0.96087361148520212</v>
      </c>
      <c r="F1859" s="139">
        <v>0.66310623979308159</v>
      </c>
      <c r="G1859" s="139">
        <v>0.51679720587001232</v>
      </c>
      <c r="H1859" s="139">
        <v>0.98246925651226502</v>
      </c>
      <c r="I1859" s="139">
        <v>0.41310507414699349</v>
      </c>
      <c r="J1859" s="139">
        <v>0.63104221798478899</v>
      </c>
      <c r="K1859" s="58">
        <v>3.9608907021764228E-3</v>
      </c>
      <c r="M1859" s="51">
        <v>857</v>
      </c>
      <c r="N1859" s="139" cm="1">
        <f t="array" ref="N1859:W1859">(TRANSPOSE(MMULT(幕後結果!$AB$37:$AK$46, TRANSPOSE(N858:W858))))</f>
        <v>0.25644502791285373</v>
      </c>
      <c r="O1859" s="139">
        <v>1.8093521830136132</v>
      </c>
      <c r="P1859" s="139">
        <v>1.309983568879741</v>
      </c>
      <c r="Q1859" s="139">
        <v>0.29737593711093463</v>
      </c>
      <c r="R1859" s="139">
        <v>-0.35487343820503714</v>
      </c>
      <c r="S1859" s="139">
        <v>-1.9812791793148348</v>
      </c>
      <c r="T1859" s="139">
        <v>0.29273207053415651</v>
      </c>
      <c r="U1859" s="139">
        <v>-7.3655759480111549E-2</v>
      </c>
      <c r="V1859" s="139">
        <v>-0.31356735897659932</v>
      </c>
      <c r="W1859" s="50">
        <v>-0.66375263482152735</v>
      </c>
    </row>
    <row r="1860" spans="1:23" ht="19">
      <c r="A1860" s="95">
        <v>858</v>
      </c>
      <c r="B1860" s="139">
        <v>0.90905043815506725</v>
      </c>
      <c r="C1860" s="139">
        <v>0.25559601888000816</v>
      </c>
      <c r="D1860" s="139">
        <v>0.67283800906597357</v>
      </c>
      <c r="E1860" s="139">
        <v>0.53893947325829816</v>
      </c>
      <c r="F1860" s="139">
        <v>0.75239847717612895</v>
      </c>
      <c r="G1860" s="139">
        <v>0.2107707899898883</v>
      </c>
      <c r="H1860" s="139">
        <v>0.25294862284153719</v>
      </c>
      <c r="I1860" s="139">
        <v>0.81283733874550346</v>
      </c>
      <c r="J1860" s="139">
        <v>0.35201359058782056</v>
      </c>
      <c r="K1860" s="58">
        <v>0.1223622401059139</v>
      </c>
      <c r="M1860" s="51">
        <v>858</v>
      </c>
      <c r="N1860" s="139" cm="1">
        <f t="array" ref="N1860:W1860">(TRANSPOSE(MMULT(幕後結果!$AB$37:$AK$46, TRANSPOSE(N859:W859))))</f>
        <v>-0.93730179254485313</v>
      </c>
      <c r="O1860" s="139">
        <v>1.5172584437261767</v>
      </c>
      <c r="P1860" s="139">
        <v>-0.19535852307109314</v>
      </c>
      <c r="Q1860" s="139">
        <v>0.24193682478887724</v>
      </c>
      <c r="R1860" s="139">
        <v>-0.47160402135649482</v>
      </c>
      <c r="S1860" s="139">
        <v>-2.3730296770641812E-3</v>
      </c>
      <c r="T1860" s="139">
        <v>0.57676303857889744</v>
      </c>
      <c r="U1860" s="139">
        <v>2.7711041865931696</v>
      </c>
      <c r="V1860" s="139">
        <v>4.6710608355173378E-2</v>
      </c>
      <c r="W1860" s="50">
        <v>0.2024192226790365</v>
      </c>
    </row>
    <row r="1861" spans="1:23" ht="19">
      <c r="A1861" s="95">
        <v>859</v>
      </c>
      <c r="B1861" s="139">
        <v>0.24231457311659255</v>
      </c>
      <c r="C1861" s="139">
        <v>0.99107223225334007</v>
      </c>
      <c r="D1861" s="139">
        <v>0.31415323722187516</v>
      </c>
      <c r="E1861" s="139">
        <v>6.3427293553260489E-2</v>
      </c>
      <c r="F1861" s="139">
        <v>0.47852088488694733</v>
      </c>
      <c r="G1861" s="139">
        <v>0.73741459406252541</v>
      </c>
      <c r="H1861" s="139">
        <v>0.47464712329718206</v>
      </c>
      <c r="I1861" s="139">
        <v>0.79908103085504223</v>
      </c>
      <c r="J1861" s="139">
        <v>8.1912474306582217E-2</v>
      </c>
      <c r="K1861" s="58">
        <v>0.88933719433559744</v>
      </c>
      <c r="M1861" s="51">
        <v>859</v>
      </c>
      <c r="N1861" s="139" cm="1">
        <f t="array" ref="N1861:W1861">(TRANSPOSE(MMULT(幕後結果!$AB$37:$AK$46, TRANSPOSE(N860:W860))))</f>
        <v>0.87272089061148073</v>
      </c>
      <c r="O1861" s="139">
        <v>0.9774007376770647</v>
      </c>
      <c r="P1861" s="139">
        <v>0.4438606064156565</v>
      </c>
      <c r="Q1861" s="139">
        <v>1.9679117796556449</v>
      </c>
      <c r="R1861" s="139">
        <v>-7.3221784222381708E-2</v>
      </c>
      <c r="S1861" s="139">
        <v>0.82676905275360357</v>
      </c>
      <c r="T1861" s="139">
        <v>0.43989446410910193</v>
      </c>
      <c r="U1861" s="139">
        <v>-1.3124127054341892</v>
      </c>
      <c r="V1861" s="139">
        <v>0.5029521019483254</v>
      </c>
      <c r="W1861" s="50">
        <v>1.3261402821120174</v>
      </c>
    </row>
    <row r="1862" spans="1:23" ht="19">
      <c r="A1862" s="95">
        <v>860</v>
      </c>
      <c r="B1862" s="139">
        <v>0.81658660140241235</v>
      </c>
      <c r="C1862" s="139">
        <v>0.62167425590804082</v>
      </c>
      <c r="D1862" s="139">
        <v>0.88745451072471448</v>
      </c>
      <c r="E1862" s="139">
        <v>0.51915085581340947</v>
      </c>
      <c r="F1862" s="139">
        <v>0.79101753937917429</v>
      </c>
      <c r="G1862" s="139">
        <v>0.8676204476938989</v>
      </c>
      <c r="H1862" s="139">
        <v>0.18788853196487354</v>
      </c>
      <c r="I1862" s="139">
        <v>0.39715523874796688</v>
      </c>
      <c r="J1862" s="139">
        <v>9.7581848168534879E-2</v>
      </c>
      <c r="K1862" s="58">
        <v>0.56414089870761508</v>
      </c>
      <c r="M1862" s="51">
        <v>860</v>
      </c>
      <c r="N1862" s="139" cm="1">
        <f t="array" ref="N1862:W1862">(TRANSPOSE(MMULT(幕後結果!$AB$37:$AK$46, TRANSPOSE(N861:W861))))</f>
        <v>0.50916489322594516</v>
      </c>
      <c r="O1862" s="139">
        <v>-0.55976226203841672</v>
      </c>
      <c r="P1862" s="139">
        <v>-1.2386214074107995</v>
      </c>
      <c r="Q1862" s="139">
        <v>0.45163896908065937</v>
      </c>
      <c r="R1862" s="139">
        <v>-1.471070337408418</v>
      </c>
      <c r="S1862" s="139">
        <v>0.7348740393657831</v>
      </c>
      <c r="T1862" s="139">
        <v>0.34741268623396238</v>
      </c>
      <c r="U1862" s="139">
        <v>-0.67330229469485137</v>
      </c>
      <c r="V1862" s="139">
        <v>0.65496258967269383</v>
      </c>
      <c r="W1862" s="50">
        <v>4.7660914206255289E-2</v>
      </c>
    </row>
    <row r="1863" spans="1:23" ht="19">
      <c r="A1863" s="95">
        <v>861</v>
      </c>
      <c r="B1863" s="139">
        <v>0.14694029015293708</v>
      </c>
      <c r="C1863" s="139">
        <v>0.70707043723469476</v>
      </c>
      <c r="D1863" s="139">
        <v>0.80608816578084075</v>
      </c>
      <c r="E1863" s="139">
        <v>0.30510659580764554</v>
      </c>
      <c r="F1863" s="139">
        <v>1.5605475137785874E-2</v>
      </c>
      <c r="G1863" s="139">
        <v>0.4915231189063145</v>
      </c>
      <c r="H1863" s="139">
        <v>1.8520352388555761E-2</v>
      </c>
      <c r="I1863" s="139">
        <v>2.2890141134200626E-2</v>
      </c>
      <c r="J1863" s="139">
        <v>0.36202902897028699</v>
      </c>
      <c r="K1863" s="58">
        <v>0.63478443470477108</v>
      </c>
      <c r="M1863" s="51">
        <v>861</v>
      </c>
      <c r="N1863" s="139" cm="1">
        <f t="array" ref="N1863:W1863">(TRANSPOSE(MMULT(幕後結果!$AB$37:$AK$46, TRANSPOSE(N862:W862))))</f>
        <v>0.15734089221768158</v>
      </c>
      <c r="O1863" s="139">
        <v>0.52529643267111725</v>
      </c>
      <c r="P1863" s="139">
        <v>1.0916006896204997</v>
      </c>
      <c r="Q1863" s="139">
        <v>-6.4429837274282697E-2</v>
      </c>
      <c r="R1863" s="139">
        <v>-1.1105186109744209</v>
      </c>
      <c r="S1863" s="139">
        <v>-1.4614563560766505</v>
      </c>
      <c r="T1863" s="139">
        <v>0.74229938077327018</v>
      </c>
      <c r="U1863" s="139">
        <v>-1.0868886766820438</v>
      </c>
      <c r="V1863" s="139">
        <v>-0.3980239244299244</v>
      </c>
      <c r="W1863" s="50">
        <v>0.35147807760499516</v>
      </c>
    </row>
    <row r="1864" spans="1:23" ht="19">
      <c r="A1864" s="95">
        <v>862</v>
      </c>
      <c r="B1864" s="139">
        <v>0.148124586051954</v>
      </c>
      <c r="C1864" s="139">
        <v>0.31105531791175367</v>
      </c>
      <c r="D1864" s="139">
        <v>0.63502764744033735</v>
      </c>
      <c r="E1864" s="139">
        <v>0.69975566300842384</v>
      </c>
      <c r="F1864" s="139">
        <v>0.74828779406302126</v>
      </c>
      <c r="G1864" s="139">
        <v>0.17638589544309102</v>
      </c>
      <c r="H1864" s="139">
        <v>0.44692242848427677</v>
      </c>
      <c r="I1864" s="139">
        <v>3.8486384094787107E-2</v>
      </c>
      <c r="J1864" s="139">
        <v>0.1727426959662588</v>
      </c>
      <c r="K1864" s="58">
        <v>0.39080027443444831</v>
      </c>
      <c r="M1864" s="51">
        <v>862</v>
      </c>
      <c r="N1864" s="139" cm="1">
        <f t="array" ref="N1864:W1864">(TRANSPOSE(MMULT(幕後結果!$AB$37:$AK$46, TRANSPOSE(N863:W863))))</f>
        <v>-1.2246161280518879</v>
      </c>
      <c r="O1864" s="139">
        <v>-1.9258127867952379</v>
      </c>
      <c r="P1864" s="139">
        <v>-0.65593107569220654</v>
      </c>
      <c r="Q1864" s="139">
        <v>-0.58431023272043303</v>
      </c>
      <c r="R1864" s="139">
        <v>-0.4843902145434526</v>
      </c>
      <c r="S1864" s="139">
        <v>-1.9611667634061005</v>
      </c>
      <c r="T1864" s="139">
        <v>0.4058874749330641</v>
      </c>
      <c r="U1864" s="139">
        <v>0.29661729900397937</v>
      </c>
      <c r="V1864" s="139">
        <v>-0.63537827396900193</v>
      </c>
      <c r="W1864" s="50">
        <v>-0.22223890264160689</v>
      </c>
    </row>
    <row r="1865" spans="1:23" ht="19">
      <c r="A1865" s="95">
        <v>863</v>
      </c>
      <c r="B1865" s="139">
        <v>0.54324070597367613</v>
      </c>
      <c r="C1865" s="139">
        <v>0.38429473728557451</v>
      </c>
      <c r="D1865" s="139">
        <v>5.5705493309269993E-2</v>
      </c>
      <c r="E1865" s="139">
        <v>0.68405447097489969</v>
      </c>
      <c r="F1865" s="139">
        <v>6.3082781763403428E-2</v>
      </c>
      <c r="G1865" s="139">
        <v>0.13584080434049173</v>
      </c>
      <c r="H1865" s="139">
        <v>0.98086030100048882</v>
      </c>
      <c r="I1865" s="139">
        <v>0.79783176969003788</v>
      </c>
      <c r="J1865" s="139">
        <v>2.3736645929995248E-2</v>
      </c>
      <c r="K1865" s="58">
        <v>0.83335423674302711</v>
      </c>
      <c r="M1865" s="51">
        <v>863</v>
      </c>
      <c r="N1865" s="139" cm="1">
        <f t="array" ref="N1865:W1865">(TRANSPOSE(MMULT(幕後結果!$AB$37:$AK$46, TRANSPOSE(N864:W864))))</f>
        <v>-0.18168333187991659</v>
      </c>
      <c r="O1865" s="139">
        <v>-0.40154272807434971</v>
      </c>
      <c r="P1865" s="139">
        <v>1.5716952790795351</v>
      </c>
      <c r="Q1865" s="139">
        <v>-1.7153738150399687</v>
      </c>
      <c r="R1865" s="139">
        <v>0.68428022202002581</v>
      </c>
      <c r="S1865" s="139">
        <v>-0.91744151242061656</v>
      </c>
      <c r="T1865" s="139">
        <v>1.5152416926095498</v>
      </c>
      <c r="U1865" s="139">
        <v>9.9062652510865906E-2</v>
      </c>
      <c r="V1865" s="139">
        <v>-0.70504587872379887</v>
      </c>
      <c r="W1865" s="50">
        <v>0.41800083404774202</v>
      </c>
    </row>
    <row r="1866" spans="1:23" ht="19">
      <c r="A1866" s="95">
        <v>864</v>
      </c>
      <c r="B1866" s="139">
        <v>0.205619710742313</v>
      </c>
      <c r="C1866" s="139">
        <v>0.66610633778675843</v>
      </c>
      <c r="D1866" s="139">
        <v>0.33340122637967329</v>
      </c>
      <c r="E1866" s="139">
        <v>0.10388430757585176</v>
      </c>
      <c r="F1866" s="139">
        <v>0.73939726118229343</v>
      </c>
      <c r="G1866" s="139">
        <v>0.48859705836790468</v>
      </c>
      <c r="H1866" s="139">
        <v>0.1468468355014827</v>
      </c>
      <c r="I1866" s="139">
        <v>0.84102575815568392</v>
      </c>
      <c r="J1866" s="139">
        <v>0.45585907996722663</v>
      </c>
      <c r="K1866" s="58">
        <v>0.69801056706464482</v>
      </c>
      <c r="M1866" s="51">
        <v>864</v>
      </c>
      <c r="N1866" s="139" cm="1">
        <f t="array" ref="N1866:W1866">(TRANSPOSE(MMULT(幕後結果!$AB$37:$AK$46, TRANSPOSE(N865:W865))))</f>
        <v>0.30448104212816901</v>
      </c>
      <c r="O1866" s="139">
        <v>-0.11879215243125872</v>
      </c>
      <c r="P1866" s="139">
        <v>2.536822120781296</v>
      </c>
      <c r="Q1866" s="139">
        <v>1.6270618977863225</v>
      </c>
      <c r="R1866" s="139">
        <v>-0.27074745697468205</v>
      </c>
      <c r="S1866" s="139">
        <v>1.3176480996615714</v>
      </c>
      <c r="T1866" s="139">
        <v>0.37609222213024335</v>
      </c>
      <c r="U1866" s="139">
        <v>-1.4500769034594314</v>
      </c>
      <c r="V1866" s="139">
        <v>0.93612812987125937</v>
      </c>
      <c r="W1866" s="50">
        <v>0.33343659874335529</v>
      </c>
    </row>
    <row r="1867" spans="1:23" ht="19">
      <c r="A1867" s="95">
        <v>865</v>
      </c>
      <c r="B1867" s="139">
        <v>1.808670779303756E-2</v>
      </c>
      <c r="C1867" s="139">
        <v>0.56831943860395251</v>
      </c>
      <c r="D1867" s="139">
        <v>0.71649205005051941</v>
      </c>
      <c r="E1867" s="139">
        <v>0.63010482986247363</v>
      </c>
      <c r="F1867" s="139">
        <v>0.18562212924623278</v>
      </c>
      <c r="G1867" s="139">
        <v>0.15690238249308264</v>
      </c>
      <c r="H1867" s="139">
        <v>0.27545423846759132</v>
      </c>
      <c r="I1867" s="139">
        <v>7.494657163517382E-2</v>
      </c>
      <c r="J1867" s="139">
        <v>0.80030989571371469</v>
      </c>
      <c r="K1867" s="58">
        <v>0.60974542649555308</v>
      </c>
      <c r="M1867" s="51">
        <v>865</v>
      </c>
      <c r="N1867" s="139" cm="1">
        <f t="array" ref="N1867:W1867">(TRANSPOSE(MMULT(幕後結果!$AB$37:$AK$46, TRANSPOSE(N866:W866))))</f>
        <v>-2.0090633017088532E-2</v>
      </c>
      <c r="O1867" s="139">
        <v>1.1944480451253601</v>
      </c>
      <c r="P1867" s="139">
        <v>0.19866203451157805</v>
      </c>
      <c r="Q1867" s="139">
        <v>1.2310207957227735</v>
      </c>
      <c r="R1867" s="139">
        <v>0.69947435567575789</v>
      </c>
      <c r="S1867" s="139">
        <v>-0.3841089639193625</v>
      </c>
      <c r="T1867" s="139">
        <v>0.73083263329714088</v>
      </c>
      <c r="U1867" s="139">
        <v>7.4486445531157991E-2</v>
      </c>
      <c r="V1867" s="139">
        <v>-0.17520757158567568</v>
      </c>
      <c r="W1867" s="50">
        <v>1.3006834242909158</v>
      </c>
    </row>
    <row r="1868" spans="1:23" ht="19">
      <c r="A1868" s="95">
        <v>866</v>
      </c>
      <c r="B1868" s="139">
        <v>0.52694861044126662</v>
      </c>
      <c r="C1868" s="139">
        <v>0.56882224818089067</v>
      </c>
      <c r="D1868" s="139">
        <v>0.66048062982540712</v>
      </c>
      <c r="E1868" s="139">
        <v>0.35910830764166457</v>
      </c>
      <c r="F1868" s="139">
        <v>0.22313566092246329</v>
      </c>
      <c r="G1868" s="139">
        <v>4.5207017325482157E-2</v>
      </c>
      <c r="H1868" s="139">
        <v>0.46834748033615958</v>
      </c>
      <c r="I1868" s="139">
        <v>0.96401821239971386</v>
      </c>
      <c r="J1868" s="139">
        <v>0.90608138702934649</v>
      </c>
      <c r="K1868" s="58">
        <v>4.9671208202187733E-2</v>
      </c>
      <c r="M1868" s="51">
        <v>866</v>
      </c>
      <c r="N1868" s="139" cm="1">
        <f t="array" ref="N1868:W1868">(TRANSPOSE(MMULT(幕後結果!$AB$37:$AK$46, TRANSPOSE(N867:W867))))</f>
        <v>1.3415734860078745</v>
      </c>
      <c r="O1868" s="139">
        <v>0.43344503119837219</v>
      </c>
      <c r="P1868" s="139">
        <v>-5.8783670800553522E-2</v>
      </c>
      <c r="Q1868" s="139">
        <v>-0.13518457644764362</v>
      </c>
      <c r="R1868" s="139">
        <v>-0.68243363542439128</v>
      </c>
      <c r="S1868" s="139">
        <v>0.80827382825601979</v>
      </c>
      <c r="T1868" s="139">
        <v>-0.78347228727080043</v>
      </c>
      <c r="U1868" s="139">
        <v>-1.7605940132348639</v>
      </c>
      <c r="V1868" s="139">
        <v>-6.8951291446297622E-2</v>
      </c>
      <c r="W1868" s="50">
        <v>-0.68104051077560701</v>
      </c>
    </row>
    <row r="1869" spans="1:23" ht="19">
      <c r="A1869" s="95">
        <v>867</v>
      </c>
      <c r="B1869" s="139">
        <v>0.2468892969511205</v>
      </c>
      <c r="C1869" s="139">
        <v>0.54347603128898991</v>
      </c>
      <c r="D1869" s="139">
        <v>0.37722280722565227</v>
      </c>
      <c r="E1869" s="139">
        <v>0.64394558417307368</v>
      </c>
      <c r="F1869" s="139">
        <v>0.48280264609707246</v>
      </c>
      <c r="G1869" s="139">
        <v>0.44041088959488817</v>
      </c>
      <c r="H1869" s="139">
        <v>0.27182322077611953</v>
      </c>
      <c r="I1869" s="139">
        <v>0.9443813393976801</v>
      </c>
      <c r="J1869" s="139">
        <v>0.8810122283298405</v>
      </c>
      <c r="K1869" s="58">
        <v>0.44762750759612091</v>
      </c>
      <c r="M1869" s="51">
        <v>867</v>
      </c>
      <c r="N1869" s="139" cm="1">
        <f t="array" ref="N1869:W1869">(TRANSPOSE(MMULT(幕後結果!$AB$37:$AK$46, TRANSPOSE(N868:W868))))</f>
        <v>-0.34233013960881042</v>
      </c>
      <c r="O1869" s="139">
        <v>1.3308727087407419</v>
      </c>
      <c r="P1869" s="139">
        <v>0.99934173348067656</v>
      </c>
      <c r="Q1869" s="139">
        <v>-0.28998293004133952</v>
      </c>
      <c r="R1869" s="139">
        <v>-0.22369605627237493</v>
      </c>
      <c r="S1869" s="139">
        <v>-1.283951508290613</v>
      </c>
      <c r="T1869" s="139">
        <v>1.1280217550088163</v>
      </c>
      <c r="U1869" s="139">
        <v>-0.27250232343417313</v>
      </c>
      <c r="V1869" s="139">
        <v>-0.41366146401784581</v>
      </c>
      <c r="W1869" s="50">
        <v>1.9810050367775403</v>
      </c>
    </row>
    <row r="1870" spans="1:23" ht="19">
      <c r="A1870" s="95">
        <v>868</v>
      </c>
      <c r="B1870" s="139">
        <v>4.7908070658951862E-2</v>
      </c>
      <c r="C1870" s="139">
        <v>6.7091523964292632E-2</v>
      </c>
      <c r="D1870" s="139">
        <v>0.46445227222041807</v>
      </c>
      <c r="E1870" s="139">
        <v>0.4972036576518104</v>
      </c>
      <c r="F1870" s="139">
        <v>0.39541314895126556</v>
      </c>
      <c r="G1870" s="139">
        <v>0.85646769735352701</v>
      </c>
      <c r="H1870" s="139">
        <v>0.25407659500467017</v>
      </c>
      <c r="I1870" s="139">
        <v>0.97594157558274008</v>
      </c>
      <c r="J1870" s="139">
        <v>8.9595519618313357E-2</v>
      </c>
      <c r="K1870" s="58">
        <v>0.53176004084871176</v>
      </c>
      <c r="M1870" s="51">
        <v>868</v>
      </c>
      <c r="N1870" s="139" cm="1">
        <f t="array" ref="N1870:W1870">(TRANSPOSE(MMULT(幕後結果!$AB$37:$AK$46, TRANSPOSE(N869:W869))))</f>
        <v>1.6310217169107881</v>
      </c>
      <c r="O1870" s="139">
        <v>-0.19082749031989932</v>
      </c>
      <c r="P1870" s="139">
        <v>-1.1059717703764318</v>
      </c>
      <c r="Q1870" s="139">
        <v>-1.9645994552186319</v>
      </c>
      <c r="R1870" s="139">
        <v>1.112597935124795</v>
      </c>
      <c r="S1870" s="139">
        <v>1.2668805326918136</v>
      </c>
      <c r="T1870" s="139">
        <v>0.13475551273330205</v>
      </c>
      <c r="U1870" s="139">
        <v>0.43670080177106052</v>
      </c>
      <c r="V1870" s="139">
        <v>1.2401978693308005</v>
      </c>
      <c r="W1870" s="50">
        <v>-4.358666805596674E-2</v>
      </c>
    </row>
    <row r="1871" spans="1:23" ht="19">
      <c r="A1871" s="95">
        <v>869</v>
      </c>
      <c r="B1871" s="139">
        <v>0.68075708113775946</v>
      </c>
      <c r="C1871" s="139">
        <v>1.4040417619602286E-2</v>
      </c>
      <c r="D1871" s="139">
        <v>0.7559910396374252</v>
      </c>
      <c r="E1871" s="139">
        <v>0.21128295069608272</v>
      </c>
      <c r="F1871" s="139">
        <v>0.87196372085685003</v>
      </c>
      <c r="G1871" s="139">
        <v>0.90132723474314247</v>
      </c>
      <c r="H1871" s="139">
        <v>0.16059034270059902</v>
      </c>
      <c r="I1871" s="139">
        <v>0.40255506830932131</v>
      </c>
      <c r="J1871" s="139">
        <v>0.7755843972683838</v>
      </c>
      <c r="K1871" s="58">
        <v>0.47626969663866614</v>
      </c>
      <c r="M1871" s="51">
        <v>869</v>
      </c>
      <c r="N1871" s="139" cm="1">
        <f t="array" ref="N1871:W1871">(TRANSPOSE(MMULT(幕後結果!$AB$37:$AK$46, TRANSPOSE(N870:W870))))</f>
        <v>0.97210497917471694</v>
      </c>
      <c r="O1871" s="139">
        <v>-1.1967606165621967</v>
      </c>
      <c r="P1871" s="139">
        <v>0.94599911033622752</v>
      </c>
      <c r="Q1871" s="139">
        <v>-0.20768678282596728</v>
      </c>
      <c r="R1871" s="139">
        <v>0.50161093953378821</v>
      </c>
      <c r="S1871" s="139">
        <v>0.37458091714851488</v>
      </c>
      <c r="T1871" s="139">
        <v>-1.4086880560267501</v>
      </c>
      <c r="U1871" s="139">
        <v>-1.6004122618632681</v>
      </c>
      <c r="V1871" s="139">
        <v>-0.69906830534700104</v>
      </c>
      <c r="W1871" s="50">
        <v>6.6508266236369629E-2</v>
      </c>
    </row>
    <row r="1872" spans="1:23" ht="19">
      <c r="A1872" s="95">
        <v>870</v>
      </c>
      <c r="B1872" s="139">
        <v>4.9528354277247555E-2</v>
      </c>
      <c r="C1872" s="139">
        <v>0.59999702152939394</v>
      </c>
      <c r="D1872" s="139">
        <v>0.28718628547332981</v>
      </c>
      <c r="E1872" s="139">
        <v>0.65437960932783912</v>
      </c>
      <c r="F1872" s="139">
        <v>0.23805420595506877</v>
      </c>
      <c r="G1872" s="139">
        <v>0.37393262923995052</v>
      </c>
      <c r="H1872" s="139">
        <v>1.1880601508143407E-2</v>
      </c>
      <c r="I1872" s="139">
        <v>0.63484313227180644</v>
      </c>
      <c r="J1872" s="139">
        <v>0.52724316678746952</v>
      </c>
      <c r="K1872" s="58">
        <v>0.74724972817572821</v>
      </c>
      <c r="M1872" s="51">
        <v>870</v>
      </c>
      <c r="N1872" s="139" cm="1">
        <f t="array" ref="N1872:W1872">(TRANSPOSE(MMULT(幕後結果!$AB$37:$AK$46, TRANSPOSE(N871:W871))))</f>
        <v>0.77670448349497945</v>
      </c>
      <c r="O1872" s="139">
        <v>1.7107874350414836</v>
      </c>
      <c r="P1872" s="139">
        <v>1.2041378734659509</v>
      </c>
      <c r="Q1872" s="139">
        <v>0.82746525992493081</v>
      </c>
      <c r="R1872" s="139">
        <v>0.19217147131204163</v>
      </c>
      <c r="S1872" s="139">
        <v>-0.92782533595712569</v>
      </c>
      <c r="T1872" s="139">
        <v>1.5359085013577256</v>
      </c>
      <c r="U1872" s="139">
        <v>0.9061878713055258</v>
      </c>
      <c r="V1872" s="139">
        <v>1.7132900070172781</v>
      </c>
      <c r="W1872" s="50">
        <v>1.3912654555250357</v>
      </c>
    </row>
    <row r="1873" spans="1:23" ht="19">
      <c r="A1873" s="95">
        <v>871</v>
      </c>
      <c r="B1873" s="139">
        <v>0.21973687602378988</v>
      </c>
      <c r="C1873" s="139">
        <v>0.1883683666506597</v>
      </c>
      <c r="D1873" s="139">
        <v>0.62982159226734935</v>
      </c>
      <c r="E1873" s="139">
        <v>0.46882740929524869</v>
      </c>
      <c r="F1873" s="139">
        <v>0.2217253912876529</v>
      </c>
      <c r="G1873" s="139">
        <v>0.41612417644975497</v>
      </c>
      <c r="H1873" s="139">
        <v>0.54111897425637867</v>
      </c>
      <c r="I1873" s="139">
        <v>0.30482229013370854</v>
      </c>
      <c r="J1873" s="139">
        <v>0.3641334313170439</v>
      </c>
      <c r="K1873" s="58">
        <v>0.71886175660772955</v>
      </c>
      <c r="M1873" s="51">
        <v>871</v>
      </c>
      <c r="N1873" s="139" cm="1">
        <f t="array" ref="N1873:W1873">(TRANSPOSE(MMULT(幕後結果!$AB$37:$AK$46, TRANSPOSE(N872:W872))))</f>
        <v>-1.3506061156437796</v>
      </c>
      <c r="O1873" s="139">
        <v>-1.3860134842069727</v>
      </c>
      <c r="P1873" s="139">
        <v>-1.0945837998443928</v>
      </c>
      <c r="Q1873" s="139">
        <v>-1.0837540982028626</v>
      </c>
      <c r="R1873" s="139">
        <v>8.5808803706219905E-3</v>
      </c>
      <c r="S1873" s="139">
        <v>-1.6916426204383366</v>
      </c>
      <c r="T1873" s="139">
        <v>-1.0894136827979777</v>
      </c>
      <c r="U1873" s="139">
        <v>0.52375861043428928</v>
      </c>
      <c r="V1873" s="139">
        <v>-1.1067467723548252</v>
      </c>
      <c r="W1873" s="50">
        <v>-7.6394471747822879E-2</v>
      </c>
    </row>
    <row r="1874" spans="1:23" ht="19">
      <c r="A1874" s="95">
        <v>872</v>
      </c>
      <c r="B1874" s="139">
        <v>0.96478555758238027</v>
      </c>
      <c r="C1874" s="139">
        <v>0.94952543697847225</v>
      </c>
      <c r="D1874" s="139">
        <v>0.44475799667026261</v>
      </c>
      <c r="E1874" s="139">
        <v>0.13046956258406062</v>
      </c>
      <c r="F1874" s="139">
        <v>5.6105264239892927E-2</v>
      </c>
      <c r="G1874" s="139">
        <v>0.6130497265828192</v>
      </c>
      <c r="H1874" s="139">
        <v>3.051141755491571E-2</v>
      </c>
      <c r="I1874" s="139">
        <v>0.71730301312037437</v>
      </c>
      <c r="J1874" s="139">
        <v>0.96353589978395382</v>
      </c>
      <c r="K1874" s="58">
        <v>0.74038914735100381</v>
      </c>
      <c r="M1874" s="51">
        <v>872</v>
      </c>
      <c r="N1874" s="139" cm="1">
        <f t="array" ref="N1874:W1874">(TRANSPOSE(MMULT(幕後結果!$AB$37:$AK$46, TRANSPOSE(N873:W873))))</f>
        <v>0.75661071014909254</v>
      </c>
      <c r="O1874" s="139">
        <v>-0.36481514158195166</v>
      </c>
      <c r="P1874" s="139">
        <v>0.15271487593752078</v>
      </c>
      <c r="Q1874" s="139">
        <v>0.66815534310169089</v>
      </c>
      <c r="R1874" s="139">
        <v>0.76151101528272602</v>
      </c>
      <c r="S1874" s="139">
        <v>0.80148054150157133</v>
      </c>
      <c r="T1874" s="139">
        <v>0.32886512431673975</v>
      </c>
      <c r="U1874" s="139">
        <v>-7.3721733576172038E-2</v>
      </c>
      <c r="V1874" s="139">
        <v>1.0858204583265463</v>
      </c>
      <c r="W1874" s="50">
        <v>-8.485088165944854E-2</v>
      </c>
    </row>
    <row r="1875" spans="1:23" ht="19">
      <c r="A1875" s="95">
        <v>873</v>
      </c>
      <c r="B1875" s="139">
        <v>0.85887137166284244</v>
      </c>
      <c r="C1875" s="139">
        <v>1.6749134128676957E-2</v>
      </c>
      <c r="D1875" s="139">
        <v>0.4171966372315048</v>
      </c>
      <c r="E1875" s="139">
        <v>0.89536071056477717</v>
      </c>
      <c r="F1875" s="139">
        <v>0.55928919576633107</v>
      </c>
      <c r="G1875" s="139">
        <v>0.54830490140994725</v>
      </c>
      <c r="H1875" s="139">
        <v>0.22187922376141156</v>
      </c>
      <c r="I1875" s="139">
        <v>0.7801389181942342</v>
      </c>
      <c r="J1875" s="139">
        <v>9.6185472159133756E-2</v>
      </c>
      <c r="K1875" s="58">
        <v>0.26076769633674268</v>
      </c>
      <c r="M1875" s="51">
        <v>873</v>
      </c>
      <c r="N1875" s="139" cm="1">
        <f t="array" ref="N1875:W1875">(TRANSPOSE(MMULT(幕後結果!$AB$37:$AK$46, TRANSPOSE(N874:W874))))</f>
        <v>1.6269981739045345</v>
      </c>
      <c r="O1875" s="139">
        <v>0.3352856560102877</v>
      </c>
      <c r="P1875" s="139">
        <v>-5.6412147734057949E-2</v>
      </c>
      <c r="Q1875" s="139">
        <v>0.71975780760491359</v>
      </c>
      <c r="R1875" s="139">
        <v>0.63591339985741735</v>
      </c>
      <c r="S1875" s="139">
        <v>-0.78409166438543576</v>
      </c>
      <c r="T1875" s="139">
        <v>1.913571118175315</v>
      </c>
      <c r="U1875" s="139">
        <v>9.6005121603646826E-2</v>
      </c>
      <c r="V1875" s="139">
        <v>0.64879548777370832</v>
      </c>
      <c r="W1875" s="50">
        <v>1.8480247813266892</v>
      </c>
    </row>
    <row r="1876" spans="1:23" ht="19">
      <c r="A1876" s="95">
        <v>874</v>
      </c>
      <c r="B1876" s="139">
        <v>0.54264416163267382</v>
      </c>
      <c r="C1876" s="139">
        <v>2.5793943005908648E-2</v>
      </c>
      <c r="D1876" s="139">
        <v>0.39584882038910307</v>
      </c>
      <c r="E1876" s="139">
        <v>0.99237979506125207</v>
      </c>
      <c r="F1876" s="139">
        <v>0.95961956156842154</v>
      </c>
      <c r="G1876" s="139">
        <v>0.15961442281132654</v>
      </c>
      <c r="H1876" s="139">
        <v>0.37619048087959683</v>
      </c>
      <c r="I1876" s="139">
        <v>0.59786864990948518</v>
      </c>
      <c r="J1876" s="139">
        <v>0.22618819391068401</v>
      </c>
      <c r="K1876" s="58">
        <v>0.39894303559857458</v>
      </c>
      <c r="M1876" s="51">
        <v>874</v>
      </c>
      <c r="N1876" s="139" cm="1">
        <f t="array" ref="N1876:W1876">(TRANSPOSE(MMULT(幕後結果!$AB$37:$AK$46, TRANSPOSE(N875:W875))))</f>
        <v>-1.1488933339501315</v>
      </c>
      <c r="O1876" s="139">
        <v>1.3411537242595806E-2</v>
      </c>
      <c r="P1876" s="139">
        <v>-0.20122432670938961</v>
      </c>
      <c r="Q1876" s="139">
        <v>-1.4794382915038484E-2</v>
      </c>
      <c r="R1876" s="139">
        <v>-0.66798921735306904</v>
      </c>
      <c r="S1876" s="139">
        <v>-0.36692287887657732</v>
      </c>
      <c r="T1876" s="139">
        <v>0.66675384158565865</v>
      </c>
      <c r="U1876" s="139">
        <v>-0.89870399718909977</v>
      </c>
      <c r="V1876" s="139">
        <v>0.47858594476316824</v>
      </c>
      <c r="W1876" s="50">
        <v>0.47657658022709892</v>
      </c>
    </row>
    <row r="1877" spans="1:23" ht="19">
      <c r="A1877" s="95">
        <v>875</v>
      </c>
      <c r="B1877" s="139">
        <v>0.36198693438574914</v>
      </c>
      <c r="C1877" s="139">
        <v>0.4117907335961839</v>
      </c>
      <c r="D1877" s="139">
        <v>0.86708742631051949</v>
      </c>
      <c r="E1877" s="139">
        <v>0.8814509003915072</v>
      </c>
      <c r="F1877" s="139">
        <v>0.11184585773367339</v>
      </c>
      <c r="G1877" s="139">
        <v>0.65167694798525644</v>
      </c>
      <c r="H1877" s="139">
        <v>0.7838074923442615</v>
      </c>
      <c r="I1877" s="139">
        <v>4.7684437870877172E-2</v>
      </c>
      <c r="J1877" s="139">
        <v>0.46448555305726935</v>
      </c>
      <c r="K1877" s="58">
        <v>0.5052589580414566</v>
      </c>
      <c r="M1877" s="51">
        <v>875</v>
      </c>
      <c r="N1877" s="139" cm="1">
        <f t="array" ref="N1877:W1877">(TRANSPOSE(MMULT(幕後結果!$AB$37:$AK$46, TRANSPOSE(N876:W876))))</f>
        <v>-0.31734534318506091</v>
      </c>
      <c r="O1877" s="139">
        <v>1.2823988342840409</v>
      </c>
      <c r="P1877" s="139">
        <v>1.5416898338137106</v>
      </c>
      <c r="Q1877" s="139">
        <v>1.4861670769079216</v>
      </c>
      <c r="R1877" s="139">
        <v>1.2383939466254967</v>
      </c>
      <c r="S1877" s="139">
        <v>-0.33595290098740677</v>
      </c>
      <c r="T1877" s="139">
        <v>1.8207295809778323</v>
      </c>
      <c r="U1877" s="139">
        <v>0.31268444372331372</v>
      </c>
      <c r="V1877" s="139">
        <v>0.23548388804983111</v>
      </c>
      <c r="W1877" s="50">
        <v>2.7359250445256151</v>
      </c>
    </row>
    <row r="1878" spans="1:23" ht="19">
      <c r="A1878" s="95">
        <v>876</v>
      </c>
      <c r="B1878" s="139">
        <v>0.59914071964622084</v>
      </c>
      <c r="C1878" s="139">
        <v>0.38464512133115947</v>
      </c>
      <c r="D1878" s="139">
        <v>0.70244623171666398</v>
      </c>
      <c r="E1878" s="139">
        <v>0.12458226624575408</v>
      </c>
      <c r="F1878" s="139">
        <v>0.21101931587516898</v>
      </c>
      <c r="G1878" s="139">
        <v>0.28997711610134025</v>
      </c>
      <c r="H1878" s="139">
        <v>0.635085114187111</v>
      </c>
      <c r="I1878" s="139">
        <v>0.15435531993545237</v>
      </c>
      <c r="J1878" s="139">
        <v>0.16365812444550465</v>
      </c>
      <c r="K1878" s="58">
        <v>0.69859571230685202</v>
      </c>
      <c r="M1878" s="51">
        <v>876</v>
      </c>
      <c r="N1878" s="139" cm="1">
        <f t="array" ref="N1878:W1878">(TRANSPOSE(MMULT(幕後結果!$AB$37:$AK$46, TRANSPOSE(N877:W877))))</f>
        <v>1.0269346900245648</v>
      </c>
      <c r="O1878" s="139">
        <v>-0.85180358466276429</v>
      </c>
      <c r="P1878" s="139">
        <v>-0.55102545659500435</v>
      </c>
      <c r="Q1878" s="139">
        <v>3.2482678825314859E-2</v>
      </c>
      <c r="R1878" s="139">
        <v>0.77449653657806072</v>
      </c>
      <c r="S1878" s="139">
        <v>0.83349516425115322</v>
      </c>
      <c r="T1878" s="139">
        <v>1.4449381383178579</v>
      </c>
      <c r="U1878" s="139">
        <v>0.19939444717754412</v>
      </c>
      <c r="V1878" s="139">
        <v>1.8928340402701571</v>
      </c>
      <c r="W1878" s="50">
        <v>0.83760165914346207</v>
      </c>
    </row>
    <row r="1879" spans="1:23" ht="19">
      <c r="A1879" s="95">
        <v>877</v>
      </c>
      <c r="B1879" s="139">
        <v>0.44480048103806746</v>
      </c>
      <c r="C1879" s="139">
        <v>0.19073065440428927</v>
      </c>
      <c r="D1879" s="139">
        <v>0.24545204004364685</v>
      </c>
      <c r="E1879" s="139">
        <v>6.8198088802118528E-2</v>
      </c>
      <c r="F1879" s="139">
        <v>0.3439987339894357</v>
      </c>
      <c r="G1879" s="139">
        <v>0.54073420998665878</v>
      </c>
      <c r="H1879" s="139">
        <v>0.56818001741294344</v>
      </c>
      <c r="I1879" s="139">
        <v>0.42030073132128321</v>
      </c>
      <c r="J1879" s="139">
        <v>0.52807392074610227</v>
      </c>
      <c r="K1879" s="58">
        <v>3.1769425505731475E-2</v>
      </c>
      <c r="M1879" s="51">
        <v>877</v>
      </c>
      <c r="N1879" s="139" cm="1">
        <f t="array" ref="N1879:W1879">(TRANSPOSE(MMULT(幕後結果!$AB$37:$AK$46, TRANSPOSE(N878:W878))))</f>
        <v>0.17704052601046699</v>
      </c>
      <c r="O1879" s="139">
        <v>-0.42216287021259402</v>
      </c>
      <c r="P1879" s="139">
        <v>-1.1155257013363178</v>
      </c>
      <c r="Q1879" s="139">
        <v>0.5448549881154825</v>
      </c>
      <c r="R1879" s="139">
        <v>0.63328189764704668</v>
      </c>
      <c r="S1879" s="139">
        <v>1.2125241268797688</v>
      </c>
      <c r="T1879" s="139">
        <v>0.11323828669359305</v>
      </c>
      <c r="U1879" s="139">
        <v>1.4233787978616914</v>
      </c>
      <c r="V1879" s="139">
        <v>1.6409166158343724</v>
      </c>
      <c r="W1879" s="50">
        <v>-1.2396609746386948</v>
      </c>
    </row>
    <row r="1880" spans="1:23" ht="19">
      <c r="A1880" s="95">
        <v>878</v>
      </c>
      <c r="B1880" s="139">
        <v>0.92852385879963983</v>
      </c>
      <c r="C1880" s="139">
        <v>0.90063547492369578</v>
      </c>
      <c r="D1880" s="139">
        <v>0.55884755056882862</v>
      </c>
      <c r="E1880" s="139">
        <v>0.73759827868632377</v>
      </c>
      <c r="F1880" s="139">
        <v>0.11408647397904592</v>
      </c>
      <c r="G1880" s="139">
        <v>0.17228364685648478</v>
      </c>
      <c r="H1880" s="139">
        <v>0.58537733267757774</v>
      </c>
      <c r="I1880" s="139">
        <v>0.10905661125565191</v>
      </c>
      <c r="J1880" s="139">
        <v>0.82863010843013196</v>
      </c>
      <c r="K1880" s="58">
        <v>0.10488984036377391</v>
      </c>
      <c r="M1880" s="51">
        <v>878</v>
      </c>
      <c r="N1880" s="139" cm="1">
        <f t="array" ref="N1880:W1880">(TRANSPOSE(MMULT(幕後結果!$AB$37:$AK$46, TRANSPOSE(N879:W879))))</f>
        <v>-0.48666350220341603</v>
      </c>
      <c r="O1880" s="139">
        <v>8.2932909182495351E-2</v>
      </c>
      <c r="P1880" s="139">
        <v>-1.2959916604030595</v>
      </c>
      <c r="Q1880" s="139">
        <v>-1.0675051727216041</v>
      </c>
      <c r="R1880" s="139">
        <v>0.18108206078795352</v>
      </c>
      <c r="S1880" s="139">
        <v>-0.3395559915995523</v>
      </c>
      <c r="T1880" s="139">
        <v>0.48604744196643712</v>
      </c>
      <c r="U1880" s="139">
        <v>0.60407763948370663</v>
      </c>
      <c r="V1880" s="139">
        <v>1.6863145646029711</v>
      </c>
      <c r="W1880" s="50">
        <v>-0.46195772179101346</v>
      </c>
    </row>
    <row r="1881" spans="1:23" ht="19">
      <c r="A1881" s="95">
        <v>879</v>
      </c>
      <c r="B1881" s="139">
        <v>0.91545698554322907</v>
      </c>
      <c r="C1881" s="139">
        <v>0.10344137186950464</v>
      </c>
      <c r="D1881" s="139">
        <v>0.33249526388042883</v>
      </c>
      <c r="E1881" s="139">
        <v>0.28420058341298482</v>
      </c>
      <c r="F1881" s="139">
        <v>1.161643792120004E-2</v>
      </c>
      <c r="G1881" s="139">
        <v>5.5526126279058063E-2</v>
      </c>
      <c r="H1881" s="139">
        <v>0.98809118251116046</v>
      </c>
      <c r="I1881" s="139">
        <v>0.98305290200337869</v>
      </c>
      <c r="J1881" s="139">
        <v>0.77676662634390992</v>
      </c>
      <c r="K1881" s="58">
        <v>0.51034434042645804</v>
      </c>
      <c r="M1881" s="51">
        <v>879</v>
      </c>
      <c r="N1881" s="139" cm="1">
        <f t="array" ref="N1881:W1881">(TRANSPOSE(MMULT(幕後結果!$AB$37:$AK$46, TRANSPOSE(N880:W880))))</f>
        <v>-0.2364605021481575</v>
      </c>
      <c r="O1881" s="139">
        <v>-1.0049219827077687</v>
      </c>
      <c r="P1881" s="139">
        <v>-0.78333859171794473</v>
      </c>
      <c r="Q1881" s="139">
        <v>-1.2426434943196472</v>
      </c>
      <c r="R1881" s="139">
        <v>-0.24229286161518282</v>
      </c>
      <c r="S1881" s="139">
        <v>0.15941724903327018</v>
      </c>
      <c r="T1881" s="139">
        <v>0.8055907159198622</v>
      </c>
      <c r="U1881" s="139">
        <v>-0.3004323906275293</v>
      </c>
      <c r="V1881" s="139">
        <v>-1.8145226697330612</v>
      </c>
      <c r="W1881" s="50">
        <v>-0.57211861781782558</v>
      </c>
    </row>
    <row r="1882" spans="1:23" ht="19">
      <c r="A1882" s="95">
        <v>880</v>
      </c>
      <c r="B1882" s="139">
        <v>0.35223835402674131</v>
      </c>
      <c r="C1882" s="139">
        <v>0.1637622039535982</v>
      </c>
      <c r="D1882" s="139">
        <v>2.297506455002396E-2</v>
      </c>
      <c r="E1882" s="139">
        <v>0.52904010342712926</v>
      </c>
      <c r="F1882" s="139">
        <v>0.44888812332585948</v>
      </c>
      <c r="G1882" s="139">
        <v>0.54422321528617923</v>
      </c>
      <c r="H1882" s="139">
        <v>0.68534488750531453</v>
      </c>
      <c r="I1882" s="139">
        <v>0.24936312714301123</v>
      </c>
      <c r="J1882" s="139">
        <v>0.58614982363551182</v>
      </c>
      <c r="K1882" s="58">
        <v>0.48120431502013683</v>
      </c>
      <c r="M1882" s="51">
        <v>880</v>
      </c>
      <c r="N1882" s="139" cm="1">
        <f t="array" ref="N1882:W1882">(TRANSPOSE(MMULT(幕後結果!$AB$37:$AK$46, TRANSPOSE(N881:W881))))</f>
        <v>7.1788202502594239E-2</v>
      </c>
      <c r="O1882" s="139">
        <v>-0.17389339166756065</v>
      </c>
      <c r="P1882" s="139">
        <v>-1.1363277704064725</v>
      </c>
      <c r="Q1882" s="139">
        <v>-1.195445846244545</v>
      </c>
      <c r="R1882" s="139">
        <v>0.40314650869995156</v>
      </c>
      <c r="S1882" s="139">
        <v>1.889424211450156</v>
      </c>
      <c r="T1882" s="139">
        <v>-1.1855418713800192</v>
      </c>
      <c r="U1882" s="139">
        <v>0.39105027061246578</v>
      </c>
      <c r="V1882" s="139">
        <v>1.4439108096090707</v>
      </c>
      <c r="W1882" s="50">
        <v>-0.25576230464253269</v>
      </c>
    </row>
    <row r="1883" spans="1:23" ht="19">
      <c r="A1883" s="95">
        <v>881</v>
      </c>
      <c r="B1883" s="139">
        <v>0.66591557224137743</v>
      </c>
      <c r="C1883" s="139">
        <v>0.1966360657062467</v>
      </c>
      <c r="D1883" s="139">
        <v>4.2273997559055587E-2</v>
      </c>
      <c r="E1883" s="139">
        <v>0.37833011994599453</v>
      </c>
      <c r="F1883" s="139">
        <v>0.62010260651796645</v>
      </c>
      <c r="G1883" s="139">
        <v>0.81316223038577129</v>
      </c>
      <c r="H1883" s="139">
        <v>0.180866058007771</v>
      </c>
      <c r="I1883" s="139">
        <v>0.13227759308165732</v>
      </c>
      <c r="J1883" s="139">
        <v>0.69760191401356253</v>
      </c>
      <c r="K1883" s="58">
        <v>0.72037672628977578</v>
      </c>
      <c r="M1883" s="51">
        <v>881</v>
      </c>
      <c r="N1883" s="139" cm="1">
        <f t="array" ref="N1883:W1883">(TRANSPOSE(MMULT(幕後結果!$AB$37:$AK$46, TRANSPOSE(N882:W882))))</f>
        <v>1.5757191573681297</v>
      </c>
      <c r="O1883" s="139">
        <v>1.0400780166274306</v>
      </c>
      <c r="P1883" s="139">
        <v>1.1663558225776989</v>
      </c>
      <c r="Q1883" s="139">
        <v>-0.62748107585962798</v>
      </c>
      <c r="R1883" s="139">
        <v>-0.17612557321354172</v>
      </c>
      <c r="S1883" s="139">
        <v>-1.8984691431635725E-2</v>
      </c>
      <c r="T1883" s="139">
        <v>5.3363754903539395E-2</v>
      </c>
      <c r="U1883" s="139">
        <v>0.78896805457748953</v>
      </c>
      <c r="V1883" s="139">
        <v>-1.4459444219687883</v>
      </c>
      <c r="W1883" s="50">
        <v>0.40867051417985994</v>
      </c>
    </row>
    <row r="1884" spans="1:23" ht="19">
      <c r="A1884" s="95">
        <v>882</v>
      </c>
      <c r="B1884" s="139">
        <v>0.3937793243825114</v>
      </c>
      <c r="C1884" s="139">
        <v>3.1108923659225018E-2</v>
      </c>
      <c r="D1884" s="139">
        <v>0.81559736356468715</v>
      </c>
      <c r="E1884" s="139">
        <v>0.59839476190485819</v>
      </c>
      <c r="F1884" s="139">
        <v>0.1103629128196324</v>
      </c>
      <c r="G1884" s="139">
        <v>0.40184528602843583</v>
      </c>
      <c r="H1884" s="139">
        <v>0.40635110402868713</v>
      </c>
      <c r="I1884" s="139">
        <v>0.31665838410999769</v>
      </c>
      <c r="J1884" s="139">
        <v>0.68089495870293137</v>
      </c>
      <c r="K1884" s="58">
        <v>0.58747623275341398</v>
      </c>
      <c r="M1884" s="51">
        <v>882</v>
      </c>
      <c r="N1884" s="139" cm="1">
        <f t="array" ref="N1884:W1884">(TRANSPOSE(MMULT(幕後結果!$AB$37:$AK$46, TRANSPOSE(N883:W883))))</f>
        <v>-0.60720713293740436</v>
      </c>
      <c r="O1884" s="139">
        <v>-0.4053514087913398</v>
      </c>
      <c r="P1884" s="139">
        <v>-0.30160110527300688</v>
      </c>
      <c r="Q1884" s="139">
        <v>-1.0897800335945187</v>
      </c>
      <c r="R1884" s="139">
        <v>-0.19349044385063302</v>
      </c>
      <c r="S1884" s="139">
        <v>-0.87271338839717794</v>
      </c>
      <c r="T1884" s="139">
        <v>0.22266965896840973</v>
      </c>
      <c r="U1884" s="139">
        <v>-0.2469127782627194</v>
      </c>
      <c r="V1884" s="139">
        <v>-2.6816708939489398</v>
      </c>
      <c r="W1884" s="50">
        <v>0.1903947579077282</v>
      </c>
    </row>
    <row r="1885" spans="1:23" ht="19">
      <c r="A1885" s="95">
        <v>883</v>
      </c>
      <c r="B1885" s="139">
        <v>8.6131476204388546E-2</v>
      </c>
      <c r="C1885" s="139">
        <v>5.8731349504671293E-2</v>
      </c>
      <c r="D1885" s="139">
        <v>9.8888199000794375E-2</v>
      </c>
      <c r="E1885" s="139">
        <v>0.82374403928741735</v>
      </c>
      <c r="F1885" s="139">
        <v>0.39572287639786841</v>
      </c>
      <c r="G1885" s="139">
        <v>0.21916929697270859</v>
      </c>
      <c r="H1885" s="139">
        <v>0.93490292853316825</v>
      </c>
      <c r="I1885" s="139">
        <v>0.55505581583221542</v>
      </c>
      <c r="J1885" s="139">
        <v>0.23623656211597299</v>
      </c>
      <c r="K1885" s="58">
        <v>0.2647218139765859</v>
      </c>
      <c r="M1885" s="51">
        <v>883</v>
      </c>
      <c r="N1885" s="139" cm="1">
        <f t="array" ref="N1885:W1885">(TRANSPOSE(MMULT(幕後結果!$AB$37:$AK$46, TRANSPOSE(N884:W884))))</f>
        <v>-0.55048587254350734</v>
      </c>
      <c r="O1885" s="139">
        <v>-1.2278693432724108</v>
      </c>
      <c r="P1885" s="139">
        <v>-0.65293486047532523</v>
      </c>
      <c r="Q1885" s="139">
        <v>-2.0622188549816265</v>
      </c>
      <c r="R1885" s="139">
        <v>-1.6816423059691694</v>
      </c>
      <c r="S1885" s="139">
        <v>-0.87189554441283168</v>
      </c>
      <c r="T1885" s="139">
        <v>-0.39374966834937136</v>
      </c>
      <c r="U1885" s="139">
        <v>-1.3770512822310237</v>
      </c>
      <c r="V1885" s="139">
        <v>-0.56722590093476588</v>
      </c>
      <c r="W1885" s="50">
        <v>-1.38598844728711</v>
      </c>
    </row>
    <row r="1886" spans="1:23" ht="19">
      <c r="A1886" s="95">
        <v>884</v>
      </c>
      <c r="B1886" s="139">
        <v>0.96372113278852045</v>
      </c>
      <c r="C1886" s="139">
        <v>0.96894589395889708</v>
      </c>
      <c r="D1886" s="139">
        <v>0.18835513106391444</v>
      </c>
      <c r="E1886" s="139">
        <v>0.6548877941012079</v>
      </c>
      <c r="F1886" s="139">
        <v>0.78654534583535574</v>
      </c>
      <c r="G1886" s="139">
        <v>0.77958767132758444</v>
      </c>
      <c r="H1886" s="139">
        <v>0.88802108900658805</v>
      </c>
      <c r="I1886" s="139">
        <v>0.31252803383948069</v>
      </c>
      <c r="J1886" s="139">
        <v>0.55995509595721793</v>
      </c>
      <c r="K1886" s="58">
        <v>0.37808938232020228</v>
      </c>
      <c r="M1886" s="51">
        <v>884</v>
      </c>
      <c r="N1886" s="139" cm="1">
        <f t="array" ref="N1886:W1886">(TRANSPOSE(MMULT(幕後結果!$AB$37:$AK$46, TRANSPOSE(N885:W885))))</f>
        <v>7.0048456670856241E-2</v>
      </c>
      <c r="O1886" s="139">
        <v>-1.1307022197228507</v>
      </c>
      <c r="P1886" s="139">
        <v>-2.0503308982343822</v>
      </c>
      <c r="Q1886" s="139">
        <v>-0.19850969743033153</v>
      </c>
      <c r="R1886" s="139">
        <v>0.29485121362263644</v>
      </c>
      <c r="S1886" s="139">
        <v>-1.6745076258150406</v>
      </c>
      <c r="T1886" s="139">
        <v>1.1536300462783071</v>
      </c>
      <c r="U1886" s="139">
        <v>0.14847841234468462</v>
      </c>
      <c r="V1886" s="139">
        <v>0.17350818227533257</v>
      </c>
      <c r="W1886" s="50">
        <v>1.3308900226008309</v>
      </c>
    </row>
    <row r="1887" spans="1:23" ht="19">
      <c r="A1887" s="95">
        <v>885</v>
      </c>
      <c r="B1887" s="139">
        <v>0.15190484212450039</v>
      </c>
      <c r="C1887" s="139">
        <v>0.14007492384706954</v>
      </c>
      <c r="D1887" s="139">
        <v>0.86717363380484103</v>
      </c>
      <c r="E1887" s="139">
        <v>0.66080019379085186</v>
      </c>
      <c r="F1887" s="139">
        <v>0.19449347398958672</v>
      </c>
      <c r="G1887" s="139">
        <v>0.15264482996504536</v>
      </c>
      <c r="H1887" s="139">
        <v>0.12598192018960575</v>
      </c>
      <c r="I1887" s="139">
        <v>0.78711632066716031</v>
      </c>
      <c r="J1887" s="139">
        <v>0.858834470700373</v>
      </c>
      <c r="K1887" s="58">
        <v>0.72751034472918286</v>
      </c>
      <c r="M1887" s="51">
        <v>885</v>
      </c>
      <c r="N1887" s="139" cm="1">
        <f t="array" ref="N1887:W1887">(TRANSPOSE(MMULT(幕後結果!$AB$37:$AK$46, TRANSPOSE(N886:W886))))</f>
        <v>0.45241461733199229</v>
      </c>
      <c r="O1887" s="139">
        <v>0.17349001802847686</v>
      </c>
      <c r="P1887" s="139">
        <v>-0.563131079053248</v>
      </c>
      <c r="Q1887" s="139">
        <v>-0.84542543581748031</v>
      </c>
      <c r="R1887" s="139">
        <v>-8.1024358176522704E-2</v>
      </c>
      <c r="S1887" s="139">
        <v>-0.88880228544073936</v>
      </c>
      <c r="T1887" s="139">
        <v>-0.70584124423144656</v>
      </c>
      <c r="U1887" s="139">
        <v>1.225483703240829</v>
      </c>
      <c r="V1887" s="139">
        <v>-0.46263928321730313</v>
      </c>
      <c r="W1887" s="50">
        <v>-1.4321947436978948</v>
      </c>
    </row>
    <row r="1888" spans="1:23" ht="19">
      <c r="A1888" s="95">
        <v>886</v>
      </c>
      <c r="B1888" s="139">
        <v>0.69992832654547921</v>
      </c>
      <c r="C1888" s="139">
        <v>0.96330521570655647</v>
      </c>
      <c r="D1888" s="139">
        <v>0.67437412741914793</v>
      </c>
      <c r="E1888" s="139">
        <v>0.6593876137146093</v>
      </c>
      <c r="F1888" s="139">
        <v>0.78456119647587097</v>
      </c>
      <c r="G1888" s="139">
        <v>0.37934766887399074</v>
      </c>
      <c r="H1888" s="139">
        <v>0.1482808009334684</v>
      </c>
      <c r="I1888" s="139">
        <v>0.50276583640558492</v>
      </c>
      <c r="J1888" s="139">
        <v>0.37667608876039815</v>
      </c>
      <c r="K1888" s="58">
        <v>0.72300543117992411</v>
      </c>
      <c r="M1888" s="51">
        <v>886</v>
      </c>
      <c r="N1888" s="139" cm="1">
        <f t="array" ref="N1888:W1888">(TRANSPOSE(MMULT(幕後結果!$AB$37:$AK$46, TRANSPOSE(N887:W887))))</f>
        <v>1.0157582964733645</v>
      </c>
      <c r="O1888" s="139">
        <v>-0.45372068732857757</v>
      </c>
      <c r="P1888" s="139">
        <v>-1.2477402387787395</v>
      </c>
      <c r="Q1888" s="139">
        <v>-0.99255845766054474</v>
      </c>
      <c r="R1888" s="139">
        <v>-1.2892657919679595</v>
      </c>
      <c r="S1888" s="139">
        <v>1.6401008028519755</v>
      </c>
      <c r="T1888" s="139">
        <v>-0.43246138504421827</v>
      </c>
      <c r="U1888" s="139">
        <v>0.82800824730591194</v>
      </c>
      <c r="V1888" s="139">
        <v>0.411496236058989</v>
      </c>
      <c r="W1888" s="50">
        <v>-1.9058555761644329</v>
      </c>
    </row>
    <row r="1889" spans="1:23" ht="19">
      <c r="A1889" s="95">
        <v>887</v>
      </c>
      <c r="B1889" s="139">
        <v>0.65739383082372638</v>
      </c>
      <c r="C1889" s="139">
        <v>0.76069516071554144</v>
      </c>
      <c r="D1889" s="139">
        <v>0.34791884985162058</v>
      </c>
      <c r="E1889" s="139">
        <v>6.871299003334963E-2</v>
      </c>
      <c r="F1889" s="139">
        <v>0.15055450525608771</v>
      </c>
      <c r="G1889" s="139">
        <v>0.81509084928716491</v>
      </c>
      <c r="H1889" s="139">
        <v>0.83488671048648877</v>
      </c>
      <c r="I1889" s="139">
        <v>0.95091979914890534</v>
      </c>
      <c r="J1889" s="139">
        <v>0.69761321379223817</v>
      </c>
      <c r="K1889" s="58">
        <v>0.64809361945346855</v>
      </c>
      <c r="M1889" s="51">
        <v>887</v>
      </c>
      <c r="N1889" s="139" cm="1">
        <f t="array" ref="N1889:W1889">(TRANSPOSE(MMULT(幕後結果!$AB$37:$AK$46, TRANSPOSE(N888:W888))))</f>
        <v>-1.2729332944798031</v>
      </c>
      <c r="O1889" s="139">
        <v>-7.4319288566887631E-2</v>
      </c>
      <c r="P1889" s="139">
        <v>-0.14540987046637877</v>
      </c>
      <c r="Q1889" s="139">
        <v>5.3300989907615177E-2</v>
      </c>
      <c r="R1889" s="139">
        <v>-0.21874902708156452</v>
      </c>
      <c r="S1889" s="139">
        <v>-0.39055125374484423</v>
      </c>
      <c r="T1889" s="139">
        <v>3.8198223218090521E-2</v>
      </c>
      <c r="U1889" s="139">
        <v>-0.3096654863640792</v>
      </c>
      <c r="V1889" s="139">
        <v>0.78849944568398977</v>
      </c>
      <c r="W1889" s="50">
        <v>0.48576762175955812</v>
      </c>
    </row>
    <row r="1890" spans="1:23" ht="19">
      <c r="A1890" s="95">
        <v>888</v>
      </c>
      <c r="B1890" s="139">
        <v>0.76247601165646683</v>
      </c>
      <c r="C1890" s="139">
        <v>0.80085656882909295</v>
      </c>
      <c r="D1890" s="139">
        <v>0.70538093241622968</v>
      </c>
      <c r="E1890" s="139">
        <v>0.76273074172503685</v>
      </c>
      <c r="F1890" s="139">
        <v>0.20174416723939892</v>
      </c>
      <c r="G1890" s="139">
        <v>0.16301272649207377</v>
      </c>
      <c r="H1890" s="139">
        <v>0.61982219461035859</v>
      </c>
      <c r="I1890" s="139">
        <v>0.28976432447128819</v>
      </c>
      <c r="J1890" s="139">
        <v>0.97742979624254778</v>
      </c>
      <c r="K1890" s="58">
        <v>0.4280152461570419</v>
      </c>
      <c r="M1890" s="51">
        <v>888</v>
      </c>
      <c r="N1890" s="139" cm="1">
        <f t="array" ref="N1890:W1890">(TRANSPOSE(MMULT(幕後結果!$AB$37:$AK$46, TRANSPOSE(N889:W889))))</f>
        <v>0.16941025236786281</v>
      </c>
      <c r="O1890" s="139">
        <v>0.67345113097850373</v>
      </c>
      <c r="P1890" s="139">
        <v>-0.67660002035046396</v>
      </c>
      <c r="Q1890" s="139">
        <v>-0.66870416010223488</v>
      </c>
      <c r="R1890" s="139">
        <v>1.176240018978465</v>
      </c>
      <c r="S1890" s="139">
        <v>0.7102043778706949</v>
      </c>
      <c r="T1890" s="139">
        <v>-1.3058954219207941</v>
      </c>
      <c r="U1890" s="139">
        <v>-0.16036991715191273</v>
      </c>
      <c r="V1890" s="139">
        <v>1.079549056654078</v>
      </c>
      <c r="W1890" s="50">
        <v>0.38596440772069007</v>
      </c>
    </row>
    <row r="1891" spans="1:23" ht="19">
      <c r="A1891" s="95">
        <v>889</v>
      </c>
      <c r="B1891" s="139">
        <v>0.50627720633168627</v>
      </c>
      <c r="C1891" s="139">
        <v>0.51569754161500314</v>
      </c>
      <c r="D1891" s="139">
        <v>0.62387841507135233</v>
      </c>
      <c r="E1891" s="139">
        <v>0.52404327567355713</v>
      </c>
      <c r="F1891" s="139">
        <v>0.2363037208231149</v>
      </c>
      <c r="G1891" s="139">
        <v>1.2220443714715312E-2</v>
      </c>
      <c r="H1891" s="139">
        <v>0.67422366277898726</v>
      </c>
      <c r="I1891" s="139">
        <v>0.28493436128818495</v>
      </c>
      <c r="J1891" s="139">
        <v>0.19009476248426171</v>
      </c>
      <c r="K1891" s="58">
        <v>0.6714868096305584</v>
      </c>
      <c r="M1891" s="51">
        <v>889</v>
      </c>
      <c r="N1891" s="139" cm="1">
        <f t="array" ref="N1891:W1891">(TRANSPOSE(MMULT(幕後結果!$AB$37:$AK$46, TRANSPOSE(N890:W890))))</f>
        <v>0.25741602076992437</v>
      </c>
      <c r="O1891" s="139">
        <v>0.68648566574178926</v>
      </c>
      <c r="P1891" s="139">
        <v>-1.2091531797645354</v>
      </c>
      <c r="Q1891" s="139">
        <v>1.1971156126943736</v>
      </c>
      <c r="R1891" s="139">
        <v>-0.65403052272761752</v>
      </c>
      <c r="S1891" s="139">
        <v>-0.27340980695515704</v>
      </c>
      <c r="T1891" s="139">
        <v>1.0258780520668112</v>
      </c>
      <c r="U1891" s="139">
        <v>-1.9152767223180733</v>
      </c>
      <c r="V1891" s="139">
        <v>0.91124221053569687</v>
      </c>
      <c r="W1891" s="50">
        <v>1.7134286894953701</v>
      </c>
    </row>
    <row r="1892" spans="1:23" ht="19">
      <c r="A1892" s="95">
        <v>890</v>
      </c>
      <c r="B1892" s="139">
        <v>0.24782635358107519</v>
      </c>
      <c r="C1892" s="139">
        <v>3.9390105527742358E-2</v>
      </c>
      <c r="D1892" s="139">
        <v>0.21231003803371173</v>
      </c>
      <c r="E1892" s="139">
        <v>0.1415834512414802</v>
      </c>
      <c r="F1892" s="139">
        <v>0.98919412097909842</v>
      </c>
      <c r="G1892" s="139">
        <v>9.8512818137295177E-3</v>
      </c>
      <c r="H1892" s="139">
        <v>0.97544211312893037</v>
      </c>
      <c r="I1892" s="139">
        <v>0.34611665223105481</v>
      </c>
      <c r="J1892" s="139">
        <v>0.15150894850336227</v>
      </c>
      <c r="K1892" s="58">
        <v>0.91922649556579983</v>
      </c>
      <c r="M1892" s="51">
        <v>890</v>
      </c>
      <c r="N1892" s="139" cm="1">
        <f t="array" ref="N1892:W1892">(TRANSPOSE(MMULT(幕後結果!$AB$37:$AK$46, TRANSPOSE(N891:W891))))</f>
        <v>-1.0491849006378311</v>
      </c>
      <c r="O1892" s="139">
        <v>-0.29396591756206447</v>
      </c>
      <c r="P1892" s="139">
        <v>2.0649204629857434</v>
      </c>
      <c r="Q1892" s="139">
        <v>0.1896494420610372</v>
      </c>
      <c r="R1892" s="139">
        <v>2.7137862283901777</v>
      </c>
      <c r="S1892" s="139">
        <v>-0.16185899701861656</v>
      </c>
      <c r="T1892" s="139">
        <v>-1.0725702148280409</v>
      </c>
      <c r="U1892" s="139">
        <v>-0.20188180776845521</v>
      </c>
      <c r="V1892" s="139">
        <v>-0.75833046609677812</v>
      </c>
      <c r="W1892" s="50">
        <v>0.4332542226374001</v>
      </c>
    </row>
    <row r="1893" spans="1:23" ht="19">
      <c r="A1893" s="95">
        <v>891</v>
      </c>
      <c r="B1893" s="139">
        <v>0.61284796079196102</v>
      </c>
      <c r="C1893" s="139">
        <v>0.19288014922222385</v>
      </c>
      <c r="D1893" s="139">
        <v>0.56191333637945795</v>
      </c>
      <c r="E1893" s="139">
        <v>0.33916376367321965</v>
      </c>
      <c r="F1893" s="139">
        <v>0.42309837332020339</v>
      </c>
      <c r="G1893" s="139">
        <v>0.77041423739609205</v>
      </c>
      <c r="H1893" s="139">
        <v>0.16304089509472863</v>
      </c>
      <c r="I1893" s="139">
        <v>0.6812292235463886</v>
      </c>
      <c r="J1893" s="139">
        <v>0.64027779469583246</v>
      </c>
      <c r="K1893" s="58">
        <v>0.72477989052254999</v>
      </c>
      <c r="M1893" s="51">
        <v>891</v>
      </c>
      <c r="N1893" s="139" cm="1">
        <f t="array" ref="N1893:W1893">(TRANSPOSE(MMULT(幕後結果!$AB$37:$AK$46, TRANSPOSE(N892:W892))))</f>
        <v>0.46919857934238823</v>
      </c>
      <c r="O1893" s="139">
        <v>1.1361007564663774</v>
      </c>
      <c r="P1893" s="139">
        <v>1.9923112955442512</v>
      </c>
      <c r="Q1893" s="139">
        <v>3.7779845669248515</v>
      </c>
      <c r="R1893" s="139">
        <v>1.2052001968586326</v>
      </c>
      <c r="S1893" s="139">
        <v>-0.94114601539626441</v>
      </c>
      <c r="T1893" s="139">
        <v>1.6809645609407313</v>
      </c>
      <c r="U1893" s="139">
        <v>-0.77252500147890424</v>
      </c>
      <c r="V1893" s="139">
        <v>0.72658539696429647</v>
      </c>
      <c r="W1893" s="50">
        <v>2.6684537162785431</v>
      </c>
    </row>
    <row r="1894" spans="1:23" ht="19">
      <c r="A1894" s="95">
        <v>892</v>
      </c>
      <c r="B1894" s="139">
        <v>0.9515212940405946</v>
      </c>
      <c r="C1894" s="139">
        <v>0.87892085135884446</v>
      </c>
      <c r="D1894" s="139">
        <v>0.91943008277757543</v>
      </c>
      <c r="E1894" s="139">
        <v>9.7075386872747638E-2</v>
      </c>
      <c r="F1894" s="139">
        <v>0.94743664021051544</v>
      </c>
      <c r="G1894" s="139">
        <v>0.38498019180061527</v>
      </c>
      <c r="H1894" s="139">
        <v>0.12391882674519739</v>
      </c>
      <c r="I1894" s="139">
        <v>0.99059855371907402</v>
      </c>
      <c r="J1894" s="139">
        <v>0.81731482576324055</v>
      </c>
      <c r="K1894" s="58">
        <v>0.33015893062502055</v>
      </c>
      <c r="M1894" s="51">
        <v>892</v>
      </c>
      <c r="N1894" s="139" cm="1">
        <f t="array" ref="N1894:W1894">(TRANSPOSE(MMULT(幕後結果!$AB$37:$AK$46, TRANSPOSE(N893:W893))))</f>
        <v>-0.13351969027654881</v>
      </c>
      <c r="O1894" s="139">
        <v>1.0108029017881719</v>
      </c>
      <c r="P1894" s="139">
        <v>0.45574679647505151</v>
      </c>
      <c r="Q1894" s="139">
        <v>1.7697157927397935</v>
      </c>
      <c r="R1894" s="139">
        <v>-1.402058897788091</v>
      </c>
      <c r="S1894" s="139">
        <v>-1.173951052085731</v>
      </c>
      <c r="T1894" s="139">
        <v>-0.57117046755925416</v>
      </c>
      <c r="U1894" s="139">
        <v>-0.28089663943656429</v>
      </c>
      <c r="V1894" s="139">
        <v>6.1139643650674258E-2</v>
      </c>
      <c r="W1894" s="50">
        <v>-0.38636939229013278</v>
      </c>
    </row>
    <row r="1895" spans="1:23" ht="19">
      <c r="A1895" s="95">
        <v>893</v>
      </c>
      <c r="B1895" s="139">
        <v>0.91795104138557182</v>
      </c>
      <c r="C1895" s="139">
        <v>0.17153877396072259</v>
      </c>
      <c r="D1895" s="139">
        <v>0.95529622820807236</v>
      </c>
      <c r="E1895" s="139">
        <v>0.52002015499869714</v>
      </c>
      <c r="F1895" s="139">
        <v>0.86020993091167974</v>
      </c>
      <c r="G1895" s="139">
        <v>0.12958893425370821</v>
      </c>
      <c r="H1895" s="139">
        <v>0.89341106010657989</v>
      </c>
      <c r="I1895" s="139">
        <v>7.3223470480623387E-3</v>
      </c>
      <c r="J1895" s="139">
        <v>0.50726420838015263</v>
      </c>
      <c r="K1895" s="58">
        <v>0.28442302403813824</v>
      </c>
      <c r="M1895" s="51">
        <v>893</v>
      </c>
      <c r="N1895" s="139" cm="1">
        <f t="array" ref="N1895:W1895">(TRANSPOSE(MMULT(幕後結果!$AB$37:$AK$46, TRANSPOSE(N894:W894))))</f>
        <v>1.7183751241316176E-2</v>
      </c>
      <c r="O1895" s="139">
        <v>-1.5802454328480806</v>
      </c>
      <c r="P1895" s="139">
        <v>0.68755367168658998</v>
      </c>
      <c r="Q1895" s="139">
        <v>0.18094128611385385</v>
      </c>
      <c r="R1895" s="139">
        <v>1.8999630335558613</v>
      </c>
      <c r="S1895" s="139">
        <v>0.22185589060244781</v>
      </c>
      <c r="T1895" s="139">
        <v>-0.75035960193956153</v>
      </c>
      <c r="U1895" s="139">
        <v>-1.2429960444586041</v>
      </c>
      <c r="V1895" s="139">
        <v>-0.68451395737330012</v>
      </c>
      <c r="W1895" s="50">
        <v>0.81491809183564234</v>
      </c>
    </row>
    <row r="1896" spans="1:23" ht="19">
      <c r="A1896" s="95">
        <v>894</v>
      </c>
      <c r="B1896" s="139">
        <v>0.1323841485546946</v>
      </c>
      <c r="C1896" s="139">
        <v>0.57361782290495866</v>
      </c>
      <c r="D1896" s="139">
        <v>0.87861305775967269</v>
      </c>
      <c r="E1896" s="139">
        <v>0.21169232992659559</v>
      </c>
      <c r="F1896" s="139">
        <v>0.21099020151032843</v>
      </c>
      <c r="G1896" s="139">
        <v>0.46868568949754974</v>
      </c>
      <c r="H1896" s="139">
        <v>0.79464961329636519</v>
      </c>
      <c r="I1896" s="139">
        <v>0.32956096195576512</v>
      </c>
      <c r="J1896" s="139">
        <v>0.99630991619875031</v>
      </c>
      <c r="K1896" s="58">
        <v>0.95742218326304185</v>
      </c>
      <c r="M1896" s="51">
        <v>894</v>
      </c>
      <c r="N1896" s="139" cm="1">
        <f t="array" ref="N1896:W1896">(TRANSPOSE(MMULT(幕後結果!$AB$37:$AK$46, TRANSPOSE(N895:W895))))</f>
        <v>0.55255655183967967</v>
      </c>
      <c r="O1896" s="139">
        <v>0.5047800884252126</v>
      </c>
      <c r="P1896" s="139">
        <v>-0.75723344611516408</v>
      </c>
      <c r="Q1896" s="139">
        <v>-0.28390624543757265</v>
      </c>
      <c r="R1896" s="139">
        <v>-1.2681597299599598</v>
      </c>
      <c r="S1896" s="139">
        <v>0.61755326115248832</v>
      </c>
      <c r="T1896" s="139">
        <v>0.35716576141183393</v>
      </c>
      <c r="U1896" s="139">
        <v>-0.17451241126870271</v>
      </c>
      <c r="V1896" s="139">
        <v>0.54140611359935342</v>
      </c>
      <c r="W1896" s="50">
        <v>0.74173972526775689</v>
      </c>
    </row>
    <row r="1897" spans="1:23" ht="19">
      <c r="A1897" s="95">
        <v>895</v>
      </c>
      <c r="B1897" s="139">
        <v>0.41701525435521369</v>
      </c>
      <c r="C1897" s="139">
        <v>0.45280796140480528</v>
      </c>
      <c r="D1897" s="139">
        <v>4.308870332501713E-2</v>
      </c>
      <c r="E1897" s="139">
        <v>0.98246641964478765</v>
      </c>
      <c r="F1897" s="139">
        <v>0.52094813785002136</v>
      </c>
      <c r="G1897" s="139">
        <v>0.96654028344418741</v>
      </c>
      <c r="H1897" s="139">
        <v>0.7424790056587951</v>
      </c>
      <c r="I1897" s="139">
        <v>0.28777550758231718</v>
      </c>
      <c r="J1897" s="139">
        <v>6.835826210626661E-2</v>
      </c>
      <c r="K1897" s="58">
        <v>0.66902525216096742</v>
      </c>
      <c r="M1897" s="51">
        <v>895</v>
      </c>
      <c r="N1897" s="139" cm="1">
        <f t="array" ref="N1897:W1897">(TRANSPOSE(MMULT(幕後結果!$AB$37:$AK$46, TRANSPOSE(N896:W896))))</f>
        <v>1.5620661644691634</v>
      </c>
      <c r="O1897" s="139">
        <v>1.1623229499435177</v>
      </c>
      <c r="P1897" s="139">
        <v>0.96649962197872641</v>
      </c>
      <c r="Q1897" s="139">
        <v>-0.66117054935035502</v>
      </c>
      <c r="R1897" s="139">
        <v>0.62123457380546654</v>
      </c>
      <c r="S1897" s="139">
        <v>-0.13481210649201825</v>
      </c>
      <c r="T1897" s="139">
        <v>1.0078548670671696</v>
      </c>
      <c r="U1897" s="139">
        <v>0.82962282460568837</v>
      </c>
      <c r="V1897" s="139">
        <v>0.11047133286564725</v>
      </c>
      <c r="W1897" s="50">
        <v>-0.2091796301995581</v>
      </c>
    </row>
    <row r="1898" spans="1:23" ht="19">
      <c r="A1898" s="95">
        <v>896</v>
      </c>
      <c r="B1898" s="139">
        <v>0.50739286509241266</v>
      </c>
      <c r="C1898" s="139">
        <v>0.98068917873780115</v>
      </c>
      <c r="D1898" s="139">
        <v>0.75901017232727108</v>
      </c>
      <c r="E1898" s="139">
        <v>0.76115608189860096</v>
      </c>
      <c r="F1898" s="139">
        <v>0.99042381170271288</v>
      </c>
      <c r="G1898" s="139">
        <v>3.6589814556249989E-2</v>
      </c>
      <c r="H1898" s="139">
        <v>0.90252088975462796</v>
      </c>
      <c r="I1898" s="139">
        <v>0.16370400898048043</v>
      </c>
      <c r="J1898" s="139">
        <v>0.41568524532557549</v>
      </c>
      <c r="K1898" s="58">
        <v>0.20070176507121928</v>
      </c>
      <c r="M1898" s="51">
        <v>896</v>
      </c>
      <c r="N1898" s="139" cm="1">
        <f t="array" ref="N1898:W1898">(TRANSPOSE(MMULT(幕後結果!$AB$37:$AK$46, TRANSPOSE(N897:W897))))</f>
        <v>0.60093039636513246</v>
      </c>
      <c r="O1898" s="139">
        <v>-3.9899761265733635E-2</v>
      </c>
      <c r="P1898" s="139">
        <v>0.16041957150169733</v>
      </c>
      <c r="Q1898" s="139">
        <v>0.36936889856599914</v>
      </c>
      <c r="R1898" s="139">
        <v>0.71270766555996323</v>
      </c>
      <c r="S1898" s="139">
        <v>-0.80370196254350856</v>
      </c>
      <c r="T1898" s="139">
        <v>1.5477928173632813</v>
      </c>
      <c r="U1898" s="139">
        <v>-1.815723748917887</v>
      </c>
      <c r="V1898" s="139">
        <v>1.5549906178305473</v>
      </c>
      <c r="W1898" s="50">
        <v>1.1564397705626888</v>
      </c>
    </row>
    <row r="1899" spans="1:23" ht="19">
      <c r="A1899" s="95">
        <v>897</v>
      </c>
      <c r="B1899" s="139">
        <v>9.4207728931592349E-2</v>
      </c>
      <c r="C1899" s="139">
        <v>6.5183339189160083E-2</v>
      </c>
      <c r="D1899" s="139">
        <v>0.50018438111588104</v>
      </c>
      <c r="E1899" s="139">
        <v>0.52269278545241438</v>
      </c>
      <c r="F1899" s="139">
        <v>0.46664017233589128</v>
      </c>
      <c r="G1899" s="139">
        <v>6.5121922121756048E-2</v>
      </c>
      <c r="H1899" s="139">
        <v>0.74310172044306411</v>
      </c>
      <c r="I1899" s="139">
        <v>0.58982417680389898</v>
      </c>
      <c r="J1899" s="139">
        <v>0.18886821599940418</v>
      </c>
      <c r="K1899" s="58">
        <v>0.64086530086663229</v>
      </c>
      <c r="M1899" s="51">
        <v>897</v>
      </c>
      <c r="N1899" s="139" cm="1">
        <f t="array" ref="N1899:W1899">(TRANSPOSE(MMULT(幕後結果!$AB$37:$AK$46, TRANSPOSE(N898:W898))))</f>
        <v>-2.0708185178561864</v>
      </c>
      <c r="O1899" s="139">
        <v>-1.8138165533535255</v>
      </c>
      <c r="P1899" s="139">
        <v>-1.812020406270249</v>
      </c>
      <c r="Q1899" s="139">
        <v>0.91317103598349414</v>
      </c>
      <c r="R1899" s="139">
        <v>-0.89500526003317238</v>
      </c>
      <c r="S1899" s="139">
        <v>-7.4329789358246579E-2</v>
      </c>
      <c r="T1899" s="139">
        <v>-1.8148842434700829</v>
      </c>
      <c r="U1899" s="139">
        <v>0.41815294756130839</v>
      </c>
      <c r="V1899" s="139">
        <v>-2.3401288344296063</v>
      </c>
      <c r="W1899" s="50">
        <v>0.46818387142800455</v>
      </c>
    </row>
    <row r="1900" spans="1:23" ht="19">
      <c r="A1900" s="95">
        <v>898</v>
      </c>
      <c r="B1900" s="139">
        <v>1.4152845347635834E-2</v>
      </c>
      <c r="C1900" s="139">
        <v>0.18778446820109029</v>
      </c>
      <c r="D1900" s="139">
        <v>0.75845647714295317</v>
      </c>
      <c r="E1900" s="139">
        <v>0.62698178963128881</v>
      </c>
      <c r="F1900" s="139">
        <v>0.32879693492264805</v>
      </c>
      <c r="G1900" s="139">
        <v>1.8523585898264194E-2</v>
      </c>
      <c r="H1900" s="139">
        <v>0.31553477352175796</v>
      </c>
      <c r="I1900" s="139">
        <v>4.2556255695700873E-2</v>
      </c>
      <c r="J1900" s="139">
        <v>5.2793063735293799E-2</v>
      </c>
      <c r="K1900" s="58">
        <v>0.23057460642739769</v>
      </c>
      <c r="M1900" s="51">
        <v>898</v>
      </c>
      <c r="N1900" s="139" cm="1">
        <f t="array" ref="N1900:W1900">(TRANSPOSE(MMULT(幕後結果!$AB$37:$AK$46, TRANSPOSE(N899:W899))))</f>
        <v>-0.56069268593348021</v>
      </c>
      <c r="O1900" s="139">
        <v>0.12535641374278164</v>
      </c>
      <c r="P1900" s="139">
        <v>0.33438489596852311</v>
      </c>
      <c r="Q1900" s="139">
        <v>-0.19226782622336652</v>
      </c>
      <c r="R1900" s="139">
        <v>-1.1150759308837828</v>
      </c>
      <c r="S1900" s="139">
        <v>-0.59743639008473715</v>
      </c>
      <c r="T1900" s="139">
        <v>-3.6281471260126291E-2</v>
      </c>
      <c r="U1900" s="139">
        <v>0.88215095067482197</v>
      </c>
      <c r="V1900" s="139">
        <v>-0.94357085350686154</v>
      </c>
      <c r="W1900" s="50">
        <v>-0.56760417572103372</v>
      </c>
    </row>
    <row r="1901" spans="1:23" ht="19">
      <c r="A1901" s="95">
        <v>899</v>
      </c>
      <c r="B1901" s="139">
        <v>0.55692418290528867</v>
      </c>
      <c r="C1901" s="139">
        <v>0.17838721815973324</v>
      </c>
      <c r="D1901" s="139">
        <v>0.14049004876487703</v>
      </c>
      <c r="E1901" s="139">
        <v>0.83431735663926121</v>
      </c>
      <c r="F1901" s="139">
        <v>0.7520536875927808</v>
      </c>
      <c r="G1901" s="139">
        <v>0.56811868537584109</v>
      </c>
      <c r="H1901" s="139">
        <v>0.73949560441684903</v>
      </c>
      <c r="I1901" s="139">
        <v>0.50658507850300283</v>
      </c>
      <c r="J1901" s="139">
        <v>9.7162752306073852E-2</v>
      </c>
      <c r="K1901" s="58">
        <v>0.31624658820605345</v>
      </c>
      <c r="M1901" s="51">
        <v>899</v>
      </c>
      <c r="N1901" s="139" cm="1">
        <f t="array" ref="N1901:W1901">(TRANSPOSE(MMULT(幕後結果!$AB$37:$AK$46, TRANSPOSE(N900:W900))))</f>
        <v>0.33243192033312491</v>
      </c>
      <c r="O1901" s="139">
        <v>0.83391108183479534</v>
      </c>
      <c r="P1901" s="139">
        <v>-0.74767368958302149</v>
      </c>
      <c r="Q1901" s="139">
        <v>0.34496422212041911</v>
      </c>
      <c r="R1901" s="139">
        <v>-0.70460281801907287</v>
      </c>
      <c r="S1901" s="139">
        <v>6.9052278728163108E-2</v>
      </c>
      <c r="T1901" s="139">
        <v>0.16650095298431158</v>
      </c>
      <c r="U1901" s="139">
        <v>-1.6094994632693687</v>
      </c>
      <c r="V1901" s="139">
        <v>-0.45321691099193856</v>
      </c>
      <c r="W1901" s="50">
        <v>0.61479628932952746</v>
      </c>
    </row>
    <row r="1902" spans="1:23" ht="19">
      <c r="A1902" s="95">
        <v>900</v>
      </c>
      <c r="B1902" s="139">
        <v>0.6006917564709171</v>
      </c>
      <c r="C1902" s="139">
        <v>0.40017878758896241</v>
      </c>
      <c r="D1902" s="139">
        <v>0.21979764318959583</v>
      </c>
      <c r="E1902" s="139">
        <v>0.62998063818392058</v>
      </c>
      <c r="F1902" s="139">
        <v>0.1705334475269904</v>
      </c>
      <c r="G1902" s="139">
        <v>0.29132912078491602</v>
      </c>
      <c r="H1902" s="139">
        <v>0.4257791618864577</v>
      </c>
      <c r="I1902" s="139">
        <v>0.62973746141027176</v>
      </c>
      <c r="J1902" s="139">
        <v>0.73560059890296747</v>
      </c>
      <c r="K1902" s="58">
        <v>0.39435102113175602</v>
      </c>
      <c r="M1902" s="51">
        <v>900</v>
      </c>
      <c r="N1902" s="139" cm="1">
        <f t="array" ref="N1902:W1902">(TRANSPOSE(MMULT(幕後結果!$AB$37:$AK$46, TRANSPOSE(N901:W901))))</f>
        <v>0.70518542140727247</v>
      </c>
      <c r="O1902" s="139">
        <v>-0.23437641622328409</v>
      </c>
      <c r="P1902" s="139">
        <v>-1.3847814036623038</v>
      </c>
      <c r="Q1902" s="139">
        <v>-1.9900259028765441</v>
      </c>
      <c r="R1902" s="139">
        <v>0.37830031252438834</v>
      </c>
      <c r="S1902" s="139">
        <v>0.80005980753395378</v>
      </c>
      <c r="T1902" s="139">
        <v>-1.307125897643588</v>
      </c>
      <c r="U1902" s="139">
        <v>0.90826414242545339</v>
      </c>
      <c r="V1902" s="139">
        <v>0.34837538106524868</v>
      </c>
      <c r="W1902" s="50">
        <v>9.4766560333897409E-2</v>
      </c>
    </row>
    <row r="1903" spans="1:23" ht="19">
      <c r="A1903" s="95">
        <v>901</v>
      </c>
      <c r="B1903" s="139">
        <v>6.4976807198289022E-2</v>
      </c>
      <c r="C1903" s="139">
        <v>0.30431912232019087</v>
      </c>
      <c r="D1903" s="139">
        <v>0.29390048052636764</v>
      </c>
      <c r="E1903" s="139">
        <v>0.29688803007185727</v>
      </c>
      <c r="F1903" s="139">
        <v>0.94925751860733198</v>
      </c>
      <c r="G1903" s="139">
        <v>0.48211706235827534</v>
      </c>
      <c r="H1903" s="139">
        <v>0.46896768294559532</v>
      </c>
      <c r="I1903" s="139">
        <v>6.1138809533194394E-3</v>
      </c>
      <c r="J1903" s="139">
        <v>0.37651229548702814</v>
      </c>
      <c r="K1903" s="58">
        <v>0.3046116792758462</v>
      </c>
      <c r="M1903" s="51">
        <v>901</v>
      </c>
      <c r="N1903" s="139" cm="1">
        <f t="array" ref="N1903:W1903">(TRANSPOSE(MMULT(幕後結果!$AB$37:$AK$46, TRANSPOSE(N902:W902))))</f>
        <v>-0.33651046400836082</v>
      </c>
      <c r="O1903" s="139">
        <v>-0.54212963865317987</v>
      </c>
      <c r="P1903" s="139">
        <v>-1.1425152068331044</v>
      </c>
      <c r="Q1903" s="139">
        <v>-2.8559999038199773</v>
      </c>
      <c r="R1903" s="139">
        <v>-8.201318731093532E-3</v>
      </c>
      <c r="S1903" s="139">
        <v>0.28892799025503729</v>
      </c>
      <c r="T1903" s="139">
        <v>-0.68430154000660248</v>
      </c>
      <c r="U1903" s="139">
        <v>-0.99161434955542493</v>
      </c>
      <c r="V1903" s="139">
        <v>0.71068540251457257</v>
      </c>
      <c r="W1903" s="50">
        <v>-1.9664436961265424</v>
      </c>
    </row>
    <row r="1904" spans="1:23" ht="19">
      <c r="A1904" s="95">
        <v>902</v>
      </c>
      <c r="B1904" s="139">
        <v>0.58709912094566019</v>
      </c>
      <c r="C1904" s="139">
        <v>0.23391393979204556</v>
      </c>
      <c r="D1904" s="139">
        <v>0.20303743654020856</v>
      </c>
      <c r="E1904" s="139">
        <v>0.29155773377297955</v>
      </c>
      <c r="F1904" s="139">
        <v>0.44036250900163343</v>
      </c>
      <c r="G1904" s="139">
        <v>5.8488656469466216E-2</v>
      </c>
      <c r="H1904" s="139">
        <v>0.72911040752172274</v>
      </c>
      <c r="I1904" s="139">
        <v>0.70253471140873258</v>
      </c>
      <c r="J1904" s="139">
        <v>0.84989689743187613</v>
      </c>
      <c r="K1904" s="58">
        <v>0.36702492893114913</v>
      </c>
      <c r="M1904" s="51">
        <v>902</v>
      </c>
      <c r="N1904" s="139" cm="1">
        <f t="array" ref="N1904:W1904">(TRANSPOSE(MMULT(幕後結果!$AB$37:$AK$46, TRANSPOSE(N903:W903))))</f>
        <v>-2.1776343489574739</v>
      </c>
      <c r="O1904" s="139">
        <v>5.9354368556650106E-2</v>
      </c>
      <c r="P1904" s="139">
        <v>-0.79420690032363628</v>
      </c>
      <c r="Q1904" s="139">
        <v>-2.0527024571950694</v>
      </c>
      <c r="R1904" s="139">
        <v>-0.2544146208993423</v>
      </c>
      <c r="S1904" s="139">
        <v>-0.82217795553776174</v>
      </c>
      <c r="T1904" s="139">
        <v>-0.32728553897840718</v>
      </c>
      <c r="U1904" s="139">
        <v>-0.17161395438146382</v>
      </c>
      <c r="V1904" s="139">
        <v>-1.3422034098844073</v>
      </c>
      <c r="W1904" s="50">
        <v>-0.65020810481643332</v>
      </c>
    </row>
    <row r="1905" spans="1:23" ht="19">
      <c r="A1905" s="95">
        <v>903</v>
      </c>
      <c r="B1905" s="139">
        <v>0.6354457131072031</v>
      </c>
      <c r="C1905" s="139">
        <v>0.80718608520606816</v>
      </c>
      <c r="D1905" s="139">
        <v>0.10914656595782835</v>
      </c>
      <c r="E1905" s="139">
        <v>0.55283910335101183</v>
      </c>
      <c r="F1905" s="139">
        <v>0.73983327810365518</v>
      </c>
      <c r="G1905" s="139">
        <v>0.450911407588799</v>
      </c>
      <c r="H1905" s="139">
        <v>0.40014985836687567</v>
      </c>
      <c r="I1905" s="139">
        <v>0.84862185472945439</v>
      </c>
      <c r="J1905" s="139">
        <v>0.40556927529017628</v>
      </c>
      <c r="K1905" s="58">
        <v>0.10033246322564127</v>
      </c>
      <c r="M1905" s="51">
        <v>903</v>
      </c>
      <c r="N1905" s="139" cm="1">
        <f t="array" ref="N1905:W1905">(TRANSPOSE(MMULT(幕後結果!$AB$37:$AK$46, TRANSPOSE(N904:W904))))</f>
        <v>2.2510836224935118</v>
      </c>
      <c r="O1905" s="139">
        <v>2.0215229114258282</v>
      </c>
      <c r="P1905" s="139">
        <v>1.8121007236123867</v>
      </c>
      <c r="Q1905" s="139">
        <v>0.84595651692664009</v>
      </c>
      <c r="R1905" s="139">
        <v>-0.6215856536940384</v>
      </c>
      <c r="S1905" s="139">
        <v>0.12353765344993439</v>
      </c>
      <c r="T1905" s="139">
        <v>2.3998446536402627</v>
      </c>
      <c r="U1905" s="139">
        <v>-1.7628464256213223</v>
      </c>
      <c r="V1905" s="139">
        <v>0.96143587512286988</v>
      </c>
      <c r="W1905" s="50">
        <v>1.5396990668630444</v>
      </c>
    </row>
    <row r="1906" spans="1:23" ht="19">
      <c r="A1906" s="95">
        <v>904</v>
      </c>
      <c r="B1906" s="139">
        <v>0.17703563287123036</v>
      </c>
      <c r="C1906" s="139">
        <v>0.10636026479179606</v>
      </c>
      <c r="D1906" s="139">
        <v>0.2762763302215443</v>
      </c>
      <c r="E1906" s="139">
        <v>0.91781345912983925</v>
      </c>
      <c r="F1906" s="139">
        <v>0.85762748532868294</v>
      </c>
      <c r="G1906" s="139">
        <v>0.79586159162321302</v>
      </c>
      <c r="H1906" s="139">
        <v>0.47097605362501538</v>
      </c>
      <c r="I1906" s="139">
        <v>0.58574720406288461</v>
      </c>
      <c r="J1906" s="139">
        <v>0.34143369407671553</v>
      </c>
      <c r="K1906" s="58">
        <v>0.4687535573407513</v>
      </c>
      <c r="M1906" s="51">
        <v>904</v>
      </c>
      <c r="N1906" s="139" cm="1">
        <f t="array" ref="N1906:W1906">(TRANSPOSE(MMULT(幕後結果!$AB$37:$AK$46, TRANSPOSE(N905:W905))))</f>
        <v>1.636920852827259</v>
      </c>
      <c r="O1906" s="139">
        <v>1.5538983346061634</v>
      </c>
      <c r="P1906" s="139">
        <v>1.4527917557919001</v>
      </c>
      <c r="Q1906" s="139">
        <v>0.14050171157895699</v>
      </c>
      <c r="R1906" s="139">
        <v>0.57542800946279615</v>
      </c>
      <c r="S1906" s="139">
        <v>-0.21607507734384762</v>
      </c>
      <c r="T1906" s="139">
        <v>0.26660780501499026</v>
      </c>
      <c r="U1906" s="139">
        <v>1.2882920909935536</v>
      </c>
      <c r="V1906" s="139">
        <v>1.557594406760606</v>
      </c>
      <c r="W1906" s="50">
        <v>-1.5128030358902422</v>
      </c>
    </row>
    <row r="1907" spans="1:23" ht="19">
      <c r="A1907" s="95">
        <v>905</v>
      </c>
      <c r="B1907" s="139">
        <v>0.53080981929281013</v>
      </c>
      <c r="C1907" s="139">
        <v>0.87842826768204918</v>
      </c>
      <c r="D1907" s="139">
        <v>0.87016486465038922</v>
      </c>
      <c r="E1907" s="139">
        <v>0.4174969323229667</v>
      </c>
      <c r="F1907" s="139">
        <v>0.71982151988156451</v>
      </c>
      <c r="G1907" s="139">
        <v>0.68788024499467237</v>
      </c>
      <c r="H1907" s="139">
        <v>0.75073716138924618</v>
      </c>
      <c r="I1907" s="139">
        <v>0.86193005529339439</v>
      </c>
      <c r="J1907" s="139">
        <v>0.21270145643597282</v>
      </c>
      <c r="K1907" s="58">
        <v>0.74211143405784452</v>
      </c>
      <c r="M1907" s="51">
        <v>905</v>
      </c>
      <c r="N1907" s="139" cm="1">
        <f t="array" ref="N1907:W1907">(TRANSPOSE(MMULT(幕後結果!$AB$37:$AK$46, TRANSPOSE(N906:W906))))</f>
        <v>0.97906409914254033</v>
      </c>
      <c r="O1907" s="139">
        <v>0.4168193884134464</v>
      </c>
      <c r="P1907" s="139">
        <v>1.212473500682717</v>
      </c>
      <c r="Q1907" s="139">
        <v>-0.434341228236649</v>
      </c>
      <c r="R1907" s="139">
        <v>-0.26705718586663929</v>
      </c>
      <c r="S1907" s="139">
        <v>-0.45012831371017464</v>
      </c>
      <c r="T1907" s="139">
        <v>0.88807033575129313</v>
      </c>
      <c r="U1907" s="139">
        <v>0.67509009997096148</v>
      </c>
      <c r="V1907" s="139">
        <v>0.53478064505528344</v>
      </c>
      <c r="W1907" s="50">
        <v>-0.82368518082135733</v>
      </c>
    </row>
    <row r="1908" spans="1:23" ht="19">
      <c r="A1908" s="95">
        <v>906</v>
      </c>
      <c r="B1908" s="139">
        <v>0.16378484757419409</v>
      </c>
      <c r="C1908" s="139">
        <v>0.88459339993133845</v>
      </c>
      <c r="D1908" s="139">
        <v>0.99083137865687854</v>
      </c>
      <c r="E1908" s="139">
        <v>0.87103527565717997</v>
      </c>
      <c r="F1908" s="139">
        <v>0.83283264135174995</v>
      </c>
      <c r="G1908" s="139">
        <v>0.11748996483849772</v>
      </c>
      <c r="H1908" s="139">
        <v>0.39986170953270328</v>
      </c>
      <c r="I1908" s="139">
        <v>0.29811786733018897</v>
      </c>
      <c r="J1908" s="139">
        <v>0.39942547180849997</v>
      </c>
      <c r="K1908" s="58">
        <v>0.62787957424981533</v>
      </c>
      <c r="M1908" s="51">
        <v>906</v>
      </c>
      <c r="N1908" s="139" cm="1">
        <f t="array" ref="N1908:W1908">(TRANSPOSE(MMULT(幕後結果!$AB$37:$AK$46, TRANSPOSE(N907:W907))))</f>
        <v>2.8859631120396756</v>
      </c>
      <c r="O1908" s="139">
        <v>0.75895407148079275</v>
      </c>
      <c r="P1908" s="139">
        <v>-0.10680301248127366</v>
      </c>
      <c r="Q1908" s="139">
        <v>0.18993126538752389</v>
      </c>
      <c r="R1908" s="139">
        <v>0.18625837593920538</v>
      </c>
      <c r="S1908" s="139">
        <v>0.86713009079477876</v>
      </c>
      <c r="T1908" s="139">
        <v>0.82715814564266088</v>
      </c>
      <c r="U1908" s="139">
        <v>-1.3946216303682193</v>
      </c>
      <c r="V1908" s="139">
        <v>1.9465974367557868</v>
      </c>
      <c r="W1908" s="50">
        <v>1.2613612891358115</v>
      </c>
    </row>
    <row r="1909" spans="1:23" ht="19">
      <c r="A1909" s="95">
        <v>907</v>
      </c>
      <c r="B1909" s="139">
        <v>0.8433890558471524</v>
      </c>
      <c r="C1909" s="139">
        <v>0.61774673052763185</v>
      </c>
      <c r="D1909" s="139">
        <v>0.6579541573537957</v>
      </c>
      <c r="E1909" s="139">
        <v>0.63817828717482117</v>
      </c>
      <c r="F1909" s="139">
        <v>7.1380537767333996E-2</v>
      </c>
      <c r="G1909" s="139">
        <v>0.67869060055042607</v>
      </c>
      <c r="H1909" s="139">
        <v>0.93735630190348762</v>
      </c>
      <c r="I1909" s="139">
        <v>0.48629843612681389</v>
      </c>
      <c r="J1909" s="139">
        <v>0.17391602858665456</v>
      </c>
      <c r="K1909" s="58">
        <v>0.68710794993875934</v>
      </c>
      <c r="M1909" s="51">
        <v>907</v>
      </c>
      <c r="N1909" s="139" cm="1">
        <f t="array" ref="N1909:W1909">(TRANSPOSE(MMULT(幕後結果!$AB$37:$AK$46, TRANSPOSE(N908:W908))))</f>
        <v>0.68707999484522408</v>
      </c>
      <c r="O1909" s="139">
        <v>-1.3704749443381101</v>
      </c>
      <c r="P1909" s="139">
        <v>-1.1525225991630865</v>
      </c>
      <c r="Q1909" s="139">
        <v>-1.6700528214158727</v>
      </c>
      <c r="R1909" s="139">
        <v>-1.3121733910217581</v>
      </c>
      <c r="S1909" s="139">
        <v>2.3746420665273535E-2</v>
      </c>
      <c r="T1909" s="139">
        <v>-1.4887756902545504</v>
      </c>
      <c r="U1909" s="139">
        <v>-0.24192151383910601</v>
      </c>
      <c r="V1909" s="139">
        <v>-1.250402180756083</v>
      </c>
      <c r="W1909" s="50">
        <v>-1.0207943731102205</v>
      </c>
    </row>
    <row r="1910" spans="1:23" ht="19">
      <c r="A1910" s="95">
        <v>908</v>
      </c>
      <c r="B1910" s="139">
        <v>0.30650279457564267</v>
      </c>
      <c r="C1910" s="139">
        <v>0.29378627014527225</v>
      </c>
      <c r="D1910" s="139">
        <v>0.7859815965576924</v>
      </c>
      <c r="E1910" s="139">
        <v>0.33000152266687377</v>
      </c>
      <c r="F1910" s="139">
        <v>0.96949739236615184</v>
      </c>
      <c r="G1910" s="139">
        <v>7.8174291140578056E-2</v>
      </c>
      <c r="H1910" s="139">
        <v>0.77418808389619231</v>
      </c>
      <c r="I1910" s="139">
        <v>0.34086407905528748</v>
      </c>
      <c r="J1910" s="139">
        <v>0.86017821354209101</v>
      </c>
      <c r="K1910" s="58">
        <v>0.12482474897355833</v>
      </c>
      <c r="M1910" s="51">
        <v>908</v>
      </c>
      <c r="N1910" s="139" cm="1">
        <f t="array" ref="N1910:W1910">(TRANSPOSE(MMULT(幕後結果!$AB$37:$AK$46, TRANSPOSE(N909:W909))))</f>
        <v>0.39747381071637267</v>
      </c>
      <c r="O1910" s="139">
        <v>-0.74053489497366953</v>
      </c>
      <c r="P1910" s="139">
        <v>-1.460992892228232</v>
      </c>
      <c r="Q1910" s="139">
        <v>-0.41793619678791621</v>
      </c>
      <c r="R1910" s="139">
        <v>-0.63729673935220132</v>
      </c>
      <c r="S1910" s="139">
        <v>2.1353052982252065</v>
      </c>
      <c r="T1910" s="139">
        <v>-0.68678861589071905</v>
      </c>
      <c r="U1910" s="139">
        <v>0.1329323950586703</v>
      </c>
      <c r="V1910" s="139">
        <v>-0.42787535066694848</v>
      </c>
      <c r="W1910" s="50">
        <v>-1.0279914266960399</v>
      </c>
    </row>
    <row r="1911" spans="1:23" ht="19">
      <c r="A1911" s="95">
        <v>909</v>
      </c>
      <c r="B1911" s="139">
        <v>0.19609863215935164</v>
      </c>
      <c r="C1911" s="139">
        <v>0.23535146376550786</v>
      </c>
      <c r="D1911" s="139">
        <v>0.63066426998851588</v>
      </c>
      <c r="E1911" s="139">
        <v>0.57370980656080173</v>
      </c>
      <c r="F1911" s="139">
        <v>4.0563277077808158E-2</v>
      </c>
      <c r="G1911" s="139">
        <v>0.13695830580304635</v>
      </c>
      <c r="H1911" s="139">
        <v>0.39666255850107945</v>
      </c>
      <c r="I1911" s="139">
        <v>1.1573252602852913E-2</v>
      </c>
      <c r="J1911" s="139">
        <v>0.15052633841087282</v>
      </c>
      <c r="K1911" s="58">
        <v>0.56448252842783075</v>
      </c>
      <c r="M1911" s="51">
        <v>909</v>
      </c>
      <c r="N1911" s="139" cm="1">
        <f t="array" ref="N1911:W1911">(TRANSPOSE(MMULT(幕後結果!$AB$37:$AK$46, TRANSPOSE(N910:W910))))</f>
        <v>-1.0848228286298465</v>
      </c>
      <c r="O1911" s="139">
        <v>-0.66182051417527288</v>
      </c>
      <c r="P1911" s="139">
        <v>-1.3718598359557328</v>
      </c>
      <c r="Q1911" s="139">
        <v>-0.22224617607002323</v>
      </c>
      <c r="R1911" s="139">
        <v>-1.4051308172463612</v>
      </c>
      <c r="S1911" s="139">
        <v>-0.97578183505198646</v>
      </c>
      <c r="T1911" s="139">
        <v>1.7033712681614575</v>
      </c>
      <c r="U1911" s="139">
        <v>-1.0782553144797653</v>
      </c>
      <c r="V1911" s="139">
        <v>0.88217612901643883</v>
      </c>
      <c r="W1911" s="50">
        <v>0.92080333294165129</v>
      </c>
    </row>
    <row r="1912" spans="1:23" ht="19">
      <c r="A1912" s="95">
        <v>910</v>
      </c>
      <c r="B1912" s="139">
        <v>0.1983937402868956</v>
      </c>
      <c r="C1912" s="139">
        <v>0.15793289682853251</v>
      </c>
      <c r="D1912" s="139">
        <v>0.56394268117796464</v>
      </c>
      <c r="E1912" s="139">
        <v>0.46657481172327953</v>
      </c>
      <c r="F1912" s="139">
        <v>0.47414634199265282</v>
      </c>
      <c r="G1912" s="139">
        <v>0.37949014942201909</v>
      </c>
      <c r="H1912" s="139">
        <v>7.530597093356084E-2</v>
      </c>
      <c r="I1912" s="139">
        <v>3.4818463354956419E-2</v>
      </c>
      <c r="J1912" s="139">
        <v>0.92420676681207237</v>
      </c>
      <c r="K1912" s="58">
        <v>0.9493202388866484</v>
      </c>
      <c r="M1912" s="51">
        <v>910</v>
      </c>
      <c r="N1912" s="139" cm="1">
        <f t="array" ref="N1912:W1912">(TRANSPOSE(MMULT(幕後結果!$AB$37:$AK$46, TRANSPOSE(N911:W911))))</f>
        <v>0.31944978693905668</v>
      </c>
      <c r="O1912" s="139">
        <v>0.69710155796696038</v>
      </c>
      <c r="P1912" s="139">
        <v>0.39267011150253417</v>
      </c>
      <c r="Q1912" s="139">
        <v>0.43841263314374485</v>
      </c>
      <c r="R1912" s="139">
        <v>-1.6469202222250232</v>
      </c>
      <c r="S1912" s="139">
        <v>-1.0026567031185281</v>
      </c>
      <c r="T1912" s="139">
        <v>0.22114257206986046</v>
      </c>
      <c r="U1912" s="139">
        <v>-1.5832185588204526</v>
      </c>
      <c r="V1912" s="139">
        <v>-0.91238739584395345</v>
      </c>
      <c r="W1912" s="50">
        <v>-0.79030769202172779</v>
      </c>
    </row>
    <row r="1913" spans="1:23" ht="19">
      <c r="A1913" s="95">
        <v>911</v>
      </c>
      <c r="B1913" s="139">
        <v>0.99659006748763335</v>
      </c>
      <c r="C1913" s="139">
        <v>0.2648761016239598</v>
      </c>
      <c r="D1913" s="139">
        <v>0.14174682382418391</v>
      </c>
      <c r="E1913" s="139">
        <v>0.35248313938644804</v>
      </c>
      <c r="F1913" s="139">
        <v>4.4322483304461757E-2</v>
      </c>
      <c r="G1913" s="139">
        <v>0.1478467149222662</v>
      </c>
      <c r="H1913" s="139">
        <v>0.2317196105178696</v>
      </c>
      <c r="I1913" s="139">
        <v>0.83269752595806579</v>
      </c>
      <c r="J1913" s="139">
        <v>0.78722837671400669</v>
      </c>
      <c r="K1913" s="58">
        <v>0.69673653626951659</v>
      </c>
      <c r="M1913" s="51">
        <v>911</v>
      </c>
      <c r="N1913" s="139" cm="1">
        <f t="array" ref="N1913:W1913">(TRANSPOSE(MMULT(幕後結果!$AB$37:$AK$46, TRANSPOSE(N912:W912))))</f>
        <v>-0.68019685088556603</v>
      </c>
      <c r="O1913" s="139">
        <v>0.53032291837602319</v>
      </c>
      <c r="P1913" s="139">
        <v>0.65526769172223287</v>
      </c>
      <c r="Q1913" s="139">
        <v>0.63500002848155068</v>
      </c>
      <c r="R1913" s="139">
        <v>-1.3208837884093696</v>
      </c>
      <c r="S1913" s="139">
        <v>0.5060872771323407</v>
      </c>
      <c r="T1913" s="139">
        <v>-0.20927220905232327</v>
      </c>
      <c r="U1913" s="139">
        <v>-1.6497065768245502</v>
      </c>
      <c r="V1913" s="139">
        <v>2.1920821631888399</v>
      </c>
      <c r="W1913" s="50">
        <v>0.62388465157835615</v>
      </c>
    </row>
    <row r="1914" spans="1:23" ht="19">
      <c r="A1914" s="95">
        <v>912</v>
      </c>
      <c r="B1914" s="139">
        <v>0.7733744343592317</v>
      </c>
      <c r="C1914" s="139">
        <v>0.92043913994779514</v>
      </c>
      <c r="D1914" s="139">
        <v>0.56677451036781723</v>
      </c>
      <c r="E1914" s="139">
        <v>0.93357077922039688</v>
      </c>
      <c r="F1914" s="139">
        <v>0.95532394564617995</v>
      </c>
      <c r="G1914" s="139">
        <v>0.64887823463203298</v>
      </c>
      <c r="H1914" s="139">
        <v>0.11788691247841654</v>
      </c>
      <c r="I1914" s="139">
        <v>0.29717284654030962</v>
      </c>
      <c r="J1914" s="139">
        <v>0.41523463573591091</v>
      </c>
      <c r="K1914" s="58">
        <v>8.5168375230733506E-2</v>
      </c>
      <c r="M1914" s="51">
        <v>912</v>
      </c>
      <c r="N1914" s="139" cm="1">
        <f t="array" ref="N1914:W1914">(TRANSPOSE(MMULT(幕後結果!$AB$37:$AK$46, TRANSPOSE(N913:W913))))</f>
        <v>2.3578125532337086</v>
      </c>
      <c r="O1914" s="139">
        <v>0.10725237419201661</v>
      </c>
      <c r="P1914" s="139">
        <v>0.30997830867139431</v>
      </c>
      <c r="Q1914" s="139">
        <v>-0.69814128620847538</v>
      </c>
      <c r="R1914" s="139">
        <v>1.7161442147574137</v>
      </c>
      <c r="S1914" s="139">
        <v>2.1446725397590423</v>
      </c>
      <c r="T1914" s="139">
        <v>0.54719257840078761</v>
      </c>
      <c r="U1914" s="139">
        <v>-1.1449981796664175</v>
      </c>
      <c r="V1914" s="139">
        <v>1.0017283224848763</v>
      </c>
      <c r="W1914" s="50">
        <v>0.70798532438888473</v>
      </c>
    </row>
    <row r="1915" spans="1:23" ht="19">
      <c r="A1915" s="95">
        <v>913</v>
      </c>
      <c r="B1915" s="139">
        <v>0.5458934450068631</v>
      </c>
      <c r="C1915" s="139">
        <v>0.55341070602527775</v>
      </c>
      <c r="D1915" s="139">
        <v>0.77405623064591023</v>
      </c>
      <c r="E1915" s="139">
        <v>0.2682755866588411</v>
      </c>
      <c r="F1915" s="139">
        <v>0.49629635984856257</v>
      </c>
      <c r="G1915" s="139">
        <v>0.60654726573100826</v>
      </c>
      <c r="H1915" s="139">
        <v>0.19878819431971673</v>
      </c>
      <c r="I1915" s="139">
        <v>3.9198515046615645E-2</v>
      </c>
      <c r="J1915" s="139">
        <v>0.55505998614399421</v>
      </c>
      <c r="K1915" s="58">
        <v>0.37565509022646992</v>
      </c>
      <c r="M1915" s="51">
        <v>913</v>
      </c>
      <c r="N1915" s="139" cm="1">
        <f t="array" ref="N1915:W1915">(TRANSPOSE(MMULT(幕後結果!$AB$37:$AK$46, TRANSPOSE(N914:W914))))</f>
        <v>-2.171706713590166</v>
      </c>
      <c r="O1915" s="139">
        <v>1.2370500282955157</v>
      </c>
      <c r="P1915" s="139">
        <v>0.25950144528748087</v>
      </c>
      <c r="Q1915" s="139">
        <v>-0.14459185924358164</v>
      </c>
      <c r="R1915" s="139">
        <v>-0.92727135552545148</v>
      </c>
      <c r="S1915" s="139">
        <v>1.526072868062458</v>
      </c>
      <c r="T1915" s="139">
        <v>-0.65376775328731362</v>
      </c>
      <c r="U1915" s="139">
        <v>-0.58635845873539183</v>
      </c>
      <c r="V1915" s="139">
        <v>4.9523194034905765E-2</v>
      </c>
      <c r="W1915" s="50">
        <v>-0.66630407251670432</v>
      </c>
    </row>
    <row r="1916" spans="1:23" ht="19">
      <c r="A1916" s="95">
        <v>914</v>
      </c>
      <c r="B1916" s="139">
        <v>0.98577735330897309</v>
      </c>
      <c r="C1916" s="139">
        <v>2.6609278502188749E-2</v>
      </c>
      <c r="D1916" s="139">
        <v>0.23375406067518001</v>
      </c>
      <c r="E1916" s="139">
        <v>6.4091994630551374E-2</v>
      </c>
      <c r="F1916" s="139">
        <v>0.82096182796372053</v>
      </c>
      <c r="G1916" s="139">
        <v>0.60001130649067735</v>
      </c>
      <c r="H1916" s="139">
        <v>0.79673799020467784</v>
      </c>
      <c r="I1916" s="139">
        <v>0.45423619206048671</v>
      </c>
      <c r="J1916" s="139">
        <v>0.14123388841293716</v>
      </c>
      <c r="K1916" s="58">
        <v>0.92090471074959179</v>
      </c>
      <c r="M1916" s="51">
        <v>914</v>
      </c>
      <c r="N1916" s="139" cm="1">
        <f t="array" ref="N1916:W1916">(TRANSPOSE(MMULT(幕後結果!$AB$37:$AK$46, TRANSPOSE(N915:W915))))</f>
        <v>-0.95066132761621525</v>
      </c>
      <c r="O1916" s="139">
        <v>-0.46756870399219175</v>
      </c>
      <c r="P1916" s="139">
        <v>-0.51802485063004822</v>
      </c>
      <c r="Q1916" s="139">
        <v>5.7657072656663047E-2</v>
      </c>
      <c r="R1916" s="139">
        <v>0.58810426218059253</v>
      </c>
      <c r="S1916" s="139">
        <v>1.1748097993727868</v>
      </c>
      <c r="T1916" s="139">
        <v>-0.42677130213010916</v>
      </c>
      <c r="U1916" s="139">
        <v>2.3143131458409494</v>
      </c>
      <c r="V1916" s="139">
        <v>-4.290848206157663E-2</v>
      </c>
      <c r="W1916" s="50">
        <v>-0.67618366055295109</v>
      </c>
    </row>
    <row r="1917" spans="1:23" ht="19">
      <c r="A1917" s="95">
        <v>915</v>
      </c>
      <c r="B1917" s="139">
        <v>0.52663806339330477</v>
      </c>
      <c r="C1917" s="139">
        <v>0.98315941845140609</v>
      </c>
      <c r="D1917" s="139">
        <v>0.94450689043655855</v>
      </c>
      <c r="E1917" s="139">
        <v>0.30720190088870925</v>
      </c>
      <c r="F1917" s="139">
        <v>0.53641805199057369</v>
      </c>
      <c r="G1917" s="139">
        <v>0.29198748012136733</v>
      </c>
      <c r="H1917" s="139">
        <v>0.1312826016032056</v>
      </c>
      <c r="I1917" s="139">
        <v>0.64452500482886288</v>
      </c>
      <c r="J1917" s="139">
        <v>7.5151910061034277E-2</v>
      </c>
      <c r="K1917" s="58">
        <v>0.21054559504002279</v>
      </c>
      <c r="M1917" s="51">
        <v>915</v>
      </c>
      <c r="N1917" s="139" cm="1">
        <f t="array" ref="N1917:W1917">(TRANSPOSE(MMULT(幕後結果!$AB$37:$AK$46, TRANSPOSE(N916:W916))))</f>
        <v>-0.19924570423458576</v>
      </c>
      <c r="O1917" s="139">
        <v>1.30282742141474</v>
      </c>
      <c r="P1917" s="139">
        <v>0.28316755260560916</v>
      </c>
      <c r="Q1917" s="139">
        <v>0.88987578672971623</v>
      </c>
      <c r="R1917" s="139">
        <v>-1.572762508172507</v>
      </c>
      <c r="S1917" s="139">
        <v>-1.1087545183674083</v>
      </c>
      <c r="T1917" s="139">
        <v>0.69330584417824714</v>
      </c>
      <c r="U1917" s="139">
        <v>0.55004424699641197</v>
      </c>
      <c r="V1917" s="139">
        <v>-5.6312762652503359E-2</v>
      </c>
      <c r="W1917" s="50">
        <v>0.34146825518874174</v>
      </c>
    </row>
    <row r="1918" spans="1:23" ht="19">
      <c r="A1918" s="95">
        <v>916</v>
      </c>
      <c r="B1918" s="139">
        <v>0.23361963661284046</v>
      </c>
      <c r="C1918" s="139">
        <v>0.37526408404631262</v>
      </c>
      <c r="D1918" s="139">
        <v>0.30992011669871444</v>
      </c>
      <c r="E1918" s="139">
        <v>0.87426508594127572</v>
      </c>
      <c r="F1918" s="139">
        <v>0.26180610101789381</v>
      </c>
      <c r="G1918" s="139">
        <v>0.6217911463300585</v>
      </c>
      <c r="H1918" s="139">
        <v>0.18449484393283289</v>
      </c>
      <c r="I1918" s="139">
        <v>0.49701633338514006</v>
      </c>
      <c r="J1918" s="139">
        <v>0.91695241129107918</v>
      </c>
      <c r="K1918" s="58">
        <v>0.61353560940490692</v>
      </c>
      <c r="M1918" s="51">
        <v>916</v>
      </c>
      <c r="N1918" s="139" cm="1">
        <f t="array" ref="N1918:W1918">(TRANSPOSE(MMULT(幕後結果!$AB$37:$AK$46, TRANSPOSE(N917:W917))))</f>
        <v>1.8970339737911341</v>
      </c>
      <c r="O1918" s="139">
        <v>1.7871409565432921</v>
      </c>
      <c r="P1918" s="139">
        <v>1.1234166081052659</v>
      </c>
      <c r="Q1918" s="139">
        <v>0.30185827247745783</v>
      </c>
      <c r="R1918" s="139">
        <v>-7.131052199719079E-2</v>
      </c>
      <c r="S1918" s="139">
        <v>1.3821233060630533</v>
      </c>
      <c r="T1918" s="139">
        <v>0.57057997857941323</v>
      </c>
      <c r="U1918" s="139">
        <v>1.3482741577974926</v>
      </c>
      <c r="V1918" s="139">
        <v>1.9658247490629739</v>
      </c>
      <c r="W1918" s="50">
        <v>-0.47745967675714701</v>
      </c>
    </row>
    <row r="1919" spans="1:23" ht="19">
      <c r="A1919" s="95">
        <v>917</v>
      </c>
      <c r="B1919" s="139">
        <v>0.22680699386586278</v>
      </c>
      <c r="C1919" s="139">
        <v>0.32350347094289411</v>
      </c>
      <c r="D1919" s="139">
        <v>0.72457078934214914</v>
      </c>
      <c r="E1919" s="139">
        <v>0.96180714169002468</v>
      </c>
      <c r="F1919" s="139">
        <v>0.20989057787469445</v>
      </c>
      <c r="G1919" s="139">
        <v>0.38253114254708342</v>
      </c>
      <c r="H1919" s="139">
        <v>0.22943249884381567</v>
      </c>
      <c r="I1919" s="139">
        <v>0.76806261842799661</v>
      </c>
      <c r="J1919" s="139">
        <v>2.4105478802509905E-2</v>
      </c>
      <c r="K1919" s="58">
        <v>0.57134088545152784</v>
      </c>
      <c r="M1919" s="51">
        <v>917</v>
      </c>
      <c r="N1919" s="139" cm="1">
        <f t="array" ref="N1919:W1919">(TRANSPOSE(MMULT(幕後結果!$AB$37:$AK$46, TRANSPOSE(N918:W918))))</f>
        <v>-0.16778132482434788</v>
      </c>
      <c r="O1919" s="139">
        <v>-0.55579627911121898</v>
      </c>
      <c r="P1919" s="139">
        <v>-0.63718675706374706</v>
      </c>
      <c r="Q1919" s="139">
        <v>-1.1568264862374096</v>
      </c>
      <c r="R1919" s="139">
        <v>-6.8398364684584004E-2</v>
      </c>
      <c r="S1919" s="139">
        <v>-0.56221933910435762</v>
      </c>
      <c r="T1919" s="139">
        <v>0.28399338285116005</v>
      </c>
      <c r="U1919" s="139">
        <v>0.48957764431831952</v>
      </c>
      <c r="V1919" s="139">
        <v>-0.65192791828901253</v>
      </c>
      <c r="W1919" s="50">
        <v>-0.11144332290328972</v>
      </c>
    </row>
    <row r="1920" spans="1:23" ht="19">
      <c r="A1920" s="95">
        <v>918</v>
      </c>
      <c r="B1920" s="139">
        <v>0.17938740260330954</v>
      </c>
      <c r="C1920" s="139">
        <v>0.1343598029481774</v>
      </c>
      <c r="D1920" s="139">
        <v>0.98086620653448553</v>
      </c>
      <c r="E1920" s="139">
        <v>0.89401297977449579</v>
      </c>
      <c r="F1920" s="139">
        <v>0.63004288138100706</v>
      </c>
      <c r="G1920" s="139">
        <v>0.29243662227394696</v>
      </c>
      <c r="H1920" s="139">
        <v>0.21781383553161882</v>
      </c>
      <c r="I1920" s="139">
        <v>0.16832069244519943</v>
      </c>
      <c r="J1920" s="139">
        <v>0.65284905440788199</v>
      </c>
      <c r="K1920" s="58">
        <v>0.61901373070089916</v>
      </c>
      <c r="M1920" s="51">
        <v>918</v>
      </c>
      <c r="N1920" s="139" cm="1">
        <f t="array" ref="N1920:W1920">(TRANSPOSE(MMULT(幕後結果!$AB$37:$AK$46, TRANSPOSE(N919:W919))))</f>
        <v>1.9363529411411813</v>
      </c>
      <c r="O1920" s="139">
        <v>0.11002160341603606</v>
      </c>
      <c r="P1920" s="139">
        <v>0.40003502149208026</v>
      </c>
      <c r="Q1920" s="139">
        <v>-0.48654307731385221</v>
      </c>
      <c r="R1920" s="139">
        <v>1.2461814658655574</v>
      </c>
      <c r="S1920" s="139">
        <v>-0.50891527649495705</v>
      </c>
      <c r="T1920" s="139">
        <v>6.4999776420186395E-2</v>
      </c>
      <c r="U1920" s="139">
        <v>2.5601655797990892</v>
      </c>
      <c r="V1920" s="139">
        <v>-0.54710337662697306</v>
      </c>
      <c r="W1920" s="50">
        <v>0.42800842964392916</v>
      </c>
    </row>
    <row r="1921" spans="1:23" ht="19">
      <c r="A1921" s="95">
        <v>919</v>
      </c>
      <c r="B1921" s="139">
        <v>0.96334306373945133</v>
      </c>
      <c r="C1921" s="139">
        <v>0.69319825815799252</v>
      </c>
      <c r="D1921" s="139">
        <v>0.60018779986547877</v>
      </c>
      <c r="E1921" s="139">
        <v>5.0138265781654034E-3</v>
      </c>
      <c r="F1921" s="139">
        <v>0.80765556905055358</v>
      </c>
      <c r="G1921" s="139">
        <v>0.11216275664033515</v>
      </c>
      <c r="H1921" s="139">
        <v>0.8614051647046308</v>
      </c>
      <c r="I1921" s="139">
        <v>7.5965507862449932E-2</v>
      </c>
      <c r="J1921" s="139">
        <v>0.26159526135438771</v>
      </c>
      <c r="K1921" s="58">
        <v>0.49964251066853738</v>
      </c>
      <c r="M1921" s="51">
        <v>919</v>
      </c>
      <c r="N1921" s="139" cm="1">
        <f t="array" ref="N1921:W1921">(TRANSPOSE(MMULT(幕後結果!$AB$37:$AK$46, TRANSPOSE(N920:W920))))</f>
        <v>0.99565138209696724</v>
      </c>
      <c r="O1921" s="139">
        <v>0.33032077768152474</v>
      </c>
      <c r="P1921" s="139">
        <v>0.32402401553034488</v>
      </c>
      <c r="Q1921" s="139">
        <v>1.2202211378189856</v>
      </c>
      <c r="R1921" s="139">
        <v>-0.18932174678607211</v>
      </c>
      <c r="S1921" s="139">
        <v>2.6730819447117842</v>
      </c>
      <c r="T1921" s="139">
        <v>-0.24752237549104927</v>
      </c>
      <c r="U1921" s="139">
        <v>1.6593515899050879</v>
      </c>
      <c r="V1921" s="139">
        <v>1.8457452207170668</v>
      </c>
      <c r="W1921" s="50">
        <v>-1.5911000386100731</v>
      </c>
    </row>
    <row r="1922" spans="1:23" ht="19">
      <c r="A1922" s="95">
        <v>920</v>
      </c>
      <c r="B1922" s="139">
        <v>0.36337127917355883</v>
      </c>
      <c r="C1922" s="139">
        <v>0.16157006848277544</v>
      </c>
      <c r="D1922" s="139">
        <v>0.66065814595119932</v>
      </c>
      <c r="E1922" s="139">
        <v>1.6921439276315287E-2</v>
      </c>
      <c r="F1922" s="139">
        <v>0.27179707325603908</v>
      </c>
      <c r="G1922" s="139">
        <v>0.44848099727302615</v>
      </c>
      <c r="H1922" s="139">
        <v>0.81438553083437792</v>
      </c>
      <c r="I1922" s="139">
        <v>0.21597077844503687</v>
      </c>
      <c r="J1922" s="139">
        <v>0.37920124856754933</v>
      </c>
      <c r="K1922" s="58">
        <v>0.5216531936383797</v>
      </c>
      <c r="M1922" s="51">
        <v>920</v>
      </c>
      <c r="N1922" s="139" cm="1">
        <f t="array" ref="N1922:W1922">(TRANSPOSE(MMULT(幕後結果!$AB$37:$AK$46, TRANSPOSE(N921:W921))))</f>
        <v>0.39706222507657968</v>
      </c>
      <c r="O1922" s="139">
        <v>-0.26143571479791627</v>
      </c>
      <c r="P1922" s="139">
        <v>0.94186742082193797</v>
      </c>
      <c r="Q1922" s="139">
        <v>-4.8946938291335687E-2</v>
      </c>
      <c r="R1922" s="139">
        <v>0.33585774951920322</v>
      </c>
      <c r="S1922" s="139">
        <v>0.98494757609315753</v>
      </c>
      <c r="T1922" s="139">
        <v>0.92594136866018184</v>
      </c>
      <c r="U1922" s="139">
        <v>-0.41694313029502705</v>
      </c>
      <c r="V1922" s="139">
        <v>1.8406927009831542E-2</v>
      </c>
      <c r="W1922" s="50">
        <v>-0.10184851814219886</v>
      </c>
    </row>
    <row r="1923" spans="1:23" ht="19">
      <c r="A1923" s="95">
        <v>921</v>
      </c>
      <c r="B1923" s="139">
        <v>0.47278520534683999</v>
      </c>
      <c r="C1923" s="139">
        <v>0.57124343387661836</v>
      </c>
      <c r="D1923" s="139">
        <v>0.81759722250820777</v>
      </c>
      <c r="E1923" s="139">
        <v>0.17868054162142655</v>
      </c>
      <c r="F1923" s="139">
        <v>0.27986497304246738</v>
      </c>
      <c r="G1923" s="139">
        <v>0.18983311328997043</v>
      </c>
      <c r="H1923" s="139">
        <v>0.31590914428889705</v>
      </c>
      <c r="I1923" s="139">
        <v>0.87044221706971214</v>
      </c>
      <c r="J1923" s="139">
        <v>1.5126515531410867E-2</v>
      </c>
      <c r="K1923" s="58">
        <v>0.88438297243569353</v>
      </c>
      <c r="M1923" s="51">
        <v>921</v>
      </c>
      <c r="N1923" s="139" cm="1">
        <f t="array" ref="N1923:W1923">(TRANSPOSE(MMULT(幕後結果!$AB$37:$AK$46, TRANSPOSE(N922:W922))))</f>
        <v>-0.96536837303505063</v>
      </c>
      <c r="O1923" s="139">
        <v>-1.3192889568479331</v>
      </c>
      <c r="P1923" s="139">
        <v>-1.210795663382862</v>
      </c>
      <c r="Q1923" s="139">
        <v>-0.73615406640877667</v>
      </c>
      <c r="R1923" s="139">
        <v>-0.74982979587982657</v>
      </c>
      <c r="S1923" s="139">
        <v>-0.68557884022378868</v>
      </c>
      <c r="T1923" s="139">
        <v>-0.82918272650509717</v>
      </c>
      <c r="U1923" s="139">
        <v>-0.70229097383888028</v>
      </c>
      <c r="V1923" s="139">
        <v>-0.13197361797084983</v>
      </c>
      <c r="W1923" s="50">
        <v>-1.2635178113157319</v>
      </c>
    </row>
    <row r="1924" spans="1:23" ht="19">
      <c r="A1924" s="95">
        <v>922</v>
      </c>
      <c r="B1924" s="139">
        <v>0.70343329710303015</v>
      </c>
      <c r="C1924" s="139">
        <v>4.1096753492944282E-2</v>
      </c>
      <c r="D1924" s="139">
        <v>0.25610593768633771</v>
      </c>
      <c r="E1924" s="139">
        <v>0.85040092861312044</v>
      </c>
      <c r="F1924" s="139">
        <v>0.35858107862419542</v>
      </c>
      <c r="G1924" s="139">
        <v>0.54221629730663312</v>
      </c>
      <c r="H1924" s="139">
        <v>0.81388874930854649</v>
      </c>
      <c r="I1924" s="139">
        <v>0.40111351617058855</v>
      </c>
      <c r="J1924" s="139">
        <v>0.8038082053042086</v>
      </c>
      <c r="K1924" s="58">
        <v>0.68967620677063812</v>
      </c>
      <c r="M1924" s="51">
        <v>922</v>
      </c>
      <c r="N1924" s="139" cm="1">
        <f t="array" ref="N1924:W1924">(TRANSPOSE(MMULT(幕後結果!$AB$37:$AK$46, TRANSPOSE(N923:W923))))</f>
        <v>-0.35040423681460531</v>
      </c>
      <c r="O1924" s="139">
        <v>0.62991915202512894</v>
      </c>
      <c r="P1924" s="139">
        <v>1.9412612808324534</v>
      </c>
      <c r="Q1924" s="139">
        <v>-0.43016412155588285</v>
      </c>
      <c r="R1924" s="139">
        <v>-1.0545726088695475</v>
      </c>
      <c r="S1924" s="139">
        <v>0.91937082191215791</v>
      </c>
      <c r="T1924" s="139">
        <v>-1.303749777326032</v>
      </c>
      <c r="U1924" s="139">
        <v>1.233597932809142</v>
      </c>
      <c r="V1924" s="139">
        <v>-0.68855484261233446</v>
      </c>
      <c r="W1924" s="50">
        <v>-1.1362836907401193</v>
      </c>
    </row>
    <row r="1925" spans="1:23" ht="19">
      <c r="A1925" s="95">
        <v>923</v>
      </c>
      <c r="B1925" s="139">
        <v>0.13741941412648773</v>
      </c>
      <c r="C1925" s="139">
        <v>0.9040417729476018</v>
      </c>
      <c r="D1925" s="139">
        <v>0.22940487346741256</v>
      </c>
      <c r="E1925" s="139">
        <v>0.71986230050104583</v>
      </c>
      <c r="F1925" s="139">
        <v>0.82074951075680169</v>
      </c>
      <c r="G1925" s="139">
        <v>0.1541070445727839</v>
      </c>
      <c r="H1925" s="139">
        <v>5.0550043447170623E-3</v>
      </c>
      <c r="I1925" s="139">
        <v>0.69519378078564364</v>
      </c>
      <c r="J1925" s="139">
        <v>5.3331823078123675E-2</v>
      </c>
      <c r="K1925" s="58">
        <v>0.82873939750512493</v>
      </c>
      <c r="M1925" s="51">
        <v>923</v>
      </c>
      <c r="N1925" s="139" cm="1">
        <f t="array" ref="N1925:W1925">(TRANSPOSE(MMULT(幕後結果!$AB$37:$AK$46, TRANSPOSE(N924:W924))))</f>
        <v>1.3934931783310363</v>
      </c>
      <c r="O1925" s="139">
        <v>-0.66819972662141125</v>
      </c>
      <c r="P1925" s="139">
        <v>-0.42932927944082533</v>
      </c>
      <c r="Q1925" s="139">
        <v>-1.0793912390596438</v>
      </c>
      <c r="R1925" s="139">
        <v>1.6005594965400494E-2</v>
      </c>
      <c r="S1925" s="139">
        <v>-1.2122098671497445</v>
      </c>
      <c r="T1925" s="139">
        <v>0.23746623815554802</v>
      </c>
      <c r="U1925" s="139">
        <v>-1.3095755953005692</v>
      </c>
      <c r="V1925" s="139">
        <v>1.0795897733079387</v>
      </c>
      <c r="W1925" s="50">
        <v>1.3125950014673533</v>
      </c>
    </row>
    <row r="1926" spans="1:23" ht="19">
      <c r="A1926" s="95">
        <v>924</v>
      </c>
      <c r="B1926" s="139">
        <v>0.22150823212004966</v>
      </c>
      <c r="C1926" s="139">
        <v>0.4786504887104277</v>
      </c>
      <c r="D1926" s="139">
        <v>0.11825722157903895</v>
      </c>
      <c r="E1926" s="139">
        <v>0.18239982251707909</v>
      </c>
      <c r="F1926" s="139">
        <v>0.38556195529824122</v>
      </c>
      <c r="G1926" s="139">
        <v>0.8879169111430294</v>
      </c>
      <c r="H1926" s="139">
        <v>0.41943074779155509</v>
      </c>
      <c r="I1926" s="139">
        <v>0.5284492935165952</v>
      </c>
      <c r="J1926" s="139">
        <v>0.94183533989595714</v>
      </c>
      <c r="K1926" s="58">
        <v>0.9880646226145966</v>
      </c>
      <c r="M1926" s="51">
        <v>924</v>
      </c>
      <c r="N1926" s="139" cm="1">
        <f t="array" ref="N1926:W1926">(TRANSPOSE(MMULT(幕後結果!$AB$37:$AK$46, TRANSPOSE(N925:W925))))</f>
        <v>-2.0052597284263696</v>
      </c>
      <c r="O1926" s="139">
        <v>0.2621514450526844</v>
      </c>
      <c r="P1926" s="139">
        <v>0.7623876442171571</v>
      </c>
      <c r="Q1926" s="139">
        <v>7.6203489847437605E-2</v>
      </c>
      <c r="R1926" s="139">
        <v>0.19769337213841187</v>
      </c>
      <c r="S1926" s="139">
        <v>-0.60616093522797332</v>
      </c>
      <c r="T1926" s="139">
        <v>-0.4169050413719072</v>
      </c>
      <c r="U1926" s="139">
        <v>-0.80354876863990243</v>
      </c>
      <c r="V1926" s="139">
        <v>-1.7984637567745076</v>
      </c>
      <c r="W1926" s="50">
        <v>-0.73708377840761385</v>
      </c>
    </row>
    <row r="1927" spans="1:23" ht="19">
      <c r="A1927" s="95">
        <v>925</v>
      </c>
      <c r="B1927" s="139">
        <v>0.6214091430637021</v>
      </c>
      <c r="C1927" s="139">
        <v>0.2946654677531495</v>
      </c>
      <c r="D1927" s="139">
        <v>0.72651101452689293</v>
      </c>
      <c r="E1927" s="139">
        <v>0.95392339231062517</v>
      </c>
      <c r="F1927" s="139">
        <v>0.45989464101582467</v>
      </c>
      <c r="G1927" s="139">
        <v>0.96333781594313561</v>
      </c>
      <c r="H1927" s="139">
        <v>0.5085663976820638</v>
      </c>
      <c r="I1927" s="139">
        <v>6.9916922391213054E-2</v>
      </c>
      <c r="J1927" s="139">
        <v>0.56734286937268519</v>
      </c>
      <c r="K1927" s="58">
        <v>0.22826624582592059</v>
      </c>
      <c r="M1927" s="51">
        <v>925</v>
      </c>
      <c r="N1927" s="139" cm="1">
        <f t="array" ref="N1927:W1927">(TRANSPOSE(MMULT(幕後結果!$AB$37:$AK$46, TRANSPOSE(N926:W926))))</f>
        <v>-0.67275977870679993</v>
      </c>
      <c r="O1927" s="139">
        <v>-0.32450179526854817</v>
      </c>
      <c r="P1927" s="139">
        <v>-0.16165900242764664</v>
      </c>
      <c r="Q1927" s="139">
        <v>-0.30738713936416012</v>
      </c>
      <c r="R1927" s="139">
        <v>0.22104095273713564</v>
      </c>
      <c r="S1927" s="139">
        <v>-0.65170790071391327</v>
      </c>
      <c r="T1927" s="139">
        <v>0.25850100726309627</v>
      </c>
      <c r="U1927" s="139">
        <v>0.42539817110145162</v>
      </c>
      <c r="V1927" s="139">
        <v>-0.52570547463381778</v>
      </c>
      <c r="W1927" s="50">
        <v>-0.78646030818322976</v>
      </c>
    </row>
    <row r="1928" spans="1:23" ht="19">
      <c r="A1928" s="95">
        <v>926</v>
      </c>
      <c r="B1928" s="139">
        <v>0.6924743283442627</v>
      </c>
      <c r="C1928" s="139">
        <v>0.71574543800313828</v>
      </c>
      <c r="D1928" s="139">
        <v>0.49979236988760767</v>
      </c>
      <c r="E1928" s="139">
        <v>0.36404819222621421</v>
      </c>
      <c r="F1928" s="139">
        <v>0.79734682040342619</v>
      </c>
      <c r="G1928" s="139">
        <v>0.71504925761899685</v>
      </c>
      <c r="H1928" s="139">
        <v>0.9330870243370788</v>
      </c>
      <c r="I1928" s="139">
        <v>0.46444649769245405</v>
      </c>
      <c r="J1928" s="139">
        <v>0.62138389855626897</v>
      </c>
      <c r="K1928" s="58">
        <v>0.15779642121400017</v>
      </c>
      <c r="M1928" s="51">
        <v>926</v>
      </c>
      <c r="N1928" s="139" cm="1">
        <f t="array" ref="N1928:W1928">(TRANSPOSE(MMULT(幕後結果!$AB$37:$AK$46, TRANSPOSE(N927:W927))))</f>
        <v>1.1085778882801145</v>
      </c>
      <c r="O1928" s="139">
        <v>-0.55733164273556235</v>
      </c>
      <c r="P1928" s="139">
        <v>-0.76581048386470763</v>
      </c>
      <c r="Q1928" s="139">
        <v>-0.92079223337083493</v>
      </c>
      <c r="R1928" s="139">
        <v>0.71725588144482488</v>
      </c>
      <c r="S1928" s="139">
        <v>-2.9289288738017699E-2</v>
      </c>
      <c r="T1928" s="139">
        <v>-0.58519987220377256</v>
      </c>
      <c r="U1928" s="139">
        <v>-1.2464566771996315</v>
      </c>
      <c r="V1928" s="139">
        <v>1.1431463266900959</v>
      </c>
      <c r="W1928" s="50">
        <v>-1.0417053373161655</v>
      </c>
    </row>
    <row r="1929" spans="1:23" ht="19">
      <c r="A1929" s="95">
        <v>927</v>
      </c>
      <c r="B1929" s="139">
        <v>0.20275865285857475</v>
      </c>
      <c r="C1929" s="139">
        <v>0.16032586218867473</v>
      </c>
      <c r="D1929" s="139">
        <v>7.1286094883169282E-2</v>
      </c>
      <c r="E1929" s="139">
        <v>0.62354835784763551</v>
      </c>
      <c r="F1929" s="139">
        <v>0.44343446586993962</v>
      </c>
      <c r="G1929" s="139">
        <v>9.5309653720889065E-2</v>
      </c>
      <c r="H1929" s="139">
        <v>0.41738188041396507</v>
      </c>
      <c r="I1929" s="139">
        <v>2.5213908153802311E-2</v>
      </c>
      <c r="J1929" s="139">
        <v>0.26459882299024406</v>
      </c>
      <c r="K1929" s="58">
        <v>3.8154275831151496E-2</v>
      </c>
      <c r="M1929" s="51">
        <v>927</v>
      </c>
      <c r="N1929" s="139" cm="1">
        <f t="array" ref="N1929:W1929">(TRANSPOSE(MMULT(幕後結果!$AB$37:$AK$46, TRANSPOSE(N928:W928))))</f>
        <v>-0.20697297132908019</v>
      </c>
      <c r="O1929" s="139">
        <v>1.5795498544598265</v>
      </c>
      <c r="P1929" s="139">
        <v>1.0088813002382138</v>
      </c>
      <c r="Q1929" s="139">
        <v>0.1511506838782013</v>
      </c>
      <c r="R1929" s="139">
        <v>1.6184321653432998</v>
      </c>
      <c r="S1929" s="139">
        <v>1.2609103154430874</v>
      </c>
      <c r="T1929" s="139">
        <v>-0.95059275204844429</v>
      </c>
      <c r="U1929" s="139">
        <v>1.7282465346445928</v>
      </c>
      <c r="V1929" s="139">
        <v>-3.3546594604348945E-3</v>
      </c>
      <c r="W1929" s="50">
        <v>0.79395432676164757</v>
      </c>
    </row>
    <row r="1930" spans="1:23" ht="19">
      <c r="A1930" s="95">
        <v>928</v>
      </c>
      <c r="B1930" s="139">
        <v>0.14382693696383519</v>
      </c>
      <c r="C1930" s="139">
        <v>0.28580598927716361</v>
      </c>
      <c r="D1930" s="139">
        <v>0.65888428387968756</v>
      </c>
      <c r="E1930" s="139">
        <v>0.84914563172379287</v>
      </c>
      <c r="F1930" s="139">
        <v>0.62844905931876704</v>
      </c>
      <c r="G1930" s="139">
        <v>0.35375717742584212</v>
      </c>
      <c r="H1930" s="139">
        <v>0.39720916327911504</v>
      </c>
      <c r="I1930" s="139">
        <v>0.31100551890616868</v>
      </c>
      <c r="J1930" s="139">
        <v>0.80075780112005024</v>
      </c>
      <c r="K1930" s="58">
        <v>0.5228825200391185</v>
      </c>
      <c r="M1930" s="51">
        <v>928</v>
      </c>
      <c r="N1930" s="139" cm="1">
        <f t="array" ref="N1930:W1930">(TRANSPOSE(MMULT(幕後結果!$AB$37:$AK$46, TRANSPOSE(N929:W929))))</f>
        <v>6.3739575520046721E-2</v>
      </c>
      <c r="O1930" s="139">
        <v>1.2149003288728335</v>
      </c>
      <c r="P1930" s="139">
        <v>-1.506577517476297</v>
      </c>
      <c r="Q1930" s="139">
        <v>-0.59502587717169964</v>
      </c>
      <c r="R1930" s="139">
        <v>-1.1957597089546248</v>
      </c>
      <c r="S1930" s="139">
        <v>-6.0953809057350594E-2</v>
      </c>
      <c r="T1930" s="139">
        <v>0.64356800158579164</v>
      </c>
      <c r="U1930" s="139">
        <v>-0.2339753147611201</v>
      </c>
      <c r="V1930" s="139">
        <v>-0.58037810561665126</v>
      </c>
      <c r="W1930" s="50">
        <v>1.6745202030043256</v>
      </c>
    </row>
    <row r="1931" spans="1:23" ht="19">
      <c r="A1931" s="95">
        <v>929</v>
      </c>
      <c r="B1931" s="139">
        <v>0.80636385331390081</v>
      </c>
      <c r="C1931" s="139">
        <v>0.29424607861708885</v>
      </c>
      <c r="D1931" s="139">
        <v>0.70671810250311107</v>
      </c>
      <c r="E1931" s="139">
        <v>0.58295693920309244</v>
      </c>
      <c r="F1931" s="139">
        <v>0.65359927113263172</v>
      </c>
      <c r="G1931" s="139">
        <v>0.39002013148131187</v>
      </c>
      <c r="H1931" s="139">
        <v>0.12103943290410846</v>
      </c>
      <c r="I1931" s="139">
        <v>0.36846852289299559</v>
      </c>
      <c r="J1931" s="139">
        <v>0.93908571246194672</v>
      </c>
      <c r="K1931" s="58">
        <v>6.6500891485457014E-3</v>
      </c>
      <c r="M1931" s="51">
        <v>929</v>
      </c>
      <c r="N1931" s="139" cm="1">
        <f t="array" ref="N1931:W1931">(TRANSPOSE(MMULT(幕後結果!$AB$37:$AK$46, TRANSPOSE(N930:W930))))</f>
        <v>-1.7499689825373235</v>
      </c>
      <c r="O1931" s="139">
        <v>-1.0736374387166163</v>
      </c>
      <c r="P1931" s="139">
        <v>-0.2374785041729866</v>
      </c>
      <c r="Q1931" s="139">
        <v>0.55462618799441732</v>
      </c>
      <c r="R1931" s="139">
        <v>-1.6179817694859524</v>
      </c>
      <c r="S1931" s="139">
        <v>-0.51419142215195013</v>
      </c>
      <c r="T1931" s="139">
        <v>-2.0520618579376544</v>
      </c>
      <c r="U1931" s="139">
        <v>-1.2052238593193865</v>
      </c>
      <c r="V1931" s="139">
        <v>-1.6355248184804836</v>
      </c>
      <c r="W1931" s="50">
        <v>-1.6083935422571152</v>
      </c>
    </row>
    <row r="1932" spans="1:23" ht="19">
      <c r="A1932" s="95">
        <v>930</v>
      </c>
      <c r="B1932" s="139">
        <v>0.73740332456884916</v>
      </c>
      <c r="C1932" s="139">
        <v>0.1004379959506958</v>
      </c>
      <c r="D1932" s="139">
        <v>0.36143048566614011</v>
      </c>
      <c r="E1932" s="139">
        <v>0.7586988733443365</v>
      </c>
      <c r="F1932" s="139">
        <v>0.97825733846244556</v>
      </c>
      <c r="G1932" s="139">
        <v>0.74185719675214323</v>
      </c>
      <c r="H1932" s="139">
        <v>1.3774140941854141E-2</v>
      </c>
      <c r="I1932" s="139">
        <v>0.37599328664078513</v>
      </c>
      <c r="J1932" s="139">
        <v>7.9031006727516839E-3</v>
      </c>
      <c r="K1932" s="58">
        <v>0.51895026950836853</v>
      </c>
      <c r="M1932" s="51">
        <v>930</v>
      </c>
      <c r="N1932" s="139" cm="1">
        <f t="array" ref="N1932:W1932">(TRANSPOSE(MMULT(幕後結果!$AB$37:$AK$46, TRANSPOSE(N931:W931))))</f>
        <v>-1.4659371377186627</v>
      </c>
      <c r="O1932" s="139">
        <v>-0.9739895180221394</v>
      </c>
      <c r="P1932" s="139">
        <v>-1.0851668100398979</v>
      </c>
      <c r="Q1932" s="139">
        <v>5.2477608359534911E-3</v>
      </c>
      <c r="R1932" s="139">
        <v>-1.5075807884923664</v>
      </c>
      <c r="S1932" s="139">
        <v>-0.41536095806946233</v>
      </c>
      <c r="T1932" s="139">
        <v>-1.8847300463471286</v>
      </c>
      <c r="U1932" s="139">
        <v>0.30762521007877613</v>
      </c>
      <c r="V1932" s="139">
        <v>-1.1421603898144073</v>
      </c>
      <c r="W1932" s="50">
        <v>-0.890716329581</v>
      </c>
    </row>
    <row r="1933" spans="1:23" ht="19">
      <c r="A1933" s="95">
        <v>931</v>
      </c>
      <c r="B1933" s="139">
        <v>0.2169646948008126</v>
      </c>
      <c r="C1933" s="139">
        <v>0.69483549849027848</v>
      </c>
      <c r="D1933" s="139">
        <v>0.38413255239806499</v>
      </c>
      <c r="E1933" s="139">
        <v>0.55819721292367275</v>
      </c>
      <c r="F1933" s="139">
        <v>0.38801906986322621</v>
      </c>
      <c r="G1933" s="139">
        <v>0.90702491332203161</v>
      </c>
      <c r="H1933" s="139">
        <v>0.89137321695023131</v>
      </c>
      <c r="I1933" s="139">
        <v>0.63302363978048337</v>
      </c>
      <c r="J1933" s="139">
        <v>0.62636555297076502</v>
      </c>
      <c r="K1933" s="58">
        <v>0.61200165731379075</v>
      </c>
      <c r="M1933" s="51">
        <v>931</v>
      </c>
      <c r="N1933" s="139" cm="1">
        <f t="array" ref="N1933:W1933">(TRANSPOSE(MMULT(幕後結果!$AB$37:$AK$46, TRANSPOSE(N932:W932))))</f>
        <v>-1.4366872597384253</v>
      </c>
      <c r="O1933" s="139">
        <v>-2.2769262756184117</v>
      </c>
      <c r="P1933" s="139">
        <v>-2.369502050150555</v>
      </c>
      <c r="Q1933" s="139">
        <v>1.1427232744227278</v>
      </c>
      <c r="R1933" s="139">
        <v>0.72215195234155549</v>
      </c>
      <c r="S1933" s="139">
        <v>-1.3535950900008107</v>
      </c>
      <c r="T1933" s="139">
        <v>-8.2100669371108881E-2</v>
      </c>
      <c r="U1933" s="139">
        <v>-0.26731387720027833</v>
      </c>
      <c r="V1933" s="139">
        <v>0.81911727260621392</v>
      </c>
      <c r="W1933" s="50">
        <v>0.89493948296815962</v>
      </c>
    </row>
    <row r="1934" spans="1:23" ht="19">
      <c r="A1934" s="95">
        <v>932</v>
      </c>
      <c r="B1934" s="139">
        <v>0.42220664170793087</v>
      </c>
      <c r="C1934" s="139">
        <v>0.82665250388662859</v>
      </c>
      <c r="D1934" s="139">
        <v>0.61422934281581854</v>
      </c>
      <c r="E1934" s="139">
        <v>0.2572900631735926</v>
      </c>
      <c r="F1934" s="139">
        <v>0.74589898750159289</v>
      </c>
      <c r="G1934" s="139">
        <v>4.8128969707851743E-2</v>
      </c>
      <c r="H1934" s="139">
        <v>0.22867648750421288</v>
      </c>
      <c r="I1934" s="139">
        <v>0.28930724326189061</v>
      </c>
      <c r="J1934" s="139">
        <v>0.45059041480093498</v>
      </c>
      <c r="K1934" s="58">
        <v>0.79616749422692656</v>
      </c>
      <c r="M1934" s="51">
        <v>932</v>
      </c>
      <c r="N1934" s="139" cm="1">
        <f t="array" ref="N1934:W1934">(TRANSPOSE(MMULT(幕後結果!$AB$37:$AK$46, TRANSPOSE(N933:W933))))</f>
        <v>0.48857579818338143</v>
      </c>
      <c r="O1934" s="139">
        <v>-1.3669089147858655</v>
      </c>
      <c r="P1934" s="139">
        <v>-1.4560981087136793</v>
      </c>
      <c r="Q1934" s="139">
        <v>-0.35547144942603814</v>
      </c>
      <c r="R1934" s="139">
        <v>-0.8718255310985954</v>
      </c>
      <c r="S1934" s="139">
        <v>0.32189662343739411</v>
      </c>
      <c r="T1934" s="139">
        <v>-0.26829190271973219</v>
      </c>
      <c r="U1934" s="139">
        <v>-0.50951614711950632</v>
      </c>
      <c r="V1934" s="139">
        <v>-0.98156831405666944</v>
      </c>
      <c r="W1934" s="50">
        <v>-1.1217737214543861</v>
      </c>
    </row>
    <row r="1935" spans="1:23" ht="19">
      <c r="A1935" s="95">
        <v>933</v>
      </c>
      <c r="B1935" s="139">
        <v>0.27507961168106521</v>
      </c>
      <c r="C1935" s="139">
        <v>0.63203456793958668</v>
      </c>
      <c r="D1935" s="139">
        <v>0.23084537977179997</v>
      </c>
      <c r="E1935" s="139">
        <v>0.7918643119913491</v>
      </c>
      <c r="F1935" s="139">
        <v>0.94891804125167689</v>
      </c>
      <c r="G1935" s="139">
        <v>0.39004421355046137</v>
      </c>
      <c r="H1935" s="139">
        <v>0.23369184086337125</v>
      </c>
      <c r="I1935" s="139">
        <v>0.3662893679112329</v>
      </c>
      <c r="J1935" s="139">
        <v>0.81427441289665259</v>
      </c>
      <c r="K1935" s="58">
        <v>0.65859042930282374</v>
      </c>
      <c r="M1935" s="51">
        <v>933</v>
      </c>
      <c r="N1935" s="139" cm="1">
        <f t="array" ref="N1935:W1935">(TRANSPOSE(MMULT(幕後結果!$AB$37:$AK$46, TRANSPOSE(N934:W934))))</f>
        <v>0.10500616053614452</v>
      </c>
      <c r="O1935" s="139">
        <v>0.81568519749659829</v>
      </c>
      <c r="P1935" s="139">
        <v>-0.35693276186721962</v>
      </c>
      <c r="Q1935" s="139">
        <v>0.44809708062168313</v>
      </c>
      <c r="R1935" s="139">
        <v>0.22917477839764056</v>
      </c>
      <c r="S1935" s="139">
        <v>-0.24300398534366141</v>
      </c>
      <c r="T1935" s="139">
        <v>-0.2791745946875398</v>
      </c>
      <c r="U1935" s="139">
        <v>0.39312231939258502</v>
      </c>
      <c r="V1935" s="139">
        <v>-0.57622744366496781</v>
      </c>
      <c r="W1935" s="50">
        <v>-0.39352529791249835</v>
      </c>
    </row>
    <row r="1936" spans="1:23" ht="19">
      <c r="A1936" s="95">
        <v>934</v>
      </c>
      <c r="B1936" s="139">
        <v>0.45305331542208571</v>
      </c>
      <c r="C1936" s="139">
        <v>0.52571456667905991</v>
      </c>
      <c r="D1936" s="139">
        <v>0.48464857402575356</v>
      </c>
      <c r="E1936" s="139">
        <v>0.72586422015481711</v>
      </c>
      <c r="F1936" s="139">
        <v>0.96369327029787111</v>
      </c>
      <c r="G1936" s="139">
        <v>0.2253088072756928</v>
      </c>
      <c r="H1936" s="139">
        <v>0.43055856404186699</v>
      </c>
      <c r="I1936" s="139">
        <v>6.6689398005956191E-2</v>
      </c>
      <c r="J1936" s="139">
        <v>0.57439172543898964</v>
      </c>
      <c r="K1936" s="58">
        <v>0.53769780013531898</v>
      </c>
      <c r="M1936" s="51">
        <v>934</v>
      </c>
      <c r="N1936" s="139" cm="1">
        <f t="array" ref="N1936:W1936">(TRANSPOSE(MMULT(幕後結果!$AB$37:$AK$46, TRANSPOSE(N935:W935))))</f>
        <v>-1.370796061897487</v>
      </c>
      <c r="O1936" s="139">
        <v>-0.71664507046931669</v>
      </c>
      <c r="P1936" s="139">
        <v>0.9359975441344488</v>
      </c>
      <c r="Q1936" s="139">
        <v>1.344390354111592</v>
      </c>
      <c r="R1936" s="139">
        <v>1.2828189559737102</v>
      </c>
      <c r="S1936" s="139">
        <v>-0.28458943268784226</v>
      </c>
      <c r="T1936" s="139">
        <v>-0.97996245757340406</v>
      </c>
      <c r="U1936" s="139">
        <v>0.12032818906929015</v>
      </c>
      <c r="V1936" s="139">
        <v>-0.57718403085896774</v>
      </c>
      <c r="W1936" s="50">
        <v>-0.33550088883312834</v>
      </c>
    </row>
    <row r="1937" spans="1:23" ht="19">
      <c r="A1937" s="95">
        <v>935</v>
      </c>
      <c r="B1937" s="139">
        <v>0.64703596657014995</v>
      </c>
      <c r="C1937" s="139">
        <v>0.59387186641649503</v>
      </c>
      <c r="D1937" s="139">
        <v>0.99918404444450237</v>
      </c>
      <c r="E1937" s="139">
        <v>0.74268390246892912</v>
      </c>
      <c r="F1937" s="139">
        <v>0.39178497484900676</v>
      </c>
      <c r="G1937" s="139">
        <v>0.79902959040675925</v>
      </c>
      <c r="H1937" s="139">
        <v>0.57550295183147449</v>
      </c>
      <c r="I1937" s="139">
        <v>0.42873892863767304</v>
      </c>
      <c r="J1937" s="139">
        <v>0.11562624976258107</v>
      </c>
      <c r="K1937" s="58">
        <v>0.41377179930026409</v>
      </c>
      <c r="M1937" s="51">
        <v>935</v>
      </c>
      <c r="N1937" s="139" cm="1">
        <f t="array" ref="N1937:W1937">(TRANSPOSE(MMULT(幕後結果!$AB$37:$AK$46, TRANSPOSE(N936:W936))))</f>
        <v>0.65115732393704795</v>
      </c>
      <c r="O1937" s="139">
        <v>1.1262292558179994</v>
      </c>
      <c r="P1937" s="139">
        <v>0.85398391335731327</v>
      </c>
      <c r="Q1937" s="139">
        <v>2.9627919266418112E-2</v>
      </c>
      <c r="R1937" s="139">
        <v>1.0646772623852583</v>
      </c>
      <c r="S1937" s="139">
        <v>0.16240354488583927</v>
      </c>
      <c r="T1937" s="139">
        <v>-0.62923092713125661</v>
      </c>
      <c r="U1937" s="139">
        <v>0.46304399560119269</v>
      </c>
      <c r="V1937" s="139">
        <v>1.4073430275062493</v>
      </c>
      <c r="W1937" s="50">
        <v>-0.49075058709198022</v>
      </c>
    </row>
    <row r="1938" spans="1:23" ht="19">
      <c r="A1938" s="95">
        <v>936</v>
      </c>
      <c r="B1938" s="139">
        <v>0.9174610808034851</v>
      </c>
      <c r="C1938" s="139">
        <v>0.48532791115327623</v>
      </c>
      <c r="D1938" s="139">
        <v>0.4628529902340679</v>
      </c>
      <c r="E1938" s="139">
        <v>0.11431755559167978</v>
      </c>
      <c r="F1938" s="139">
        <v>0.1881237656122039</v>
      </c>
      <c r="G1938" s="139">
        <v>0.31427791135329342</v>
      </c>
      <c r="H1938" s="139">
        <v>0.32335670197131883</v>
      </c>
      <c r="I1938" s="139">
        <v>0.3595231663112517</v>
      </c>
      <c r="J1938" s="139">
        <v>0.2035765580155271</v>
      </c>
      <c r="K1938" s="58">
        <v>0.53535200032872932</v>
      </c>
      <c r="M1938" s="51">
        <v>936</v>
      </c>
      <c r="N1938" s="139" cm="1">
        <f t="array" ref="N1938:W1938">(TRANSPOSE(MMULT(幕後結果!$AB$37:$AK$46, TRANSPOSE(N937:W937))))</f>
        <v>-0.30067315486569368</v>
      </c>
      <c r="O1938" s="139">
        <v>-1.5171828839063264</v>
      </c>
      <c r="P1938" s="139">
        <v>-0.43909846555497994</v>
      </c>
      <c r="Q1938" s="139">
        <v>-1.591043723658895</v>
      </c>
      <c r="R1938" s="139">
        <v>2.3771172260226905</v>
      </c>
      <c r="S1938" s="139">
        <v>-0.93941260105989688</v>
      </c>
      <c r="T1938" s="139">
        <v>1.259046520206919E-2</v>
      </c>
      <c r="U1938" s="139">
        <v>0.81229383580208081</v>
      </c>
      <c r="V1938" s="139">
        <v>0.60089341917952366</v>
      </c>
      <c r="W1938" s="50">
        <v>-0.82092767026787583</v>
      </c>
    </row>
    <row r="1939" spans="1:23" ht="19">
      <c r="A1939" s="95">
        <v>937</v>
      </c>
      <c r="B1939" s="139">
        <v>0.85022445988809126</v>
      </c>
      <c r="C1939" s="139">
        <v>0.46812519719542811</v>
      </c>
      <c r="D1939" s="139">
        <v>0.49307363056317044</v>
      </c>
      <c r="E1939" s="139">
        <v>6.4282437132540116E-2</v>
      </c>
      <c r="F1939" s="139">
        <v>0.83460394719559905</v>
      </c>
      <c r="G1939" s="139">
        <v>0.97973259154860948</v>
      </c>
      <c r="H1939" s="139">
        <v>0.38949290079069865</v>
      </c>
      <c r="I1939" s="139">
        <v>0.63923633223974674</v>
      </c>
      <c r="J1939" s="139">
        <v>0.78443728134639912</v>
      </c>
      <c r="K1939" s="58">
        <v>0.65047431840621361</v>
      </c>
      <c r="M1939" s="51">
        <v>937</v>
      </c>
      <c r="N1939" s="139" cm="1">
        <f t="array" ref="N1939:W1939">(TRANSPOSE(MMULT(幕後結果!$AB$37:$AK$46, TRANSPOSE(N938:W938))))</f>
        <v>-1.2374940446821989</v>
      </c>
      <c r="O1939" s="139">
        <v>-1.4532975274532529</v>
      </c>
      <c r="P1939" s="139">
        <v>-1.3653425438933582</v>
      </c>
      <c r="Q1939" s="139">
        <v>-0.51284352186672977</v>
      </c>
      <c r="R1939" s="139">
        <v>-0.29618963044251628</v>
      </c>
      <c r="S1939" s="139">
        <v>-0.70454737894403796</v>
      </c>
      <c r="T1939" s="139">
        <v>-0.19880848730737133</v>
      </c>
      <c r="U1939" s="139">
        <v>-0.15133149937183815</v>
      </c>
      <c r="V1939" s="139">
        <v>-1.2604716538203968</v>
      </c>
      <c r="W1939" s="50">
        <v>-0.70955432109162253</v>
      </c>
    </row>
    <row r="1940" spans="1:23" ht="19">
      <c r="A1940" s="95">
        <v>938</v>
      </c>
      <c r="B1940" s="139">
        <v>0.80215065626667559</v>
      </c>
      <c r="C1940" s="139">
        <v>0.41142854491967906</v>
      </c>
      <c r="D1940" s="139">
        <v>0.87818706046135153</v>
      </c>
      <c r="E1940" s="139">
        <v>0.9951338070728466</v>
      </c>
      <c r="F1940" s="139">
        <v>0.73443364283954193</v>
      </c>
      <c r="G1940" s="139">
        <v>0.18261536463456762</v>
      </c>
      <c r="H1940" s="139">
        <v>0.28715995943734063</v>
      </c>
      <c r="I1940" s="139">
        <v>0.61341743679204552</v>
      </c>
      <c r="J1940" s="139">
        <v>0.72109863832535348</v>
      </c>
      <c r="K1940" s="58">
        <v>0.91824433557131502</v>
      </c>
      <c r="M1940" s="51">
        <v>938</v>
      </c>
      <c r="N1940" s="139" cm="1">
        <f t="array" ref="N1940:W1940">(TRANSPOSE(MMULT(幕後結果!$AB$37:$AK$46, TRANSPOSE(N939:W939))))</f>
        <v>1.5390233978188093</v>
      </c>
      <c r="O1940" s="139">
        <v>-0.41425327387581767</v>
      </c>
      <c r="P1940" s="139">
        <v>-0.58485577899955488</v>
      </c>
      <c r="Q1940" s="139">
        <v>9.0997734249804507E-2</v>
      </c>
      <c r="R1940" s="139">
        <v>-0.93446426904384217</v>
      </c>
      <c r="S1940" s="139">
        <v>2.0127538452818987</v>
      </c>
      <c r="T1940" s="139">
        <v>1.9010675271645938</v>
      </c>
      <c r="U1940" s="139">
        <v>6.4111087542161271E-2</v>
      </c>
      <c r="V1940" s="139">
        <v>0.71710169448331751</v>
      </c>
      <c r="W1940" s="50">
        <v>0.34279283747065059</v>
      </c>
    </row>
    <row r="1941" spans="1:23" ht="19">
      <c r="A1941" s="95">
        <v>939</v>
      </c>
      <c r="B1941" s="139">
        <v>0.78484974314517109</v>
      </c>
      <c r="C1941" s="139">
        <v>0.3927289289033542</v>
      </c>
      <c r="D1941" s="139">
        <v>0.76403982915098823</v>
      </c>
      <c r="E1941" s="139">
        <v>0.84257964812404418</v>
      </c>
      <c r="F1941" s="139">
        <v>0.33560342460036319</v>
      </c>
      <c r="G1941" s="139">
        <v>0.1436740038924802</v>
      </c>
      <c r="H1941" s="139">
        <v>0.75822781247475968</v>
      </c>
      <c r="I1941" s="139">
        <v>0.53479434194525455</v>
      </c>
      <c r="J1941" s="139">
        <v>0.18582389835699398</v>
      </c>
      <c r="K1941" s="58">
        <v>0.86168045157555517</v>
      </c>
      <c r="M1941" s="51">
        <v>939</v>
      </c>
      <c r="N1941" s="139" cm="1">
        <f t="array" ref="N1941:W1941">(TRANSPOSE(MMULT(幕後結果!$AB$37:$AK$46, TRANSPOSE(N940:W940))))</f>
        <v>-1.0841996011953001</v>
      </c>
      <c r="O1941" s="139">
        <v>-1.3489785330385693</v>
      </c>
      <c r="P1941" s="139">
        <v>-0.72567875377345414</v>
      </c>
      <c r="Q1941" s="139">
        <v>-0.2074427135000291</v>
      </c>
      <c r="R1941" s="139">
        <v>0.36484970614516493</v>
      </c>
      <c r="S1941" s="139">
        <v>1.1577859165658766</v>
      </c>
      <c r="T1941" s="139">
        <v>-1.8627088471827826</v>
      </c>
      <c r="U1941" s="139">
        <v>1.3829100477313705</v>
      </c>
      <c r="V1941" s="139">
        <v>-0.60478684078807987</v>
      </c>
      <c r="W1941" s="50">
        <v>-1.5401956966833368</v>
      </c>
    </row>
    <row r="1942" spans="1:23" ht="19">
      <c r="A1942" s="95">
        <v>940</v>
      </c>
      <c r="B1942" s="139">
        <v>0.80177254153130506</v>
      </c>
      <c r="C1942" s="139">
        <v>0.45898161001143611</v>
      </c>
      <c r="D1942" s="139">
        <v>0.52006680429091756</v>
      </c>
      <c r="E1942" s="139">
        <v>5.4139923502202425E-2</v>
      </c>
      <c r="F1942" s="139">
        <v>0.79465328143677305</v>
      </c>
      <c r="G1942" s="139">
        <v>0.58389702494388773</v>
      </c>
      <c r="H1942" s="139">
        <v>0.89418706408362514</v>
      </c>
      <c r="I1942" s="139">
        <v>0.82066693422952919</v>
      </c>
      <c r="J1942" s="139">
        <v>0.79904308047799466</v>
      </c>
      <c r="K1942" s="58">
        <v>0.65548368968809001</v>
      </c>
      <c r="M1942" s="51">
        <v>940</v>
      </c>
      <c r="N1942" s="139" cm="1">
        <f t="array" ref="N1942:W1942">(TRANSPOSE(MMULT(幕後結果!$AB$37:$AK$46, TRANSPOSE(N941:W941))))</f>
        <v>0.35206111315919936</v>
      </c>
      <c r="O1942" s="139">
        <v>-0.39102063987136287</v>
      </c>
      <c r="P1942" s="139">
        <v>0.38982801781998022</v>
      </c>
      <c r="Q1942" s="139">
        <v>-0.37394013486158906</v>
      </c>
      <c r="R1942" s="139">
        <v>0.82362899957607349</v>
      </c>
      <c r="S1942" s="139">
        <v>-1.2900755479548699E-2</v>
      </c>
      <c r="T1942" s="139">
        <v>-0.37308695652972024</v>
      </c>
      <c r="U1942" s="139">
        <v>2.0881776835727526</v>
      </c>
      <c r="V1942" s="139">
        <v>0.53409368305545302</v>
      </c>
      <c r="W1942" s="50">
        <v>0.96456949495527899</v>
      </c>
    </row>
    <row r="1943" spans="1:23" ht="19">
      <c r="A1943" s="95">
        <v>941</v>
      </c>
      <c r="B1943" s="139">
        <v>0.72525967300684435</v>
      </c>
      <c r="C1943" s="139">
        <v>0.98354810898898037</v>
      </c>
      <c r="D1943" s="139">
        <v>0.38706169848650829</v>
      </c>
      <c r="E1943" s="139">
        <v>1.9585614651143057E-2</v>
      </c>
      <c r="F1943" s="139">
        <v>0.27279150606622271</v>
      </c>
      <c r="G1943" s="139">
        <v>0.35382644299939625</v>
      </c>
      <c r="H1943" s="139">
        <v>0.91249989808453869</v>
      </c>
      <c r="I1943" s="139">
        <v>0.21949318063192758</v>
      </c>
      <c r="J1943" s="139">
        <v>0.25712917065166074</v>
      </c>
      <c r="K1943" s="58">
        <v>0.34076202401013389</v>
      </c>
      <c r="M1943" s="51">
        <v>941</v>
      </c>
      <c r="N1943" s="139" cm="1">
        <f t="array" ref="N1943:W1943">(TRANSPOSE(MMULT(幕後結果!$AB$37:$AK$46, TRANSPOSE(N942:W942))))</f>
        <v>-1.0600054816412527</v>
      </c>
      <c r="O1943" s="139">
        <v>-0.30513687089409153</v>
      </c>
      <c r="P1943" s="139">
        <v>0.257909389636651</v>
      </c>
      <c r="Q1943" s="139">
        <v>0.90915325880835685</v>
      </c>
      <c r="R1943" s="139">
        <v>3.1532020229970134E-2</v>
      </c>
      <c r="S1943" s="139">
        <v>-1.3079735839899909E-2</v>
      </c>
      <c r="T1943" s="139">
        <v>-1.4019958876961478</v>
      </c>
      <c r="U1943" s="139">
        <v>0.78329401414559863</v>
      </c>
      <c r="V1943" s="139">
        <v>0.78460125722278495</v>
      </c>
      <c r="W1943" s="50">
        <v>-0.62233194409677717</v>
      </c>
    </row>
    <row r="1944" spans="1:23" ht="19">
      <c r="A1944" s="95">
        <v>942</v>
      </c>
      <c r="B1944" s="139">
        <v>0.36539372592175967</v>
      </c>
      <c r="C1944" s="139">
        <v>0.19399445255715664</v>
      </c>
      <c r="D1944" s="139">
        <v>0.94599132884098269</v>
      </c>
      <c r="E1944" s="139">
        <v>0.62959760352486827</v>
      </c>
      <c r="F1944" s="139">
        <v>0.94993035149335259</v>
      </c>
      <c r="G1944" s="139">
        <v>0.79425510676193345</v>
      </c>
      <c r="H1944" s="139">
        <v>0.33861137765387594</v>
      </c>
      <c r="I1944" s="139">
        <v>0.1502450157026618</v>
      </c>
      <c r="J1944" s="139">
        <v>0.26910297795572591</v>
      </c>
      <c r="K1944" s="58">
        <v>0.33947752838535883</v>
      </c>
      <c r="M1944" s="51">
        <v>942</v>
      </c>
      <c r="N1944" s="139" cm="1">
        <f t="array" ref="N1944:W1944">(TRANSPOSE(MMULT(幕後結果!$AB$37:$AK$46, TRANSPOSE(N943:W943))))</f>
        <v>0.61410233574708672</v>
      </c>
      <c r="O1944" s="139">
        <v>0.42432032362224997</v>
      </c>
      <c r="P1944" s="139">
        <v>-0.86856567583558209</v>
      </c>
      <c r="Q1944" s="139">
        <v>-0.95460446874087523</v>
      </c>
      <c r="R1944" s="139">
        <v>-0.39031951004861198</v>
      </c>
      <c r="S1944" s="139">
        <v>0.90011698768624038</v>
      </c>
      <c r="T1944" s="139">
        <v>-0.41868659634747774</v>
      </c>
      <c r="U1944" s="139">
        <v>-2.3320952404012436</v>
      </c>
      <c r="V1944" s="139">
        <v>-0.6850795080733616</v>
      </c>
      <c r="W1944" s="50">
        <v>0.15210957693560634</v>
      </c>
    </row>
    <row r="1945" spans="1:23" ht="19">
      <c r="A1945" s="95">
        <v>943</v>
      </c>
      <c r="B1945" s="139">
        <v>0.41965929787596656</v>
      </c>
      <c r="C1945" s="139">
        <v>0.9868394399844751</v>
      </c>
      <c r="D1945" s="139">
        <v>0.34316396991311326</v>
      </c>
      <c r="E1945" s="139">
        <v>0.60571132070192446</v>
      </c>
      <c r="F1945" s="139">
        <v>0.17576101930784804</v>
      </c>
      <c r="G1945" s="139">
        <v>0.98126852090619265</v>
      </c>
      <c r="H1945" s="139">
        <v>0.52398968712390714</v>
      </c>
      <c r="I1945" s="139">
        <v>0.92246103953445791</v>
      </c>
      <c r="J1945" s="139">
        <v>0.34942105066720841</v>
      </c>
      <c r="K1945" s="58">
        <v>0.1632094480224191</v>
      </c>
      <c r="M1945" s="51">
        <v>943</v>
      </c>
      <c r="N1945" s="139" cm="1">
        <f t="array" ref="N1945:W1945">(TRANSPOSE(MMULT(幕後結果!$AB$37:$AK$46, TRANSPOSE(N944:W944))))</f>
        <v>-0.2361565804343799</v>
      </c>
      <c r="O1945" s="139">
        <v>1.2836971950911449</v>
      </c>
      <c r="P1945" s="139">
        <v>0.72821974014505364</v>
      </c>
      <c r="Q1945" s="139">
        <v>1.1152515724827876</v>
      </c>
      <c r="R1945" s="139">
        <v>-0.81143111630577036</v>
      </c>
      <c r="S1945" s="139">
        <v>0.65946413768485335</v>
      </c>
      <c r="T1945" s="139">
        <v>0.85665270218652623</v>
      </c>
      <c r="U1945" s="139">
        <v>-0.31172271275977104</v>
      </c>
      <c r="V1945" s="139">
        <v>0.17340166737480817</v>
      </c>
      <c r="W1945" s="50">
        <v>1.6261787221884689</v>
      </c>
    </row>
    <row r="1946" spans="1:23" ht="19">
      <c r="A1946" s="95">
        <v>944</v>
      </c>
      <c r="B1946" s="139">
        <v>0.54578237271486207</v>
      </c>
      <c r="C1946" s="139">
        <v>0.69938799773822136</v>
      </c>
      <c r="D1946" s="139">
        <v>0.49546711080305639</v>
      </c>
      <c r="E1946" s="139">
        <v>0.89951667974195071</v>
      </c>
      <c r="F1946" s="139">
        <v>0.13450575645090246</v>
      </c>
      <c r="G1946" s="139">
        <v>0.72107193383399082</v>
      </c>
      <c r="H1946" s="139">
        <v>0.66915261316262553</v>
      </c>
      <c r="I1946" s="139">
        <v>0.35393711562528662</v>
      </c>
      <c r="J1946" s="139">
        <v>0.95206873609594345</v>
      </c>
      <c r="K1946" s="58">
        <v>9.5319773358820026E-2</v>
      </c>
      <c r="M1946" s="51">
        <v>944</v>
      </c>
      <c r="N1946" s="139" cm="1">
        <f t="array" ref="N1946:W1946">(TRANSPOSE(MMULT(幕後結果!$AB$37:$AK$46, TRANSPOSE(N945:W945))))</f>
        <v>0.60885685192812944</v>
      </c>
      <c r="O1946" s="139">
        <v>2.4633663643033081</v>
      </c>
      <c r="P1946" s="139">
        <v>2.1063481820320824</v>
      </c>
      <c r="Q1946" s="139">
        <v>-0.37655188719102717</v>
      </c>
      <c r="R1946" s="139">
        <v>-0.33239008830550759</v>
      </c>
      <c r="S1946" s="139">
        <v>1.7523920994625448</v>
      </c>
      <c r="T1946" s="139">
        <v>1.0763148439795329</v>
      </c>
      <c r="U1946" s="139">
        <v>-0.19185087732141559</v>
      </c>
      <c r="V1946" s="139">
        <v>0.37146179649236999</v>
      </c>
      <c r="W1946" s="50">
        <v>1.3378423015432539</v>
      </c>
    </row>
    <row r="1947" spans="1:23" ht="19">
      <c r="A1947" s="95">
        <v>945</v>
      </c>
      <c r="B1947" s="139">
        <v>0.29306209309230891</v>
      </c>
      <c r="C1947" s="139">
        <v>0.78547352425287809</v>
      </c>
      <c r="D1947" s="139">
        <v>0.34361112978714869</v>
      </c>
      <c r="E1947" s="139">
        <v>0.814351148362912</v>
      </c>
      <c r="F1947" s="139">
        <v>0.79420766122454811</v>
      </c>
      <c r="G1947" s="139">
        <v>7.8065293119902179E-3</v>
      </c>
      <c r="H1947" s="139">
        <v>8.3454623950519391E-2</v>
      </c>
      <c r="I1947" s="139">
        <v>0.3079998298737654</v>
      </c>
      <c r="J1947" s="139">
        <v>0.55229777397803614</v>
      </c>
      <c r="K1947" s="58">
        <v>0.86540406765983113</v>
      </c>
      <c r="M1947" s="51">
        <v>945</v>
      </c>
      <c r="N1947" s="139" cm="1">
        <f t="array" ref="N1947:W1947">(TRANSPOSE(MMULT(幕後結果!$AB$37:$AK$46, TRANSPOSE(N946:W946))))</f>
        <v>-0.2582069014892806</v>
      </c>
      <c r="O1947" s="139">
        <v>1.0854499868256475</v>
      </c>
      <c r="P1947" s="139">
        <v>1.163945698553404</v>
      </c>
      <c r="Q1947" s="139">
        <v>0.60052796953728338</v>
      </c>
      <c r="R1947" s="139">
        <v>0.51637211774169567</v>
      </c>
      <c r="S1947" s="139">
        <v>-0.23415558457746183</v>
      </c>
      <c r="T1947" s="139">
        <v>0.48092731106672121</v>
      </c>
      <c r="U1947" s="139">
        <v>-1.298803191813666</v>
      </c>
      <c r="V1947" s="139">
        <v>0.21282874678496588</v>
      </c>
      <c r="W1947" s="50">
        <v>1.4227700817504805</v>
      </c>
    </row>
    <row r="1948" spans="1:23" ht="19">
      <c r="A1948" s="95">
        <v>946</v>
      </c>
      <c r="B1948" s="139">
        <v>0.27712441368515606</v>
      </c>
      <c r="C1948" s="139">
        <v>6.5483456163222709E-2</v>
      </c>
      <c r="D1948" s="139">
        <v>1.4849669207851468E-2</v>
      </c>
      <c r="E1948" s="139">
        <v>0.4954936167599433</v>
      </c>
      <c r="F1948" s="139">
        <v>0.12862624040017878</v>
      </c>
      <c r="G1948" s="139">
        <v>0.31881367182763753</v>
      </c>
      <c r="H1948" s="139">
        <v>0.19942230788003124</v>
      </c>
      <c r="I1948" s="139">
        <v>0.24491041044414441</v>
      </c>
      <c r="J1948" s="139">
        <v>0.89723719512905986</v>
      </c>
      <c r="K1948" s="58">
        <v>0.36794172167915895</v>
      </c>
      <c r="M1948" s="51">
        <v>946</v>
      </c>
      <c r="N1948" s="139" cm="1">
        <f t="array" ref="N1948:W1948">(TRANSPOSE(MMULT(幕後結果!$AB$37:$AK$46, TRANSPOSE(N947:W947))))</f>
        <v>0.34643659746289757</v>
      </c>
      <c r="O1948" s="139">
        <v>-1.6430282917444208</v>
      </c>
      <c r="P1948" s="139">
        <v>-1.4799015024448403</v>
      </c>
      <c r="Q1948" s="139">
        <v>-0.48485038252674734</v>
      </c>
      <c r="R1948" s="139">
        <v>-0.31196427920206637</v>
      </c>
      <c r="S1948" s="139">
        <v>8.9414596413495612E-2</v>
      </c>
      <c r="T1948" s="139">
        <v>-0.85536165446975421</v>
      </c>
      <c r="U1948" s="139">
        <v>-0.16132349280177727</v>
      </c>
      <c r="V1948" s="139">
        <v>-0.68216123125727102</v>
      </c>
      <c r="W1948" s="50">
        <v>-0.32962423999068757</v>
      </c>
    </row>
    <row r="1949" spans="1:23" ht="19">
      <c r="A1949" s="95">
        <v>947</v>
      </c>
      <c r="B1949" s="139">
        <v>0.30171691865973438</v>
      </c>
      <c r="C1949" s="139">
        <v>3.5351149455560726E-2</v>
      </c>
      <c r="D1949" s="139">
        <v>9.2682119337011981E-2</v>
      </c>
      <c r="E1949" s="139">
        <v>0.69249921794764524</v>
      </c>
      <c r="F1949" s="139">
        <v>0.62486709130438234</v>
      </c>
      <c r="G1949" s="139">
        <v>0.43325336087576805</v>
      </c>
      <c r="H1949" s="139">
        <v>0.78051180223261185</v>
      </c>
      <c r="I1949" s="139">
        <v>0.33250049985799812</v>
      </c>
      <c r="J1949" s="139">
        <v>0.87616435902924539</v>
      </c>
      <c r="K1949" s="58">
        <v>0.40045730323578121</v>
      </c>
      <c r="M1949" s="51">
        <v>947</v>
      </c>
      <c r="N1949" s="139" cm="1">
        <f t="array" ref="N1949:W1949">(TRANSPOSE(MMULT(幕後結果!$AB$37:$AK$46, TRANSPOSE(N948:W948))))</f>
        <v>-1.5007165568532239</v>
      </c>
      <c r="O1949" s="139">
        <v>-0.64686626653524615</v>
      </c>
      <c r="P1949" s="139">
        <v>-0.60165858709737408</v>
      </c>
      <c r="Q1949" s="139">
        <v>-1.1855543308860095</v>
      </c>
      <c r="R1949" s="139">
        <v>-1.0680944257608265</v>
      </c>
      <c r="S1949" s="139">
        <v>-0.62859180709884932</v>
      </c>
      <c r="T1949" s="139">
        <v>-0.65957897210286864</v>
      </c>
      <c r="U1949" s="139">
        <v>-0.75794368017962765</v>
      </c>
      <c r="V1949" s="139">
        <v>-0.96670029658675993</v>
      </c>
      <c r="W1949" s="50">
        <v>-0.56245587519047635</v>
      </c>
    </row>
    <row r="1950" spans="1:23" ht="19">
      <c r="A1950" s="95">
        <v>948</v>
      </c>
      <c r="B1950" s="139">
        <v>0.49954468833404753</v>
      </c>
      <c r="C1950" s="139">
        <v>0.58127916015040793</v>
      </c>
      <c r="D1950" s="139">
        <v>0.99072526523979487</v>
      </c>
      <c r="E1950" s="139">
        <v>0.8986825856342715</v>
      </c>
      <c r="F1950" s="139">
        <v>0.61799451021824647</v>
      </c>
      <c r="G1950" s="139">
        <v>9.107076228071187E-2</v>
      </c>
      <c r="H1950" s="139">
        <v>0.36434235891015088</v>
      </c>
      <c r="I1950" s="139">
        <v>0.30045237483885678</v>
      </c>
      <c r="J1950" s="139">
        <v>0.16442047678749949</v>
      </c>
      <c r="K1950" s="58">
        <v>9.0477243954552034E-2</v>
      </c>
      <c r="M1950" s="51">
        <v>948</v>
      </c>
      <c r="N1950" s="139" cm="1">
        <f t="array" ref="N1950:W1950">(TRANSPOSE(MMULT(幕後結果!$AB$37:$AK$46, TRANSPOSE(N949:W949))))</f>
        <v>0.21333605515855844</v>
      </c>
      <c r="O1950" s="139">
        <v>-0.36467114088274649</v>
      </c>
      <c r="P1950" s="139">
        <v>-1.2978498297570285</v>
      </c>
      <c r="Q1950" s="139">
        <v>-0.98308463313158068</v>
      </c>
      <c r="R1950" s="139">
        <v>0.83903456813640587</v>
      </c>
      <c r="S1950" s="139">
        <v>0.40008451787116051</v>
      </c>
      <c r="T1950" s="139">
        <v>0.79802933974137302</v>
      </c>
      <c r="U1950" s="139">
        <v>0.50944998278673903</v>
      </c>
      <c r="V1950" s="139">
        <v>-3.8643971217415862E-2</v>
      </c>
      <c r="W1950" s="50">
        <v>-0.2642737060359529</v>
      </c>
    </row>
    <row r="1951" spans="1:23" ht="19">
      <c r="A1951" s="95">
        <v>949</v>
      </c>
      <c r="B1951" s="139">
        <v>0.70960362683885769</v>
      </c>
      <c r="C1951" s="139">
        <v>0.43390537854190714</v>
      </c>
      <c r="D1951" s="139">
        <v>0.27268853606596477</v>
      </c>
      <c r="E1951" s="139">
        <v>0.87426696966388628</v>
      </c>
      <c r="F1951" s="139">
        <v>0.29091079139700105</v>
      </c>
      <c r="G1951" s="139">
        <v>0.12886756974631086</v>
      </c>
      <c r="H1951" s="139">
        <v>0.30036201791273132</v>
      </c>
      <c r="I1951" s="139">
        <v>0.83708131785276563</v>
      </c>
      <c r="J1951" s="139">
        <v>5.9721983899215569E-2</v>
      </c>
      <c r="K1951" s="58">
        <v>0.45612128947677832</v>
      </c>
      <c r="M1951" s="51">
        <v>949</v>
      </c>
      <c r="N1951" s="139" cm="1">
        <f t="array" ref="N1951:W1951">(TRANSPOSE(MMULT(幕後結果!$AB$37:$AK$46, TRANSPOSE(N950:W950))))</f>
        <v>1.1452784720406557</v>
      </c>
      <c r="O1951" s="139">
        <v>-9.933961268214464E-2</v>
      </c>
      <c r="P1951" s="139">
        <v>-0.67166103672632405</v>
      </c>
      <c r="Q1951" s="139">
        <v>0.75346262308018763</v>
      </c>
      <c r="R1951" s="139">
        <v>7.7311750359368797E-2</v>
      </c>
      <c r="S1951" s="139">
        <v>-0.18104051294358156</v>
      </c>
      <c r="T1951" s="139">
        <v>1.5166499399991127</v>
      </c>
      <c r="U1951" s="139">
        <v>1.3517515671297486</v>
      </c>
      <c r="V1951" s="139">
        <v>-9.1708407829789063E-2</v>
      </c>
      <c r="W1951" s="50">
        <v>2.5656718359920005</v>
      </c>
    </row>
    <row r="1952" spans="1:23" ht="19">
      <c r="A1952" s="95">
        <v>950</v>
      </c>
      <c r="B1952" s="139">
        <v>2.9563151720881642E-3</v>
      </c>
      <c r="C1952" s="139">
        <v>8.3837780512417748E-2</v>
      </c>
      <c r="D1952" s="139">
        <v>0.51588773184559167</v>
      </c>
      <c r="E1952" s="139">
        <v>0.81157271298118183</v>
      </c>
      <c r="F1952" s="139">
        <v>0.8592111700893148</v>
      </c>
      <c r="G1952" s="139">
        <v>0.23932857414859088</v>
      </c>
      <c r="H1952" s="139">
        <v>0.85783802468879622</v>
      </c>
      <c r="I1952" s="139">
        <v>0.91199899323192457</v>
      </c>
      <c r="J1952" s="139">
        <v>0.825557624897584</v>
      </c>
      <c r="K1952" s="58">
        <v>0.45944378218761739</v>
      </c>
      <c r="M1952" s="51">
        <v>950</v>
      </c>
      <c r="N1952" s="139" cm="1">
        <f t="array" ref="N1952:W1952">(TRANSPOSE(MMULT(幕後結果!$AB$37:$AK$46, TRANSPOSE(N951:W951))))</f>
        <v>-0.6129017535812985</v>
      </c>
      <c r="O1952" s="139">
        <v>-1.5732728342783118</v>
      </c>
      <c r="P1952" s="139">
        <v>-1.4578593086665612</v>
      </c>
      <c r="Q1952" s="139">
        <v>-0.92928191356854839</v>
      </c>
      <c r="R1952" s="139">
        <v>-0.17855854054771048</v>
      </c>
      <c r="S1952" s="139">
        <v>-1.0498215072004986</v>
      </c>
      <c r="T1952" s="139">
        <v>-0.36158961687911889</v>
      </c>
      <c r="U1952" s="139">
        <v>-0.49857935846919904</v>
      </c>
      <c r="V1952" s="139">
        <v>-0.18884665782030008</v>
      </c>
      <c r="W1952" s="50">
        <v>-1.4670884455862678</v>
      </c>
    </row>
    <row r="1953" spans="1:23" ht="19">
      <c r="A1953" s="95">
        <v>951</v>
      </c>
      <c r="B1953" s="139">
        <v>0.89102011948871307</v>
      </c>
      <c r="C1953" s="139">
        <v>0.34624665786588404</v>
      </c>
      <c r="D1953" s="139">
        <v>0.26643171597995341</v>
      </c>
      <c r="E1953" s="139">
        <v>0.84065305543124236</v>
      </c>
      <c r="F1953" s="139">
        <v>0.44452965904455088</v>
      </c>
      <c r="G1953" s="139">
        <v>5.9539986233071662E-2</v>
      </c>
      <c r="H1953" s="139">
        <v>0.48656747512787923</v>
      </c>
      <c r="I1953" s="139">
        <v>8.7373612403150336E-2</v>
      </c>
      <c r="J1953" s="139">
        <v>4.7483627819170593E-2</v>
      </c>
      <c r="K1953" s="58">
        <v>0.70669903688433244</v>
      </c>
      <c r="M1953" s="51">
        <v>951</v>
      </c>
      <c r="N1953" s="139" cm="1">
        <f t="array" ref="N1953:W1953">(TRANSPOSE(MMULT(幕後結果!$AB$37:$AK$46, TRANSPOSE(N952:W952))))</f>
        <v>-0.16265548002127198</v>
      </c>
      <c r="O1953" s="139">
        <v>-0.57872750318465271</v>
      </c>
      <c r="P1953" s="139">
        <v>-4.6262381678037062E-2</v>
      </c>
      <c r="Q1953" s="139">
        <v>1.0951870569790718</v>
      </c>
      <c r="R1953" s="139">
        <v>1.4172707661764301</v>
      </c>
      <c r="S1953" s="139">
        <v>2.490812600560965</v>
      </c>
      <c r="T1953" s="139">
        <v>-0.32914259441395399</v>
      </c>
      <c r="U1953" s="139">
        <v>1.9460536406359941</v>
      </c>
      <c r="V1953" s="139">
        <v>0.68473239963753885</v>
      </c>
      <c r="W1953" s="50">
        <v>-0.44756634180010579</v>
      </c>
    </row>
    <row r="1954" spans="1:23" ht="19">
      <c r="A1954" s="95">
        <v>952</v>
      </c>
      <c r="B1954" s="139">
        <v>0.35434399725718202</v>
      </c>
      <c r="C1954" s="139">
        <v>0.89779138706754069</v>
      </c>
      <c r="D1954" s="139">
        <v>0.71038102931068736</v>
      </c>
      <c r="E1954" s="139">
        <v>0.68327738224982104</v>
      </c>
      <c r="F1954" s="139">
        <v>0.28461398388243775</v>
      </c>
      <c r="G1954" s="139">
        <v>0.97650647191161566</v>
      </c>
      <c r="H1954" s="139">
        <v>0.61209534476335903</v>
      </c>
      <c r="I1954" s="139">
        <v>2.6374398205206706E-2</v>
      </c>
      <c r="J1954" s="139">
        <v>0.10478895709976976</v>
      </c>
      <c r="K1954" s="58">
        <v>0.22761445255926338</v>
      </c>
      <c r="M1954" s="51">
        <v>952</v>
      </c>
      <c r="N1954" s="139" cm="1">
        <f t="array" ref="N1954:W1954">(TRANSPOSE(MMULT(幕後結果!$AB$37:$AK$46, TRANSPOSE(N953:W953))))</f>
        <v>3.1498419104741111</v>
      </c>
      <c r="O1954" s="139">
        <v>1.9119730791699854</v>
      </c>
      <c r="P1954" s="139">
        <v>2.5141630555485053</v>
      </c>
      <c r="Q1954" s="139">
        <v>-0.57202443388345947</v>
      </c>
      <c r="R1954" s="139">
        <v>1.8467654949308545</v>
      </c>
      <c r="S1954" s="139">
        <v>-0.26158396408280848</v>
      </c>
      <c r="T1954" s="139">
        <v>0.93517961050338438</v>
      </c>
      <c r="U1954" s="139">
        <v>1.8187820653335594</v>
      </c>
      <c r="V1954" s="139">
        <v>1.2675035387693754</v>
      </c>
      <c r="W1954" s="50">
        <v>-0.79377866020064403</v>
      </c>
    </row>
    <row r="1955" spans="1:23" ht="19">
      <c r="A1955" s="95">
        <v>953</v>
      </c>
      <c r="B1955" s="139">
        <v>0.43860895922169729</v>
      </c>
      <c r="C1955" s="139">
        <v>0.90962398093115637</v>
      </c>
      <c r="D1955" s="139">
        <v>5.7091596662231847E-2</v>
      </c>
      <c r="E1955" s="139">
        <v>0.9486460666788632</v>
      </c>
      <c r="F1955" s="139">
        <v>0.41209106709319032</v>
      </c>
      <c r="G1955" s="139">
        <v>0.85516947570745039</v>
      </c>
      <c r="H1955" s="139">
        <v>0.73353871453938124</v>
      </c>
      <c r="I1955" s="139">
        <v>0.79610244902042515</v>
      </c>
      <c r="J1955" s="139">
        <v>0.3269890000866853</v>
      </c>
      <c r="K1955" s="58">
        <v>0.97582878613908575</v>
      </c>
      <c r="M1955" s="51">
        <v>953</v>
      </c>
      <c r="N1955" s="139" cm="1">
        <f t="array" ref="N1955:W1955">(TRANSPOSE(MMULT(幕後結果!$AB$37:$AK$46, TRANSPOSE(N954:W954))))</f>
        <v>0.39947373626120619</v>
      </c>
      <c r="O1955" s="139">
        <v>-0.74272732930803853</v>
      </c>
      <c r="P1955" s="139">
        <v>-1.7086101950121542</v>
      </c>
      <c r="Q1955" s="139">
        <v>-0.4266424354900395</v>
      </c>
      <c r="R1955" s="139">
        <v>0.74334400141197443</v>
      </c>
      <c r="S1955" s="139">
        <v>-0.38359454966205042</v>
      </c>
      <c r="T1955" s="139">
        <v>0.60523393175733842</v>
      </c>
      <c r="U1955" s="139">
        <v>0.31191584028636765</v>
      </c>
      <c r="V1955" s="139">
        <v>-0.24550820797959366</v>
      </c>
      <c r="W1955" s="50">
        <v>1.2732209882330627</v>
      </c>
    </row>
    <row r="1956" spans="1:23" ht="19">
      <c r="A1956" s="95">
        <v>954</v>
      </c>
      <c r="B1956" s="139">
        <v>0.3025395746909223</v>
      </c>
      <c r="C1956" s="139">
        <v>0.85174955191599477</v>
      </c>
      <c r="D1956" s="139">
        <v>0.37468970477502572</v>
      </c>
      <c r="E1956" s="139">
        <v>0.62227930343640514</v>
      </c>
      <c r="F1956" s="139">
        <v>0.49616100138497443</v>
      </c>
      <c r="G1956" s="139">
        <v>0.77000135541294923</v>
      </c>
      <c r="H1956" s="139">
        <v>0.32214796270593893</v>
      </c>
      <c r="I1956" s="139">
        <v>0.99623857100637525</v>
      </c>
      <c r="J1956" s="139">
        <v>0.34590487758168775</v>
      </c>
      <c r="K1956" s="58">
        <v>0.5335401999555105</v>
      </c>
      <c r="M1956" s="51">
        <v>954</v>
      </c>
      <c r="N1956" s="139" cm="1">
        <f t="array" ref="N1956:W1956">(TRANSPOSE(MMULT(幕後結果!$AB$37:$AK$46, TRANSPOSE(N955:W955))))</f>
        <v>0.48676063692689486</v>
      </c>
      <c r="O1956" s="139">
        <v>-0.16787112914560029</v>
      </c>
      <c r="P1956" s="139">
        <v>-6.6868826126806571E-2</v>
      </c>
      <c r="Q1956" s="139">
        <v>-8.6630539060168821E-2</v>
      </c>
      <c r="R1956" s="139">
        <v>1.0809587061641015</v>
      </c>
      <c r="S1956" s="139">
        <v>2.3078842690506058</v>
      </c>
      <c r="T1956" s="139">
        <v>-0.70766986349447047</v>
      </c>
      <c r="U1956" s="139">
        <v>0.3590604676721163</v>
      </c>
      <c r="V1956" s="139">
        <v>0.97819273023554298</v>
      </c>
      <c r="W1956" s="50">
        <v>-0.35268263881068357</v>
      </c>
    </row>
    <row r="1957" spans="1:23" ht="19">
      <c r="A1957" s="95">
        <v>955</v>
      </c>
      <c r="B1957" s="139">
        <v>0.82957686526991514</v>
      </c>
      <c r="C1957" s="139">
        <v>0.90314638668985281</v>
      </c>
      <c r="D1957" s="139">
        <v>1.7364652126707236E-2</v>
      </c>
      <c r="E1957" s="139">
        <v>0.91684292965755798</v>
      </c>
      <c r="F1957" s="139">
        <v>0.11132129460481299</v>
      </c>
      <c r="G1957" s="139">
        <v>0.52532664793104256</v>
      </c>
      <c r="H1957" s="139">
        <v>0.96589830150563127</v>
      </c>
      <c r="I1957" s="139">
        <v>0.67372903449849408</v>
      </c>
      <c r="J1957" s="139">
        <v>0.51604484545496132</v>
      </c>
      <c r="K1957" s="58">
        <v>0.89974067247127487</v>
      </c>
      <c r="M1957" s="51">
        <v>955</v>
      </c>
      <c r="N1957" s="139" cm="1">
        <f t="array" ref="N1957:W1957">(TRANSPOSE(MMULT(幕後結果!$AB$37:$AK$46, TRANSPOSE(N956:W956))))</f>
        <v>-0.36247653824153925</v>
      </c>
      <c r="O1957" s="139">
        <v>0.87913461566684714</v>
      </c>
      <c r="P1957" s="139">
        <v>1.7878591731174507</v>
      </c>
      <c r="Q1957" s="139">
        <v>-0.39199882267865022</v>
      </c>
      <c r="R1957" s="139">
        <v>-0.7274324678888473</v>
      </c>
      <c r="S1957" s="139">
        <v>-0.32898054711029051</v>
      </c>
      <c r="T1957" s="139">
        <v>0.29543783682407709</v>
      </c>
      <c r="U1957" s="139">
        <v>0.74945802514989235</v>
      </c>
      <c r="V1957" s="139">
        <v>-0.62225709268623208</v>
      </c>
      <c r="W1957" s="50">
        <v>-0.37884822644112537</v>
      </c>
    </row>
    <row r="1958" spans="1:23" ht="19">
      <c r="A1958" s="95">
        <v>956</v>
      </c>
      <c r="B1958" s="139">
        <v>0.92716456796352409</v>
      </c>
      <c r="C1958" s="139">
        <v>6.0097082378902655E-2</v>
      </c>
      <c r="D1958" s="139">
        <v>0.38822779847753086</v>
      </c>
      <c r="E1958" s="139">
        <v>0.67786924355569345</v>
      </c>
      <c r="F1958" s="139">
        <v>0.73807673334129476</v>
      </c>
      <c r="G1958" s="139">
        <v>0.53839585722311289</v>
      </c>
      <c r="H1958" s="139">
        <v>0.22080960395088356</v>
      </c>
      <c r="I1958" s="139">
        <v>4.9659151954635661E-2</v>
      </c>
      <c r="J1958" s="139">
        <v>0.27894723688132106</v>
      </c>
      <c r="K1958" s="58">
        <v>0.84803441944279068</v>
      </c>
      <c r="M1958" s="51">
        <v>956</v>
      </c>
      <c r="N1958" s="139" cm="1">
        <f t="array" ref="N1958:W1958">(TRANSPOSE(MMULT(幕後結果!$AB$37:$AK$46, TRANSPOSE(N957:W957))))</f>
        <v>-0.34757242501115426</v>
      </c>
      <c r="O1958" s="139">
        <v>0.51843254654345594</v>
      </c>
      <c r="P1958" s="139">
        <v>2.1996766572071151</v>
      </c>
      <c r="Q1958" s="139">
        <v>1.3544957193885585</v>
      </c>
      <c r="R1958" s="139">
        <v>0.42768018133921154</v>
      </c>
      <c r="S1958" s="139">
        <v>-0.3054915174273099</v>
      </c>
      <c r="T1958" s="139">
        <v>-0.26736842814138356</v>
      </c>
      <c r="U1958" s="139">
        <v>-4.2184491407166513E-2</v>
      </c>
      <c r="V1958" s="139">
        <v>0.9981778635614531</v>
      </c>
      <c r="W1958" s="50">
        <v>0.20533008662578994</v>
      </c>
    </row>
    <row r="1959" spans="1:23" ht="19">
      <c r="A1959" s="95">
        <v>957</v>
      </c>
      <c r="B1959" s="139">
        <v>0.12719075468869478</v>
      </c>
      <c r="C1959" s="139">
        <v>0.80015966512245607</v>
      </c>
      <c r="D1959" s="139">
        <v>0.18792315807518345</v>
      </c>
      <c r="E1959" s="139">
        <v>0.29397828374653856</v>
      </c>
      <c r="F1959" s="139">
        <v>0.9132822783390393</v>
      </c>
      <c r="G1959" s="139">
        <v>0.8328711593966176</v>
      </c>
      <c r="H1959" s="139">
        <v>0.15306614124839135</v>
      </c>
      <c r="I1959" s="139">
        <v>0.67345669589941082</v>
      </c>
      <c r="J1959" s="139">
        <v>0.77895402846519191</v>
      </c>
      <c r="K1959" s="58">
        <v>0.48444647697548637</v>
      </c>
      <c r="M1959" s="51">
        <v>957</v>
      </c>
      <c r="N1959" s="139" cm="1">
        <f t="array" ref="N1959:W1959">(TRANSPOSE(MMULT(幕後結果!$AB$37:$AK$46, TRANSPOSE(N958:W958))))</f>
        <v>6.8346896378711802E-2</v>
      </c>
      <c r="O1959" s="139">
        <v>-8.9613032871855833E-2</v>
      </c>
      <c r="P1959" s="139">
        <v>0.20263578786352365</v>
      </c>
      <c r="Q1959" s="139">
        <v>-0.68475430754677757</v>
      </c>
      <c r="R1959" s="139">
        <v>0.2346196931675667</v>
      </c>
      <c r="S1959" s="139">
        <v>-8.2524104126310227E-2</v>
      </c>
      <c r="T1959" s="139">
        <v>-0.81915454192866699</v>
      </c>
      <c r="U1959" s="139">
        <v>1.2187158686809942</v>
      </c>
      <c r="V1959" s="139">
        <v>-2.1153492076416898</v>
      </c>
      <c r="W1959" s="50">
        <v>-0.1420420964565893</v>
      </c>
    </row>
    <row r="1960" spans="1:23" ht="19">
      <c r="A1960" s="95">
        <v>958</v>
      </c>
      <c r="B1960" s="139">
        <v>6.2481259605000172E-2</v>
      </c>
      <c r="C1960" s="139">
        <v>0.68386383542773244</v>
      </c>
      <c r="D1960" s="139">
        <v>0.79102430027324955</v>
      </c>
      <c r="E1960" s="139">
        <v>0.86054717709311057</v>
      </c>
      <c r="F1960" s="139">
        <v>0.99813653236456434</v>
      </c>
      <c r="G1960" s="139">
        <v>0.77603874722348776</v>
      </c>
      <c r="H1960" s="139">
        <v>0.58552825243406303</v>
      </c>
      <c r="I1960" s="139">
        <v>6.4703239102568366E-2</v>
      </c>
      <c r="J1960" s="139">
        <v>0.38444329776085917</v>
      </c>
      <c r="K1960" s="58">
        <v>0.65316189771708366</v>
      </c>
      <c r="M1960" s="51">
        <v>958</v>
      </c>
      <c r="N1960" s="139" cm="1">
        <f t="array" ref="N1960:W1960">(TRANSPOSE(MMULT(幕後結果!$AB$37:$AK$46, TRANSPOSE(N959:W959))))</f>
        <v>-0.26982876329193362</v>
      </c>
      <c r="O1960" s="139">
        <v>-0.20646802194912939</v>
      </c>
      <c r="P1960" s="139">
        <v>-0.71857001189860692</v>
      </c>
      <c r="Q1960" s="139">
        <v>-0.87567350038197622</v>
      </c>
      <c r="R1960" s="139">
        <v>-0.1844171581372813</v>
      </c>
      <c r="S1960" s="139">
        <v>1.3570890774598168</v>
      </c>
      <c r="T1960" s="139">
        <v>-0.10219882904344951</v>
      </c>
      <c r="U1960" s="139">
        <v>0.47206938472857685</v>
      </c>
      <c r="V1960" s="139">
        <v>-1.2226111666924835</v>
      </c>
      <c r="W1960" s="50">
        <v>-1.0930870609218233</v>
      </c>
    </row>
    <row r="1961" spans="1:23" ht="19">
      <c r="A1961" s="95">
        <v>959</v>
      </c>
      <c r="B1961" s="139">
        <v>0.67975834832670801</v>
      </c>
      <c r="C1961" s="139">
        <v>0.33276843687319868</v>
      </c>
      <c r="D1961" s="139">
        <v>0.59092567957915909</v>
      </c>
      <c r="E1961" s="139">
        <v>0.27489802016059772</v>
      </c>
      <c r="F1961" s="139">
        <v>0.17114202359166653</v>
      </c>
      <c r="G1961" s="139">
        <v>0.36645826507353885</v>
      </c>
      <c r="H1961" s="139">
        <v>0.54046920748984251</v>
      </c>
      <c r="I1961" s="139">
        <v>0.83700018882463101</v>
      </c>
      <c r="J1961" s="139">
        <v>0.26965124425536469</v>
      </c>
      <c r="K1961" s="58">
        <v>0.74124595638141888</v>
      </c>
      <c r="M1961" s="51">
        <v>959</v>
      </c>
      <c r="N1961" s="139" cm="1">
        <f t="array" ref="N1961:W1961">(TRANSPOSE(MMULT(幕後結果!$AB$37:$AK$46, TRANSPOSE(N960:W960))))</f>
        <v>0.2534523987956111</v>
      </c>
      <c r="O1961" s="139">
        <v>-1.2132570965145446</v>
      </c>
      <c r="P1961" s="139">
        <v>-6.0513599193500633E-2</v>
      </c>
      <c r="Q1961" s="139">
        <v>-0.5921756850611708</v>
      </c>
      <c r="R1961" s="139">
        <v>1.3007076513182785</v>
      </c>
      <c r="S1961" s="139">
        <v>0.22455591828663873</v>
      </c>
      <c r="T1961" s="139">
        <v>-0.61512984860793218</v>
      </c>
      <c r="U1961" s="139">
        <v>-0.81184942905520685</v>
      </c>
      <c r="V1961" s="139">
        <v>-1.1685111328865343</v>
      </c>
      <c r="W1961" s="50">
        <v>0.36654328672196934</v>
      </c>
    </row>
    <row r="1962" spans="1:23" ht="19">
      <c r="A1962" s="95">
        <v>960</v>
      </c>
      <c r="B1962" s="139">
        <v>0.34527620040181373</v>
      </c>
      <c r="C1962" s="139">
        <v>0.68715269027058379</v>
      </c>
      <c r="D1962" s="139">
        <v>0.65830676336132599</v>
      </c>
      <c r="E1962" s="139">
        <v>0.33502104859700332</v>
      </c>
      <c r="F1962" s="139">
        <v>0.88496002717236566</v>
      </c>
      <c r="G1962" s="139">
        <v>0.58986399998428385</v>
      </c>
      <c r="H1962" s="139">
        <v>0.79481493305875395</v>
      </c>
      <c r="I1962" s="139">
        <v>0.30356463287934243</v>
      </c>
      <c r="J1962" s="139">
        <v>0.9853552107999175</v>
      </c>
      <c r="K1962" s="58">
        <v>0.92393777170142388</v>
      </c>
      <c r="M1962" s="51">
        <v>960</v>
      </c>
      <c r="N1962" s="139" cm="1">
        <f t="array" ref="N1962:W1962">(TRANSPOSE(MMULT(幕後結果!$AB$37:$AK$46, TRANSPOSE(N961:W961))))</f>
        <v>0.68929011427397668</v>
      </c>
      <c r="O1962" s="139">
        <v>-0.14772271947407489</v>
      </c>
      <c r="P1962" s="139">
        <v>-2.7732376932768088E-2</v>
      </c>
      <c r="Q1962" s="139">
        <v>-0.49254881531371814</v>
      </c>
      <c r="R1962" s="139">
        <v>-1.6294196113091401</v>
      </c>
      <c r="S1962" s="139">
        <v>-0.52587807620190907</v>
      </c>
      <c r="T1962" s="139">
        <v>-0.94446227561158835</v>
      </c>
      <c r="U1962" s="139">
        <v>-0.23162281192485396</v>
      </c>
      <c r="V1962" s="139">
        <v>-1.666622879153759</v>
      </c>
      <c r="W1962" s="50">
        <v>-0.14636791748219924</v>
      </c>
    </row>
    <row r="1963" spans="1:23" ht="19">
      <c r="A1963" s="95">
        <v>961</v>
      </c>
      <c r="B1963" s="139">
        <v>0.26193663693371549</v>
      </c>
      <c r="C1963" s="139">
        <v>0.65692016356933025</v>
      </c>
      <c r="D1963" s="139">
        <v>0.9083562312643787</v>
      </c>
      <c r="E1963" s="139">
        <v>0.73154712265558142</v>
      </c>
      <c r="F1963" s="139">
        <v>0.23832940022707727</v>
      </c>
      <c r="G1963" s="139">
        <v>0.11297326615558623</v>
      </c>
      <c r="H1963" s="139">
        <v>0.36034596182741008</v>
      </c>
      <c r="I1963" s="139">
        <v>0.81142805992412304</v>
      </c>
      <c r="J1963" s="139">
        <v>0.54238626200696904</v>
      </c>
      <c r="K1963" s="58">
        <v>8.4746288344919929E-2</v>
      </c>
      <c r="M1963" s="51">
        <v>961</v>
      </c>
      <c r="N1963" s="139" cm="1">
        <f t="array" ref="N1963:W1963">(TRANSPOSE(MMULT(幕後結果!$AB$37:$AK$46, TRANSPOSE(N962:W962))))</f>
        <v>-2.0223988316376973</v>
      </c>
      <c r="O1963" s="139">
        <v>-0.81773774007072031</v>
      </c>
      <c r="P1963" s="139">
        <v>-1.8166843704172537</v>
      </c>
      <c r="Q1963" s="139">
        <v>-1.1801165095105339</v>
      </c>
      <c r="R1963" s="139">
        <v>-0.13103550123832047</v>
      </c>
      <c r="S1963" s="139">
        <v>0.46404173026088769</v>
      </c>
      <c r="T1963" s="139">
        <v>-0.88783131964066397</v>
      </c>
      <c r="U1963" s="139">
        <v>0.13439106674217044</v>
      </c>
      <c r="V1963" s="139">
        <v>-0.28651718226323353</v>
      </c>
      <c r="W1963" s="50">
        <v>-0.14242905501413583</v>
      </c>
    </row>
    <row r="1964" spans="1:23" ht="19">
      <c r="A1964" s="95">
        <v>962</v>
      </c>
      <c r="B1964" s="139">
        <v>0.75756133634569789</v>
      </c>
      <c r="C1964" s="139">
        <v>9.1190041017378709E-2</v>
      </c>
      <c r="D1964" s="139">
        <v>0.81060969057206189</v>
      </c>
      <c r="E1964" s="139">
        <v>0.58182867642690517</v>
      </c>
      <c r="F1964" s="139">
        <v>7.8470905401121893E-2</v>
      </c>
      <c r="G1964" s="139">
        <v>0.56281617175750931</v>
      </c>
      <c r="H1964" s="139">
        <v>0.24442575740244354</v>
      </c>
      <c r="I1964" s="139">
        <v>0.98689772704544976</v>
      </c>
      <c r="J1964" s="139">
        <v>0.73156452602397959</v>
      </c>
      <c r="K1964" s="58">
        <v>0.17361294520664772</v>
      </c>
      <c r="M1964" s="51">
        <v>962</v>
      </c>
      <c r="N1964" s="139" cm="1">
        <f t="array" ref="N1964:W1964">(TRANSPOSE(MMULT(幕後結果!$AB$37:$AK$46, TRANSPOSE(N963:W963))))</f>
        <v>0.47767808722841953</v>
      </c>
      <c r="O1964" s="139">
        <v>-0.19575794261643381</v>
      </c>
      <c r="P1964" s="139">
        <v>-0.68844723528037344</v>
      </c>
      <c r="Q1964" s="139">
        <v>1.7697600299481158</v>
      </c>
      <c r="R1964" s="139">
        <v>0.43404730503519334</v>
      </c>
      <c r="S1964" s="139">
        <v>0.85184423727730096</v>
      </c>
      <c r="T1964" s="139">
        <v>8.4724481873204027E-3</v>
      </c>
      <c r="U1964" s="139">
        <v>0.41369636335322313</v>
      </c>
      <c r="V1964" s="139">
        <v>0.29607414065922022</v>
      </c>
      <c r="W1964" s="50">
        <v>0.16507492642772714</v>
      </c>
    </row>
    <row r="1965" spans="1:23" ht="19">
      <c r="A1965" s="95">
        <v>963</v>
      </c>
      <c r="B1965" s="139">
        <v>0.76044881191682978</v>
      </c>
      <c r="C1965" s="139">
        <v>0.4498198556086237</v>
      </c>
      <c r="D1965" s="139">
        <v>0.2507278185702011</v>
      </c>
      <c r="E1965" s="139">
        <v>0.64006786707527885</v>
      </c>
      <c r="F1965" s="139">
        <v>0.63804553394009145</v>
      </c>
      <c r="G1965" s="139">
        <v>0.43004840101833941</v>
      </c>
      <c r="H1965" s="139">
        <v>0.74597312542476324</v>
      </c>
      <c r="I1965" s="139">
        <v>0.85288893730535031</v>
      </c>
      <c r="J1965" s="139">
        <v>0.60563632224666608</v>
      </c>
      <c r="K1965" s="58">
        <v>0.62530927688425431</v>
      </c>
      <c r="M1965" s="51">
        <v>963</v>
      </c>
      <c r="N1965" s="139" cm="1">
        <f t="array" ref="N1965:W1965">(TRANSPOSE(MMULT(幕後結果!$AB$37:$AK$46, TRANSPOSE(N964:W964))))</f>
        <v>-0.2266684491193586</v>
      </c>
      <c r="O1965" s="139">
        <v>-0.13541539587314327</v>
      </c>
      <c r="P1965" s="139">
        <v>-0.61878423552321049</v>
      </c>
      <c r="Q1965" s="139">
        <v>-2.0715667158734603</v>
      </c>
      <c r="R1965" s="139">
        <v>-0.84440128034319872</v>
      </c>
      <c r="S1965" s="139">
        <v>-1.375322330984531</v>
      </c>
      <c r="T1965" s="139">
        <v>-0.87276137400196996</v>
      </c>
      <c r="U1965" s="139">
        <v>-0.65050145688036154</v>
      </c>
      <c r="V1965" s="139">
        <v>-1.1417500204269371</v>
      </c>
      <c r="W1965" s="50">
        <v>-1.4399983942238213</v>
      </c>
    </row>
    <row r="1966" spans="1:23" ht="19">
      <c r="A1966" s="95">
        <v>964</v>
      </c>
      <c r="B1966" s="139">
        <v>0.72680337541804008</v>
      </c>
      <c r="C1966" s="139">
        <v>0.28874785023358518</v>
      </c>
      <c r="D1966" s="139">
        <v>0.723606309265445</v>
      </c>
      <c r="E1966" s="139">
        <v>0.61518723016816623</v>
      </c>
      <c r="F1966" s="139">
        <v>4.4395972173302489E-2</v>
      </c>
      <c r="G1966" s="139">
        <v>0.26187852953743262</v>
      </c>
      <c r="H1966" s="139">
        <v>1.3786877420801646E-2</v>
      </c>
      <c r="I1966" s="139">
        <v>0.21589926021611716</v>
      </c>
      <c r="J1966" s="139">
        <v>0.66056115290289452</v>
      </c>
      <c r="K1966" s="58">
        <v>0.629231375707624</v>
      </c>
      <c r="M1966" s="51">
        <v>964</v>
      </c>
      <c r="N1966" s="139" cm="1">
        <f t="array" ref="N1966:W1966">(TRANSPOSE(MMULT(幕後結果!$AB$37:$AK$46, TRANSPOSE(N965:W965))))</f>
        <v>0.54188244154521836</v>
      </c>
      <c r="O1966" s="139">
        <v>-1.1548723240552135</v>
      </c>
      <c r="P1966" s="139">
        <v>-1.3812407051052038</v>
      </c>
      <c r="Q1966" s="139">
        <v>-1.5902273910186906</v>
      </c>
      <c r="R1966" s="139">
        <v>0.46988729869814977</v>
      </c>
      <c r="S1966" s="139">
        <v>-0.33411972632841191</v>
      </c>
      <c r="T1966" s="139">
        <v>1.0853206185160538</v>
      </c>
      <c r="U1966" s="139">
        <v>0.33027616700419821</v>
      </c>
      <c r="V1966" s="139">
        <v>-0.82860320463626103</v>
      </c>
      <c r="W1966" s="50">
        <v>9.7481244217206553E-2</v>
      </c>
    </row>
    <row r="1967" spans="1:23" ht="19">
      <c r="A1967" s="95">
        <v>965</v>
      </c>
      <c r="B1967" s="139">
        <v>0.64765081090795551</v>
      </c>
      <c r="C1967" s="139">
        <v>0.40583741304737808</v>
      </c>
      <c r="D1967" s="139">
        <v>0.48638176924127907</v>
      </c>
      <c r="E1967" s="139">
        <v>0.85500334531179911</v>
      </c>
      <c r="F1967" s="139">
        <v>0.46816146977781248</v>
      </c>
      <c r="G1967" s="139">
        <v>0.40565933410397848</v>
      </c>
      <c r="H1967" s="139">
        <v>0.96236241594269467</v>
      </c>
      <c r="I1967" s="139">
        <v>0.61757906233809368</v>
      </c>
      <c r="J1967" s="139">
        <v>0.76079485692523074</v>
      </c>
      <c r="K1967" s="58">
        <v>0.6719854613109586</v>
      </c>
      <c r="M1967" s="51">
        <v>965</v>
      </c>
      <c r="N1967" s="139" cm="1">
        <f t="array" ref="N1967:W1967">(TRANSPOSE(MMULT(幕後結果!$AB$37:$AK$46, TRANSPOSE(N966:W966))))</f>
        <v>-1.9993476429513466</v>
      </c>
      <c r="O1967" s="139">
        <v>-0.86485785065124798</v>
      </c>
      <c r="P1967" s="139">
        <v>-2.0805031525398112</v>
      </c>
      <c r="Q1967" s="139">
        <v>-1.080975224328216</v>
      </c>
      <c r="R1967" s="139">
        <v>1.1162800936058905</v>
      </c>
      <c r="S1967" s="139">
        <v>-2.4582295793496427</v>
      </c>
      <c r="T1967" s="139">
        <v>-0.85355136817283184</v>
      </c>
      <c r="U1967" s="139">
        <v>0.84349355685528016</v>
      </c>
      <c r="V1967" s="139">
        <v>-1.5290453100202164</v>
      </c>
      <c r="W1967" s="50">
        <v>-0.86802826810519496</v>
      </c>
    </row>
    <row r="1968" spans="1:23" ht="19">
      <c r="A1968" s="95">
        <v>966</v>
      </c>
      <c r="B1968" s="139">
        <v>0.44682436937074033</v>
      </c>
      <c r="C1968" s="139">
        <v>0.23532619682120193</v>
      </c>
      <c r="D1968" s="139">
        <v>0.24366016773870891</v>
      </c>
      <c r="E1968" s="139">
        <v>0.15758919395476001</v>
      </c>
      <c r="F1968" s="139">
        <v>0.69650531529647419</v>
      </c>
      <c r="G1968" s="139">
        <v>2.1093917721845878E-2</v>
      </c>
      <c r="H1968" s="139">
        <v>0.70204980206248324</v>
      </c>
      <c r="I1968" s="139">
        <v>0.51385174207908468</v>
      </c>
      <c r="J1968" s="139">
        <v>0.25886517652199248</v>
      </c>
      <c r="K1968" s="58">
        <v>0.42115383926335093</v>
      </c>
      <c r="M1968" s="51">
        <v>966</v>
      </c>
      <c r="N1968" s="139" cm="1">
        <f t="array" ref="N1968:W1968">(TRANSPOSE(MMULT(幕後結果!$AB$37:$AK$46, TRANSPOSE(N967:W967))))</f>
        <v>-7.2052906265848135E-2</v>
      </c>
      <c r="O1968" s="139">
        <v>0.18172823628750084</v>
      </c>
      <c r="P1968" s="139">
        <v>-0.8604492556563087</v>
      </c>
      <c r="Q1968" s="139">
        <v>-8.9454053845664711E-2</v>
      </c>
      <c r="R1968" s="139">
        <v>0.37315252849149427</v>
      </c>
      <c r="S1968" s="139">
        <v>-0.67266877454398954</v>
      </c>
      <c r="T1968" s="139">
        <v>-0.24460020674834157</v>
      </c>
      <c r="U1968" s="139">
        <v>-1.3438265639253988E-4</v>
      </c>
      <c r="V1968" s="139">
        <v>-1.0649609915026597</v>
      </c>
      <c r="W1968" s="50">
        <v>1.0287133175903083</v>
      </c>
    </row>
    <row r="1969" spans="1:23" ht="19">
      <c r="A1969" s="95">
        <v>967</v>
      </c>
      <c r="B1969" s="139">
        <v>0.15991242266207784</v>
      </c>
      <c r="C1969" s="139">
        <v>0.40979518618052646</v>
      </c>
      <c r="D1969" s="139">
        <v>0.29452328992207732</v>
      </c>
      <c r="E1969" s="139">
        <v>0.39764990877018191</v>
      </c>
      <c r="F1969" s="139">
        <v>0.41811784184555911</v>
      </c>
      <c r="G1969" s="139">
        <v>0.20479883523553744</v>
      </c>
      <c r="H1969" s="139">
        <v>0.98301934743832819</v>
      </c>
      <c r="I1969" s="139">
        <v>0.85275638457106173</v>
      </c>
      <c r="J1969" s="139">
        <v>0.3314965419823146</v>
      </c>
      <c r="K1969" s="58">
        <v>0.41642797257057929</v>
      </c>
      <c r="M1969" s="51">
        <v>967</v>
      </c>
      <c r="N1969" s="139" cm="1">
        <f t="array" ref="N1969:W1969">(TRANSPOSE(MMULT(幕後結果!$AB$37:$AK$46, TRANSPOSE(N968:W968))))</f>
        <v>-0.30400549974755392</v>
      </c>
      <c r="O1969" s="139">
        <v>-0.48125826680572115</v>
      </c>
      <c r="P1969" s="139">
        <v>0.50438396024626542</v>
      </c>
      <c r="Q1969" s="139">
        <v>0.1623550268330326</v>
      </c>
      <c r="R1969" s="139">
        <v>3.1148811246349979</v>
      </c>
      <c r="S1969" s="139">
        <v>-0.87024233047623956</v>
      </c>
      <c r="T1969" s="139">
        <v>-0.15355455023368703</v>
      </c>
      <c r="U1969" s="139">
        <v>7.6720214398762199E-3</v>
      </c>
      <c r="V1969" s="139">
        <v>1.2874695137708139</v>
      </c>
      <c r="W1969" s="50">
        <v>1.0670422885706723</v>
      </c>
    </row>
    <row r="1970" spans="1:23" ht="19">
      <c r="A1970" s="95">
        <v>968</v>
      </c>
      <c r="B1970" s="139">
        <v>0.74467718986931764</v>
      </c>
      <c r="C1970" s="139">
        <v>0.89050783031525027</v>
      </c>
      <c r="D1970" s="139">
        <v>0.48785915621208442</v>
      </c>
      <c r="E1970" s="139">
        <v>0.2000030618805555</v>
      </c>
      <c r="F1970" s="139">
        <v>0.85202136221269109</v>
      </c>
      <c r="G1970" s="139">
        <v>0.48713080116428231</v>
      </c>
      <c r="H1970" s="139">
        <v>0.89451756054227838</v>
      </c>
      <c r="I1970" s="139">
        <v>0.59408542361817052</v>
      </c>
      <c r="J1970" s="139">
        <v>0.46841923287814313</v>
      </c>
      <c r="K1970" s="58">
        <v>0.94791098095784676</v>
      </c>
      <c r="M1970" s="51">
        <v>968</v>
      </c>
      <c r="N1970" s="139" cm="1">
        <f t="array" ref="N1970:W1970">(TRANSPOSE(MMULT(幕後結果!$AB$37:$AK$46, TRANSPOSE(N969:W969))))</f>
        <v>1.0315124640466029</v>
      </c>
      <c r="O1970" s="139">
        <v>0.17277912564698206</v>
      </c>
      <c r="P1970" s="139">
        <v>0.8695392601036569</v>
      </c>
      <c r="Q1970" s="139">
        <v>0.71690923409612306</v>
      </c>
      <c r="R1970" s="139">
        <v>1.3117618463203775</v>
      </c>
      <c r="S1970" s="139">
        <v>-0.24491470402748394</v>
      </c>
      <c r="T1970" s="139">
        <v>0.92969976294476142</v>
      </c>
      <c r="U1970" s="139">
        <v>0.35475640220353671</v>
      </c>
      <c r="V1970" s="139">
        <v>-0.21527973516273313</v>
      </c>
      <c r="W1970" s="50">
        <v>2.033458671372808</v>
      </c>
    </row>
    <row r="1971" spans="1:23" ht="19">
      <c r="A1971" s="95">
        <v>969</v>
      </c>
      <c r="B1971" s="139">
        <v>0.74244083142788209</v>
      </c>
      <c r="C1971" s="139">
        <v>0.33970821144653418</v>
      </c>
      <c r="D1971" s="139">
        <v>6.1840011952965623E-2</v>
      </c>
      <c r="E1971" s="139">
        <v>0.70699074037539611</v>
      </c>
      <c r="F1971" s="139">
        <v>0.27739077154812541</v>
      </c>
      <c r="G1971" s="139">
        <v>0.28553325275640429</v>
      </c>
      <c r="H1971" s="139">
        <v>0.74769996581952447</v>
      </c>
      <c r="I1971" s="139">
        <v>0.63811687697097219</v>
      </c>
      <c r="J1971" s="139">
        <v>0.31447661018924866</v>
      </c>
      <c r="K1971" s="58">
        <v>0.57239044426486219</v>
      </c>
      <c r="M1971" s="51">
        <v>969</v>
      </c>
      <c r="N1971" s="139" cm="1">
        <f t="array" ref="N1971:W1971">(TRANSPOSE(MMULT(幕後結果!$AB$37:$AK$46, TRANSPOSE(N970:W970))))</f>
        <v>-8.5515086143749086E-2</v>
      </c>
      <c r="O1971" s="139">
        <v>1.0215574585425782</v>
      </c>
      <c r="P1971" s="139">
        <v>0.232628607307101</v>
      </c>
      <c r="Q1971" s="139">
        <v>-0.87954999436421333</v>
      </c>
      <c r="R1971" s="139">
        <v>0.738916211136186</v>
      </c>
      <c r="S1971" s="139">
        <v>0.48398844384250461</v>
      </c>
      <c r="T1971" s="139">
        <v>0.15923472289957533</v>
      </c>
      <c r="U1971" s="139">
        <v>0.16918256090033645</v>
      </c>
      <c r="V1971" s="139">
        <v>1.4937969485109961</v>
      </c>
      <c r="W1971" s="50">
        <v>-0.36566708130276016</v>
      </c>
    </row>
    <row r="1972" spans="1:23" ht="19">
      <c r="A1972" s="95">
        <v>970</v>
      </c>
      <c r="B1972" s="139">
        <v>0.32774937449239694</v>
      </c>
      <c r="C1972" s="139">
        <v>0.76390520239748261</v>
      </c>
      <c r="D1972" s="139">
        <v>0.90975083793752187</v>
      </c>
      <c r="E1972" s="139">
        <v>0.70911767504985512</v>
      </c>
      <c r="F1972" s="139">
        <v>0.37391135504797091</v>
      </c>
      <c r="G1972" s="139">
        <v>0.31051750602608386</v>
      </c>
      <c r="H1972" s="139">
        <v>0.71295604552974856</v>
      </c>
      <c r="I1972" s="139">
        <v>0.72728297605039893</v>
      </c>
      <c r="J1972" s="139">
        <v>7.2973773064961334E-2</v>
      </c>
      <c r="K1972" s="58">
        <v>0.91009741821331036</v>
      </c>
      <c r="M1972" s="51">
        <v>970</v>
      </c>
      <c r="N1972" s="139" cm="1">
        <f t="array" ref="N1972:W1972">(TRANSPOSE(MMULT(幕後結果!$AB$37:$AK$46, TRANSPOSE(N971:W971))))</f>
        <v>-8.4756987522884963E-2</v>
      </c>
      <c r="O1972" s="139">
        <v>-2.3272744056001335</v>
      </c>
      <c r="P1972" s="139">
        <v>-0.23948316472061715</v>
      </c>
      <c r="Q1972" s="139">
        <v>-0.34962642965415691</v>
      </c>
      <c r="R1972" s="139">
        <v>1.4413449451171816</v>
      </c>
      <c r="S1972" s="139">
        <v>-1.3157340822718153</v>
      </c>
      <c r="T1972" s="139">
        <v>-0.13466401430004621</v>
      </c>
      <c r="U1972" s="139">
        <v>-1.3171414516570978</v>
      </c>
      <c r="V1972" s="139">
        <v>-0.97090581753211047</v>
      </c>
      <c r="W1972" s="50">
        <v>0.96233853939186775</v>
      </c>
    </row>
    <row r="1973" spans="1:23" ht="19">
      <c r="A1973" s="95">
        <v>971</v>
      </c>
      <c r="B1973" s="139">
        <v>3.7663797247968978E-2</v>
      </c>
      <c r="C1973" s="139">
        <v>0.11270519745576424</v>
      </c>
      <c r="D1973" s="139">
        <v>0.22494665829286209</v>
      </c>
      <c r="E1973" s="139">
        <v>0.65846549243819341</v>
      </c>
      <c r="F1973" s="139">
        <v>0.39640010916217494</v>
      </c>
      <c r="G1973" s="139">
        <v>0.74984039977957706</v>
      </c>
      <c r="H1973" s="139">
        <v>0.6014310847506501</v>
      </c>
      <c r="I1973" s="139">
        <v>0.82176001549974598</v>
      </c>
      <c r="J1973" s="139">
        <v>0.348758871410775</v>
      </c>
      <c r="K1973" s="58">
        <v>0.58626744032498856</v>
      </c>
      <c r="M1973" s="51">
        <v>971</v>
      </c>
      <c r="N1973" s="139" cm="1">
        <f t="array" ref="N1973:W1973">(TRANSPOSE(MMULT(幕後結果!$AB$37:$AK$46, TRANSPOSE(N972:W972))))</f>
        <v>0.45371813614904266</v>
      </c>
      <c r="O1973" s="139">
        <v>2.2466305865090477</v>
      </c>
      <c r="P1973" s="139">
        <v>1.6915771420412322</v>
      </c>
      <c r="Q1973" s="139">
        <v>2.0173238426603772</v>
      </c>
      <c r="R1973" s="139">
        <v>0.34662085038111845</v>
      </c>
      <c r="S1973" s="139">
        <v>-0.363304011180895</v>
      </c>
      <c r="T1973" s="139">
        <v>0.90332336295644966</v>
      </c>
      <c r="U1973" s="139">
        <v>-0.81093000374314839</v>
      </c>
      <c r="V1973" s="139">
        <v>0.68676709238200151</v>
      </c>
      <c r="W1973" s="50">
        <v>0.5894975166143952</v>
      </c>
    </row>
    <row r="1974" spans="1:23" ht="19">
      <c r="A1974" s="95">
        <v>972</v>
      </c>
      <c r="B1974" s="139">
        <v>0.32064849513713556</v>
      </c>
      <c r="C1974" s="139">
        <v>0.61374911556620693</v>
      </c>
      <c r="D1974" s="139">
        <v>3.7087302684832624E-2</v>
      </c>
      <c r="E1974" s="139">
        <v>0.70939947069983611</v>
      </c>
      <c r="F1974" s="139">
        <v>0.97137030857169404</v>
      </c>
      <c r="G1974" s="139">
        <v>0.41838586530938482</v>
      </c>
      <c r="H1974" s="139">
        <v>0.26241567516993225</v>
      </c>
      <c r="I1974" s="139">
        <v>0.15168259331298639</v>
      </c>
      <c r="J1974" s="139">
        <v>0.94765520848259643</v>
      </c>
      <c r="K1974" s="58">
        <v>0.17345362816561138</v>
      </c>
      <c r="M1974" s="51">
        <v>972</v>
      </c>
      <c r="N1974" s="139" cm="1">
        <f t="array" ref="N1974:W1974">(TRANSPOSE(MMULT(幕後結果!$AB$37:$AK$46, TRANSPOSE(N973:W973))))</f>
        <v>0.80846621413980535</v>
      </c>
      <c r="O1974" s="139">
        <v>-9.1402704211887731E-2</v>
      </c>
      <c r="P1974" s="139">
        <v>-0.6047783277533787</v>
      </c>
      <c r="Q1974" s="139">
        <v>0.40438791620361059</v>
      </c>
      <c r="R1974" s="139">
        <v>-2.4840041879108226</v>
      </c>
      <c r="S1974" s="139">
        <v>9.4241647813128132E-2</v>
      </c>
      <c r="T1974" s="139">
        <v>-0.27481770688426344</v>
      </c>
      <c r="U1974" s="139">
        <v>-0.56444907473003003</v>
      </c>
      <c r="V1974" s="139">
        <v>-1.0426790322112882</v>
      </c>
      <c r="W1974" s="50">
        <v>-0.35314219681270986</v>
      </c>
    </row>
    <row r="1975" spans="1:23" ht="19">
      <c r="A1975" s="95">
        <v>973</v>
      </c>
      <c r="B1975" s="139">
        <v>0.16116272151819944</v>
      </c>
      <c r="C1975" s="139">
        <v>0.88889116930949674</v>
      </c>
      <c r="D1975" s="139">
        <v>0.59852225884526145</v>
      </c>
      <c r="E1975" s="139">
        <v>0.69414683978417924</v>
      </c>
      <c r="F1975" s="139">
        <v>0.86680836292943186</v>
      </c>
      <c r="G1975" s="139">
        <v>0.44812648967071156</v>
      </c>
      <c r="H1975" s="139">
        <v>0.57289730444610498</v>
      </c>
      <c r="I1975" s="139">
        <v>0.46308743797694962</v>
      </c>
      <c r="J1975" s="139">
        <v>0.3935376405714246</v>
      </c>
      <c r="K1975" s="58">
        <v>0.6778806048678172</v>
      </c>
      <c r="M1975" s="51">
        <v>973</v>
      </c>
      <c r="N1975" s="139" cm="1">
        <f t="array" ref="N1975:W1975">(TRANSPOSE(MMULT(幕後結果!$AB$37:$AK$46, TRANSPOSE(N974:W974))))</f>
        <v>-0.71604885121029549</v>
      </c>
      <c r="O1975" s="139">
        <v>-0.61563799204193081</v>
      </c>
      <c r="P1975" s="139">
        <v>0.11143483724318348</v>
      </c>
      <c r="Q1975" s="139">
        <v>-2.0382391538027695</v>
      </c>
      <c r="R1975" s="139">
        <v>0.86450296448402375</v>
      </c>
      <c r="S1975" s="139">
        <v>1.0534657047372642</v>
      </c>
      <c r="T1975" s="139">
        <v>0.48419987174613188</v>
      </c>
      <c r="U1975" s="139">
        <v>-0.96167816415439578</v>
      </c>
      <c r="V1975" s="139">
        <v>1.3664619443365307</v>
      </c>
      <c r="W1975" s="50">
        <v>-0.42286636160734559</v>
      </c>
    </row>
    <row r="1976" spans="1:23" ht="19">
      <c r="A1976" s="95">
        <v>974</v>
      </c>
      <c r="B1976" s="139">
        <v>0.70870346495784431</v>
      </c>
      <c r="C1976" s="139">
        <v>0.73133415440461347</v>
      </c>
      <c r="D1976" s="139">
        <v>0.76573588065015641</v>
      </c>
      <c r="E1976" s="139">
        <v>0.70605863489585485</v>
      </c>
      <c r="F1976" s="139">
        <v>4.2189682826071939E-2</v>
      </c>
      <c r="G1976" s="139">
        <v>0.83173072736279674</v>
      </c>
      <c r="H1976" s="139">
        <v>0.35513971456930382</v>
      </c>
      <c r="I1976" s="139">
        <v>0.6453738827699218</v>
      </c>
      <c r="J1976" s="139">
        <v>0.72116276560008008</v>
      </c>
      <c r="K1976" s="58">
        <v>0.80422855413358985</v>
      </c>
      <c r="M1976" s="51">
        <v>974</v>
      </c>
      <c r="N1976" s="139" cm="1">
        <f t="array" ref="N1976:W1976">(TRANSPOSE(MMULT(幕後結果!$AB$37:$AK$46, TRANSPOSE(N975:W975))))</f>
        <v>1.0171633412521368</v>
      </c>
      <c r="O1976" s="139">
        <v>1.0342253392556073</v>
      </c>
      <c r="P1976" s="139">
        <v>1.6620127639094839</v>
      </c>
      <c r="Q1976" s="139">
        <v>-1.050117930404874</v>
      </c>
      <c r="R1976" s="139">
        <v>0.45879121358783004</v>
      </c>
      <c r="S1976" s="139">
        <v>1.2019782125804346</v>
      </c>
      <c r="T1976" s="139">
        <v>0.47439477533711616</v>
      </c>
      <c r="U1976" s="139">
        <v>1.9657537038985304</v>
      </c>
      <c r="V1976" s="139">
        <v>0.96867452480832106</v>
      </c>
      <c r="W1976" s="50">
        <v>-0.66106257206640029</v>
      </c>
    </row>
    <row r="1977" spans="1:23" ht="19">
      <c r="A1977" s="95">
        <v>975</v>
      </c>
      <c r="B1977" s="139">
        <v>0.41325417085094407</v>
      </c>
      <c r="C1977" s="139">
        <v>0.42566145171662395</v>
      </c>
      <c r="D1977" s="139">
        <v>0.90936253888720286</v>
      </c>
      <c r="E1977" s="139">
        <v>0.85901191707960689</v>
      </c>
      <c r="F1977" s="139">
        <v>0.89383103444507062</v>
      </c>
      <c r="G1977" s="139">
        <v>0.66669628951410842</v>
      </c>
      <c r="H1977" s="139">
        <v>0.57237434719221114</v>
      </c>
      <c r="I1977" s="139">
        <v>0.5748882527212813</v>
      </c>
      <c r="J1977" s="139">
        <v>0.20217425813480538</v>
      </c>
      <c r="K1977" s="58">
        <v>0.95643998425587196</v>
      </c>
      <c r="M1977" s="51">
        <v>975</v>
      </c>
      <c r="N1977" s="139" cm="1">
        <f t="array" ref="N1977:W1977">(TRANSPOSE(MMULT(幕後結果!$AB$37:$AK$46, TRANSPOSE(N976:W976))))</f>
        <v>0.24719595553253301</v>
      </c>
      <c r="O1977" s="139">
        <v>0.6539598566741327</v>
      </c>
      <c r="P1977" s="139">
        <v>-0.21141649299898729</v>
      </c>
      <c r="Q1977" s="139">
        <v>-0.38959591746583311</v>
      </c>
      <c r="R1977" s="139">
        <v>-0.10218420824055886</v>
      </c>
      <c r="S1977" s="139">
        <v>-0.18737244409356568</v>
      </c>
      <c r="T1977" s="139">
        <v>0.26449252072005003</v>
      </c>
      <c r="U1977" s="139">
        <v>0.1491754570595977</v>
      </c>
      <c r="V1977" s="139">
        <v>0.81784062839153593</v>
      </c>
      <c r="W1977" s="50">
        <v>0.41128469823545233</v>
      </c>
    </row>
    <row r="1978" spans="1:23" ht="19">
      <c r="A1978" s="95">
        <v>976</v>
      </c>
      <c r="B1978" s="139">
        <v>0.15148693893316523</v>
      </c>
      <c r="C1978" s="139">
        <v>0.61750807875346658</v>
      </c>
      <c r="D1978" s="139">
        <v>1.091298405447505E-2</v>
      </c>
      <c r="E1978" s="139">
        <v>0.35100926049173209</v>
      </c>
      <c r="F1978" s="139">
        <v>0.1817042028175424</v>
      </c>
      <c r="G1978" s="139">
        <v>0.86152049984241796</v>
      </c>
      <c r="H1978" s="139">
        <v>0.75170951463000568</v>
      </c>
      <c r="I1978" s="139">
        <v>0.99651855557214519</v>
      </c>
      <c r="J1978" s="139">
        <v>0.92222167603583105</v>
      </c>
      <c r="K1978" s="58">
        <v>0.99349478851568729</v>
      </c>
      <c r="M1978" s="51">
        <v>976</v>
      </c>
      <c r="N1978" s="139" cm="1">
        <f t="array" ref="N1978:W1978">(TRANSPOSE(MMULT(幕後結果!$AB$37:$AK$46, TRANSPOSE(N977:W977))))</f>
        <v>0.37655651866091894</v>
      </c>
      <c r="O1978" s="139">
        <v>1.431626740413416</v>
      </c>
      <c r="P1978" s="139">
        <v>1.5497281452752001</v>
      </c>
      <c r="Q1978" s="139">
        <v>1.5498470188149738</v>
      </c>
      <c r="R1978" s="139">
        <v>-0.63765103995587447</v>
      </c>
      <c r="S1978" s="139">
        <v>1.8070470994924466</v>
      </c>
      <c r="T1978" s="139">
        <v>1.7544623544017766</v>
      </c>
      <c r="U1978" s="139">
        <v>-1.5953780324480684</v>
      </c>
      <c r="V1978" s="139">
        <v>0.87812116511939831</v>
      </c>
      <c r="W1978" s="50">
        <v>1.4663015840511726</v>
      </c>
    </row>
    <row r="1979" spans="1:23" ht="19">
      <c r="A1979" s="95">
        <v>977</v>
      </c>
      <c r="B1979" s="139">
        <v>0.44565705103995867</v>
      </c>
      <c r="C1979" s="139">
        <v>0.26034697131230589</v>
      </c>
      <c r="D1979" s="139">
        <v>0.91949297515474782</v>
      </c>
      <c r="E1979" s="139">
        <v>0.57379423239530825</v>
      </c>
      <c r="F1979" s="139">
        <v>0.69251562016727397</v>
      </c>
      <c r="G1979" s="139">
        <v>0.52822129056520328</v>
      </c>
      <c r="H1979" s="139">
        <v>0.75061077756760741</v>
      </c>
      <c r="I1979" s="139">
        <v>0.4119762824131552</v>
      </c>
      <c r="J1979" s="139">
        <v>0.39368044675316582</v>
      </c>
      <c r="K1979" s="58">
        <v>7.0243583185047198E-2</v>
      </c>
      <c r="M1979" s="51">
        <v>977</v>
      </c>
      <c r="N1979" s="139" cm="1">
        <f t="array" ref="N1979:W1979">(TRANSPOSE(MMULT(幕後結果!$AB$37:$AK$46, TRANSPOSE(N978:W978))))</f>
        <v>-2.5044022236852843</v>
      </c>
      <c r="O1979" s="139">
        <v>0.59703771821496621</v>
      </c>
      <c r="P1979" s="139">
        <v>-0.70711121774143615</v>
      </c>
      <c r="Q1979" s="139">
        <v>-0.84543898252360461</v>
      </c>
      <c r="R1979" s="139">
        <v>-0.51081740228850603</v>
      </c>
      <c r="S1979" s="139">
        <v>-1.5336526245121607</v>
      </c>
      <c r="T1979" s="139">
        <v>-2.827237009089218</v>
      </c>
      <c r="U1979" s="139">
        <v>1.4861977621058378</v>
      </c>
      <c r="V1979" s="139">
        <v>-0.23667101731504592</v>
      </c>
      <c r="W1979" s="50">
        <v>-1.3562183321492807</v>
      </c>
    </row>
    <row r="1980" spans="1:23" ht="19">
      <c r="A1980" s="95">
        <v>978</v>
      </c>
      <c r="B1980" s="139">
        <v>3.5468766567725574E-3</v>
      </c>
      <c r="C1980" s="139">
        <v>0.14183798477917287</v>
      </c>
      <c r="D1980" s="139">
        <v>0.33307593662859714</v>
      </c>
      <c r="E1980" s="139">
        <v>0.13678557918830814</v>
      </c>
      <c r="F1980" s="139">
        <v>0.74919024157446645</v>
      </c>
      <c r="G1980" s="139">
        <v>0.40310401226732617</v>
      </c>
      <c r="H1980" s="139">
        <v>0.88098948226330021</v>
      </c>
      <c r="I1980" s="139">
        <v>0.60170053933457757</v>
      </c>
      <c r="J1980" s="139">
        <v>2.0847691711976868E-2</v>
      </c>
      <c r="K1980" s="58">
        <v>0.74680127439779964</v>
      </c>
      <c r="M1980" s="51">
        <v>978</v>
      </c>
      <c r="N1980" s="139" cm="1">
        <f t="array" ref="N1980:W1980">(TRANSPOSE(MMULT(幕後結果!$AB$37:$AK$46, TRANSPOSE(N979:W979))))</f>
        <v>-0.70318132113161258</v>
      </c>
      <c r="O1980" s="139">
        <v>0.86354627426038322</v>
      </c>
      <c r="P1980" s="139">
        <v>-0.37177768450320225</v>
      </c>
      <c r="Q1980" s="139">
        <v>0.51911666403895373</v>
      </c>
      <c r="R1980" s="139">
        <v>0.1232253144132176</v>
      </c>
      <c r="S1980" s="139">
        <v>-1.0648277136423629</v>
      </c>
      <c r="T1980" s="139">
        <v>-1.382044038598261E-2</v>
      </c>
      <c r="U1980" s="139">
        <v>0.1426009043677661</v>
      </c>
      <c r="V1980" s="139">
        <v>1.1852224011406287</v>
      </c>
      <c r="W1980" s="50">
        <v>7.4083455778539545E-2</v>
      </c>
    </row>
    <row r="1981" spans="1:23" ht="19">
      <c r="A1981" s="95">
        <v>979</v>
      </c>
      <c r="B1981" s="139">
        <v>0.35914673572526334</v>
      </c>
      <c r="C1981" s="139">
        <v>0.57895326961478033</v>
      </c>
      <c r="D1981" s="139">
        <v>0.26584519487595859</v>
      </c>
      <c r="E1981" s="139">
        <v>0.32796581413729453</v>
      </c>
      <c r="F1981" s="139">
        <v>9.0762655181866769E-2</v>
      </c>
      <c r="G1981" s="139">
        <v>0.73620746204051635</v>
      </c>
      <c r="H1981" s="139">
        <v>0.50944128919239096</v>
      </c>
      <c r="I1981" s="139">
        <v>0.63243126413136519</v>
      </c>
      <c r="J1981" s="139">
        <v>0.58909143128386354</v>
      </c>
      <c r="K1981" s="58">
        <v>0.39709633860522442</v>
      </c>
      <c r="M1981" s="51">
        <v>979</v>
      </c>
      <c r="N1981" s="139" cm="1">
        <f t="array" ref="N1981:W1981">(TRANSPOSE(MMULT(幕後結果!$AB$37:$AK$46, TRANSPOSE(N980:W980))))</f>
        <v>1.3038488382448667</v>
      </c>
      <c r="O1981" s="139">
        <v>0.17032004570514403</v>
      </c>
      <c r="P1981" s="139">
        <v>0.79779724605123536</v>
      </c>
      <c r="Q1981" s="139">
        <v>-0.1531137481201239</v>
      </c>
      <c r="R1981" s="139">
        <v>1.0161527076179808</v>
      </c>
      <c r="S1981" s="139">
        <v>-1.7816272079432971</v>
      </c>
      <c r="T1981" s="139">
        <v>-0.1228055524544821</v>
      </c>
      <c r="U1981" s="139">
        <v>-1.0397050192821045</v>
      </c>
      <c r="V1981" s="139">
        <v>-2.6606580193189566E-2</v>
      </c>
      <c r="W1981" s="50">
        <v>8.9476431002907239E-2</v>
      </c>
    </row>
    <row r="1982" spans="1:23" ht="19">
      <c r="A1982" s="95">
        <v>980</v>
      </c>
      <c r="B1982" s="139">
        <v>0.65694659759601626</v>
      </c>
      <c r="C1982" s="139">
        <v>0.21435899432689842</v>
      </c>
      <c r="D1982" s="139">
        <v>0.70501036509348936</v>
      </c>
      <c r="E1982" s="139">
        <v>7.4498819807506278E-2</v>
      </c>
      <c r="F1982" s="139">
        <v>0.84210834517114397</v>
      </c>
      <c r="G1982" s="139">
        <v>0.24015045823061865</v>
      </c>
      <c r="H1982" s="139">
        <v>2.9608012990994803E-2</v>
      </c>
      <c r="I1982" s="139">
        <v>0.48036046226006812</v>
      </c>
      <c r="J1982" s="139">
        <v>0.68541963822521934</v>
      </c>
      <c r="K1982" s="58">
        <v>0.69639230702997179</v>
      </c>
      <c r="M1982" s="51">
        <v>980</v>
      </c>
      <c r="N1982" s="139" cm="1">
        <f t="array" ref="N1982:W1982">(TRANSPOSE(MMULT(幕後結果!$AB$37:$AK$46, TRANSPOSE(N981:W981))))</f>
        <v>-0.73813092745286746</v>
      </c>
      <c r="O1982" s="139">
        <v>-2.0680577240680389</v>
      </c>
      <c r="P1982" s="139">
        <v>-0.93756903027443428</v>
      </c>
      <c r="Q1982" s="139">
        <v>-1.0282273529677894</v>
      </c>
      <c r="R1982" s="139">
        <v>0.52569596477698444</v>
      </c>
      <c r="S1982" s="139">
        <v>-1.3273640019720503</v>
      </c>
      <c r="T1982" s="139">
        <v>-0.53662936840971498</v>
      </c>
      <c r="U1982" s="139">
        <v>1.28738525200859</v>
      </c>
      <c r="V1982" s="139">
        <v>-1.5960963761299971</v>
      </c>
      <c r="W1982" s="50">
        <v>-1.2365002795596634</v>
      </c>
    </row>
    <row r="1983" spans="1:23" ht="19">
      <c r="A1983" s="95">
        <v>981</v>
      </c>
      <c r="B1983" s="139">
        <v>0.69862761472229118</v>
      </c>
      <c r="C1983" s="139">
        <v>8.362927129546871E-2</v>
      </c>
      <c r="D1983" s="139">
        <v>7.1336373339167203E-2</v>
      </c>
      <c r="E1983" s="139">
        <v>0.94088078002221431</v>
      </c>
      <c r="F1983" s="139">
        <v>0.99152308102459941</v>
      </c>
      <c r="G1983" s="139">
        <v>0.8803312584573062</v>
      </c>
      <c r="H1983" s="139">
        <v>0.48972826263428026</v>
      </c>
      <c r="I1983" s="139">
        <v>0.63468232190730545</v>
      </c>
      <c r="J1983" s="139">
        <v>0.80307681713667356</v>
      </c>
      <c r="K1983" s="58">
        <v>0.85056783904017852</v>
      </c>
      <c r="M1983" s="51">
        <v>981</v>
      </c>
      <c r="N1983" s="139" cm="1">
        <f t="array" ref="N1983:W1983">(TRANSPOSE(MMULT(幕後結果!$AB$37:$AK$46, TRANSPOSE(N982:W982))))</f>
        <v>0.30347070821495059</v>
      </c>
      <c r="O1983" s="139">
        <v>-1.3957482944815021</v>
      </c>
      <c r="P1983" s="139">
        <v>-0.41604823589704598</v>
      </c>
      <c r="Q1983" s="139">
        <v>2.2435542534709261</v>
      </c>
      <c r="R1983" s="139">
        <v>-3.7692658209356207</v>
      </c>
      <c r="S1983" s="139">
        <v>-0.82674127138558284</v>
      </c>
      <c r="T1983" s="139">
        <v>-0.29600346692152735</v>
      </c>
      <c r="U1983" s="139">
        <v>-1.3107027439199812</v>
      </c>
      <c r="V1983" s="139">
        <v>-2.0306021778180829</v>
      </c>
      <c r="W1983" s="50">
        <v>0.10610747895616593</v>
      </c>
    </row>
    <row r="1984" spans="1:23" ht="19">
      <c r="A1984" s="95">
        <v>982</v>
      </c>
      <c r="B1984" s="139">
        <v>0.82630502367505199</v>
      </c>
      <c r="C1984" s="139">
        <v>0.64747192645549023</v>
      </c>
      <c r="D1984" s="139">
        <v>0.89835698872225711</v>
      </c>
      <c r="E1984" s="139">
        <v>0.59178575566897074</v>
      </c>
      <c r="F1984" s="139">
        <v>0.66950896861357245</v>
      </c>
      <c r="G1984" s="139">
        <v>0.93311376022630443</v>
      </c>
      <c r="H1984" s="139">
        <v>8.917839173807085E-2</v>
      </c>
      <c r="I1984" s="139">
        <v>5.6283456227397277E-3</v>
      </c>
      <c r="J1984" s="139">
        <v>0.46311320959602731</v>
      </c>
      <c r="K1984" s="58">
        <v>0.59496756153353147</v>
      </c>
      <c r="M1984" s="51">
        <v>982</v>
      </c>
      <c r="N1984" s="139" cm="1">
        <f t="array" ref="N1984:W1984">(TRANSPOSE(MMULT(幕後結果!$AB$37:$AK$46, TRANSPOSE(N983:W983))))</f>
        <v>-2.243366300102648</v>
      </c>
      <c r="O1984" s="139">
        <v>-0.93680934844485142</v>
      </c>
      <c r="P1984" s="139">
        <v>-1.0566256121333923</v>
      </c>
      <c r="Q1984" s="139">
        <v>-2.3032452107300503</v>
      </c>
      <c r="R1984" s="139">
        <v>-0.3664856078940063</v>
      </c>
      <c r="S1984" s="139">
        <v>1.6121192399386808E-2</v>
      </c>
      <c r="T1984" s="139">
        <v>-1.8624966544857153</v>
      </c>
      <c r="U1984" s="139">
        <v>1.6561242725599723</v>
      </c>
      <c r="V1984" s="139">
        <v>-2.3157814629225588</v>
      </c>
      <c r="W1984" s="50">
        <v>-2.7641850933629923</v>
      </c>
    </row>
    <row r="1985" spans="1:23" ht="19">
      <c r="A1985" s="95">
        <v>983</v>
      </c>
      <c r="B1985" s="139">
        <v>0.71225668159103339</v>
      </c>
      <c r="C1985" s="139">
        <v>0.93885271171051343</v>
      </c>
      <c r="D1985" s="139">
        <v>0.69557317734626745</v>
      </c>
      <c r="E1985" s="139">
        <v>0.16618719747425637</v>
      </c>
      <c r="F1985" s="139">
        <v>0.18873111787081709</v>
      </c>
      <c r="G1985" s="139">
        <v>9.4825769259017978E-2</v>
      </c>
      <c r="H1985" s="139">
        <v>0.90625663715734506</v>
      </c>
      <c r="I1985" s="139">
        <v>0.97509010957371567</v>
      </c>
      <c r="J1985" s="139">
        <v>0.81305223876769439</v>
      </c>
      <c r="K1985" s="58">
        <v>0.11459919985943645</v>
      </c>
      <c r="M1985" s="51">
        <v>983</v>
      </c>
      <c r="N1985" s="139" cm="1">
        <f t="array" ref="N1985:W1985">(TRANSPOSE(MMULT(幕後結果!$AB$37:$AK$46, TRANSPOSE(N984:W984))))</f>
        <v>1.2874460968463337</v>
      </c>
      <c r="O1985" s="139">
        <v>0.46423256535229435</v>
      </c>
      <c r="P1985" s="139">
        <v>-0.11517419117126215</v>
      </c>
      <c r="Q1985" s="139">
        <v>-0.36865823139587323</v>
      </c>
      <c r="R1985" s="139">
        <v>0.74674743104413932</v>
      </c>
      <c r="S1985" s="139">
        <v>0.51716887711245452</v>
      </c>
      <c r="T1985" s="139">
        <v>0.44288435314616431</v>
      </c>
      <c r="U1985" s="139">
        <v>1.7166440209476344</v>
      </c>
      <c r="V1985" s="139">
        <v>1.2326432277270576</v>
      </c>
      <c r="W1985" s="50">
        <v>6.7883093991241275E-2</v>
      </c>
    </row>
    <row r="1986" spans="1:23" ht="19">
      <c r="A1986" s="95">
        <v>984</v>
      </c>
      <c r="B1986" s="139">
        <v>8.6696325978933952E-2</v>
      </c>
      <c r="C1986" s="139">
        <v>0.50230810323680375</v>
      </c>
      <c r="D1986" s="139">
        <v>0.98712025936347336</v>
      </c>
      <c r="E1986" s="139">
        <v>0.28421532522512849</v>
      </c>
      <c r="F1986" s="139">
        <v>0.58826732224903466</v>
      </c>
      <c r="G1986" s="139">
        <v>0.65485302359388498</v>
      </c>
      <c r="H1986" s="139">
        <v>0.99822941847177127</v>
      </c>
      <c r="I1986" s="139">
        <v>0.56520066732296814</v>
      </c>
      <c r="J1986" s="139">
        <v>0.67949205705734972</v>
      </c>
      <c r="K1986" s="58">
        <v>0.9355930470004854</v>
      </c>
      <c r="M1986" s="51">
        <v>984</v>
      </c>
      <c r="N1986" s="139" cm="1">
        <f t="array" ref="N1986:W1986">(TRANSPOSE(MMULT(幕後結果!$AB$37:$AK$46, TRANSPOSE(N985:W985))))</f>
        <v>-1.5554601541380118</v>
      </c>
      <c r="O1986" s="139">
        <v>0.98727672392689159</v>
      </c>
      <c r="P1986" s="139">
        <v>0.87309455983331219</v>
      </c>
      <c r="Q1986" s="139">
        <v>0.18778803713703235</v>
      </c>
      <c r="R1986" s="139">
        <v>0.93030459241435137</v>
      </c>
      <c r="S1986" s="139">
        <v>-0.90367628650151632</v>
      </c>
      <c r="T1986" s="139">
        <v>-1.4151691614962885</v>
      </c>
      <c r="U1986" s="139">
        <v>0.62154951477586973</v>
      </c>
      <c r="V1986" s="139">
        <v>0.34080339390364273</v>
      </c>
      <c r="W1986" s="50">
        <v>-1.8730974200743815</v>
      </c>
    </row>
    <row r="1987" spans="1:23" ht="19">
      <c r="A1987" s="95">
        <v>985</v>
      </c>
      <c r="B1987" s="139">
        <v>0.52456773391995126</v>
      </c>
      <c r="C1987" s="139">
        <v>0.45578827510381981</v>
      </c>
      <c r="D1987" s="139">
        <v>0.81290374178071656</v>
      </c>
      <c r="E1987" s="139">
        <v>0.42982842737431182</v>
      </c>
      <c r="F1987" s="139">
        <v>0.72281892709618911</v>
      </c>
      <c r="G1987" s="139">
        <v>0.95295501863981524</v>
      </c>
      <c r="H1987" s="139">
        <v>0.23028466985648399</v>
      </c>
      <c r="I1987" s="139">
        <v>0.59800217859999116</v>
      </c>
      <c r="J1987" s="139">
        <v>0.80388914880719486</v>
      </c>
      <c r="K1987" s="58">
        <v>0.89649913232782841</v>
      </c>
      <c r="M1987" s="51">
        <v>985</v>
      </c>
      <c r="N1987" s="139" cm="1">
        <f t="array" ref="N1987:W1987">(TRANSPOSE(MMULT(幕後結果!$AB$37:$AK$46, TRANSPOSE(N986:W986))))</f>
        <v>-1.4782334179821888</v>
      </c>
      <c r="O1987" s="139">
        <v>-0.62849803992990672</v>
      </c>
      <c r="P1987" s="139">
        <v>-0.22634961271456835</v>
      </c>
      <c r="Q1987" s="139">
        <v>0.14458082699828395</v>
      </c>
      <c r="R1987" s="139">
        <v>1.1229508074776433</v>
      </c>
      <c r="S1987" s="139">
        <v>0.78448049899164074</v>
      </c>
      <c r="T1987" s="139">
        <v>-0.66997062228075976</v>
      </c>
      <c r="U1987" s="139">
        <v>0.29410901719922883</v>
      </c>
      <c r="V1987" s="139">
        <v>-1.0663259009936783</v>
      </c>
      <c r="W1987" s="50">
        <v>0.43641209249398649</v>
      </c>
    </row>
    <row r="1988" spans="1:23" ht="19">
      <c r="A1988" s="95">
        <v>986</v>
      </c>
      <c r="B1988" s="139">
        <v>0.78794790230496137</v>
      </c>
      <c r="C1988" s="139">
        <v>0.91610945387370557</v>
      </c>
      <c r="D1988" s="139">
        <v>0.37388235486935728</v>
      </c>
      <c r="E1988" s="139">
        <v>0.77949857651624721</v>
      </c>
      <c r="F1988" s="139">
        <v>0.13348362918871137</v>
      </c>
      <c r="G1988" s="139">
        <v>6.3279294065393898E-2</v>
      </c>
      <c r="H1988" s="139">
        <v>0.5574766545589902</v>
      </c>
      <c r="I1988" s="139">
        <v>0.49680218269595344</v>
      </c>
      <c r="J1988" s="139">
        <v>8.9520156018505048E-2</v>
      </c>
      <c r="K1988" s="58">
        <v>0.42599832232285917</v>
      </c>
      <c r="M1988" s="51">
        <v>986</v>
      </c>
      <c r="N1988" s="139" cm="1">
        <f t="array" ref="N1988:W1988">(TRANSPOSE(MMULT(幕後結果!$AB$37:$AK$46, TRANSPOSE(N987:W987))))</f>
        <v>2.4752216676349139</v>
      </c>
      <c r="O1988" s="139">
        <v>4.8980169633143777E-2</v>
      </c>
      <c r="P1988" s="139">
        <v>0.14537773723351444</v>
      </c>
      <c r="Q1988" s="139">
        <v>-1.320604521284235</v>
      </c>
      <c r="R1988" s="139">
        <v>-1.2747839335579283</v>
      </c>
      <c r="S1988" s="139">
        <v>-0.18703166973574603</v>
      </c>
      <c r="T1988" s="139">
        <v>1.4318164591452718</v>
      </c>
      <c r="U1988" s="139">
        <v>1.4092265196047113</v>
      </c>
      <c r="V1988" s="139">
        <v>-0.123749180664118</v>
      </c>
      <c r="W1988" s="50">
        <v>0.74798600950292016</v>
      </c>
    </row>
    <row r="1989" spans="1:23" ht="19">
      <c r="A1989" s="95">
        <v>987</v>
      </c>
      <c r="B1989" s="139">
        <v>8.5896331247872215E-2</v>
      </c>
      <c r="C1989" s="139">
        <v>0.36676707086870275</v>
      </c>
      <c r="D1989" s="139">
        <v>0.33210760636608105</v>
      </c>
      <c r="E1989" s="139">
        <v>0.19443600796442007</v>
      </c>
      <c r="F1989" s="139">
        <v>5.2572076932730694E-2</v>
      </c>
      <c r="G1989" s="139">
        <v>0.27226566223157112</v>
      </c>
      <c r="H1989" s="139">
        <v>0.20360488268641941</v>
      </c>
      <c r="I1989" s="139">
        <v>0.47733735477507411</v>
      </c>
      <c r="J1989" s="139">
        <v>5.0675604774839789E-2</v>
      </c>
      <c r="K1989" s="58">
        <v>0.87979745436880585</v>
      </c>
      <c r="M1989" s="51">
        <v>987</v>
      </c>
      <c r="N1989" s="139" cm="1">
        <f t="array" ref="N1989:W1989">(TRANSPOSE(MMULT(幕後結果!$AB$37:$AK$46, TRANSPOSE(N988:W988))))</f>
        <v>-1.147043989784845</v>
      </c>
      <c r="O1989" s="139">
        <v>0.19511140073113342</v>
      </c>
      <c r="P1989" s="139">
        <v>-0.48092956916825763</v>
      </c>
      <c r="Q1989" s="139">
        <v>-0.91273454304490209</v>
      </c>
      <c r="R1989" s="139">
        <v>-0.24546709139542544</v>
      </c>
      <c r="S1989" s="139">
        <v>-0.40289686884551856</v>
      </c>
      <c r="T1989" s="139">
        <v>-0.79093627669724109</v>
      </c>
      <c r="U1989" s="139">
        <v>0.37403247808052453</v>
      </c>
      <c r="V1989" s="139">
        <v>-1.0158660981142</v>
      </c>
      <c r="W1989" s="50">
        <v>-0.55846075842101184</v>
      </c>
    </row>
    <row r="1990" spans="1:23" ht="19">
      <c r="A1990" s="95">
        <v>988</v>
      </c>
      <c r="B1990" s="139">
        <v>0.446363428854049</v>
      </c>
      <c r="C1990" s="139">
        <v>0.69178735000630343</v>
      </c>
      <c r="D1990" s="139">
        <v>0.75627132119594309</v>
      </c>
      <c r="E1990" s="139">
        <v>0.59996673243513343</v>
      </c>
      <c r="F1990" s="139">
        <v>0.21739185250085358</v>
      </c>
      <c r="G1990" s="139">
        <v>0.44105423057624971</v>
      </c>
      <c r="H1990" s="139">
        <v>0.85333806654996902</v>
      </c>
      <c r="I1990" s="139">
        <v>1.1599933751705871E-2</v>
      </c>
      <c r="J1990" s="139">
        <v>0.83035628447629217</v>
      </c>
      <c r="K1990" s="58">
        <v>0.70475561924317431</v>
      </c>
      <c r="M1990" s="51">
        <v>988</v>
      </c>
      <c r="N1990" s="139" cm="1">
        <f t="array" ref="N1990:W1990">(TRANSPOSE(MMULT(幕後結果!$AB$37:$AK$46, TRANSPOSE(N989:W989))))</f>
        <v>1.0609216590376187</v>
      </c>
      <c r="O1990" s="139">
        <v>0.58630192327856945</v>
      </c>
      <c r="P1990" s="139">
        <v>0.68731571926092339</v>
      </c>
      <c r="Q1990" s="139">
        <v>-0.51126892696311788</v>
      </c>
      <c r="R1990" s="139">
        <v>2.8270105735279522E-2</v>
      </c>
      <c r="S1990" s="139">
        <v>-1.7158358700019825</v>
      </c>
      <c r="T1990" s="139">
        <v>0.91720626572825781</v>
      </c>
      <c r="U1990" s="139">
        <v>-0.63233652412338048</v>
      </c>
      <c r="V1990" s="139">
        <v>0.50326537658797232</v>
      </c>
      <c r="W1990" s="50">
        <v>0.4483742719056627</v>
      </c>
    </row>
    <row r="1991" spans="1:23" ht="19">
      <c r="A1991" s="95">
        <v>989</v>
      </c>
      <c r="B1991" s="139">
        <v>0.8144765210076379</v>
      </c>
      <c r="C1991" s="139">
        <v>0.37521520068504288</v>
      </c>
      <c r="D1991" s="139">
        <v>0.21353033113390163</v>
      </c>
      <c r="E1991" s="139">
        <v>0.44189996747891702</v>
      </c>
      <c r="F1991" s="139">
        <v>0.20313077305102034</v>
      </c>
      <c r="G1991" s="139">
        <v>8.3355229891334925E-2</v>
      </c>
      <c r="H1991" s="139">
        <v>0.91703529399834882</v>
      </c>
      <c r="I1991" s="139">
        <v>0.70009522924927525</v>
      </c>
      <c r="J1991" s="139">
        <v>0.62140953616700823</v>
      </c>
      <c r="K1991" s="58">
        <v>0.7600137363277526</v>
      </c>
      <c r="M1991" s="51">
        <v>989</v>
      </c>
      <c r="N1991" s="139" cm="1">
        <f t="array" ref="N1991:W1991">(TRANSPOSE(MMULT(幕後結果!$AB$37:$AK$46, TRANSPOSE(N990:W990))))</f>
        <v>-0.94828265993515182</v>
      </c>
      <c r="O1991" s="139">
        <v>1.143873117145835</v>
      </c>
      <c r="P1991" s="139">
        <v>-0.2291363754151356</v>
      </c>
      <c r="Q1991" s="139">
        <v>-0.72709817317849401</v>
      </c>
      <c r="R1991" s="139">
        <v>-0.6415954410739535</v>
      </c>
      <c r="S1991" s="139">
        <v>0.70641588442983294</v>
      </c>
      <c r="T1991" s="139">
        <v>-1.5685593209786033</v>
      </c>
      <c r="U1991" s="139">
        <v>-0.44898231874236089</v>
      </c>
      <c r="V1991" s="139">
        <v>-0.61957709650836168</v>
      </c>
      <c r="W1991" s="50">
        <v>-0.69520710611640035</v>
      </c>
    </row>
    <row r="1992" spans="1:23" ht="19">
      <c r="A1992" s="95">
        <v>990</v>
      </c>
      <c r="B1992" s="139">
        <v>0.77680149645888164</v>
      </c>
      <c r="C1992" s="139">
        <v>0.40700262657935604</v>
      </c>
      <c r="D1992" s="139">
        <v>0.7029949447341084</v>
      </c>
      <c r="E1992" s="139">
        <v>0.13964475324202485</v>
      </c>
      <c r="F1992" s="139">
        <v>0.89083291444952817</v>
      </c>
      <c r="G1992" s="139">
        <v>0.138161912820844</v>
      </c>
      <c r="H1992" s="139">
        <v>0.84431939369355424</v>
      </c>
      <c r="I1992" s="139">
        <v>0.27283040136202397</v>
      </c>
      <c r="J1992" s="139">
        <v>0.73579337366811237</v>
      </c>
      <c r="K1992" s="58">
        <v>0.95270615651266177</v>
      </c>
      <c r="M1992" s="51">
        <v>990</v>
      </c>
      <c r="N1992" s="139" cm="1">
        <f t="array" ref="N1992:W1992">(TRANSPOSE(MMULT(幕後結果!$AB$37:$AK$46, TRANSPOSE(N991:W991))))</f>
        <v>-1.0922985776626688</v>
      </c>
      <c r="O1992" s="139">
        <v>1.1939973776498518</v>
      </c>
      <c r="P1992" s="139">
        <v>0.6030352685641257</v>
      </c>
      <c r="Q1992" s="139">
        <v>0.43563957361902639</v>
      </c>
      <c r="R1992" s="139">
        <v>-1.191625747108644</v>
      </c>
      <c r="S1992" s="139">
        <v>-2.7286915733849698E-2</v>
      </c>
      <c r="T1992" s="139">
        <v>0.74323941094394308</v>
      </c>
      <c r="U1992" s="139">
        <v>-1.7594341191321794</v>
      </c>
      <c r="V1992" s="139">
        <v>-0.13720887362390255</v>
      </c>
      <c r="W1992" s="50">
        <v>0.92411755258199424</v>
      </c>
    </row>
    <row r="1993" spans="1:23" ht="19">
      <c r="A1993" s="95">
        <v>991</v>
      </c>
      <c r="B1993" s="139">
        <v>0.36004924178837139</v>
      </c>
      <c r="C1993" s="139">
        <v>0.44661509127440224</v>
      </c>
      <c r="D1993" s="139">
        <v>0.15572564854422888</v>
      </c>
      <c r="E1993" s="139">
        <v>0.46931704376766992</v>
      </c>
      <c r="F1993" s="139">
        <v>0.7080025517080748</v>
      </c>
      <c r="G1993" s="139">
        <v>0.6938887022304765</v>
      </c>
      <c r="H1993" s="139">
        <v>0.64266342761972051</v>
      </c>
      <c r="I1993" s="139">
        <v>0.87694501987724705</v>
      </c>
      <c r="J1993" s="139">
        <v>0.33922928934019003</v>
      </c>
      <c r="K1993" s="58">
        <v>0.41681766302275092</v>
      </c>
      <c r="M1993" s="51">
        <v>991</v>
      </c>
      <c r="N1993" s="139" cm="1">
        <f t="array" ref="N1993:W1993">(TRANSPOSE(MMULT(幕後結果!$AB$37:$AK$46, TRANSPOSE(N992:W992))))</f>
        <v>1.1982810403103807</v>
      </c>
      <c r="O1993" s="139">
        <v>0.46631849062323882</v>
      </c>
      <c r="P1993" s="139">
        <v>0.93931380119009955</v>
      </c>
      <c r="Q1993" s="139">
        <v>9.6828410112599184E-2</v>
      </c>
      <c r="R1993" s="139">
        <v>-0.67012978842033633</v>
      </c>
      <c r="S1993" s="139">
        <v>1.3250247735159206</v>
      </c>
      <c r="T1993" s="139">
        <v>0.27411482550469563</v>
      </c>
      <c r="U1993" s="139">
        <v>-2.5979977587454082</v>
      </c>
      <c r="V1993" s="139">
        <v>-0.51121814262172038</v>
      </c>
      <c r="W1993" s="50">
        <v>0.46611824536488344</v>
      </c>
    </row>
    <row r="1994" spans="1:23" ht="19">
      <c r="A1994" s="95">
        <v>992</v>
      </c>
      <c r="B1994" s="139">
        <v>0.18430034506886428</v>
      </c>
      <c r="C1994" s="139">
        <v>9.3780687993436196E-2</v>
      </c>
      <c r="D1994" s="139">
        <v>0.56348847248666156</v>
      </c>
      <c r="E1994" s="139">
        <v>0.83087272900333708</v>
      </c>
      <c r="F1994" s="139">
        <v>0.65199487915139409</v>
      </c>
      <c r="G1994" s="139">
        <v>2.1065105655437177E-2</v>
      </c>
      <c r="H1994" s="139">
        <v>0.75815916929547211</v>
      </c>
      <c r="I1994" s="139">
        <v>0.41203162681531613</v>
      </c>
      <c r="J1994" s="139">
        <v>0.27938101219374167</v>
      </c>
      <c r="K1994" s="58">
        <v>0.24829786610088989</v>
      </c>
      <c r="M1994" s="51">
        <v>992</v>
      </c>
      <c r="N1994" s="139" cm="1">
        <f t="array" ref="N1994:W1994">(TRANSPOSE(MMULT(幕後結果!$AB$37:$AK$46, TRANSPOSE(N993:W993))))</f>
        <v>1.1738045908940096</v>
      </c>
      <c r="O1994" s="139">
        <v>0.28658418173705791</v>
      </c>
      <c r="P1994" s="139">
        <v>0.31592161862104112</v>
      </c>
      <c r="Q1994" s="139">
        <v>1.5120263010840127</v>
      </c>
      <c r="R1994" s="139">
        <v>-0.80967419147054442</v>
      </c>
      <c r="S1994" s="139">
        <v>0.88053202937848396</v>
      </c>
      <c r="T1994" s="139">
        <v>0.58663876901217704</v>
      </c>
      <c r="U1994" s="139">
        <v>-0.83900613244801781</v>
      </c>
      <c r="V1994" s="139">
        <v>-0.26065015615470744</v>
      </c>
      <c r="W1994" s="50">
        <v>0.8965419025808139</v>
      </c>
    </row>
    <row r="1995" spans="1:23" ht="19">
      <c r="A1995" s="95">
        <v>993</v>
      </c>
      <c r="B1995" s="139">
        <v>0.80022578968985325</v>
      </c>
      <c r="C1995" s="139">
        <v>0.22375364391701824</v>
      </c>
      <c r="D1995" s="139">
        <v>0.74564138948300096</v>
      </c>
      <c r="E1995" s="139">
        <v>0.97065632762569387</v>
      </c>
      <c r="F1995" s="139">
        <v>0.49946038170381102</v>
      </c>
      <c r="G1995" s="139">
        <v>0.33254120432942291</v>
      </c>
      <c r="H1995" s="139">
        <v>0.44677098413078742</v>
      </c>
      <c r="I1995" s="139">
        <v>0.92353543495434431</v>
      </c>
      <c r="J1995" s="139">
        <v>0.87783573404520787</v>
      </c>
      <c r="K1995" s="58">
        <v>0.87816754797022534</v>
      </c>
      <c r="M1995" s="51">
        <v>993</v>
      </c>
      <c r="N1995" s="139" cm="1">
        <f t="array" ref="N1995:W1995">(TRANSPOSE(MMULT(幕後結果!$AB$37:$AK$46, TRANSPOSE(N994:W994))))</f>
        <v>-0.23017682072213935</v>
      </c>
      <c r="O1995" s="139">
        <v>1.8170058362874455</v>
      </c>
      <c r="P1995" s="139">
        <v>-0.11911267708840823</v>
      </c>
      <c r="Q1995" s="139">
        <v>-0.13091237024060587</v>
      </c>
      <c r="R1995" s="139">
        <v>-2.1280220377451755</v>
      </c>
      <c r="S1995" s="139">
        <v>0.47160670593904713</v>
      </c>
      <c r="T1995" s="139">
        <v>-1.4056024807174345</v>
      </c>
      <c r="U1995" s="139">
        <v>-0.13561155057055219</v>
      </c>
      <c r="V1995" s="139">
        <v>-0.41828139167019218</v>
      </c>
      <c r="W1995" s="50">
        <v>-1.4285767616929399</v>
      </c>
    </row>
    <row r="1996" spans="1:23" ht="19">
      <c r="A1996" s="95">
        <v>994</v>
      </c>
      <c r="B1996" s="139">
        <v>0.6403490518996211</v>
      </c>
      <c r="C1996" s="139">
        <v>0.72486240356998977</v>
      </c>
      <c r="D1996" s="139">
        <v>2.8068086099306555E-3</v>
      </c>
      <c r="E1996" s="139">
        <v>0.37529824255862021</v>
      </c>
      <c r="F1996" s="139">
        <v>0.25689813899081537</v>
      </c>
      <c r="G1996" s="139">
        <v>0.48950642813421852</v>
      </c>
      <c r="H1996" s="139">
        <v>0.16170009672771379</v>
      </c>
      <c r="I1996" s="139">
        <v>2.2996193832899969E-2</v>
      </c>
      <c r="J1996" s="139">
        <v>0.97549392942437829</v>
      </c>
      <c r="K1996" s="58">
        <v>0.90156913050049736</v>
      </c>
      <c r="M1996" s="51">
        <v>994</v>
      </c>
      <c r="N1996" s="139" cm="1">
        <f t="array" ref="N1996:W1996">(TRANSPOSE(MMULT(幕後結果!$AB$37:$AK$46, TRANSPOSE(N995:W995))))</f>
        <v>0.85006301095817294</v>
      </c>
      <c r="O1996" s="139">
        <v>0.48281679594468579</v>
      </c>
      <c r="P1996" s="139">
        <v>1.3181490441390997</v>
      </c>
      <c r="Q1996" s="139">
        <v>-0.14806327053245882</v>
      </c>
      <c r="R1996" s="139">
        <v>0.23622771788962962</v>
      </c>
      <c r="S1996" s="139">
        <v>-0.45185039380630587</v>
      </c>
      <c r="T1996" s="139">
        <v>0.25368251629927596</v>
      </c>
      <c r="U1996" s="139">
        <v>-0.54616822810031929</v>
      </c>
      <c r="V1996" s="139">
        <v>-8.8303428550396051E-2</v>
      </c>
      <c r="W1996" s="50">
        <v>1.0011775196844399</v>
      </c>
    </row>
    <row r="1997" spans="1:23" ht="19">
      <c r="A1997" s="95">
        <v>995</v>
      </c>
      <c r="B1997" s="139">
        <v>0.95525418458794009</v>
      </c>
      <c r="C1997" s="139">
        <v>0.43109659396167754</v>
      </c>
      <c r="D1997" s="139">
        <v>0.45074208483961198</v>
      </c>
      <c r="E1997" s="139">
        <v>0.65431911215909433</v>
      </c>
      <c r="F1997" s="139">
        <v>0.56416692734446605</v>
      </c>
      <c r="G1997" s="139">
        <v>0.39927474603962954</v>
      </c>
      <c r="H1997" s="139">
        <v>0.2635270179373479</v>
      </c>
      <c r="I1997" s="139">
        <v>0.33886810924307476</v>
      </c>
      <c r="J1997" s="139">
        <v>0.19916391202803885</v>
      </c>
      <c r="K1997" s="58">
        <v>0.41677471772587782</v>
      </c>
      <c r="M1997" s="51">
        <v>995</v>
      </c>
      <c r="N1997" s="139" cm="1">
        <f t="array" ref="N1997:W1997">(TRANSPOSE(MMULT(幕後結果!$AB$37:$AK$46, TRANSPOSE(N996:W996))))</f>
        <v>-0.71747274378360903</v>
      </c>
      <c r="O1997" s="139">
        <v>-1.2800881839077627</v>
      </c>
      <c r="P1997" s="139">
        <v>-0.67343065580979844</v>
      </c>
      <c r="Q1997" s="139">
        <v>-1.0928678369858742</v>
      </c>
      <c r="R1997" s="139">
        <v>-0.71532891247084285</v>
      </c>
      <c r="S1997" s="139">
        <v>-0.59342562870678861</v>
      </c>
      <c r="T1997" s="139">
        <v>-1.6436503635189168</v>
      </c>
      <c r="U1997" s="139">
        <v>0.48947832491601617</v>
      </c>
      <c r="V1997" s="139">
        <v>-2.0104940729636498</v>
      </c>
      <c r="W1997" s="50">
        <v>-1.0394706510257388</v>
      </c>
    </row>
    <row r="1998" spans="1:23" ht="19">
      <c r="A1998" s="95">
        <v>996</v>
      </c>
      <c r="B1998" s="139">
        <v>0.8257056062164565</v>
      </c>
      <c r="C1998" s="139">
        <v>0.94278681263538822</v>
      </c>
      <c r="D1998" s="139">
        <v>0.74466229468624712</v>
      </c>
      <c r="E1998" s="139">
        <v>0.39634084628842725</v>
      </c>
      <c r="F1998" s="139">
        <v>6.1822421638203506E-2</v>
      </c>
      <c r="G1998" s="139">
        <v>9.8895129210591293E-2</v>
      </c>
      <c r="H1998" s="139">
        <v>0.3766822217819692</v>
      </c>
      <c r="I1998" s="139">
        <v>0.78403956573825173</v>
      </c>
      <c r="J1998" s="139">
        <v>0.35849045681559777</v>
      </c>
      <c r="K1998" s="58">
        <v>6.4347718365267426E-3</v>
      </c>
      <c r="M1998" s="51">
        <v>996</v>
      </c>
      <c r="N1998" s="139" cm="1">
        <f t="array" ref="N1998:W1998">(TRANSPOSE(MMULT(幕後結果!$AB$37:$AK$46, TRANSPOSE(N997:W997))))</f>
        <v>0.90006945554392948</v>
      </c>
      <c r="O1998" s="139">
        <v>0.40877890081279744</v>
      </c>
      <c r="P1998" s="139">
        <v>0.90995107281298737</v>
      </c>
      <c r="Q1998" s="139">
        <v>0.83022690101878438</v>
      </c>
      <c r="R1998" s="139">
        <v>-0.57403974051847029</v>
      </c>
      <c r="S1998" s="139">
        <v>-0.55053174203782318</v>
      </c>
      <c r="T1998" s="139">
        <v>1.0720125159090734</v>
      </c>
      <c r="U1998" s="139">
        <v>-8.6292464861490448E-3</v>
      </c>
      <c r="V1998" s="139">
        <v>1.0650689147137358</v>
      </c>
      <c r="W1998" s="50">
        <v>-0.13271903541115054</v>
      </c>
    </row>
    <row r="1999" spans="1:23" ht="19">
      <c r="A1999" s="95">
        <v>997</v>
      </c>
      <c r="B1999" s="139">
        <v>0.66255616767173264</v>
      </c>
      <c r="C1999" s="139">
        <v>0.46770528789713106</v>
      </c>
      <c r="D1999" s="139">
        <v>6.4319314778056969E-2</v>
      </c>
      <c r="E1999" s="139">
        <v>0.42597060657631913</v>
      </c>
      <c r="F1999" s="139">
        <v>0.9500974928263175</v>
      </c>
      <c r="G1999" s="139">
        <v>0.92703655001967045</v>
      </c>
      <c r="H1999" s="139">
        <v>0.33834406759201041</v>
      </c>
      <c r="I1999" s="139">
        <v>0.53518875189037907</v>
      </c>
      <c r="J1999" s="139">
        <v>0.77030666468480358</v>
      </c>
      <c r="K1999" s="58">
        <v>0.31718033431116455</v>
      </c>
      <c r="M1999" s="51">
        <v>997</v>
      </c>
      <c r="N1999" s="139" cm="1">
        <f t="array" ref="N1999:W1999">(TRANSPOSE(MMULT(幕後結果!$AB$37:$AK$46, TRANSPOSE(N998:W998))))</f>
        <v>-0.55220627569148484</v>
      </c>
      <c r="O1999" s="139">
        <v>0.56063416594251891</v>
      </c>
      <c r="P1999" s="139">
        <v>-8.1105417508620076E-2</v>
      </c>
      <c r="Q1999" s="139">
        <v>0.18587964673331328</v>
      </c>
      <c r="R1999" s="139">
        <v>0.96689483654084973</v>
      </c>
      <c r="S1999" s="139">
        <v>-0.21262375280037568</v>
      </c>
      <c r="T1999" s="139">
        <v>-1.2231848891633887</v>
      </c>
      <c r="U1999" s="139">
        <v>0.272339071446971</v>
      </c>
      <c r="V1999" s="139">
        <v>-0.5336921390852889</v>
      </c>
      <c r="W1999" s="50">
        <v>0.31688138990436132</v>
      </c>
    </row>
    <row r="2000" spans="1:23" ht="19">
      <c r="A2000" s="95">
        <v>998</v>
      </c>
      <c r="B2000" s="139">
        <v>2.5468312701233842E-2</v>
      </c>
      <c r="C2000" s="139">
        <v>0.94857742975132253</v>
      </c>
      <c r="D2000" s="139">
        <v>0.48468983765785523</v>
      </c>
      <c r="E2000" s="139">
        <v>0.39106459533051363</v>
      </c>
      <c r="F2000" s="139">
        <v>0.67545898159183171</v>
      </c>
      <c r="G2000" s="139">
        <v>0.45268848712240017</v>
      </c>
      <c r="H2000" s="139">
        <v>0.80905803936822429</v>
      </c>
      <c r="I2000" s="139">
        <v>0.94226129183163243</v>
      </c>
      <c r="J2000" s="139">
        <v>0.39186138831554773</v>
      </c>
      <c r="K2000" s="58">
        <v>0.81065943589701051</v>
      </c>
      <c r="M2000" s="51">
        <v>998</v>
      </c>
      <c r="N2000" s="139" cm="1">
        <f t="array" ref="N2000:W2000">(TRANSPOSE(MMULT(幕後結果!$AB$37:$AK$46, TRANSPOSE(N999:W999))))</f>
        <v>0.82907231879376619</v>
      </c>
      <c r="O2000" s="139">
        <v>0.28032624831627329</v>
      </c>
      <c r="P2000" s="139">
        <v>-0.84147966808307051</v>
      </c>
      <c r="Q2000" s="139">
        <v>-0.49747398508553076</v>
      </c>
      <c r="R2000" s="139">
        <v>0.21421826130679922</v>
      </c>
      <c r="S2000" s="139">
        <v>-2.6460351499731227</v>
      </c>
      <c r="T2000" s="139">
        <v>1.2796935893192993</v>
      </c>
      <c r="U2000" s="139">
        <v>-0.39732924976647466</v>
      </c>
      <c r="V2000" s="139">
        <v>0.14286313559312125</v>
      </c>
      <c r="W2000" s="50">
        <v>0.94719338649220108</v>
      </c>
    </row>
    <row r="2001" spans="1:23" ht="19">
      <c r="A2001" s="95">
        <v>999</v>
      </c>
      <c r="B2001" s="139">
        <v>7.2330267061418763E-2</v>
      </c>
      <c r="C2001" s="139">
        <v>0.42034190088175638</v>
      </c>
      <c r="D2001" s="139">
        <v>0.42803310687242035</v>
      </c>
      <c r="E2001" s="139">
        <v>0.26641693908274999</v>
      </c>
      <c r="F2001" s="139">
        <v>0.4780795898952197</v>
      </c>
      <c r="G2001" s="139">
        <v>0.94603431996734133</v>
      </c>
      <c r="H2001" s="139">
        <v>0.7288138107208959</v>
      </c>
      <c r="I2001" s="139">
        <v>0.43198858352170433</v>
      </c>
      <c r="J2001" s="139">
        <v>0.55219384786382886</v>
      </c>
      <c r="K2001" s="58">
        <v>0.36053876843609656</v>
      </c>
      <c r="M2001" s="51">
        <v>999</v>
      </c>
      <c r="N2001" s="139" cm="1">
        <f t="array" ref="N2001:W2001">(TRANSPOSE(MMULT(幕後結果!$AB$37:$AK$46, TRANSPOSE(N1000:W1000))))</f>
        <v>0.30190476470436417</v>
      </c>
      <c r="O2001" s="139">
        <v>1.3700851450558635</v>
      </c>
      <c r="P2001" s="139">
        <v>0.38540119669256873</v>
      </c>
      <c r="Q2001" s="139">
        <v>2.3324775308749057</v>
      </c>
      <c r="R2001" s="139">
        <v>0.12134554593760294</v>
      </c>
      <c r="S2001" s="139">
        <v>6.6077018392017434E-2</v>
      </c>
      <c r="T2001" s="139">
        <v>1.1518138438687582</v>
      </c>
      <c r="U2001" s="139">
        <v>-1.0681637242955291</v>
      </c>
      <c r="V2001" s="139">
        <v>0.82059625523489466</v>
      </c>
      <c r="W2001" s="50">
        <v>1.9209232921517578</v>
      </c>
    </row>
    <row r="2002" spans="1:23" ht="19.5" thickBot="1">
      <c r="A2002" s="138">
        <v>1000</v>
      </c>
      <c r="B2002" s="57">
        <v>0.23225970009811614</v>
      </c>
      <c r="C2002" s="57">
        <v>0.51326324332410511</v>
      </c>
      <c r="D2002" s="57">
        <v>0.95409968964268854</v>
      </c>
      <c r="E2002" s="57">
        <v>0.23098871559056633</v>
      </c>
      <c r="F2002" s="57">
        <v>0.73296030168969484</v>
      </c>
      <c r="G2002" s="57">
        <v>0.28735809786792732</v>
      </c>
      <c r="H2002" s="57">
        <v>0.46889348798136932</v>
      </c>
      <c r="I2002" s="57">
        <v>0.67535825711720099</v>
      </c>
      <c r="J2002" s="57">
        <v>0.99113126810513497</v>
      </c>
      <c r="K2002" s="123">
        <v>0.1397729982237188</v>
      </c>
      <c r="M2002" s="49">
        <v>1000</v>
      </c>
      <c r="N2002" s="48" cm="1">
        <f t="array" ref="N2002:W2002">(TRANSPOSE(MMULT(幕後結果!$AB$37:$AK$46, TRANSPOSE(N1001:W1001))))</f>
        <v>0.31925597784304705</v>
      </c>
      <c r="O2002" s="48">
        <v>0.77075739609258098</v>
      </c>
      <c r="P2002" s="48">
        <v>-0.65000393264563805</v>
      </c>
      <c r="Q2002" s="48">
        <v>0.99810833758306483</v>
      </c>
      <c r="R2002" s="48">
        <v>-0.37595032099313958</v>
      </c>
      <c r="S2002" s="48">
        <v>0.5886697594818372</v>
      </c>
      <c r="T2002" s="48">
        <v>0.13076025802934732</v>
      </c>
      <c r="U2002" s="48">
        <v>1.1225703454921312</v>
      </c>
      <c r="V2002" s="48">
        <v>0.58095468807582806</v>
      </c>
      <c r="W2002" s="47">
        <v>0.99537221284182698</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2</v>
      </c>
      <c r="H7" s="4">
        <f>SUM(G7:G11)</f>
        <v>12</v>
      </c>
    </row>
    <row r="8" spans="1:21" ht="15.5">
      <c r="A8" s="13" t="s">
        <v>31</v>
      </c>
      <c r="B8" s="17" t="s">
        <v>67</v>
      </c>
      <c r="C8" s="17" t="s">
        <v>32</v>
      </c>
      <c r="D8" s="17" t="s">
        <v>68</v>
      </c>
      <c r="E8" s="17" t="s">
        <v>69</v>
      </c>
      <c r="F8" s="17" t="s">
        <v>70</v>
      </c>
      <c r="G8" s="4">
        <v>3</v>
      </c>
    </row>
    <row r="9" spans="1:21" ht="17">
      <c r="A9" s="13" t="s">
        <v>31</v>
      </c>
      <c r="B9" s="17" t="s">
        <v>71</v>
      </c>
      <c r="C9" s="17" t="s">
        <v>33</v>
      </c>
      <c r="D9" s="17" t="s">
        <v>34</v>
      </c>
      <c r="E9" s="17" t="s">
        <v>35</v>
      </c>
      <c r="F9" s="17" t="s">
        <v>43</v>
      </c>
      <c r="G9" s="4">
        <v>4</v>
      </c>
      <c r="U9"/>
    </row>
    <row r="10" spans="1:21" ht="15.5">
      <c r="A10" s="13" t="s">
        <v>31</v>
      </c>
      <c r="B10" s="17" t="s">
        <v>72</v>
      </c>
      <c r="C10" s="21" t="s">
        <v>36</v>
      </c>
      <c r="D10" s="17" t="s">
        <v>37</v>
      </c>
      <c r="E10" s="17" t="s">
        <v>38</v>
      </c>
      <c r="F10" s="17" t="s">
        <v>39</v>
      </c>
      <c r="G10" s="4">
        <v>1</v>
      </c>
    </row>
    <row r="11" spans="1:21" ht="15.5">
      <c r="A11" s="13" t="s">
        <v>31</v>
      </c>
      <c r="B11" s="16" t="s">
        <v>73</v>
      </c>
      <c r="C11" s="17" t="s">
        <v>40</v>
      </c>
      <c r="D11" s="17" t="s">
        <v>41</v>
      </c>
      <c r="E11" s="21" t="s">
        <v>42</v>
      </c>
      <c r="F11" s="17" t="s">
        <v>110</v>
      </c>
      <c r="G11" s="4">
        <v>2</v>
      </c>
    </row>
    <row r="12" spans="1:21" ht="31">
      <c r="A12" s="12" t="s">
        <v>44</v>
      </c>
      <c r="B12" s="18" t="s">
        <v>45</v>
      </c>
      <c r="C12" s="22" t="s">
        <v>94</v>
      </c>
      <c r="D12" s="18" t="s">
        <v>95</v>
      </c>
      <c r="E12" s="18" t="s">
        <v>96</v>
      </c>
      <c r="F12" s="18" t="s">
        <v>97</v>
      </c>
      <c r="G12" s="4">
        <v>2</v>
      </c>
      <c r="H12" s="4">
        <f>SUM(G12:G16)</f>
        <v>12</v>
      </c>
    </row>
    <row r="13" spans="1:21" ht="15.5">
      <c r="A13" s="13" t="s">
        <v>44</v>
      </c>
      <c r="B13" s="16" t="s">
        <v>74</v>
      </c>
      <c r="C13" s="17" t="s">
        <v>46</v>
      </c>
      <c r="D13" s="17" t="s">
        <v>47</v>
      </c>
      <c r="E13" s="17" t="s">
        <v>48</v>
      </c>
      <c r="F13" s="17" t="s">
        <v>64</v>
      </c>
      <c r="G13" s="4">
        <v>2</v>
      </c>
    </row>
    <row r="14" spans="1:21" ht="15.5">
      <c r="A14" s="13" t="s">
        <v>44</v>
      </c>
      <c r="B14" s="17" t="s">
        <v>75</v>
      </c>
      <c r="C14" s="17" t="s">
        <v>49</v>
      </c>
      <c r="D14" s="17" t="s">
        <v>51</v>
      </c>
      <c r="E14" s="17" t="s">
        <v>52</v>
      </c>
      <c r="F14" s="17" t="s">
        <v>53</v>
      </c>
      <c r="G14" s="4">
        <v>3</v>
      </c>
    </row>
    <row r="15" spans="1:21" ht="15.5">
      <c r="A15" s="13" t="s">
        <v>44</v>
      </c>
      <c r="B15" s="17" t="s">
        <v>76</v>
      </c>
      <c r="C15" s="17" t="s">
        <v>77</v>
      </c>
      <c r="D15" s="17" t="s">
        <v>78</v>
      </c>
      <c r="E15" s="17" t="s">
        <v>79</v>
      </c>
      <c r="F15" s="17" t="s">
        <v>54</v>
      </c>
      <c r="G15" s="4">
        <v>3</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2</v>
      </c>
      <c r="H17" s="4">
        <f>SUM(G17:G21)</f>
        <v>14</v>
      </c>
    </row>
    <row r="18" spans="1:8" ht="15.5">
      <c r="A18" s="11" t="s">
        <v>56</v>
      </c>
      <c r="B18" s="17" t="s">
        <v>74</v>
      </c>
      <c r="C18" s="17" t="s">
        <v>46</v>
      </c>
      <c r="D18" s="17" t="s">
        <v>59</v>
      </c>
      <c r="E18" s="17" t="s">
        <v>48</v>
      </c>
      <c r="F18" s="17" t="s">
        <v>60</v>
      </c>
      <c r="G18" s="4">
        <v>3</v>
      </c>
    </row>
    <row r="19" spans="1:8" ht="15.5">
      <c r="A19" s="13" t="s">
        <v>55</v>
      </c>
      <c r="B19" s="16" t="s">
        <v>75</v>
      </c>
      <c r="C19" s="17" t="s">
        <v>49</v>
      </c>
      <c r="D19" s="17" t="s">
        <v>50</v>
      </c>
      <c r="E19" s="17" t="s">
        <v>83</v>
      </c>
      <c r="F19" s="17" t="s">
        <v>53</v>
      </c>
      <c r="G19" s="4">
        <v>3</v>
      </c>
    </row>
    <row r="20" spans="1:8" ht="15.5">
      <c r="A20" s="13" t="s">
        <v>55</v>
      </c>
      <c r="B20" s="16" t="s">
        <v>117</v>
      </c>
      <c r="C20" s="16" t="s">
        <v>118</v>
      </c>
      <c r="D20" s="16" t="s">
        <v>119</v>
      </c>
      <c r="E20" s="16" t="s">
        <v>120</v>
      </c>
      <c r="F20" s="16" t="s">
        <v>125</v>
      </c>
      <c r="G20" s="4">
        <v>4</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746</v>
      </c>
      <c r="B6" s="1">
        <v>20</v>
      </c>
      <c r="C6" s="1" t="s">
        <v>4</v>
      </c>
      <c r="D6" s="1" t="s">
        <v>747</v>
      </c>
    </row>
    <row r="7" spans="1:4" ht="16.5" customHeight="1">
      <c r="A7" s="1">
        <v>11</v>
      </c>
      <c r="B7" s="1">
        <v>2</v>
      </c>
      <c r="C7" s="1">
        <v>3</v>
      </c>
      <c r="D7" s="1">
        <v>4</v>
      </c>
    </row>
    <row r="8" spans="1:4" ht="16.5" customHeight="1">
      <c r="A8" s="1">
        <v>111</v>
      </c>
      <c r="B8" s="1">
        <v>2</v>
      </c>
      <c r="C8" s="1">
        <v>3</v>
      </c>
      <c r="D8" s="1">
        <v>4</v>
      </c>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4"/>
  </cols>
  <sheetData>
    <row r="1" spans="1:23">
      <c r="A1" s="124" t="str" cm="1">
        <f t="array" ref="A1:W955">[1]Sheet!$A$1:$W$955</f>
        <v>股票代碼</v>
      </c>
      <c r="B1" s="124" t="str">
        <v>EPS</v>
      </c>
      <c r="C1" s="124" t="str">
        <v>Beta</v>
      </c>
      <c r="D1" s="124" t="str">
        <v>PE Ratio</v>
      </c>
      <c r="E1" s="124" t="str">
        <v>ROE</v>
      </c>
      <c r="F1" s="124" t="str">
        <v>ROA</v>
      </c>
      <c r="G1" s="124">
        <v>0</v>
      </c>
      <c r="H1" s="124">
        <v>0</v>
      </c>
      <c r="I1" s="124">
        <v>0</v>
      </c>
      <c r="J1" s="124">
        <v>0</v>
      </c>
      <c r="K1" s="124">
        <v>0</v>
      </c>
      <c r="L1" s="124">
        <v>0</v>
      </c>
      <c r="M1" s="124">
        <v>0</v>
      </c>
      <c r="N1" s="124">
        <v>0</v>
      </c>
      <c r="O1" s="124">
        <v>0</v>
      </c>
      <c r="P1" s="124">
        <v>0</v>
      </c>
      <c r="Q1" s="124">
        <v>0</v>
      </c>
      <c r="R1" s="124">
        <v>0</v>
      </c>
      <c r="S1" s="124">
        <v>0</v>
      </c>
      <c r="T1" s="124">
        <v>0</v>
      </c>
      <c r="U1" s="124">
        <v>0</v>
      </c>
      <c r="V1" s="124">
        <v>0</v>
      </c>
      <c r="W1" s="124">
        <v>0</v>
      </c>
    </row>
    <row r="2" spans="1:23" hidden="1">
      <c r="A2" s="124" t="str">
        <v>2330.TW</v>
      </c>
      <c r="B2" s="124">
        <v>33.57</v>
      </c>
      <c r="C2" s="124">
        <v>1.24</v>
      </c>
      <c r="D2" s="124">
        <v>17.117671999999999</v>
      </c>
      <c r="E2" s="124">
        <v>0.25331999999999999</v>
      </c>
      <c r="F2" s="124">
        <v>0.10836999999999999</v>
      </c>
      <c r="G2" s="124">
        <v>0</v>
      </c>
      <c r="H2" s="124">
        <v>0</v>
      </c>
      <c r="I2" s="124">
        <v>0</v>
      </c>
      <c r="J2" s="124">
        <v>0</v>
      </c>
      <c r="K2" s="124">
        <v>0</v>
      </c>
      <c r="L2" s="124">
        <v>0</v>
      </c>
      <c r="M2" s="124">
        <v>0</v>
      </c>
      <c r="N2" s="124">
        <v>0</v>
      </c>
      <c r="O2" s="124">
        <v>0</v>
      </c>
      <c r="P2" s="124">
        <v>0</v>
      </c>
      <c r="Q2" s="124">
        <v>0</v>
      </c>
      <c r="R2" s="124">
        <v>0</v>
      </c>
      <c r="S2" s="124">
        <v>0</v>
      </c>
      <c r="T2" s="124">
        <v>0</v>
      </c>
      <c r="U2" s="124">
        <v>0</v>
      </c>
      <c r="V2" s="124">
        <v>0</v>
      </c>
      <c r="W2" s="124">
        <v>0</v>
      </c>
    </row>
    <row r="3" spans="1:23" hidden="1">
      <c r="A3" s="124" t="str">
        <v>2454.TW</v>
      </c>
      <c r="B3" s="124">
        <v>57.55</v>
      </c>
      <c r="C3" s="124">
        <v>1.1439999999999999</v>
      </c>
      <c r="D3" s="124">
        <v>16.669052000000001</v>
      </c>
      <c r="E3" s="124">
        <v>0.25763000000000003</v>
      </c>
      <c r="F3" s="124">
        <v>8.8920004999999996E-2</v>
      </c>
      <c r="G3" s="124">
        <v>0</v>
      </c>
      <c r="H3" s="124">
        <v>0</v>
      </c>
      <c r="I3" s="124">
        <v>0</v>
      </c>
      <c r="J3" s="124">
        <v>0</v>
      </c>
      <c r="K3" s="124">
        <v>0</v>
      </c>
      <c r="L3" s="124">
        <v>0</v>
      </c>
      <c r="M3" s="124">
        <v>0</v>
      </c>
      <c r="N3" s="124">
        <v>0</v>
      </c>
      <c r="O3" s="124">
        <v>0</v>
      </c>
      <c r="P3" s="124">
        <v>0</v>
      </c>
      <c r="Q3" s="124">
        <v>0</v>
      </c>
      <c r="R3" s="124">
        <v>0</v>
      </c>
      <c r="S3" s="124">
        <v>0</v>
      </c>
      <c r="T3" s="124">
        <v>0</v>
      </c>
      <c r="U3" s="124">
        <v>0</v>
      </c>
      <c r="V3" s="124">
        <v>0</v>
      </c>
      <c r="W3" s="124">
        <v>0</v>
      </c>
    </row>
    <row r="4" spans="1:23" hidden="1">
      <c r="A4" s="124" t="str">
        <v>2317.TW</v>
      </c>
      <c r="B4" s="124">
        <v>10.73</v>
      </c>
      <c r="C4" s="124">
        <v>0.61599999999999999</v>
      </c>
      <c r="D4" s="124">
        <v>12.099644</v>
      </c>
      <c r="E4" s="124">
        <v>0.100839995</v>
      </c>
      <c r="F4" s="124">
        <v>2.7369999999999998E-2</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row>
    <row r="5" spans="1:23" hidden="1">
      <c r="A5" s="124" t="str">
        <v>2409.TW</v>
      </c>
      <c r="B5" s="124">
        <v>-1.41</v>
      </c>
      <c r="C5" s="124">
        <v>1.2689999999999999</v>
      </c>
      <c r="D5" s="124">
        <v>23.81579</v>
      </c>
      <c r="E5" s="124">
        <v>-6.4159999999999995E-2</v>
      </c>
      <c r="F5" s="124">
        <v>-2.5700000000000001E-2</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row>
    <row r="6" spans="1:23" hidden="1">
      <c r="A6" s="124" t="str">
        <v>3008.TW</v>
      </c>
      <c r="B6" s="124">
        <v>153.68</v>
      </c>
      <c r="C6" s="124">
        <v>0.91900000000000004</v>
      </c>
      <c r="D6" s="124">
        <v>13.796581</v>
      </c>
      <c r="E6" s="124">
        <v>0.12922</v>
      </c>
      <c r="F6" s="124">
        <v>5.849E-2</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row>
    <row r="7" spans="1:23" hidden="1">
      <c r="A7" s="124">
        <v>0</v>
      </c>
      <c r="B7" s="124">
        <v>0</v>
      </c>
      <c r="C7" s="124">
        <v>0</v>
      </c>
      <c r="D7" s="124">
        <v>0</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row>
    <row r="8" spans="1:23" hidden="1">
      <c r="A8" s="124">
        <v>0</v>
      </c>
      <c r="B8" s="124">
        <v>0</v>
      </c>
      <c r="C8" s="124">
        <v>0</v>
      </c>
      <c r="D8" s="124">
        <v>0</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row>
    <row r="9" spans="1:23" hidden="1">
      <c r="A9" s="124">
        <v>0</v>
      </c>
      <c r="B9" s="124">
        <v>0</v>
      </c>
      <c r="C9" s="124">
        <v>0</v>
      </c>
      <c r="D9" s="124">
        <v>0</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row>
    <row r="10" spans="1:23" hidden="1">
      <c r="A10" s="124">
        <v>0</v>
      </c>
      <c r="B10" s="124">
        <v>0</v>
      </c>
      <c r="C10" s="124">
        <v>0</v>
      </c>
      <c r="D10" s="124">
        <v>0</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row>
    <row r="11" spans="1:23" hidden="1">
      <c r="A11" s="124">
        <v>0</v>
      </c>
      <c r="B11" s="124">
        <v>0</v>
      </c>
      <c r="C11" s="124">
        <v>0</v>
      </c>
      <c r="D11" s="124">
        <v>0</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row>
    <row r="12" spans="1:23" hidden="1">
      <c r="A12" s="124">
        <v>0</v>
      </c>
      <c r="B12" s="124">
        <v>0</v>
      </c>
      <c r="C12" s="124">
        <v>0</v>
      </c>
      <c r="D12" s="124">
        <v>0</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row>
    <row r="13" spans="1:23" hidden="1">
      <c r="A13" s="124">
        <v>0</v>
      </c>
      <c r="B13" s="124">
        <v>0</v>
      </c>
      <c r="C13" s="124">
        <v>0</v>
      </c>
      <c r="D13" s="124">
        <v>0</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row>
    <row r="14" spans="1:23" hidden="1">
      <c r="A14" s="124">
        <v>0</v>
      </c>
      <c r="B14" s="124">
        <v>0</v>
      </c>
      <c r="C14" s="124">
        <v>0</v>
      </c>
      <c r="D14" s="124">
        <v>0</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row>
    <row r="15" spans="1:23" hidden="1">
      <c r="A15" s="124">
        <v>0</v>
      </c>
      <c r="B15" s="124">
        <v>0</v>
      </c>
      <c r="C15" s="124">
        <v>0</v>
      </c>
      <c r="D15" s="124">
        <v>0</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row>
    <row r="16" spans="1:23" hidden="1">
      <c r="A16" s="124">
        <v>0</v>
      </c>
      <c r="B16" s="124">
        <v>0</v>
      </c>
      <c r="C16" s="124">
        <v>0</v>
      </c>
      <c r="D16" s="124">
        <v>0</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row>
    <row r="17" spans="1:23" hidden="1">
      <c r="A17" s="124">
        <v>0</v>
      </c>
      <c r="B17" s="124">
        <v>0</v>
      </c>
      <c r="C17" s="124">
        <v>0</v>
      </c>
      <c r="D17" s="124">
        <v>0</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row>
    <row r="18" spans="1:23">
      <c r="A18" s="124">
        <v>0</v>
      </c>
      <c r="B18" s="124">
        <v>0</v>
      </c>
      <c r="C18" s="124">
        <v>0</v>
      </c>
      <c r="D18" s="124">
        <v>0</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row>
    <row r="19" spans="1:23" hidden="1">
      <c r="A19" s="124">
        <v>0</v>
      </c>
      <c r="B19" s="124">
        <v>0</v>
      </c>
      <c r="C19" s="124">
        <v>0</v>
      </c>
      <c r="D19" s="124">
        <v>0</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row>
    <row r="20" spans="1:23">
      <c r="A20" s="124">
        <v>0</v>
      </c>
      <c r="B20" s="124">
        <v>0</v>
      </c>
      <c r="C20" s="124">
        <v>0</v>
      </c>
      <c r="D20" s="124">
        <v>0</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row>
    <row r="21" spans="1:23" hidden="1">
      <c r="A21" s="124">
        <v>0</v>
      </c>
      <c r="B21" s="124">
        <v>0</v>
      </c>
      <c r="C21" s="124">
        <v>0</v>
      </c>
      <c r="D21" s="124">
        <v>0</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row>
    <row r="22" spans="1:23">
      <c r="A22" s="124">
        <v>0</v>
      </c>
      <c r="B22" s="124">
        <v>0</v>
      </c>
      <c r="C22" s="124">
        <v>0</v>
      </c>
      <c r="D22" s="124">
        <v>0</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row>
    <row r="23" spans="1:23" hidden="1">
      <c r="A23" s="124">
        <v>0</v>
      </c>
      <c r="B23" s="124">
        <v>0</v>
      </c>
      <c r="C23" s="124">
        <v>0</v>
      </c>
      <c r="D23" s="124">
        <v>0</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row>
    <row r="24" spans="1:23" hidden="1">
      <c r="A24" s="124">
        <v>0</v>
      </c>
      <c r="B24" s="124">
        <v>0</v>
      </c>
      <c r="C24" s="124">
        <v>0</v>
      </c>
      <c r="D24" s="124">
        <v>0</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row>
    <row r="25" spans="1:23" hidden="1">
      <c r="A25" s="124">
        <v>0</v>
      </c>
      <c r="B25" s="124">
        <v>0</v>
      </c>
      <c r="C25" s="124">
        <v>0</v>
      </c>
      <c r="D25" s="124">
        <v>0</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row>
    <row r="26" spans="1:23" hidden="1">
      <c r="A26" s="124">
        <v>0</v>
      </c>
      <c r="B26" s="124">
        <v>0</v>
      </c>
      <c r="C26" s="124">
        <v>0</v>
      </c>
      <c r="D26" s="124">
        <v>0</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row>
    <row r="27" spans="1:23" hidden="1">
      <c r="A27" s="124">
        <v>0</v>
      </c>
      <c r="B27" s="124">
        <v>0</v>
      </c>
      <c r="C27" s="124">
        <v>0</v>
      </c>
      <c r="D27" s="124">
        <v>0</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row>
    <row r="28" spans="1:23" hidden="1">
      <c r="A28" s="124">
        <v>0</v>
      </c>
      <c r="B28" s="124">
        <v>0</v>
      </c>
      <c r="C28" s="124">
        <v>0</v>
      </c>
      <c r="D28" s="124">
        <v>0</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row>
    <row r="29" spans="1:23" hidden="1">
      <c r="A29" s="124">
        <v>0</v>
      </c>
      <c r="B29" s="124">
        <v>0</v>
      </c>
      <c r="C29" s="124">
        <v>0</v>
      </c>
      <c r="D29" s="124">
        <v>0</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row>
    <row r="30" spans="1:23" hidden="1">
      <c r="A30" s="124">
        <v>0</v>
      </c>
      <c r="B30" s="124">
        <v>0</v>
      </c>
      <c r="C30" s="124">
        <v>0</v>
      </c>
      <c r="D30" s="124">
        <v>0</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row>
    <row r="31" spans="1:23" hidden="1">
      <c r="A31" s="124">
        <v>0</v>
      </c>
      <c r="B31" s="124">
        <v>0</v>
      </c>
      <c r="C31" s="124">
        <v>0</v>
      </c>
      <c r="D31" s="124">
        <v>0</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row>
    <row r="32" spans="1:23" hidden="1">
      <c r="A32" s="124">
        <v>0</v>
      </c>
      <c r="B32" s="124">
        <v>0</v>
      </c>
      <c r="C32" s="124">
        <v>0</v>
      </c>
      <c r="D32" s="124">
        <v>0</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row>
    <row r="33" spans="1:23" hidden="1">
      <c r="A33" s="124">
        <v>0</v>
      </c>
      <c r="B33" s="124">
        <v>0</v>
      </c>
      <c r="C33" s="124">
        <v>0</v>
      </c>
      <c r="D33" s="124">
        <v>0</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row>
    <row r="34" spans="1:23" hidden="1">
      <c r="A34" s="124">
        <v>0</v>
      </c>
      <c r="B34" s="124">
        <v>0</v>
      </c>
      <c r="C34" s="124">
        <v>0</v>
      </c>
      <c r="D34" s="124">
        <v>0</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row>
    <row r="35" spans="1:23" hidden="1">
      <c r="A35" s="124">
        <v>0</v>
      </c>
      <c r="B35" s="124">
        <v>0</v>
      </c>
      <c r="C35" s="124">
        <v>0</v>
      </c>
      <c r="D35" s="124">
        <v>0</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row>
    <row r="36" spans="1:23" hidden="1">
      <c r="A36" s="124">
        <v>0</v>
      </c>
      <c r="B36" s="124">
        <v>0</v>
      </c>
      <c r="C36" s="124">
        <v>0</v>
      </c>
      <c r="D36" s="124">
        <v>0</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row>
    <row r="37" spans="1:23" hidden="1">
      <c r="A37" s="124">
        <v>0</v>
      </c>
      <c r="B37" s="124">
        <v>0</v>
      </c>
      <c r="C37" s="124">
        <v>0</v>
      </c>
      <c r="D37" s="124">
        <v>0</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row>
    <row r="38" spans="1:23" hidden="1">
      <c r="A38" s="124">
        <v>0</v>
      </c>
      <c r="B38" s="124">
        <v>0</v>
      </c>
      <c r="C38" s="124">
        <v>0</v>
      </c>
      <c r="D38" s="124">
        <v>0</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row>
    <row r="39" spans="1:23">
      <c r="A39" s="124">
        <v>0</v>
      </c>
      <c r="B39" s="124">
        <v>0</v>
      </c>
      <c r="C39" s="124">
        <v>0</v>
      </c>
      <c r="D39" s="124">
        <v>0</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row>
    <row r="40" spans="1:23">
      <c r="A40" s="124">
        <v>0</v>
      </c>
      <c r="B40" s="124">
        <v>0</v>
      </c>
      <c r="C40" s="124">
        <v>0</v>
      </c>
      <c r="D40" s="124">
        <v>0</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row>
    <row r="41" spans="1:23" hidden="1">
      <c r="A41" s="124">
        <v>0</v>
      </c>
      <c r="B41" s="124">
        <v>0</v>
      </c>
      <c r="C41" s="124">
        <v>0</v>
      </c>
      <c r="D41" s="124">
        <v>0</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row>
    <row r="42" spans="1:23" hidden="1">
      <c r="A42" s="124">
        <v>0</v>
      </c>
      <c r="B42" s="124">
        <v>0</v>
      </c>
      <c r="C42" s="124">
        <v>0</v>
      </c>
      <c r="D42" s="124">
        <v>0</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row>
    <row r="43" spans="1:23">
      <c r="A43" s="124">
        <v>0</v>
      </c>
      <c r="B43" s="124">
        <v>0</v>
      </c>
      <c r="C43" s="124">
        <v>0</v>
      </c>
      <c r="D43" s="124">
        <v>0</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row>
    <row r="44" spans="1:23" hidden="1">
      <c r="A44" s="124">
        <v>0</v>
      </c>
      <c r="B44" s="124">
        <v>0</v>
      </c>
      <c r="C44" s="124">
        <v>0</v>
      </c>
      <c r="D44" s="124">
        <v>0</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row>
    <row r="45" spans="1:23">
      <c r="A45" s="124">
        <v>0</v>
      </c>
      <c r="B45" s="124">
        <v>0</v>
      </c>
      <c r="C45" s="124">
        <v>0</v>
      </c>
      <c r="D45" s="124">
        <v>0</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row>
    <row r="46" spans="1:23" hidden="1">
      <c r="A46" s="124">
        <v>0</v>
      </c>
      <c r="B46" s="124">
        <v>0</v>
      </c>
      <c r="C46" s="124">
        <v>0</v>
      </c>
      <c r="D46" s="124">
        <v>0</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row>
    <row r="47" spans="1:23" hidden="1">
      <c r="A47" s="124">
        <v>0</v>
      </c>
      <c r="B47" s="124">
        <v>0</v>
      </c>
      <c r="C47" s="124">
        <v>0</v>
      </c>
      <c r="D47" s="124">
        <v>0</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row>
    <row r="48" spans="1:23" hidden="1">
      <c r="A48" s="124">
        <v>0</v>
      </c>
      <c r="B48" s="124">
        <v>0</v>
      </c>
      <c r="C48" s="124">
        <v>0</v>
      </c>
      <c r="D48" s="124">
        <v>0</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row>
    <row r="49" spans="1:23" hidden="1">
      <c r="A49" s="124">
        <v>0</v>
      </c>
      <c r="B49" s="124">
        <v>0</v>
      </c>
      <c r="C49" s="124">
        <v>0</v>
      </c>
      <c r="D49" s="124">
        <v>0</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row>
    <row r="50" spans="1:23" hidden="1">
      <c r="A50" s="124">
        <v>0</v>
      </c>
      <c r="B50" s="124">
        <v>0</v>
      </c>
      <c r="C50" s="124">
        <v>0</v>
      </c>
      <c r="D50" s="124">
        <v>0</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row>
    <row r="51" spans="1:23" hidden="1">
      <c r="A51" s="124">
        <v>0</v>
      </c>
      <c r="B51" s="124">
        <v>0</v>
      </c>
      <c r="C51" s="124">
        <v>0</v>
      </c>
      <c r="D51" s="124">
        <v>0</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row>
    <row r="52" spans="1:23">
      <c r="A52" s="124">
        <v>0</v>
      </c>
      <c r="B52" s="124">
        <v>0</v>
      </c>
      <c r="C52" s="124">
        <v>0</v>
      </c>
      <c r="D52" s="124">
        <v>0</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row>
    <row r="53" spans="1:23">
      <c r="A53" s="124">
        <v>0</v>
      </c>
      <c r="B53" s="124">
        <v>0</v>
      </c>
      <c r="C53" s="124">
        <v>0</v>
      </c>
      <c r="D53" s="124">
        <v>0</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row>
    <row r="54" spans="1:23" hidden="1">
      <c r="A54" s="124">
        <v>0</v>
      </c>
      <c r="B54" s="124">
        <v>0</v>
      </c>
      <c r="C54" s="124">
        <v>0</v>
      </c>
      <c r="D54" s="124">
        <v>0</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row>
    <row r="55" spans="1:23">
      <c r="A55" s="124">
        <v>0</v>
      </c>
      <c r="B55" s="124">
        <v>0</v>
      </c>
      <c r="C55" s="124">
        <v>0</v>
      </c>
      <c r="D55" s="124">
        <v>0</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row>
    <row r="56" spans="1:23">
      <c r="A56" s="124">
        <v>0</v>
      </c>
      <c r="B56" s="124">
        <v>0</v>
      </c>
      <c r="C56" s="124">
        <v>0</v>
      </c>
      <c r="D56" s="124">
        <v>0</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row>
    <row r="57" spans="1:23" hidden="1">
      <c r="A57" s="124">
        <v>0</v>
      </c>
      <c r="B57" s="124">
        <v>0</v>
      </c>
      <c r="C57" s="124">
        <v>0</v>
      </c>
      <c r="D57" s="124">
        <v>0</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row>
    <row r="58" spans="1:23">
      <c r="A58" s="124">
        <v>0</v>
      </c>
      <c r="B58" s="124">
        <v>0</v>
      </c>
      <c r="C58" s="124">
        <v>0</v>
      </c>
      <c r="D58" s="124">
        <v>0</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row>
    <row r="59" spans="1:23" hidden="1">
      <c r="A59" s="124">
        <v>0</v>
      </c>
      <c r="B59" s="124">
        <v>0</v>
      </c>
      <c r="C59" s="124">
        <v>0</v>
      </c>
      <c r="D59" s="124">
        <v>0</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row>
    <row r="60" spans="1:23">
      <c r="A60" s="124">
        <v>0</v>
      </c>
      <c r="B60" s="124">
        <v>0</v>
      </c>
      <c r="C60" s="124">
        <v>0</v>
      </c>
      <c r="D60" s="124">
        <v>0</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row>
    <row r="61" spans="1:23">
      <c r="A61" s="124">
        <v>0</v>
      </c>
      <c r="B61" s="124">
        <v>0</v>
      </c>
      <c r="C61" s="124">
        <v>0</v>
      </c>
      <c r="D61" s="124">
        <v>0</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row>
    <row r="62" spans="1:23">
      <c r="A62" s="124">
        <v>0</v>
      </c>
      <c r="B62" s="124">
        <v>0</v>
      </c>
      <c r="C62" s="124">
        <v>0</v>
      </c>
      <c r="D62" s="124">
        <v>0</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row>
    <row r="63" spans="1:23" hidden="1">
      <c r="A63" s="124">
        <v>0</v>
      </c>
      <c r="B63" s="124">
        <v>0</v>
      </c>
      <c r="C63" s="124">
        <v>0</v>
      </c>
      <c r="D63" s="124">
        <v>0</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row>
    <row r="64" spans="1:23" hidden="1">
      <c r="A64" s="124">
        <v>0</v>
      </c>
      <c r="B64" s="124">
        <v>0</v>
      </c>
      <c r="C64" s="124">
        <v>0</v>
      </c>
      <c r="D64" s="124">
        <v>0</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row>
    <row r="65" spans="1:23">
      <c r="A65" s="124">
        <v>0</v>
      </c>
      <c r="B65" s="124">
        <v>0</v>
      </c>
      <c r="C65" s="124">
        <v>0</v>
      </c>
      <c r="D65" s="124">
        <v>0</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row>
    <row r="66" spans="1:23" hidden="1">
      <c r="A66" s="124">
        <v>0</v>
      </c>
      <c r="B66" s="124">
        <v>0</v>
      </c>
      <c r="C66" s="124">
        <v>0</v>
      </c>
      <c r="D66" s="124">
        <v>0</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row>
    <row r="67" spans="1:23" hidden="1">
      <c r="A67" s="124">
        <v>0</v>
      </c>
      <c r="B67" s="124">
        <v>0</v>
      </c>
      <c r="C67" s="124">
        <v>0</v>
      </c>
      <c r="D67" s="124">
        <v>0</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row>
    <row r="68" spans="1:23" hidden="1">
      <c r="A68" s="124">
        <v>0</v>
      </c>
      <c r="B68" s="124">
        <v>0</v>
      </c>
      <c r="C68" s="124">
        <v>0</v>
      </c>
      <c r="D68" s="124">
        <v>0</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row>
    <row r="69" spans="1:23" hidden="1">
      <c r="A69" s="124">
        <v>0</v>
      </c>
      <c r="B69" s="124">
        <v>0</v>
      </c>
      <c r="C69" s="124">
        <v>0</v>
      </c>
      <c r="D69" s="124">
        <v>0</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row>
    <row r="70" spans="1:23" hidden="1">
      <c r="A70" s="124">
        <v>0</v>
      </c>
      <c r="B70" s="124">
        <v>0</v>
      </c>
      <c r="C70" s="124">
        <v>0</v>
      </c>
      <c r="D70" s="124">
        <v>0</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row>
    <row r="71" spans="1:23" hidden="1">
      <c r="A71" s="124">
        <v>0</v>
      </c>
      <c r="B71" s="124">
        <v>0</v>
      </c>
      <c r="C71" s="124">
        <v>0</v>
      </c>
      <c r="D71" s="124">
        <v>0</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row>
    <row r="72" spans="1:23" hidden="1">
      <c r="A72" s="124">
        <v>0</v>
      </c>
      <c r="B72" s="124">
        <v>0</v>
      </c>
      <c r="C72" s="124">
        <v>0</v>
      </c>
      <c r="D72" s="124">
        <v>0</v>
      </c>
      <c r="E72" s="124">
        <v>0</v>
      </c>
      <c r="F72" s="124">
        <v>0</v>
      </c>
      <c r="G72" s="124">
        <v>0</v>
      </c>
      <c r="H72" s="124">
        <v>0</v>
      </c>
      <c r="I72" s="124">
        <v>0</v>
      </c>
      <c r="J72" s="124">
        <v>0</v>
      </c>
      <c r="K72" s="124">
        <v>0</v>
      </c>
      <c r="L72" s="124">
        <v>0</v>
      </c>
      <c r="M72" s="124">
        <v>0</v>
      </c>
      <c r="N72" s="124">
        <v>0</v>
      </c>
      <c r="O72" s="124">
        <v>0</v>
      </c>
      <c r="P72" s="124">
        <v>0</v>
      </c>
      <c r="Q72" s="124">
        <v>0</v>
      </c>
      <c r="R72" s="124">
        <v>0</v>
      </c>
      <c r="S72" s="124">
        <v>0</v>
      </c>
      <c r="T72" s="124">
        <v>0</v>
      </c>
      <c r="U72" s="124">
        <v>0</v>
      </c>
      <c r="V72" s="124">
        <v>0</v>
      </c>
      <c r="W72" s="124">
        <v>0</v>
      </c>
    </row>
    <row r="73" spans="1:23" hidden="1">
      <c r="A73" s="124">
        <v>0</v>
      </c>
      <c r="B73" s="124">
        <v>0</v>
      </c>
      <c r="C73" s="124">
        <v>0</v>
      </c>
      <c r="D73" s="124">
        <v>0</v>
      </c>
      <c r="E73" s="124">
        <v>0</v>
      </c>
      <c r="F73" s="124">
        <v>0</v>
      </c>
      <c r="G73" s="124">
        <v>0</v>
      </c>
      <c r="H73" s="124">
        <v>0</v>
      </c>
      <c r="I73" s="124">
        <v>0</v>
      </c>
      <c r="J73" s="124">
        <v>0</v>
      </c>
      <c r="K73" s="124">
        <v>0</v>
      </c>
      <c r="L73" s="124">
        <v>0</v>
      </c>
      <c r="M73" s="124">
        <v>0</v>
      </c>
      <c r="N73" s="124">
        <v>0</v>
      </c>
      <c r="O73" s="124">
        <v>0</v>
      </c>
      <c r="P73" s="124">
        <v>0</v>
      </c>
      <c r="Q73" s="124">
        <v>0</v>
      </c>
      <c r="R73" s="124">
        <v>0</v>
      </c>
      <c r="S73" s="124">
        <v>0</v>
      </c>
      <c r="T73" s="124">
        <v>0</v>
      </c>
      <c r="U73" s="124">
        <v>0</v>
      </c>
      <c r="V73" s="124">
        <v>0</v>
      </c>
      <c r="W73" s="124">
        <v>0</v>
      </c>
    </row>
    <row r="74" spans="1:23" hidden="1">
      <c r="A74" s="124">
        <v>0</v>
      </c>
      <c r="B74" s="124">
        <v>0</v>
      </c>
      <c r="C74" s="124">
        <v>0</v>
      </c>
      <c r="D74" s="124">
        <v>0</v>
      </c>
      <c r="E74" s="124">
        <v>0</v>
      </c>
      <c r="F74" s="124">
        <v>0</v>
      </c>
      <c r="G74" s="124">
        <v>0</v>
      </c>
      <c r="H74" s="124">
        <v>0</v>
      </c>
      <c r="I74" s="124">
        <v>0</v>
      </c>
      <c r="J74" s="124">
        <v>0</v>
      </c>
      <c r="K74" s="124">
        <v>0</v>
      </c>
      <c r="L74" s="124">
        <v>0</v>
      </c>
      <c r="M74" s="124">
        <v>0</v>
      </c>
      <c r="N74" s="124">
        <v>0</v>
      </c>
      <c r="O74" s="124">
        <v>0</v>
      </c>
      <c r="P74" s="124">
        <v>0</v>
      </c>
      <c r="Q74" s="124">
        <v>0</v>
      </c>
      <c r="R74" s="124">
        <v>0</v>
      </c>
      <c r="S74" s="124">
        <v>0</v>
      </c>
      <c r="T74" s="124">
        <v>0</v>
      </c>
      <c r="U74" s="124">
        <v>0</v>
      </c>
      <c r="V74" s="124">
        <v>0</v>
      </c>
      <c r="W74" s="124">
        <v>0</v>
      </c>
    </row>
    <row r="75" spans="1:23" hidden="1">
      <c r="A75" s="124">
        <v>0</v>
      </c>
      <c r="B75" s="124">
        <v>0</v>
      </c>
      <c r="C75" s="124">
        <v>0</v>
      </c>
      <c r="D75" s="124">
        <v>0</v>
      </c>
      <c r="E75" s="124">
        <v>0</v>
      </c>
      <c r="F75" s="124">
        <v>0</v>
      </c>
      <c r="G75" s="124">
        <v>0</v>
      </c>
      <c r="H75" s="124">
        <v>0</v>
      </c>
      <c r="I75" s="124">
        <v>0</v>
      </c>
      <c r="J75" s="124">
        <v>0</v>
      </c>
      <c r="K75" s="124">
        <v>0</v>
      </c>
      <c r="L75" s="124">
        <v>0</v>
      </c>
      <c r="M75" s="124">
        <v>0</v>
      </c>
      <c r="N75" s="124">
        <v>0</v>
      </c>
      <c r="O75" s="124">
        <v>0</v>
      </c>
      <c r="P75" s="124">
        <v>0</v>
      </c>
      <c r="Q75" s="124">
        <v>0</v>
      </c>
      <c r="R75" s="124">
        <v>0</v>
      </c>
      <c r="S75" s="124">
        <v>0</v>
      </c>
      <c r="T75" s="124">
        <v>0</v>
      </c>
      <c r="U75" s="124">
        <v>0</v>
      </c>
      <c r="V75" s="124">
        <v>0</v>
      </c>
      <c r="W75" s="124">
        <v>0</v>
      </c>
    </row>
    <row r="76" spans="1:23" hidden="1">
      <c r="A76" s="124">
        <v>0</v>
      </c>
      <c r="B76" s="124">
        <v>0</v>
      </c>
      <c r="C76" s="124">
        <v>0</v>
      </c>
      <c r="D76" s="124">
        <v>0</v>
      </c>
      <c r="E76" s="124">
        <v>0</v>
      </c>
      <c r="F76" s="124">
        <v>0</v>
      </c>
      <c r="G76" s="124">
        <v>0</v>
      </c>
      <c r="H76" s="124">
        <v>0</v>
      </c>
      <c r="I76" s="124">
        <v>0</v>
      </c>
      <c r="J76" s="124">
        <v>0</v>
      </c>
      <c r="K76" s="124">
        <v>0</v>
      </c>
      <c r="L76" s="124">
        <v>0</v>
      </c>
      <c r="M76" s="124">
        <v>0</v>
      </c>
      <c r="N76" s="124">
        <v>0</v>
      </c>
      <c r="O76" s="124">
        <v>0</v>
      </c>
      <c r="P76" s="124">
        <v>0</v>
      </c>
      <c r="Q76" s="124">
        <v>0</v>
      </c>
      <c r="R76" s="124">
        <v>0</v>
      </c>
      <c r="S76" s="124">
        <v>0</v>
      </c>
      <c r="T76" s="124">
        <v>0</v>
      </c>
      <c r="U76" s="124">
        <v>0</v>
      </c>
      <c r="V76" s="124">
        <v>0</v>
      </c>
      <c r="W76" s="124">
        <v>0</v>
      </c>
    </row>
    <row r="77" spans="1:23" hidden="1">
      <c r="A77" s="124">
        <v>0</v>
      </c>
      <c r="B77" s="124">
        <v>0</v>
      </c>
      <c r="C77" s="124">
        <v>0</v>
      </c>
      <c r="D77" s="124">
        <v>0</v>
      </c>
      <c r="E77" s="124">
        <v>0</v>
      </c>
      <c r="F77" s="124">
        <v>0</v>
      </c>
      <c r="G77" s="124">
        <v>0</v>
      </c>
      <c r="H77" s="124">
        <v>0</v>
      </c>
      <c r="I77" s="124">
        <v>0</v>
      </c>
      <c r="J77" s="124">
        <v>0</v>
      </c>
      <c r="K77" s="124">
        <v>0</v>
      </c>
      <c r="L77" s="124">
        <v>0</v>
      </c>
      <c r="M77" s="124">
        <v>0</v>
      </c>
      <c r="N77" s="124">
        <v>0</v>
      </c>
      <c r="O77" s="124">
        <v>0</v>
      </c>
      <c r="P77" s="124">
        <v>0</v>
      </c>
      <c r="Q77" s="124">
        <v>0</v>
      </c>
      <c r="R77" s="124">
        <v>0</v>
      </c>
      <c r="S77" s="124">
        <v>0</v>
      </c>
      <c r="T77" s="124">
        <v>0</v>
      </c>
      <c r="U77" s="124">
        <v>0</v>
      </c>
      <c r="V77" s="124">
        <v>0</v>
      </c>
      <c r="W77" s="124">
        <v>0</v>
      </c>
    </row>
    <row r="78" spans="1:23">
      <c r="A78" s="124">
        <v>0</v>
      </c>
      <c r="B78" s="124">
        <v>0</v>
      </c>
      <c r="C78" s="124">
        <v>0</v>
      </c>
      <c r="D78" s="124">
        <v>0</v>
      </c>
      <c r="E78" s="124">
        <v>0</v>
      </c>
      <c r="F78" s="124">
        <v>0</v>
      </c>
      <c r="G78" s="124">
        <v>0</v>
      </c>
      <c r="H78" s="124">
        <v>0</v>
      </c>
      <c r="I78" s="124">
        <v>0</v>
      </c>
      <c r="J78" s="124">
        <v>0</v>
      </c>
      <c r="K78" s="124">
        <v>0</v>
      </c>
      <c r="L78" s="124">
        <v>0</v>
      </c>
      <c r="M78" s="124">
        <v>0</v>
      </c>
      <c r="N78" s="124">
        <v>0</v>
      </c>
      <c r="O78" s="124">
        <v>0</v>
      </c>
      <c r="P78" s="124">
        <v>0</v>
      </c>
      <c r="Q78" s="124">
        <v>0</v>
      </c>
      <c r="R78" s="124">
        <v>0</v>
      </c>
      <c r="S78" s="124">
        <v>0</v>
      </c>
      <c r="T78" s="124">
        <v>0</v>
      </c>
      <c r="U78" s="124">
        <v>0</v>
      </c>
      <c r="V78" s="124">
        <v>0</v>
      </c>
      <c r="W78" s="124">
        <v>0</v>
      </c>
    </row>
    <row r="79" spans="1:23" hidden="1">
      <c r="A79" s="124">
        <v>0</v>
      </c>
      <c r="B79" s="124">
        <v>0</v>
      </c>
      <c r="C79" s="124">
        <v>0</v>
      </c>
      <c r="D79" s="124">
        <v>0</v>
      </c>
      <c r="E79" s="124">
        <v>0</v>
      </c>
      <c r="F79" s="124">
        <v>0</v>
      </c>
      <c r="G79" s="124">
        <v>0</v>
      </c>
      <c r="H79" s="124">
        <v>0</v>
      </c>
      <c r="I79" s="124">
        <v>0</v>
      </c>
      <c r="J79" s="124">
        <v>0</v>
      </c>
      <c r="K79" s="124">
        <v>0</v>
      </c>
      <c r="L79" s="124">
        <v>0</v>
      </c>
      <c r="M79" s="124">
        <v>0</v>
      </c>
      <c r="N79" s="124">
        <v>0</v>
      </c>
      <c r="O79" s="124">
        <v>0</v>
      </c>
      <c r="P79" s="124">
        <v>0</v>
      </c>
      <c r="Q79" s="124">
        <v>0</v>
      </c>
      <c r="R79" s="124">
        <v>0</v>
      </c>
      <c r="S79" s="124">
        <v>0</v>
      </c>
      <c r="T79" s="124">
        <v>0</v>
      </c>
      <c r="U79" s="124">
        <v>0</v>
      </c>
      <c r="V79" s="124">
        <v>0</v>
      </c>
      <c r="W79" s="124">
        <v>0</v>
      </c>
    </row>
    <row r="80" spans="1:23">
      <c r="A80" s="124">
        <v>0</v>
      </c>
      <c r="B80" s="124">
        <v>0</v>
      </c>
      <c r="C80" s="124">
        <v>0</v>
      </c>
      <c r="D80" s="124">
        <v>0</v>
      </c>
      <c r="E80" s="124">
        <v>0</v>
      </c>
      <c r="F80" s="124">
        <v>0</v>
      </c>
      <c r="G80" s="124">
        <v>0</v>
      </c>
      <c r="H80" s="124">
        <v>0</v>
      </c>
      <c r="I80" s="124">
        <v>0</v>
      </c>
      <c r="J80" s="124">
        <v>0</v>
      </c>
      <c r="K80" s="124">
        <v>0</v>
      </c>
      <c r="L80" s="124">
        <v>0</v>
      </c>
      <c r="M80" s="124">
        <v>0</v>
      </c>
      <c r="N80" s="124">
        <v>0</v>
      </c>
      <c r="O80" s="124">
        <v>0</v>
      </c>
      <c r="P80" s="124">
        <v>0</v>
      </c>
      <c r="Q80" s="124">
        <v>0</v>
      </c>
      <c r="R80" s="124">
        <v>0</v>
      </c>
      <c r="S80" s="124">
        <v>0</v>
      </c>
      <c r="T80" s="124">
        <v>0</v>
      </c>
      <c r="U80" s="124">
        <v>0</v>
      </c>
      <c r="V80" s="124">
        <v>0</v>
      </c>
      <c r="W80" s="124">
        <v>0</v>
      </c>
    </row>
    <row r="81" spans="1:23" hidden="1">
      <c r="A81" s="124">
        <v>0</v>
      </c>
      <c r="B81" s="124">
        <v>0</v>
      </c>
      <c r="C81" s="124">
        <v>0</v>
      </c>
      <c r="D81" s="124">
        <v>0</v>
      </c>
      <c r="E81" s="124">
        <v>0</v>
      </c>
      <c r="F81" s="124">
        <v>0</v>
      </c>
      <c r="G81" s="124">
        <v>0</v>
      </c>
      <c r="H81" s="124">
        <v>0</v>
      </c>
      <c r="I81" s="124">
        <v>0</v>
      </c>
      <c r="J81" s="124">
        <v>0</v>
      </c>
      <c r="K81" s="124">
        <v>0</v>
      </c>
      <c r="L81" s="124">
        <v>0</v>
      </c>
      <c r="M81" s="124">
        <v>0</v>
      </c>
      <c r="N81" s="124">
        <v>0</v>
      </c>
      <c r="O81" s="124">
        <v>0</v>
      </c>
      <c r="P81" s="124">
        <v>0</v>
      </c>
      <c r="Q81" s="124">
        <v>0</v>
      </c>
      <c r="R81" s="124">
        <v>0</v>
      </c>
      <c r="S81" s="124">
        <v>0</v>
      </c>
      <c r="T81" s="124">
        <v>0</v>
      </c>
      <c r="U81" s="124">
        <v>0</v>
      </c>
      <c r="V81" s="124">
        <v>0</v>
      </c>
      <c r="W81" s="124">
        <v>0</v>
      </c>
    </row>
    <row r="82" spans="1:23" hidden="1">
      <c r="A82" s="124">
        <v>0</v>
      </c>
      <c r="B82" s="124">
        <v>0</v>
      </c>
      <c r="C82" s="124">
        <v>0</v>
      </c>
      <c r="D82" s="124">
        <v>0</v>
      </c>
      <c r="E82" s="124">
        <v>0</v>
      </c>
      <c r="F82" s="124">
        <v>0</v>
      </c>
      <c r="G82" s="124">
        <v>0</v>
      </c>
      <c r="H82" s="124">
        <v>0</v>
      </c>
      <c r="I82" s="124">
        <v>0</v>
      </c>
      <c r="J82" s="124">
        <v>0</v>
      </c>
      <c r="K82" s="124">
        <v>0</v>
      </c>
      <c r="L82" s="124">
        <v>0</v>
      </c>
      <c r="M82" s="124">
        <v>0</v>
      </c>
      <c r="N82" s="124">
        <v>0</v>
      </c>
      <c r="O82" s="124">
        <v>0</v>
      </c>
      <c r="P82" s="124">
        <v>0</v>
      </c>
      <c r="Q82" s="124">
        <v>0</v>
      </c>
      <c r="R82" s="124">
        <v>0</v>
      </c>
      <c r="S82" s="124">
        <v>0</v>
      </c>
      <c r="T82" s="124">
        <v>0</v>
      </c>
      <c r="U82" s="124">
        <v>0</v>
      </c>
      <c r="V82" s="124">
        <v>0</v>
      </c>
      <c r="W82" s="124">
        <v>0</v>
      </c>
    </row>
    <row r="83" spans="1:23">
      <c r="A83" s="124">
        <v>0</v>
      </c>
      <c r="B83" s="124">
        <v>0</v>
      </c>
      <c r="C83" s="124">
        <v>0</v>
      </c>
      <c r="D83" s="124">
        <v>0</v>
      </c>
      <c r="E83" s="124">
        <v>0</v>
      </c>
      <c r="F83" s="124">
        <v>0</v>
      </c>
      <c r="G83" s="124">
        <v>0</v>
      </c>
      <c r="H83" s="124">
        <v>0</v>
      </c>
      <c r="I83" s="124">
        <v>0</v>
      </c>
      <c r="J83" s="124">
        <v>0</v>
      </c>
      <c r="K83" s="124">
        <v>0</v>
      </c>
      <c r="L83" s="124">
        <v>0</v>
      </c>
      <c r="M83" s="124">
        <v>0</v>
      </c>
      <c r="N83" s="124">
        <v>0</v>
      </c>
      <c r="O83" s="124">
        <v>0</v>
      </c>
      <c r="P83" s="124">
        <v>0</v>
      </c>
      <c r="Q83" s="124">
        <v>0</v>
      </c>
      <c r="R83" s="124">
        <v>0</v>
      </c>
      <c r="S83" s="124">
        <v>0</v>
      </c>
      <c r="T83" s="124">
        <v>0</v>
      </c>
      <c r="U83" s="124">
        <v>0</v>
      </c>
      <c r="V83" s="124">
        <v>0</v>
      </c>
      <c r="W83" s="124">
        <v>0</v>
      </c>
    </row>
    <row r="84" spans="1:23">
      <c r="A84" s="124">
        <v>0</v>
      </c>
      <c r="B84" s="124">
        <v>0</v>
      </c>
      <c r="C84" s="124">
        <v>0</v>
      </c>
      <c r="D84" s="124">
        <v>0</v>
      </c>
      <c r="E84" s="124">
        <v>0</v>
      </c>
      <c r="F84" s="124">
        <v>0</v>
      </c>
      <c r="G84" s="124">
        <v>0</v>
      </c>
      <c r="H84" s="124">
        <v>0</v>
      </c>
      <c r="I84" s="124">
        <v>0</v>
      </c>
      <c r="J84" s="124">
        <v>0</v>
      </c>
      <c r="K84" s="124">
        <v>0</v>
      </c>
      <c r="L84" s="124">
        <v>0</v>
      </c>
      <c r="M84" s="124">
        <v>0</v>
      </c>
      <c r="N84" s="124">
        <v>0</v>
      </c>
      <c r="O84" s="124">
        <v>0</v>
      </c>
      <c r="P84" s="124">
        <v>0</v>
      </c>
      <c r="Q84" s="124">
        <v>0</v>
      </c>
      <c r="R84" s="124">
        <v>0</v>
      </c>
      <c r="S84" s="124">
        <v>0</v>
      </c>
      <c r="T84" s="124">
        <v>0</v>
      </c>
      <c r="U84" s="124">
        <v>0</v>
      </c>
      <c r="V84" s="124">
        <v>0</v>
      </c>
      <c r="W84" s="124">
        <v>0</v>
      </c>
    </row>
    <row r="85" spans="1:23">
      <c r="A85" s="124">
        <v>0</v>
      </c>
      <c r="B85" s="124">
        <v>0</v>
      </c>
      <c r="C85" s="124">
        <v>0</v>
      </c>
      <c r="D85" s="124">
        <v>0</v>
      </c>
      <c r="E85" s="124">
        <v>0</v>
      </c>
      <c r="F85" s="124">
        <v>0</v>
      </c>
      <c r="G85" s="124">
        <v>0</v>
      </c>
      <c r="H85" s="124">
        <v>0</v>
      </c>
      <c r="I85" s="124">
        <v>0</v>
      </c>
      <c r="J85" s="124">
        <v>0</v>
      </c>
      <c r="K85" s="124">
        <v>0</v>
      </c>
      <c r="L85" s="124">
        <v>0</v>
      </c>
      <c r="M85" s="124">
        <v>0</v>
      </c>
      <c r="N85" s="124">
        <v>0</v>
      </c>
      <c r="O85" s="124">
        <v>0</v>
      </c>
      <c r="P85" s="124">
        <v>0</v>
      </c>
      <c r="Q85" s="124">
        <v>0</v>
      </c>
      <c r="R85" s="124">
        <v>0</v>
      </c>
      <c r="S85" s="124">
        <v>0</v>
      </c>
      <c r="T85" s="124">
        <v>0</v>
      </c>
      <c r="U85" s="124">
        <v>0</v>
      </c>
      <c r="V85" s="124">
        <v>0</v>
      </c>
      <c r="W85" s="124">
        <v>0</v>
      </c>
    </row>
    <row r="86" spans="1:23" hidden="1">
      <c r="A86" s="124">
        <v>0</v>
      </c>
      <c r="B86" s="124">
        <v>0</v>
      </c>
      <c r="C86" s="124">
        <v>0</v>
      </c>
      <c r="D86" s="124">
        <v>0</v>
      </c>
      <c r="E86" s="124">
        <v>0</v>
      </c>
      <c r="F86" s="124">
        <v>0</v>
      </c>
      <c r="G86" s="124">
        <v>0</v>
      </c>
      <c r="H86" s="124">
        <v>0</v>
      </c>
      <c r="I86" s="124">
        <v>0</v>
      </c>
      <c r="J86" s="124">
        <v>0</v>
      </c>
      <c r="K86" s="124">
        <v>0</v>
      </c>
      <c r="L86" s="124">
        <v>0</v>
      </c>
      <c r="M86" s="124">
        <v>0</v>
      </c>
      <c r="N86" s="124">
        <v>0</v>
      </c>
      <c r="O86" s="124">
        <v>0</v>
      </c>
      <c r="P86" s="124">
        <v>0</v>
      </c>
      <c r="Q86" s="124">
        <v>0</v>
      </c>
      <c r="R86" s="124">
        <v>0</v>
      </c>
      <c r="S86" s="124">
        <v>0</v>
      </c>
      <c r="T86" s="124">
        <v>0</v>
      </c>
      <c r="U86" s="124">
        <v>0</v>
      </c>
      <c r="V86" s="124">
        <v>0</v>
      </c>
      <c r="W86" s="124">
        <v>0</v>
      </c>
    </row>
    <row r="87" spans="1:23" hidden="1">
      <c r="A87" s="124">
        <v>0</v>
      </c>
      <c r="B87" s="124">
        <v>0</v>
      </c>
      <c r="C87" s="124">
        <v>0</v>
      </c>
      <c r="D87" s="124">
        <v>0</v>
      </c>
      <c r="E87" s="124">
        <v>0</v>
      </c>
      <c r="F87" s="124">
        <v>0</v>
      </c>
      <c r="G87" s="124">
        <v>0</v>
      </c>
      <c r="H87" s="124">
        <v>0</v>
      </c>
      <c r="I87" s="124">
        <v>0</v>
      </c>
      <c r="J87" s="124">
        <v>0</v>
      </c>
      <c r="K87" s="124">
        <v>0</v>
      </c>
      <c r="L87" s="124">
        <v>0</v>
      </c>
      <c r="M87" s="124">
        <v>0</v>
      </c>
      <c r="N87" s="124">
        <v>0</v>
      </c>
      <c r="O87" s="124">
        <v>0</v>
      </c>
      <c r="P87" s="124">
        <v>0</v>
      </c>
      <c r="Q87" s="124">
        <v>0</v>
      </c>
      <c r="R87" s="124">
        <v>0</v>
      </c>
      <c r="S87" s="124">
        <v>0</v>
      </c>
      <c r="T87" s="124">
        <v>0</v>
      </c>
      <c r="U87" s="124">
        <v>0</v>
      </c>
      <c r="V87" s="124">
        <v>0</v>
      </c>
      <c r="W87" s="124">
        <v>0</v>
      </c>
    </row>
    <row r="88" spans="1:23" hidden="1">
      <c r="A88" s="124">
        <v>0</v>
      </c>
      <c r="B88" s="124">
        <v>0</v>
      </c>
      <c r="C88" s="124">
        <v>0</v>
      </c>
      <c r="D88" s="124">
        <v>0</v>
      </c>
      <c r="E88" s="124">
        <v>0</v>
      </c>
      <c r="F88" s="124">
        <v>0</v>
      </c>
      <c r="G88" s="124">
        <v>0</v>
      </c>
      <c r="H88" s="124">
        <v>0</v>
      </c>
      <c r="I88" s="124">
        <v>0</v>
      </c>
      <c r="J88" s="124">
        <v>0</v>
      </c>
      <c r="K88" s="124">
        <v>0</v>
      </c>
      <c r="L88" s="124">
        <v>0</v>
      </c>
      <c r="M88" s="124">
        <v>0</v>
      </c>
      <c r="N88" s="124">
        <v>0</v>
      </c>
      <c r="O88" s="124">
        <v>0</v>
      </c>
      <c r="P88" s="124">
        <v>0</v>
      </c>
      <c r="Q88" s="124">
        <v>0</v>
      </c>
      <c r="R88" s="124">
        <v>0</v>
      </c>
      <c r="S88" s="124">
        <v>0</v>
      </c>
      <c r="T88" s="124">
        <v>0</v>
      </c>
      <c r="U88" s="124">
        <v>0</v>
      </c>
      <c r="V88" s="124">
        <v>0</v>
      </c>
      <c r="W88" s="124">
        <v>0</v>
      </c>
    </row>
    <row r="89" spans="1:23" hidden="1">
      <c r="A89" s="124">
        <v>0</v>
      </c>
      <c r="B89" s="124">
        <v>0</v>
      </c>
      <c r="C89" s="124">
        <v>0</v>
      </c>
      <c r="D89" s="124">
        <v>0</v>
      </c>
      <c r="E89" s="124">
        <v>0</v>
      </c>
      <c r="F89" s="124">
        <v>0</v>
      </c>
      <c r="G89" s="124">
        <v>0</v>
      </c>
      <c r="H89" s="124">
        <v>0</v>
      </c>
      <c r="I89" s="124">
        <v>0</v>
      </c>
      <c r="J89" s="124">
        <v>0</v>
      </c>
      <c r="K89" s="124">
        <v>0</v>
      </c>
      <c r="L89" s="124">
        <v>0</v>
      </c>
      <c r="M89" s="124">
        <v>0</v>
      </c>
      <c r="N89" s="124">
        <v>0</v>
      </c>
      <c r="O89" s="124">
        <v>0</v>
      </c>
      <c r="P89" s="124">
        <v>0</v>
      </c>
      <c r="Q89" s="124">
        <v>0</v>
      </c>
      <c r="R89" s="124">
        <v>0</v>
      </c>
      <c r="S89" s="124">
        <v>0</v>
      </c>
      <c r="T89" s="124">
        <v>0</v>
      </c>
      <c r="U89" s="124">
        <v>0</v>
      </c>
      <c r="V89" s="124">
        <v>0</v>
      </c>
      <c r="W89" s="124">
        <v>0</v>
      </c>
    </row>
    <row r="90" spans="1:23" hidden="1">
      <c r="A90" s="124">
        <v>0</v>
      </c>
      <c r="B90" s="124">
        <v>0</v>
      </c>
      <c r="C90" s="124">
        <v>0</v>
      </c>
      <c r="D90" s="124">
        <v>0</v>
      </c>
      <c r="E90" s="124">
        <v>0</v>
      </c>
      <c r="F90" s="124">
        <v>0</v>
      </c>
      <c r="G90" s="124">
        <v>0</v>
      </c>
      <c r="H90" s="124">
        <v>0</v>
      </c>
      <c r="I90" s="124">
        <v>0</v>
      </c>
      <c r="J90" s="124">
        <v>0</v>
      </c>
      <c r="K90" s="124">
        <v>0</v>
      </c>
      <c r="L90" s="124">
        <v>0</v>
      </c>
      <c r="M90" s="124">
        <v>0</v>
      </c>
      <c r="N90" s="124">
        <v>0</v>
      </c>
      <c r="O90" s="124">
        <v>0</v>
      </c>
      <c r="P90" s="124">
        <v>0</v>
      </c>
      <c r="Q90" s="124">
        <v>0</v>
      </c>
      <c r="R90" s="124">
        <v>0</v>
      </c>
      <c r="S90" s="124">
        <v>0</v>
      </c>
      <c r="T90" s="124">
        <v>0</v>
      </c>
      <c r="U90" s="124">
        <v>0</v>
      </c>
      <c r="V90" s="124">
        <v>0</v>
      </c>
      <c r="W90" s="124">
        <v>0</v>
      </c>
    </row>
    <row r="91" spans="1:23" hidden="1">
      <c r="A91" s="124">
        <v>0</v>
      </c>
      <c r="B91" s="124">
        <v>0</v>
      </c>
      <c r="C91" s="124">
        <v>0</v>
      </c>
      <c r="D91" s="124">
        <v>0</v>
      </c>
      <c r="E91" s="124">
        <v>0</v>
      </c>
      <c r="F91" s="124">
        <v>0</v>
      </c>
      <c r="G91" s="124">
        <v>0</v>
      </c>
      <c r="H91" s="124">
        <v>0</v>
      </c>
      <c r="I91" s="124">
        <v>0</v>
      </c>
      <c r="J91" s="124">
        <v>0</v>
      </c>
      <c r="K91" s="124">
        <v>0</v>
      </c>
      <c r="L91" s="124">
        <v>0</v>
      </c>
      <c r="M91" s="124">
        <v>0</v>
      </c>
      <c r="N91" s="124">
        <v>0</v>
      </c>
      <c r="O91" s="124">
        <v>0</v>
      </c>
      <c r="P91" s="124">
        <v>0</v>
      </c>
      <c r="Q91" s="124">
        <v>0</v>
      </c>
      <c r="R91" s="124">
        <v>0</v>
      </c>
      <c r="S91" s="124">
        <v>0</v>
      </c>
      <c r="T91" s="124">
        <v>0</v>
      </c>
      <c r="U91" s="124">
        <v>0</v>
      </c>
      <c r="V91" s="124">
        <v>0</v>
      </c>
      <c r="W91" s="124">
        <v>0</v>
      </c>
    </row>
    <row r="92" spans="1:23" hidden="1">
      <c r="A92" s="124">
        <v>0</v>
      </c>
      <c r="B92" s="124">
        <v>0</v>
      </c>
      <c r="C92" s="124">
        <v>0</v>
      </c>
      <c r="D92" s="124">
        <v>0</v>
      </c>
      <c r="E92" s="124">
        <v>0</v>
      </c>
      <c r="F92" s="124">
        <v>0</v>
      </c>
      <c r="G92" s="124">
        <v>0</v>
      </c>
      <c r="H92" s="124">
        <v>0</v>
      </c>
      <c r="I92" s="124">
        <v>0</v>
      </c>
      <c r="J92" s="124">
        <v>0</v>
      </c>
      <c r="K92" s="124">
        <v>0</v>
      </c>
      <c r="L92" s="124">
        <v>0</v>
      </c>
      <c r="M92" s="124">
        <v>0</v>
      </c>
      <c r="N92" s="124">
        <v>0</v>
      </c>
      <c r="O92" s="124">
        <v>0</v>
      </c>
      <c r="P92" s="124">
        <v>0</v>
      </c>
      <c r="Q92" s="124">
        <v>0</v>
      </c>
      <c r="R92" s="124">
        <v>0</v>
      </c>
      <c r="S92" s="124">
        <v>0</v>
      </c>
      <c r="T92" s="124">
        <v>0</v>
      </c>
      <c r="U92" s="124">
        <v>0</v>
      </c>
      <c r="V92" s="124">
        <v>0</v>
      </c>
      <c r="W92" s="124">
        <v>0</v>
      </c>
    </row>
    <row r="93" spans="1:23" hidden="1">
      <c r="A93" s="124">
        <v>0</v>
      </c>
      <c r="B93" s="124">
        <v>0</v>
      </c>
      <c r="C93" s="124">
        <v>0</v>
      </c>
      <c r="D93" s="124">
        <v>0</v>
      </c>
      <c r="E93" s="124">
        <v>0</v>
      </c>
      <c r="F93" s="124">
        <v>0</v>
      </c>
      <c r="G93" s="124">
        <v>0</v>
      </c>
      <c r="H93" s="124">
        <v>0</v>
      </c>
      <c r="I93" s="124">
        <v>0</v>
      </c>
      <c r="J93" s="124">
        <v>0</v>
      </c>
      <c r="K93" s="124">
        <v>0</v>
      </c>
      <c r="L93" s="124">
        <v>0</v>
      </c>
      <c r="M93" s="124">
        <v>0</v>
      </c>
      <c r="N93" s="124">
        <v>0</v>
      </c>
      <c r="O93" s="124">
        <v>0</v>
      </c>
      <c r="P93" s="124">
        <v>0</v>
      </c>
      <c r="Q93" s="124">
        <v>0</v>
      </c>
      <c r="R93" s="124">
        <v>0</v>
      </c>
      <c r="S93" s="124">
        <v>0</v>
      </c>
      <c r="T93" s="124">
        <v>0</v>
      </c>
      <c r="U93" s="124">
        <v>0</v>
      </c>
      <c r="V93" s="124">
        <v>0</v>
      </c>
      <c r="W93" s="124">
        <v>0</v>
      </c>
    </row>
    <row r="94" spans="1:23">
      <c r="A94" s="124">
        <v>0</v>
      </c>
      <c r="B94" s="124">
        <v>0</v>
      </c>
      <c r="C94" s="124">
        <v>0</v>
      </c>
      <c r="D94" s="124">
        <v>0</v>
      </c>
      <c r="E94" s="124">
        <v>0</v>
      </c>
      <c r="F94" s="124">
        <v>0</v>
      </c>
      <c r="G94" s="124">
        <v>0</v>
      </c>
      <c r="H94" s="124">
        <v>0</v>
      </c>
      <c r="I94" s="124">
        <v>0</v>
      </c>
      <c r="J94" s="124">
        <v>0</v>
      </c>
      <c r="K94" s="124">
        <v>0</v>
      </c>
      <c r="L94" s="124">
        <v>0</v>
      </c>
      <c r="M94" s="124">
        <v>0</v>
      </c>
      <c r="N94" s="124">
        <v>0</v>
      </c>
      <c r="O94" s="124">
        <v>0</v>
      </c>
      <c r="P94" s="124">
        <v>0</v>
      </c>
      <c r="Q94" s="124">
        <v>0</v>
      </c>
      <c r="R94" s="124">
        <v>0</v>
      </c>
      <c r="S94" s="124">
        <v>0</v>
      </c>
      <c r="T94" s="124">
        <v>0</v>
      </c>
      <c r="U94" s="124">
        <v>0</v>
      </c>
      <c r="V94" s="124">
        <v>0</v>
      </c>
      <c r="W94" s="124">
        <v>0</v>
      </c>
    </row>
    <row r="95" spans="1:23" hidden="1">
      <c r="A95" s="124">
        <v>0</v>
      </c>
      <c r="B95" s="124">
        <v>0</v>
      </c>
      <c r="C95" s="124">
        <v>0</v>
      </c>
      <c r="D95" s="124">
        <v>0</v>
      </c>
      <c r="E95" s="124">
        <v>0</v>
      </c>
      <c r="F95" s="124">
        <v>0</v>
      </c>
      <c r="G95" s="124">
        <v>0</v>
      </c>
      <c r="H95" s="124">
        <v>0</v>
      </c>
      <c r="I95" s="124">
        <v>0</v>
      </c>
      <c r="J95" s="124">
        <v>0</v>
      </c>
      <c r="K95" s="124">
        <v>0</v>
      </c>
      <c r="L95" s="124">
        <v>0</v>
      </c>
      <c r="M95" s="124">
        <v>0</v>
      </c>
      <c r="N95" s="124">
        <v>0</v>
      </c>
      <c r="O95" s="124">
        <v>0</v>
      </c>
      <c r="P95" s="124">
        <v>0</v>
      </c>
      <c r="Q95" s="124">
        <v>0</v>
      </c>
      <c r="R95" s="124">
        <v>0</v>
      </c>
      <c r="S95" s="124">
        <v>0</v>
      </c>
      <c r="T95" s="124">
        <v>0</v>
      </c>
      <c r="U95" s="124">
        <v>0</v>
      </c>
      <c r="V95" s="124">
        <v>0</v>
      </c>
      <c r="W95" s="124">
        <v>0</v>
      </c>
    </row>
    <row r="96" spans="1:23">
      <c r="A96" s="124">
        <v>0</v>
      </c>
      <c r="B96" s="124">
        <v>0</v>
      </c>
      <c r="C96" s="124">
        <v>0</v>
      </c>
      <c r="D96" s="124">
        <v>0</v>
      </c>
      <c r="E96" s="124">
        <v>0</v>
      </c>
      <c r="F96" s="124">
        <v>0</v>
      </c>
      <c r="G96" s="124">
        <v>0</v>
      </c>
      <c r="H96" s="124">
        <v>0</v>
      </c>
      <c r="I96" s="124">
        <v>0</v>
      </c>
      <c r="J96" s="124">
        <v>0</v>
      </c>
      <c r="K96" s="124">
        <v>0</v>
      </c>
      <c r="L96" s="124">
        <v>0</v>
      </c>
      <c r="M96" s="124">
        <v>0</v>
      </c>
      <c r="N96" s="124">
        <v>0</v>
      </c>
      <c r="O96" s="124">
        <v>0</v>
      </c>
      <c r="P96" s="124">
        <v>0</v>
      </c>
      <c r="Q96" s="124">
        <v>0</v>
      </c>
      <c r="R96" s="124">
        <v>0</v>
      </c>
      <c r="S96" s="124">
        <v>0</v>
      </c>
      <c r="T96" s="124">
        <v>0</v>
      </c>
      <c r="U96" s="124">
        <v>0</v>
      </c>
      <c r="V96" s="124">
        <v>0</v>
      </c>
      <c r="W96" s="124">
        <v>0</v>
      </c>
    </row>
    <row r="97" spans="1:23" hidden="1">
      <c r="A97" s="124">
        <v>0</v>
      </c>
      <c r="B97" s="124">
        <v>0</v>
      </c>
      <c r="C97" s="124">
        <v>0</v>
      </c>
      <c r="D97" s="124">
        <v>0</v>
      </c>
      <c r="E97" s="124">
        <v>0</v>
      </c>
      <c r="F97" s="124">
        <v>0</v>
      </c>
      <c r="G97" s="124">
        <v>0</v>
      </c>
      <c r="H97" s="124">
        <v>0</v>
      </c>
      <c r="I97" s="124">
        <v>0</v>
      </c>
      <c r="J97" s="124">
        <v>0</v>
      </c>
      <c r="K97" s="124">
        <v>0</v>
      </c>
      <c r="L97" s="124">
        <v>0</v>
      </c>
      <c r="M97" s="124">
        <v>0</v>
      </c>
      <c r="N97" s="124">
        <v>0</v>
      </c>
      <c r="O97" s="124">
        <v>0</v>
      </c>
      <c r="P97" s="124">
        <v>0</v>
      </c>
      <c r="Q97" s="124">
        <v>0</v>
      </c>
      <c r="R97" s="124">
        <v>0</v>
      </c>
      <c r="S97" s="124">
        <v>0</v>
      </c>
      <c r="T97" s="124">
        <v>0</v>
      </c>
      <c r="U97" s="124">
        <v>0</v>
      </c>
      <c r="V97" s="124">
        <v>0</v>
      </c>
      <c r="W97" s="124">
        <v>0</v>
      </c>
    </row>
    <row r="98" spans="1:23" hidden="1">
      <c r="A98" s="124">
        <v>0</v>
      </c>
      <c r="B98" s="124">
        <v>0</v>
      </c>
      <c r="C98" s="124">
        <v>0</v>
      </c>
      <c r="D98" s="124">
        <v>0</v>
      </c>
      <c r="E98" s="124">
        <v>0</v>
      </c>
      <c r="F98" s="124">
        <v>0</v>
      </c>
      <c r="G98" s="124">
        <v>0</v>
      </c>
      <c r="H98" s="124">
        <v>0</v>
      </c>
      <c r="I98" s="124">
        <v>0</v>
      </c>
      <c r="J98" s="124">
        <v>0</v>
      </c>
      <c r="K98" s="124">
        <v>0</v>
      </c>
      <c r="L98" s="124">
        <v>0</v>
      </c>
      <c r="M98" s="124">
        <v>0</v>
      </c>
      <c r="N98" s="124">
        <v>0</v>
      </c>
      <c r="O98" s="124">
        <v>0</v>
      </c>
      <c r="P98" s="124">
        <v>0</v>
      </c>
      <c r="Q98" s="124">
        <v>0</v>
      </c>
      <c r="R98" s="124">
        <v>0</v>
      </c>
      <c r="S98" s="124">
        <v>0</v>
      </c>
      <c r="T98" s="124">
        <v>0</v>
      </c>
      <c r="U98" s="124">
        <v>0</v>
      </c>
      <c r="V98" s="124">
        <v>0</v>
      </c>
      <c r="W98" s="124">
        <v>0</v>
      </c>
    </row>
    <row r="99" spans="1:23" hidden="1">
      <c r="A99" s="124">
        <v>0</v>
      </c>
      <c r="B99" s="124">
        <v>0</v>
      </c>
      <c r="C99" s="124">
        <v>0</v>
      </c>
      <c r="D99" s="124">
        <v>0</v>
      </c>
      <c r="E99" s="124">
        <v>0</v>
      </c>
      <c r="F99" s="124">
        <v>0</v>
      </c>
      <c r="G99" s="124">
        <v>0</v>
      </c>
      <c r="H99" s="124">
        <v>0</v>
      </c>
      <c r="I99" s="124">
        <v>0</v>
      </c>
      <c r="J99" s="124">
        <v>0</v>
      </c>
      <c r="K99" s="124">
        <v>0</v>
      </c>
      <c r="L99" s="124">
        <v>0</v>
      </c>
      <c r="M99" s="124">
        <v>0</v>
      </c>
      <c r="N99" s="124">
        <v>0</v>
      </c>
      <c r="O99" s="124">
        <v>0</v>
      </c>
      <c r="P99" s="124">
        <v>0</v>
      </c>
      <c r="Q99" s="124">
        <v>0</v>
      </c>
      <c r="R99" s="124">
        <v>0</v>
      </c>
      <c r="S99" s="124">
        <v>0</v>
      </c>
      <c r="T99" s="124">
        <v>0</v>
      </c>
      <c r="U99" s="124">
        <v>0</v>
      </c>
      <c r="V99" s="124">
        <v>0</v>
      </c>
      <c r="W99" s="124">
        <v>0</v>
      </c>
    </row>
    <row r="100" spans="1:23" hidden="1">
      <c r="A100" s="124">
        <v>0</v>
      </c>
      <c r="B100" s="124">
        <v>0</v>
      </c>
      <c r="C100" s="124">
        <v>0</v>
      </c>
      <c r="D100" s="124">
        <v>0</v>
      </c>
      <c r="E100" s="124">
        <v>0</v>
      </c>
      <c r="F100" s="124">
        <v>0</v>
      </c>
      <c r="G100" s="124">
        <v>0</v>
      </c>
      <c r="H100" s="124">
        <v>0</v>
      </c>
      <c r="I100" s="124">
        <v>0</v>
      </c>
      <c r="J100" s="124">
        <v>0</v>
      </c>
      <c r="K100" s="124">
        <v>0</v>
      </c>
      <c r="L100" s="124">
        <v>0</v>
      </c>
      <c r="M100" s="124">
        <v>0</v>
      </c>
      <c r="N100" s="124">
        <v>0</v>
      </c>
      <c r="O100" s="124">
        <v>0</v>
      </c>
      <c r="P100" s="124">
        <v>0</v>
      </c>
      <c r="Q100" s="124">
        <v>0</v>
      </c>
      <c r="R100" s="124">
        <v>0</v>
      </c>
      <c r="S100" s="124">
        <v>0</v>
      </c>
      <c r="T100" s="124">
        <v>0</v>
      </c>
      <c r="U100" s="124">
        <v>0</v>
      </c>
      <c r="V100" s="124">
        <v>0</v>
      </c>
      <c r="W100" s="124">
        <v>0</v>
      </c>
    </row>
    <row r="101" spans="1:23" hidden="1">
      <c r="A101" s="124">
        <v>0</v>
      </c>
      <c r="B101" s="124">
        <v>0</v>
      </c>
      <c r="C101" s="124">
        <v>0</v>
      </c>
      <c r="D101" s="124">
        <v>0</v>
      </c>
      <c r="E101" s="124">
        <v>0</v>
      </c>
      <c r="F101" s="124">
        <v>0</v>
      </c>
      <c r="G101" s="124">
        <v>0</v>
      </c>
      <c r="H101" s="124">
        <v>0</v>
      </c>
      <c r="I101" s="124">
        <v>0</v>
      </c>
      <c r="J101" s="124">
        <v>0</v>
      </c>
      <c r="K101" s="124">
        <v>0</v>
      </c>
      <c r="L101" s="124">
        <v>0</v>
      </c>
      <c r="M101" s="124">
        <v>0</v>
      </c>
      <c r="N101" s="124">
        <v>0</v>
      </c>
      <c r="O101" s="124">
        <v>0</v>
      </c>
      <c r="P101" s="124">
        <v>0</v>
      </c>
      <c r="Q101" s="124">
        <v>0</v>
      </c>
      <c r="R101" s="124">
        <v>0</v>
      </c>
      <c r="S101" s="124">
        <v>0</v>
      </c>
      <c r="T101" s="124">
        <v>0</v>
      </c>
      <c r="U101" s="124">
        <v>0</v>
      </c>
      <c r="V101" s="124">
        <v>0</v>
      </c>
      <c r="W101" s="124">
        <v>0</v>
      </c>
    </row>
    <row r="102" spans="1:23" hidden="1">
      <c r="A102" s="124">
        <v>0</v>
      </c>
      <c r="B102" s="124">
        <v>0</v>
      </c>
      <c r="C102" s="124">
        <v>0</v>
      </c>
      <c r="D102" s="124">
        <v>0</v>
      </c>
      <c r="E102" s="124">
        <v>0</v>
      </c>
      <c r="F102" s="124">
        <v>0</v>
      </c>
      <c r="G102" s="124">
        <v>0</v>
      </c>
      <c r="H102" s="124">
        <v>0</v>
      </c>
      <c r="I102" s="124">
        <v>0</v>
      </c>
      <c r="J102" s="124">
        <v>0</v>
      </c>
      <c r="K102" s="124">
        <v>0</v>
      </c>
      <c r="L102" s="124">
        <v>0</v>
      </c>
      <c r="M102" s="124">
        <v>0</v>
      </c>
      <c r="N102" s="124">
        <v>0</v>
      </c>
      <c r="O102" s="124">
        <v>0</v>
      </c>
      <c r="P102" s="124">
        <v>0</v>
      </c>
      <c r="Q102" s="124">
        <v>0</v>
      </c>
      <c r="R102" s="124">
        <v>0</v>
      </c>
      <c r="S102" s="124">
        <v>0</v>
      </c>
      <c r="T102" s="124">
        <v>0</v>
      </c>
      <c r="U102" s="124">
        <v>0</v>
      </c>
      <c r="V102" s="124">
        <v>0</v>
      </c>
      <c r="W102" s="124">
        <v>0</v>
      </c>
    </row>
    <row r="103" spans="1:23" hidden="1">
      <c r="A103" s="124">
        <v>0</v>
      </c>
      <c r="B103" s="124">
        <v>0</v>
      </c>
      <c r="C103" s="124">
        <v>0</v>
      </c>
      <c r="D103" s="124">
        <v>0</v>
      </c>
      <c r="E103" s="124">
        <v>0</v>
      </c>
      <c r="F103" s="124">
        <v>0</v>
      </c>
      <c r="G103" s="124">
        <v>0</v>
      </c>
      <c r="H103" s="124">
        <v>0</v>
      </c>
      <c r="I103" s="124">
        <v>0</v>
      </c>
      <c r="J103" s="124">
        <v>0</v>
      </c>
      <c r="K103" s="124">
        <v>0</v>
      </c>
      <c r="L103" s="124">
        <v>0</v>
      </c>
      <c r="M103" s="124">
        <v>0</v>
      </c>
      <c r="N103" s="124">
        <v>0</v>
      </c>
      <c r="O103" s="124">
        <v>0</v>
      </c>
      <c r="P103" s="124">
        <v>0</v>
      </c>
      <c r="Q103" s="124">
        <v>0</v>
      </c>
      <c r="R103" s="124">
        <v>0</v>
      </c>
      <c r="S103" s="124">
        <v>0</v>
      </c>
      <c r="T103" s="124">
        <v>0</v>
      </c>
      <c r="U103" s="124">
        <v>0</v>
      </c>
      <c r="V103" s="124">
        <v>0</v>
      </c>
      <c r="W103" s="124">
        <v>0</v>
      </c>
    </row>
    <row r="104" spans="1:23" hidden="1">
      <c r="A104" s="124">
        <v>0</v>
      </c>
      <c r="B104" s="124">
        <v>0</v>
      </c>
      <c r="C104" s="124">
        <v>0</v>
      </c>
      <c r="D104" s="124">
        <v>0</v>
      </c>
      <c r="E104" s="124">
        <v>0</v>
      </c>
      <c r="F104" s="124">
        <v>0</v>
      </c>
      <c r="G104" s="124">
        <v>0</v>
      </c>
      <c r="H104" s="124">
        <v>0</v>
      </c>
      <c r="I104" s="124">
        <v>0</v>
      </c>
      <c r="J104" s="124">
        <v>0</v>
      </c>
      <c r="K104" s="124">
        <v>0</v>
      </c>
      <c r="L104" s="124">
        <v>0</v>
      </c>
      <c r="M104" s="124">
        <v>0</v>
      </c>
      <c r="N104" s="124">
        <v>0</v>
      </c>
      <c r="O104" s="124">
        <v>0</v>
      </c>
      <c r="P104" s="124">
        <v>0</v>
      </c>
      <c r="Q104" s="124">
        <v>0</v>
      </c>
      <c r="R104" s="124">
        <v>0</v>
      </c>
      <c r="S104" s="124">
        <v>0</v>
      </c>
      <c r="T104" s="124">
        <v>0</v>
      </c>
      <c r="U104" s="124">
        <v>0</v>
      </c>
      <c r="V104" s="124">
        <v>0</v>
      </c>
      <c r="W104" s="124">
        <v>0</v>
      </c>
    </row>
    <row r="105" spans="1:23">
      <c r="A105" s="124">
        <v>0</v>
      </c>
      <c r="B105" s="124">
        <v>0</v>
      </c>
      <c r="C105" s="124">
        <v>0</v>
      </c>
      <c r="D105" s="124">
        <v>0</v>
      </c>
      <c r="E105" s="124">
        <v>0</v>
      </c>
      <c r="F105" s="124">
        <v>0</v>
      </c>
      <c r="G105" s="124">
        <v>0</v>
      </c>
      <c r="H105" s="124">
        <v>0</v>
      </c>
      <c r="I105" s="124">
        <v>0</v>
      </c>
      <c r="J105" s="124">
        <v>0</v>
      </c>
      <c r="K105" s="124">
        <v>0</v>
      </c>
      <c r="L105" s="124">
        <v>0</v>
      </c>
      <c r="M105" s="124">
        <v>0</v>
      </c>
      <c r="N105" s="124">
        <v>0</v>
      </c>
      <c r="O105" s="124">
        <v>0</v>
      </c>
      <c r="P105" s="124">
        <v>0</v>
      </c>
      <c r="Q105" s="124">
        <v>0</v>
      </c>
      <c r="R105" s="124">
        <v>0</v>
      </c>
      <c r="S105" s="124">
        <v>0</v>
      </c>
      <c r="T105" s="124">
        <v>0</v>
      </c>
      <c r="U105" s="124">
        <v>0</v>
      </c>
      <c r="V105" s="124">
        <v>0</v>
      </c>
      <c r="W105" s="124">
        <v>0</v>
      </c>
    </row>
    <row r="106" spans="1:23">
      <c r="A106" s="124">
        <v>0</v>
      </c>
      <c r="B106" s="124">
        <v>0</v>
      </c>
      <c r="C106" s="124">
        <v>0</v>
      </c>
      <c r="D106" s="124">
        <v>0</v>
      </c>
      <c r="E106" s="124">
        <v>0</v>
      </c>
      <c r="F106" s="124">
        <v>0</v>
      </c>
      <c r="G106" s="124">
        <v>0</v>
      </c>
      <c r="H106" s="124">
        <v>0</v>
      </c>
      <c r="I106" s="124">
        <v>0</v>
      </c>
      <c r="J106" s="124">
        <v>0</v>
      </c>
      <c r="K106" s="124">
        <v>0</v>
      </c>
      <c r="L106" s="124">
        <v>0</v>
      </c>
      <c r="M106" s="124">
        <v>0</v>
      </c>
      <c r="N106" s="124">
        <v>0</v>
      </c>
      <c r="O106" s="124">
        <v>0</v>
      </c>
      <c r="P106" s="124">
        <v>0</v>
      </c>
      <c r="Q106" s="124">
        <v>0</v>
      </c>
      <c r="R106" s="124">
        <v>0</v>
      </c>
      <c r="S106" s="124">
        <v>0</v>
      </c>
      <c r="T106" s="124">
        <v>0</v>
      </c>
      <c r="U106" s="124">
        <v>0</v>
      </c>
      <c r="V106" s="124">
        <v>0</v>
      </c>
      <c r="W106" s="124">
        <v>0</v>
      </c>
    </row>
    <row r="107" spans="1:23">
      <c r="A107" s="124">
        <v>0</v>
      </c>
      <c r="B107" s="124">
        <v>0</v>
      </c>
      <c r="C107" s="124">
        <v>0</v>
      </c>
      <c r="D107" s="124">
        <v>0</v>
      </c>
      <c r="E107" s="124">
        <v>0</v>
      </c>
      <c r="F107" s="124">
        <v>0</v>
      </c>
      <c r="G107" s="124">
        <v>0</v>
      </c>
      <c r="H107" s="124">
        <v>0</v>
      </c>
      <c r="I107" s="124">
        <v>0</v>
      </c>
      <c r="J107" s="124">
        <v>0</v>
      </c>
      <c r="K107" s="124">
        <v>0</v>
      </c>
      <c r="L107" s="124">
        <v>0</v>
      </c>
      <c r="M107" s="124">
        <v>0</v>
      </c>
      <c r="N107" s="124">
        <v>0</v>
      </c>
      <c r="O107" s="124">
        <v>0</v>
      </c>
      <c r="P107" s="124">
        <v>0</v>
      </c>
      <c r="Q107" s="124">
        <v>0</v>
      </c>
      <c r="R107" s="124">
        <v>0</v>
      </c>
      <c r="S107" s="124">
        <v>0</v>
      </c>
      <c r="T107" s="124">
        <v>0</v>
      </c>
      <c r="U107" s="124">
        <v>0</v>
      </c>
      <c r="V107" s="124">
        <v>0</v>
      </c>
      <c r="W107" s="124">
        <v>0</v>
      </c>
    </row>
    <row r="108" spans="1:23" hidden="1">
      <c r="A108" s="124">
        <v>0</v>
      </c>
      <c r="B108" s="124">
        <v>0</v>
      </c>
      <c r="C108" s="124">
        <v>0</v>
      </c>
      <c r="D108" s="124">
        <v>0</v>
      </c>
      <c r="E108" s="124">
        <v>0</v>
      </c>
      <c r="F108" s="124">
        <v>0</v>
      </c>
      <c r="G108" s="124">
        <v>0</v>
      </c>
      <c r="H108" s="124">
        <v>0</v>
      </c>
      <c r="I108" s="124">
        <v>0</v>
      </c>
      <c r="J108" s="124">
        <v>0</v>
      </c>
      <c r="K108" s="124">
        <v>0</v>
      </c>
      <c r="L108" s="124">
        <v>0</v>
      </c>
      <c r="M108" s="124">
        <v>0</v>
      </c>
      <c r="N108" s="124">
        <v>0</v>
      </c>
      <c r="O108" s="124">
        <v>0</v>
      </c>
      <c r="P108" s="124">
        <v>0</v>
      </c>
      <c r="Q108" s="124">
        <v>0</v>
      </c>
      <c r="R108" s="124">
        <v>0</v>
      </c>
      <c r="S108" s="124">
        <v>0</v>
      </c>
      <c r="T108" s="124">
        <v>0</v>
      </c>
      <c r="U108" s="124">
        <v>0</v>
      </c>
      <c r="V108" s="124">
        <v>0</v>
      </c>
      <c r="W108" s="124">
        <v>0</v>
      </c>
    </row>
    <row r="109" spans="1:23" hidden="1">
      <c r="A109" s="124">
        <v>0</v>
      </c>
      <c r="B109" s="124">
        <v>0</v>
      </c>
      <c r="C109" s="124">
        <v>0</v>
      </c>
      <c r="D109" s="124">
        <v>0</v>
      </c>
      <c r="E109" s="124">
        <v>0</v>
      </c>
      <c r="F109" s="124">
        <v>0</v>
      </c>
      <c r="G109" s="124">
        <v>0</v>
      </c>
      <c r="H109" s="124">
        <v>0</v>
      </c>
      <c r="I109" s="124">
        <v>0</v>
      </c>
      <c r="J109" s="124">
        <v>0</v>
      </c>
      <c r="K109" s="124">
        <v>0</v>
      </c>
      <c r="L109" s="124">
        <v>0</v>
      </c>
      <c r="M109" s="124">
        <v>0</v>
      </c>
      <c r="N109" s="124">
        <v>0</v>
      </c>
      <c r="O109" s="124">
        <v>0</v>
      </c>
      <c r="P109" s="124">
        <v>0</v>
      </c>
      <c r="Q109" s="124">
        <v>0</v>
      </c>
      <c r="R109" s="124">
        <v>0</v>
      </c>
      <c r="S109" s="124">
        <v>0</v>
      </c>
      <c r="T109" s="124">
        <v>0</v>
      </c>
      <c r="U109" s="124">
        <v>0</v>
      </c>
      <c r="V109" s="124">
        <v>0</v>
      </c>
      <c r="W109" s="124">
        <v>0</v>
      </c>
    </row>
    <row r="110" spans="1:23" hidden="1">
      <c r="A110" s="124">
        <v>0</v>
      </c>
      <c r="B110" s="124">
        <v>0</v>
      </c>
      <c r="C110" s="124">
        <v>0</v>
      </c>
      <c r="D110" s="124">
        <v>0</v>
      </c>
      <c r="E110" s="124">
        <v>0</v>
      </c>
      <c r="F110" s="124">
        <v>0</v>
      </c>
      <c r="G110" s="124">
        <v>0</v>
      </c>
      <c r="H110" s="124">
        <v>0</v>
      </c>
      <c r="I110" s="124">
        <v>0</v>
      </c>
      <c r="J110" s="124">
        <v>0</v>
      </c>
      <c r="K110" s="124">
        <v>0</v>
      </c>
      <c r="L110" s="124">
        <v>0</v>
      </c>
      <c r="M110" s="124">
        <v>0</v>
      </c>
      <c r="N110" s="124">
        <v>0</v>
      </c>
      <c r="O110" s="124">
        <v>0</v>
      </c>
      <c r="P110" s="124">
        <v>0</v>
      </c>
      <c r="Q110" s="124">
        <v>0</v>
      </c>
      <c r="R110" s="124">
        <v>0</v>
      </c>
      <c r="S110" s="124">
        <v>0</v>
      </c>
      <c r="T110" s="124">
        <v>0</v>
      </c>
      <c r="U110" s="124">
        <v>0</v>
      </c>
      <c r="V110" s="124">
        <v>0</v>
      </c>
      <c r="W110" s="124">
        <v>0</v>
      </c>
    </row>
    <row r="111" spans="1:23">
      <c r="A111" s="124">
        <v>0</v>
      </c>
      <c r="B111" s="124">
        <v>0</v>
      </c>
      <c r="C111" s="124">
        <v>0</v>
      </c>
      <c r="D111" s="124">
        <v>0</v>
      </c>
      <c r="E111" s="124">
        <v>0</v>
      </c>
      <c r="F111" s="124">
        <v>0</v>
      </c>
      <c r="G111" s="124">
        <v>0</v>
      </c>
      <c r="H111" s="124">
        <v>0</v>
      </c>
      <c r="I111" s="124">
        <v>0</v>
      </c>
      <c r="J111" s="124">
        <v>0</v>
      </c>
      <c r="K111" s="124">
        <v>0</v>
      </c>
      <c r="L111" s="124">
        <v>0</v>
      </c>
      <c r="M111" s="124">
        <v>0</v>
      </c>
      <c r="N111" s="124">
        <v>0</v>
      </c>
      <c r="O111" s="124">
        <v>0</v>
      </c>
      <c r="P111" s="124">
        <v>0</v>
      </c>
      <c r="Q111" s="124">
        <v>0</v>
      </c>
      <c r="R111" s="124">
        <v>0</v>
      </c>
      <c r="S111" s="124">
        <v>0</v>
      </c>
      <c r="T111" s="124">
        <v>0</v>
      </c>
      <c r="U111" s="124">
        <v>0</v>
      </c>
      <c r="V111" s="124">
        <v>0</v>
      </c>
      <c r="W111" s="124">
        <v>0</v>
      </c>
    </row>
    <row r="112" spans="1:23">
      <c r="A112" s="124">
        <v>0</v>
      </c>
      <c r="B112" s="124">
        <v>0</v>
      </c>
      <c r="C112" s="124">
        <v>0</v>
      </c>
      <c r="D112" s="124">
        <v>0</v>
      </c>
      <c r="E112" s="124">
        <v>0</v>
      </c>
      <c r="F112" s="124">
        <v>0</v>
      </c>
      <c r="G112" s="124">
        <v>0</v>
      </c>
      <c r="H112" s="124">
        <v>0</v>
      </c>
      <c r="I112" s="124">
        <v>0</v>
      </c>
      <c r="J112" s="124">
        <v>0</v>
      </c>
      <c r="K112" s="124">
        <v>0</v>
      </c>
      <c r="L112" s="124">
        <v>0</v>
      </c>
      <c r="M112" s="124">
        <v>0</v>
      </c>
      <c r="N112" s="124">
        <v>0</v>
      </c>
      <c r="O112" s="124">
        <v>0</v>
      </c>
      <c r="P112" s="124">
        <v>0</v>
      </c>
      <c r="Q112" s="124">
        <v>0</v>
      </c>
      <c r="R112" s="124">
        <v>0</v>
      </c>
      <c r="S112" s="124">
        <v>0</v>
      </c>
      <c r="T112" s="124">
        <v>0</v>
      </c>
      <c r="U112" s="124">
        <v>0</v>
      </c>
      <c r="V112" s="124">
        <v>0</v>
      </c>
      <c r="W112" s="124">
        <v>0</v>
      </c>
    </row>
    <row r="113" spans="1:23">
      <c r="A113" s="124">
        <v>0</v>
      </c>
      <c r="B113" s="124">
        <v>0</v>
      </c>
      <c r="C113" s="124">
        <v>0</v>
      </c>
      <c r="D113" s="124">
        <v>0</v>
      </c>
      <c r="E113" s="124">
        <v>0</v>
      </c>
      <c r="F113" s="124">
        <v>0</v>
      </c>
      <c r="G113" s="124">
        <v>0</v>
      </c>
      <c r="H113" s="124">
        <v>0</v>
      </c>
      <c r="I113" s="124">
        <v>0</v>
      </c>
      <c r="J113" s="124">
        <v>0</v>
      </c>
      <c r="K113" s="124">
        <v>0</v>
      </c>
      <c r="L113" s="124">
        <v>0</v>
      </c>
      <c r="M113" s="124">
        <v>0</v>
      </c>
      <c r="N113" s="124">
        <v>0</v>
      </c>
      <c r="O113" s="124">
        <v>0</v>
      </c>
      <c r="P113" s="124">
        <v>0</v>
      </c>
      <c r="Q113" s="124">
        <v>0</v>
      </c>
      <c r="R113" s="124">
        <v>0</v>
      </c>
      <c r="S113" s="124">
        <v>0</v>
      </c>
      <c r="T113" s="124">
        <v>0</v>
      </c>
      <c r="U113" s="124">
        <v>0</v>
      </c>
      <c r="V113" s="124">
        <v>0</v>
      </c>
      <c r="W113" s="124">
        <v>0</v>
      </c>
    </row>
    <row r="114" spans="1:23" hidden="1">
      <c r="A114" s="124">
        <v>0</v>
      </c>
      <c r="B114" s="124">
        <v>0</v>
      </c>
      <c r="C114" s="124">
        <v>0</v>
      </c>
      <c r="D114" s="124">
        <v>0</v>
      </c>
      <c r="E114" s="124">
        <v>0</v>
      </c>
      <c r="F114" s="124">
        <v>0</v>
      </c>
      <c r="G114" s="124">
        <v>0</v>
      </c>
      <c r="H114" s="124">
        <v>0</v>
      </c>
      <c r="I114" s="124">
        <v>0</v>
      </c>
      <c r="J114" s="124">
        <v>0</v>
      </c>
      <c r="K114" s="124">
        <v>0</v>
      </c>
      <c r="L114" s="124">
        <v>0</v>
      </c>
      <c r="M114" s="124">
        <v>0</v>
      </c>
      <c r="N114" s="124">
        <v>0</v>
      </c>
      <c r="O114" s="124">
        <v>0</v>
      </c>
      <c r="P114" s="124">
        <v>0</v>
      </c>
      <c r="Q114" s="124">
        <v>0</v>
      </c>
      <c r="R114" s="124">
        <v>0</v>
      </c>
      <c r="S114" s="124">
        <v>0</v>
      </c>
      <c r="T114" s="124">
        <v>0</v>
      </c>
      <c r="U114" s="124">
        <v>0</v>
      </c>
      <c r="V114" s="124">
        <v>0</v>
      </c>
      <c r="W114" s="124">
        <v>0</v>
      </c>
    </row>
    <row r="115" spans="1:23">
      <c r="A115" s="124">
        <v>0</v>
      </c>
      <c r="B115" s="124">
        <v>0</v>
      </c>
      <c r="C115" s="124">
        <v>0</v>
      </c>
      <c r="D115" s="124">
        <v>0</v>
      </c>
      <c r="E115" s="124">
        <v>0</v>
      </c>
      <c r="F115" s="124">
        <v>0</v>
      </c>
      <c r="G115" s="124">
        <v>0</v>
      </c>
      <c r="H115" s="124">
        <v>0</v>
      </c>
      <c r="I115" s="124">
        <v>0</v>
      </c>
      <c r="J115" s="124">
        <v>0</v>
      </c>
      <c r="K115" s="124">
        <v>0</v>
      </c>
      <c r="L115" s="124">
        <v>0</v>
      </c>
      <c r="M115" s="124">
        <v>0</v>
      </c>
      <c r="N115" s="124">
        <v>0</v>
      </c>
      <c r="O115" s="124">
        <v>0</v>
      </c>
      <c r="P115" s="124">
        <v>0</v>
      </c>
      <c r="Q115" s="124">
        <v>0</v>
      </c>
      <c r="R115" s="124">
        <v>0</v>
      </c>
      <c r="S115" s="124">
        <v>0</v>
      </c>
      <c r="T115" s="124">
        <v>0</v>
      </c>
      <c r="U115" s="124">
        <v>0</v>
      </c>
      <c r="V115" s="124">
        <v>0</v>
      </c>
      <c r="W115" s="124">
        <v>0</v>
      </c>
    </row>
    <row r="116" spans="1:23">
      <c r="A116" s="124">
        <v>0</v>
      </c>
      <c r="B116" s="124">
        <v>0</v>
      </c>
      <c r="C116" s="124">
        <v>0</v>
      </c>
      <c r="D116" s="124">
        <v>0</v>
      </c>
      <c r="E116" s="124">
        <v>0</v>
      </c>
      <c r="F116" s="124">
        <v>0</v>
      </c>
      <c r="G116" s="124">
        <v>0</v>
      </c>
      <c r="H116" s="124">
        <v>0</v>
      </c>
      <c r="I116" s="124">
        <v>0</v>
      </c>
      <c r="J116" s="124">
        <v>0</v>
      </c>
      <c r="K116" s="124">
        <v>0</v>
      </c>
      <c r="L116" s="124">
        <v>0</v>
      </c>
      <c r="M116" s="124">
        <v>0</v>
      </c>
      <c r="N116" s="124">
        <v>0</v>
      </c>
      <c r="O116" s="124">
        <v>0</v>
      </c>
      <c r="P116" s="124">
        <v>0</v>
      </c>
      <c r="Q116" s="124">
        <v>0</v>
      </c>
      <c r="R116" s="124">
        <v>0</v>
      </c>
      <c r="S116" s="124">
        <v>0</v>
      </c>
      <c r="T116" s="124">
        <v>0</v>
      </c>
      <c r="U116" s="124">
        <v>0</v>
      </c>
      <c r="V116" s="124">
        <v>0</v>
      </c>
      <c r="W116" s="124">
        <v>0</v>
      </c>
    </row>
    <row r="117" spans="1:23">
      <c r="A117" s="124">
        <v>0</v>
      </c>
      <c r="B117" s="124">
        <v>0</v>
      </c>
      <c r="C117" s="124">
        <v>0</v>
      </c>
      <c r="D117" s="124">
        <v>0</v>
      </c>
      <c r="E117" s="124">
        <v>0</v>
      </c>
      <c r="F117" s="124">
        <v>0</v>
      </c>
      <c r="G117" s="124">
        <v>0</v>
      </c>
      <c r="H117" s="124">
        <v>0</v>
      </c>
      <c r="I117" s="124">
        <v>0</v>
      </c>
      <c r="J117" s="124">
        <v>0</v>
      </c>
      <c r="K117" s="124">
        <v>0</v>
      </c>
      <c r="L117" s="124">
        <v>0</v>
      </c>
      <c r="M117" s="124">
        <v>0</v>
      </c>
      <c r="N117" s="124">
        <v>0</v>
      </c>
      <c r="O117" s="124">
        <v>0</v>
      </c>
      <c r="P117" s="124">
        <v>0</v>
      </c>
      <c r="Q117" s="124">
        <v>0</v>
      </c>
      <c r="R117" s="124">
        <v>0</v>
      </c>
      <c r="S117" s="124">
        <v>0</v>
      </c>
      <c r="T117" s="124">
        <v>0</v>
      </c>
      <c r="U117" s="124">
        <v>0</v>
      </c>
      <c r="V117" s="124">
        <v>0</v>
      </c>
      <c r="W117" s="124">
        <v>0</v>
      </c>
    </row>
    <row r="118" spans="1:23" hidden="1">
      <c r="A118" s="124">
        <v>0</v>
      </c>
      <c r="B118" s="124">
        <v>0</v>
      </c>
      <c r="C118" s="124">
        <v>0</v>
      </c>
      <c r="D118" s="124">
        <v>0</v>
      </c>
      <c r="E118" s="124">
        <v>0</v>
      </c>
      <c r="F118" s="124">
        <v>0</v>
      </c>
      <c r="G118" s="124">
        <v>0</v>
      </c>
      <c r="H118" s="124">
        <v>0</v>
      </c>
      <c r="I118" s="124">
        <v>0</v>
      </c>
      <c r="J118" s="124">
        <v>0</v>
      </c>
      <c r="K118" s="124">
        <v>0</v>
      </c>
      <c r="L118" s="124">
        <v>0</v>
      </c>
      <c r="M118" s="124">
        <v>0</v>
      </c>
      <c r="N118" s="124">
        <v>0</v>
      </c>
      <c r="O118" s="124">
        <v>0</v>
      </c>
      <c r="P118" s="124">
        <v>0</v>
      </c>
      <c r="Q118" s="124">
        <v>0</v>
      </c>
      <c r="R118" s="124">
        <v>0</v>
      </c>
      <c r="S118" s="124">
        <v>0</v>
      </c>
      <c r="T118" s="124">
        <v>0</v>
      </c>
      <c r="U118" s="124">
        <v>0</v>
      </c>
      <c r="V118" s="124">
        <v>0</v>
      </c>
      <c r="W118" s="124">
        <v>0</v>
      </c>
    </row>
    <row r="119" spans="1:23" hidden="1">
      <c r="A119" s="124">
        <v>0</v>
      </c>
      <c r="B119" s="124">
        <v>0</v>
      </c>
      <c r="C119" s="124">
        <v>0</v>
      </c>
      <c r="D119" s="124">
        <v>0</v>
      </c>
      <c r="E119" s="124">
        <v>0</v>
      </c>
      <c r="F119" s="124">
        <v>0</v>
      </c>
      <c r="G119" s="124">
        <v>0</v>
      </c>
      <c r="H119" s="124">
        <v>0</v>
      </c>
      <c r="I119" s="124">
        <v>0</v>
      </c>
      <c r="J119" s="124">
        <v>0</v>
      </c>
      <c r="K119" s="124">
        <v>0</v>
      </c>
      <c r="L119" s="124">
        <v>0</v>
      </c>
      <c r="M119" s="124">
        <v>0</v>
      </c>
      <c r="N119" s="124">
        <v>0</v>
      </c>
      <c r="O119" s="124">
        <v>0</v>
      </c>
      <c r="P119" s="124">
        <v>0</v>
      </c>
      <c r="Q119" s="124">
        <v>0</v>
      </c>
      <c r="R119" s="124">
        <v>0</v>
      </c>
      <c r="S119" s="124">
        <v>0</v>
      </c>
      <c r="T119" s="124">
        <v>0</v>
      </c>
      <c r="U119" s="124">
        <v>0</v>
      </c>
      <c r="V119" s="124">
        <v>0</v>
      </c>
      <c r="W119" s="124">
        <v>0</v>
      </c>
    </row>
    <row r="120" spans="1:23" hidden="1">
      <c r="A120" s="124">
        <v>0</v>
      </c>
      <c r="B120" s="124">
        <v>0</v>
      </c>
      <c r="C120" s="124">
        <v>0</v>
      </c>
      <c r="D120" s="124">
        <v>0</v>
      </c>
      <c r="E120" s="124">
        <v>0</v>
      </c>
      <c r="F120" s="124">
        <v>0</v>
      </c>
      <c r="G120" s="124">
        <v>0</v>
      </c>
      <c r="H120" s="124">
        <v>0</v>
      </c>
      <c r="I120" s="124">
        <v>0</v>
      </c>
      <c r="J120" s="124">
        <v>0</v>
      </c>
      <c r="K120" s="124">
        <v>0</v>
      </c>
      <c r="L120" s="124">
        <v>0</v>
      </c>
      <c r="M120" s="124">
        <v>0</v>
      </c>
      <c r="N120" s="124">
        <v>0</v>
      </c>
      <c r="O120" s="124">
        <v>0</v>
      </c>
      <c r="P120" s="124">
        <v>0</v>
      </c>
      <c r="Q120" s="124">
        <v>0</v>
      </c>
      <c r="R120" s="124">
        <v>0</v>
      </c>
      <c r="S120" s="124">
        <v>0</v>
      </c>
      <c r="T120" s="124">
        <v>0</v>
      </c>
      <c r="U120" s="124">
        <v>0</v>
      </c>
      <c r="V120" s="124">
        <v>0</v>
      </c>
      <c r="W120" s="124">
        <v>0</v>
      </c>
    </row>
    <row r="121" spans="1:23" hidden="1">
      <c r="A121" s="124">
        <v>0</v>
      </c>
      <c r="B121" s="124">
        <v>0</v>
      </c>
      <c r="C121" s="124">
        <v>0</v>
      </c>
      <c r="D121" s="124">
        <v>0</v>
      </c>
      <c r="E121" s="124">
        <v>0</v>
      </c>
      <c r="F121" s="124">
        <v>0</v>
      </c>
      <c r="G121" s="124">
        <v>0</v>
      </c>
      <c r="H121" s="124">
        <v>0</v>
      </c>
      <c r="I121" s="124">
        <v>0</v>
      </c>
      <c r="J121" s="124">
        <v>0</v>
      </c>
      <c r="K121" s="124">
        <v>0</v>
      </c>
      <c r="L121" s="124">
        <v>0</v>
      </c>
      <c r="M121" s="124">
        <v>0</v>
      </c>
      <c r="N121" s="124">
        <v>0</v>
      </c>
      <c r="O121" s="124">
        <v>0</v>
      </c>
      <c r="P121" s="124">
        <v>0</v>
      </c>
      <c r="Q121" s="124">
        <v>0</v>
      </c>
      <c r="R121" s="124">
        <v>0</v>
      </c>
      <c r="S121" s="124">
        <v>0</v>
      </c>
      <c r="T121" s="124">
        <v>0</v>
      </c>
      <c r="U121" s="124">
        <v>0</v>
      </c>
      <c r="V121" s="124">
        <v>0</v>
      </c>
      <c r="W121" s="124">
        <v>0</v>
      </c>
    </row>
    <row r="122" spans="1:23">
      <c r="A122" s="124">
        <v>0</v>
      </c>
      <c r="B122" s="124">
        <v>0</v>
      </c>
      <c r="C122" s="124">
        <v>0</v>
      </c>
      <c r="D122" s="124">
        <v>0</v>
      </c>
      <c r="E122" s="124">
        <v>0</v>
      </c>
      <c r="F122" s="124">
        <v>0</v>
      </c>
      <c r="G122" s="124">
        <v>0</v>
      </c>
      <c r="H122" s="124">
        <v>0</v>
      </c>
      <c r="I122" s="124">
        <v>0</v>
      </c>
      <c r="J122" s="124">
        <v>0</v>
      </c>
      <c r="K122" s="124">
        <v>0</v>
      </c>
      <c r="L122" s="124">
        <v>0</v>
      </c>
      <c r="M122" s="124">
        <v>0</v>
      </c>
      <c r="N122" s="124">
        <v>0</v>
      </c>
      <c r="O122" s="124">
        <v>0</v>
      </c>
      <c r="P122" s="124">
        <v>0</v>
      </c>
      <c r="Q122" s="124">
        <v>0</v>
      </c>
      <c r="R122" s="124">
        <v>0</v>
      </c>
      <c r="S122" s="124">
        <v>0</v>
      </c>
      <c r="T122" s="124">
        <v>0</v>
      </c>
      <c r="U122" s="124">
        <v>0</v>
      </c>
      <c r="V122" s="124">
        <v>0</v>
      </c>
      <c r="W122" s="124">
        <v>0</v>
      </c>
    </row>
    <row r="123" spans="1:23" hidden="1">
      <c r="A123" s="124">
        <v>0</v>
      </c>
      <c r="B123" s="124">
        <v>0</v>
      </c>
      <c r="C123" s="124">
        <v>0</v>
      </c>
      <c r="D123" s="124">
        <v>0</v>
      </c>
      <c r="E123" s="124">
        <v>0</v>
      </c>
      <c r="F123" s="124">
        <v>0</v>
      </c>
      <c r="G123" s="124">
        <v>0</v>
      </c>
      <c r="H123" s="124">
        <v>0</v>
      </c>
      <c r="I123" s="124">
        <v>0</v>
      </c>
      <c r="J123" s="124">
        <v>0</v>
      </c>
      <c r="K123" s="124">
        <v>0</v>
      </c>
      <c r="L123" s="124">
        <v>0</v>
      </c>
      <c r="M123" s="124">
        <v>0</v>
      </c>
      <c r="N123" s="124">
        <v>0</v>
      </c>
      <c r="O123" s="124">
        <v>0</v>
      </c>
      <c r="P123" s="124">
        <v>0</v>
      </c>
      <c r="Q123" s="124">
        <v>0</v>
      </c>
      <c r="R123" s="124">
        <v>0</v>
      </c>
      <c r="S123" s="124">
        <v>0</v>
      </c>
      <c r="T123" s="124">
        <v>0</v>
      </c>
      <c r="U123" s="124">
        <v>0</v>
      </c>
      <c r="V123" s="124">
        <v>0</v>
      </c>
      <c r="W123" s="124">
        <v>0</v>
      </c>
    </row>
    <row r="124" spans="1:23" hidden="1">
      <c r="A124" s="124">
        <v>0</v>
      </c>
      <c r="B124" s="124">
        <v>0</v>
      </c>
      <c r="C124" s="124">
        <v>0</v>
      </c>
      <c r="D124" s="124">
        <v>0</v>
      </c>
      <c r="E124" s="124">
        <v>0</v>
      </c>
      <c r="F124" s="124">
        <v>0</v>
      </c>
      <c r="G124" s="124">
        <v>0</v>
      </c>
      <c r="H124" s="124">
        <v>0</v>
      </c>
      <c r="I124" s="124">
        <v>0</v>
      </c>
      <c r="J124" s="124">
        <v>0</v>
      </c>
      <c r="K124" s="124">
        <v>0</v>
      </c>
      <c r="L124" s="124">
        <v>0</v>
      </c>
      <c r="M124" s="124">
        <v>0</v>
      </c>
      <c r="N124" s="124">
        <v>0</v>
      </c>
      <c r="O124" s="124">
        <v>0</v>
      </c>
      <c r="P124" s="124">
        <v>0</v>
      </c>
      <c r="Q124" s="124">
        <v>0</v>
      </c>
      <c r="R124" s="124">
        <v>0</v>
      </c>
      <c r="S124" s="124">
        <v>0</v>
      </c>
      <c r="T124" s="124">
        <v>0</v>
      </c>
      <c r="U124" s="124">
        <v>0</v>
      </c>
      <c r="V124" s="124">
        <v>0</v>
      </c>
      <c r="W124" s="124">
        <v>0</v>
      </c>
    </row>
    <row r="125" spans="1:23">
      <c r="A125" s="124">
        <v>0</v>
      </c>
      <c r="B125" s="124">
        <v>0</v>
      </c>
      <c r="C125" s="124">
        <v>0</v>
      </c>
      <c r="D125" s="124">
        <v>0</v>
      </c>
      <c r="E125" s="124">
        <v>0</v>
      </c>
      <c r="F125" s="124">
        <v>0</v>
      </c>
      <c r="G125" s="124">
        <v>0</v>
      </c>
      <c r="H125" s="124">
        <v>0</v>
      </c>
      <c r="I125" s="124">
        <v>0</v>
      </c>
      <c r="J125" s="124">
        <v>0</v>
      </c>
      <c r="K125" s="124">
        <v>0</v>
      </c>
      <c r="L125" s="124">
        <v>0</v>
      </c>
      <c r="M125" s="124">
        <v>0</v>
      </c>
      <c r="N125" s="124">
        <v>0</v>
      </c>
      <c r="O125" s="124">
        <v>0</v>
      </c>
      <c r="P125" s="124">
        <v>0</v>
      </c>
      <c r="Q125" s="124">
        <v>0</v>
      </c>
      <c r="R125" s="124">
        <v>0</v>
      </c>
      <c r="S125" s="124">
        <v>0</v>
      </c>
      <c r="T125" s="124">
        <v>0</v>
      </c>
      <c r="U125" s="124">
        <v>0</v>
      </c>
      <c r="V125" s="124">
        <v>0</v>
      </c>
      <c r="W125" s="124">
        <v>0</v>
      </c>
    </row>
    <row r="126" spans="1:23" hidden="1">
      <c r="A126" s="124">
        <v>0</v>
      </c>
      <c r="B126" s="124">
        <v>0</v>
      </c>
      <c r="C126" s="124">
        <v>0</v>
      </c>
      <c r="D126" s="124">
        <v>0</v>
      </c>
      <c r="E126" s="124">
        <v>0</v>
      </c>
      <c r="F126" s="124">
        <v>0</v>
      </c>
      <c r="G126" s="124">
        <v>0</v>
      </c>
      <c r="H126" s="124">
        <v>0</v>
      </c>
      <c r="I126" s="124">
        <v>0</v>
      </c>
      <c r="J126" s="124">
        <v>0</v>
      </c>
      <c r="K126" s="124">
        <v>0</v>
      </c>
      <c r="L126" s="124">
        <v>0</v>
      </c>
      <c r="M126" s="124">
        <v>0</v>
      </c>
      <c r="N126" s="124">
        <v>0</v>
      </c>
      <c r="O126" s="124">
        <v>0</v>
      </c>
      <c r="P126" s="124">
        <v>0</v>
      </c>
      <c r="Q126" s="124">
        <v>0</v>
      </c>
      <c r="R126" s="124">
        <v>0</v>
      </c>
      <c r="S126" s="124">
        <v>0</v>
      </c>
      <c r="T126" s="124">
        <v>0</v>
      </c>
      <c r="U126" s="124">
        <v>0</v>
      </c>
      <c r="V126" s="124">
        <v>0</v>
      </c>
      <c r="W126" s="124">
        <v>0</v>
      </c>
    </row>
    <row r="127" spans="1:23">
      <c r="A127" s="124">
        <v>0</v>
      </c>
      <c r="B127" s="124">
        <v>0</v>
      </c>
      <c r="C127" s="124">
        <v>0</v>
      </c>
      <c r="D127" s="124">
        <v>0</v>
      </c>
      <c r="E127" s="124">
        <v>0</v>
      </c>
      <c r="F127" s="124">
        <v>0</v>
      </c>
      <c r="G127" s="124">
        <v>0</v>
      </c>
      <c r="H127" s="124">
        <v>0</v>
      </c>
      <c r="I127" s="124">
        <v>0</v>
      </c>
      <c r="J127" s="124">
        <v>0</v>
      </c>
      <c r="K127" s="124">
        <v>0</v>
      </c>
      <c r="L127" s="124">
        <v>0</v>
      </c>
      <c r="M127" s="124">
        <v>0</v>
      </c>
      <c r="N127" s="124">
        <v>0</v>
      </c>
      <c r="O127" s="124">
        <v>0</v>
      </c>
      <c r="P127" s="124">
        <v>0</v>
      </c>
      <c r="Q127" s="124">
        <v>0</v>
      </c>
      <c r="R127" s="124">
        <v>0</v>
      </c>
      <c r="S127" s="124">
        <v>0</v>
      </c>
      <c r="T127" s="124">
        <v>0</v>
      </c>
      <c r="U127" s="124">
        <v>0</v>
      </c>
      <c r="V127" s="124">
        <v>0</v>
      </c>
      <c r="W127" s="124">
        <v>0</v>
      </c>
    </row>
    <row r="128" spans="1:23" hidden="1">
      <c r="A128" s="124">
        <v>0</v>
      </c>
      <c r="B128" s="124">
        <v>0</v>
      </c>
      <c r="C128" s="124">
        <v>0</v>
      </c>
      <c r="D128" s="124">
        <v>0</v>
      </c>
      <c r="E128" s="124">
        <v>0</v>
      </c>
      <c r="F128" s="124">
        <v>0</v>
      </c>
      <c r="G128" s="124">
        <v>0</v>
      </c>
      <c r="H128" s="124">
        <v>0</v>
      </c>
      <c r="I128" s="124">
        <v>0</v>
      </c>
      <c r="J128" s="124">
        <v>0</v>
      </c>
      <c r="K128" s="124">
        <v>0</v>
      </c>
      <c r="L128" s="124">
        <v>0</v>
      </c>
      <c r="M128" s="124">
        <v>0</v>
      </c>
      <c r="N128" s="124">
        <v>0</v>
      </c>
      <c r="O128" s="124">
        <v>0</v>
      </c>
      <c r="P128" s="124">
        <v>0</v>
      </c>
      <c r="Q128" s="124">
        <v>0</v>
      </c>
      <c r="R128" s="124">
        <v>0</v>
      </c>
      <c r="S128" s="124">
        <v>0</v>
      </c>
      <c r="T128" s="124">
        <v>0</v>
      </c>
      <c r="U128" s="124">
        <v>0</v>
      </c>
      <c r="V128" s="124">
        <v>0</v>
      </c>
      <c r="W128" s="124">
        <v>0</v>
      </c>
    </row>
    <row r="129" spans="1:23">
      <c r="A129" s="124">
        <v>0</v>
      </c>
      <c r="B129" s="124">
        <v>0</v>
      </c>
      <c r="C129" s="124">
        <v>0</v>
      </c>
      <c r="D129" s="124">
        <v>0</v>
      </c>
      <c r="E129" s="124">
        <v>0</v>
      </c>
      <c r="F129" s="124">
        <v>0</v>
      </c>
      <c r="G129" s="124">
        <v>0</v>
      </c>
      <c r="H129" s="124">
        <v>0</v>
      </c>
      <c r="I129" s="124">
        <v>0</v>
      </c>
      <c r="J129" s="124">
        <v>0</v>
      </c>
      <c r="K129" s="124">
        <v>0</v>
      </c>
      <c r="L129" s="124">
        <v>0</v>
      </c>
      <c r="M129" s="124">
        <v>0</v>
      </c>
      <c r="N129" s="124">
        <v>0</v>
      </c>
      <c r="O129" s="124">
        <v>0</v>
      </c>
      <c r="P129" s="124">
        <v>0</v>
      </c>
      <c r="Q129" s="124">
        <v>0</v>
      </c>
      <c r="R129" s="124">
        <v>0</v>
      </c>
      <c r="S129" s="124">
        <v>0</v>
      </c>
      <c r="T129" s="124">
        <v>0</v>
      </c>
      <c r="U129" s="124">
        <v>0</v>
      </c>
      <c r="V129" s="124">
        <v>0</v>
      </c>
      <c r="W129" s="124">
        <v>0</v>
      </c>
    </row>
    <row r="130" spans="1:23">
      <c r="A130" s="124">
        <v>0</v>
      </c>
      <c r="B130" s="124">
        <v>0</v>
      </c>
      <c r="C130" s="124">
        <v>0</v>
      </c>
      <c r="D130" s="124">
        <v>0</v>
      </c>
      <c r="E130" s="124">
        <v>0</v>
      </c>
      <c r="F130" s="124">
        <v>0</v>
      </c>
      <c r="G130" s="124">
        <v>0</v>
      </c>
      <c r="H130" s="124">
        <v>0</v>
      </c>
      <c r="I130" s="124">
        <v>0</v>
      </c>
      <c r="J130" s="124">
        <v>0</v>
      </c>
      <c r="K130" s="124">
        <v>0</v>
      </c>
      <c r="L130" s="124">
        <v>0</v>
      </c>
      <c r="M130" s="124">
        <v>0</v>
      </c>
      <c r="N130" s="124">
        <v>0</v>
      </c>
      <c r="O130" s="124">
        <v>0</v>
      </c>
      <c r="P130" s="124">
        <v>0</v>
      </c>
      <c r="Q130" s="124">
        <v>0</v>
      </c>
      <c r="R130" s="124">
        <v>0</v>
      </c>
      <c r="S130" s="124">
        <v>0</v>
      </c>
      <c r="T130" s="124">
        <v>0</v>
      </c>
      <c r="U130" s="124">
        <v>0</v>
      </c>
      <c r="V130" s="124">
        <v>0</v>
      </c>
      <c r="W130" s="124">
        <v>0</v>
      </c>
    </row>
    <row r="131" spans="1:23" hidden="1">
      <c r="A131" s="124">
        <v>0</v>
      </c>
      <c r="B131" s="124">
        <v>0</v>
      </c>
      <c r="C131" s="124">
        <v>0</v>
      </c>
      <c r="D131" s="124">
        <v>0</v>
      </c>
      <c r="E131" s="124">
        <v>0</v>
      </c>
      <c r="F131" s="124">
        <v>0</v>
      </c>
      <c r="G131" s="124">
        <v>0</v>
      </c>
      <c r="H131" s="124">
        <v>0</v>
      </c>
      <c r="I131" s="124">
        <v>0</v>
      </c>
      <c r="J131" s="124">
        <v>0</v>
      </c>
      <c r="K131" s="124">
        <v>0</v>
      </c>
      <c r="L131" s="124">
        <v>0</v>
      </c>
      <c r="M131" s="124">
        <v>0</v>
      </c>
      <c r="N131" s="124">
        <v>0</v>
      </c>
      <c r="O131" s="124">
        <v>0</v>
      </c>
      <c r="P131" s="124">
        <v>0</v>
      </c>
      <c r="Q131" s="124">
        <v>0</v>
      </c>
      <c r="R131" s="124">
        <v>0</v>
      </c>
      <c r="S131" s="124">
        <v>0</v>
      </c>
      <c r="T131" s="124">
        <v>0</v>
      </c>
      <c r="U131" s="124">
        <v>0</v>
      </c>
      <c r="V131" s="124">
        <v>0</v>
      </c>
      <c r="W131" s="124">
        <v>0</v>
      </c>
    </row>
    <row r="132" spans="1:23" hidden="1">
      <c r="A132" s="124">
        <v>0</v>
      </c>
      <c r="B132" s="124">
        <v>0</v>
      </c>
      <c r="C132" s="124">
        <v>0</v>
      </c>
      <c r="D132" s="124">
        <v>0</v>
      </c>
      <c r="E132" s="124">
        <v>0</v>
      </c>
      <c r="F132" s="124">
        <v>0</v>
      </c>
      <c r="G132" s="124">
        <v>0</v>
      </c>
      <c r="H132" s="124">
        <v>0</v>
      </c>
      <c r="I132" s="124">
        <v>0</v>
      </c>
      <c r="J132" s="124">
        <v>0</v>
      </c>
      <c r="K132" s="124">
        <v>0</v>
      </c>
      <c r="L132" s="124">
        <v>0</v>
      </c>
      <c r="M132" s="124">
        <v>0</v>
      </c>
      <c r="N132" s="124">
        <v>0</v>
      </c>
      <c r="O132" s="124">
        <v>0</v>
      </c>
      <c r="P132" s="124">
        <v>0</v>
      </c>
      <c r="Q132" s="124">
        <v>0</v>
      </c>
      <c r="R132" s="124">
        <v>0</v>
      </c>
      <c r="S132" s="124">
        <v>0</v>
      </c>
      <c r="T132" s="124">
        <v>0</v>
      </c>
      <c r="U132" s="124">
        <v>0</v>
      </c>
      <c r="V132" s="124">
        <v>0</v>
      </c>
      <c r="W132" s="124">
        <v>0</v>
      </c>
    </row>
    <row r="133" spans="1:23" hidden="1">
      <c r="A133" s="124">
        <v>0</v>
      </c>
      <c r="B133" s="124">
        <v>0</v>
      </c>
      <c r="C133" s="124">
        <v>0</v>
      </c>
      <c r="D133" s="124">
        <v>0</v>
      </c>
      <c r="E133" s="124">
        <v>0</v>
      </c>
      <c r="F133" s="124">
        <v>0</v>
      </c>
      <c r="G133" s="124">
        <v>0</v>
      </c>
      <c r="H133" s="124">
        <v>0</v>
      </c>
      <c r="I133" s="124">
        <v>0</v>
      </c>
      <c r="J133" s="124">
        <v>0</v>
      </c>
      <c r="K133" s="124">
        <v>0</v>
      </c>
      <c r="L133" s="124">
        <v>0</v>
      </c>
      <c r="M133" s="124">
        <v>0</v>
      </c>
      <c r="N133" s="124">
        <v>0</v>
      </c>
      <c r="O133" s="124">
        <v>0</v>
      </c>
      <c r="P133" s="124">
        <v>0</v>
      </c>
      <c r="Q133" s="124">
        <v>0</v>
      </c>
      <c r="R133" s="124">
        <v>0</v>
      </c>
      <c r="S133" s="124">
        <v>0</v>
      </c>
      <c r="T133" s="124">
        <v>0</v>
      </c>
      <c r="U133" s="124">
        <v>0</v>
      </c>
      <c r="V133" s="124">
        <v>0</v>
      </c>
      <c r="W133" s="124">
        <v>0</v>
      </c>
    </row>
    <row r="134" spans="1:23" hidden="1">
      <c r="A134" s="124">
        <v>0</v>
      </c>
      <c r="B134" s="124">
        <v>0</v>
      </c>
      <c r="C134" s="124">
        <v>0</v>
      </c>
      <c r="D134" s="124">
        <v>0</v>
      </c>
      <c r="E134" s="124">
        <v>0</v>
      </c>
      <c r="F134" s="124">
        <v>0</v>
      </c>
      <c r="G134" s="124">
        <v>0</v>
      </c>
      <c r="H134" s="124">
        <v>0</v>
      </c>
      <c r="I134" s="124">
        <v>0</v>
      </c>
      <c r="J134" s="124">
        <v>0</v>
      </c>
      <c r="K134" s="124">
        <v>0</v>
      </c>
      <c r="L134" s="124">
        <v>0</v>
      </c>
      <c r="M134" s="124">
        <v>0</v>
      </c>
      <c r="N134" s="124">
        <v>0</v>
      </c>
      <c r="O134" s="124">
        <v>0</v>
      </c>
      <c r="P134" s="124">
        <v>0</v>
      </c>
      <c r="Q134" s="124">
        <v>0</v>
      </c>
      <c r="R134" s="124">
        <v>0</v>
      </c>
      <c r="S134" s="124">
        <v>0</v>
      </c>
      <c r="T134" s="124">
        <v>0</v>
      </c>
      <c r="U134" s="124">
        <v>0</v>
      </c>
      <c r="V134" s="124">
        <v>0</v>
      </c>
      <c r="W134" s="124">
        <v>0</v>
      </c>
    </row>
    <row r="135" spans="1:23">
      <c r="A135" s="124">
        <v>0</v>
      </c>
      <c r="B135" s="124">
        <v>0</v>
      </c>
      <c r="C135" s="124">
        <v>0</v>
      </c>
      <c r="D135" s="124">
        <v>0</v>
      </c>
      <c r="E135" s="124">
        <v>0</v>
      </c>
      <c r="F135" s="124">
        <v>0</v>
      </c>
      <c r="G135" s="124">
        <v>0</v>
      </c>
      <c r="H135" s="124">
        <v>0</v>
      </c>
      <c r="I135" s="124">
        <v>0</v>
      </c>
      <c r="J135" s="124">
        <v>0</v>
      </c>
      <c r="K135" s="124">
        <v>0</v>
      </c>
      <c r="L135" s="124">
        <v>0</v>
      </c>
      <c r="M135" s="124">
        <v>0</v>
      </c>
      <c r="N135" s="124">
        <v>0</v>
      </c>
      <c r="O135" s="124">
        <v>0</v>
      </c>
      <c r="P135" s="124">
        <v>0</v>
      </c>
      <c r="Q135" s="124">
        <v>0</v>
      </c>
      <c r="R135" s="124">
        <v>0</v>
      </c>
      <c r="S135" s="124">
        <v>0</v>
      </c>
      <c r="T135" s="124">
        <v>0</v>
      </c>
      <c r="U135" s="124">
        <v>0</v>
      </c>
      <c r="V135" s="124">
        <v>0</v>
      </c>
      <c r="W135" s="124">
        <v>0</v>
      </c>
    </row>
    <row r="136" spans="1:23" hidden="1">
      <c r="A136" s="124">
        <v>0</v>
      </c>
      <c r="B136" s="124">
        <v>0</v>
      </c>
      <c r="C136" s="124">
        <v>0</v>
      </c>
      <c r="D136" s="124">
        <v>0</v>
      </c>
      <c r="E136" s="124">
        <v>0</v>
      </c>
      <c r="F136" s="124">
        <v>0</v>
      </c>
      <c r="G136" s="124">
        <v>0</v>
      </c>
      <c r="H136" s="124">
        <v>0</v>
      </c>
      <c r="I136" s="124">
        <v>0</v>
      </c>
      <c r="J136" s="124">
        <v>0</v>
      </c>
      <c r="K136" s="124">
        <v>0</v>
      </c>
      <c r="L136" s="124">
        <v>0</v>
      </c>
      <c r="M136" s="124">
        <v>0</v>
      </c>
      <c r="N136" s="124">
        <v>0</v>
      </c>
      <c r="O136" s="124">
        <v>0</v>
      </c>
      <c r="P136" s="124">
        <v>0</v>
      </c>
      <c r="Q136" s="124">
        <v>0</v>
      </c>
      <c r="R136" s="124">
        <v>0</v>
      </c>
      <c r="S136" s="124">
        <v>0</v>
      </c>
      <c r="T136" s="124">
        <v>0</v>
      </c>
      <c r="U136" s="124">
        <v>0</v>
      </c>
      <c r="V136" s="124">
        <v>0</v>
      </c>
      <c r="W136" s="124">
        <v>0</v>
      </c>
    </row>
    <row r="137" spans="1:23" hidden="1">
      <c r="A137" s="124">
        <v>0</v>
      </c>
      <c r="B137" s="124">
        <v>0</v>
      </c>
      <c r="C137" s="124">
        <v>0</v>
      </c>
      <c r="D137" s="124">
        <v>0</v>
      </c>
      <c r="E137" s="124">
        <v>0</v>
      </c>
      <c r="F137" s="124">
        <v>0</v>
      </c>
      <c r="G137" s="124">
        <v>0</v>
      </c>
      <c r="H137" s="124">
        <v>0</v>
      </c>
      <c r="I137" s="124">
        <v>0</v>
      </c>
      <c r="J137" s="124">
        <v>0</v>
      </c>
      <c r="K137" s="124">
        <v>0</v>
      </c>
      <c r="L137" s="124">
        <v>0</v>
      </c>
      <c r="M137" s="124">
        <v>0</v>
      </c>
      <c r="N137" s="124">
        <v>0</v>
      </c>
      <c r="O137" s="124">
        <v>0</v>
      </c>
      <c r="P137" s="124">
        <v>0</v>
      </c>
      <c r="Q137" s="124">
        <v>0</v>
      </c>
      <c r="R137" s="124">
        <v>0</v>
      </c>
      <c r="S137" s="124">
        <v>0</v>
      </c>
      <c r="T137" s="124">
        <v>0</v>
      </c>
      <c r="U137" s="124">
        <v>0</v>
      </c>
      <c r="V137" s="124">
        <v>0</v>
      </c>
      <c r="W137" s="124">
        <v>0</v>
      </c>
    </row>
    <row r="138" spans="1:23">
      <c r="A138" s="124">
        <v>0</v>
      </c>
      <c r="B138" s="124">
        <v>0</v>
      </c>
      <c r="C138" s="124">
        <v>0</v>
      </c>
      <c r="D138" s="124">
        <v>0</v>
      </c>
      <c r="E138" s="124">
        <v>0</v>
      </c>
      <c r="F138" s="124">
        <v>0</v>
      </c>
      <c r="G138" s="124">
        <v>0</v>
      </c>
      <c r="H138" s="124">
        <v>0</v>
      </c>
      <c r="I138" s="124">
        <v>0</v>
      </c>
      <c r="J138" s="124">
        <v>0</v>
      </c>
      <c r="K138" s="124">
        <v>0</v>
      </c>
      <c r="L138" s="124">
        <v>0</v>
      </c>
      <c r="M138" s="124">
        <v>0</v>
      </c>
      <c r="N138" s="124">
        <v>0</v>
      </c>
      <c r="O138" s="124">
        <v>0</v>
      </c>
      <c r="P138" s="124">
        <v>0</v>
      </c>
      <c r="Q138" s="124">
        <v>0</v>
      </c>
      <c r="R138" s="124">
        <v>0</v>
      </c>
      <c r="S138" s="124">
        <v>0</v>
      </c>
      <c r="T138" s="124">
        <v>0</v>
      </c>
      <c r="U138" s="124">
        <v>0</v>
      </c>
      <c r="V138" s="124">
        <v>0</v>
      </c>
      <c r="W138" s="124">
        <v>0</v>
      </c>
    </row>
    <row r="139" spans="1:23" hidden="1">
      <c r="A139" s="124">
        <v>0</v>
      </c>
      <c r="B139" s="124">
        <v>0</v>
      </c>
      <c r="C139" s="124">
        <v>0</v>
      </c>
      <c r="D139" s="124">
        <v>0</v>
      </c>
      <c r="E139" s="124">
        <v>0</v>
      </c>
      <c r="F139" s="124">
        <v>0</v>
      </c>
      <c r="G139" s="124">
        <v>0</v>
      </c>
      <c r="H139" s="124">
        <v>0</v>
      </c>
      <c r="I139" s="124">
        <v>0</v>
      </c>
      <c r="J139" s="124">
        <v>0</v>
      </c>
      <c r="K139" s="124">
        <v>0</v>
      </c>
      <c r="L139" s="124">
        <v>0</v>
      </c>
      <c r="M139" s="124">
        <v>0</v>
      </c>
      <c r="N139" s="124">
        <v>0</v>
      </c>
      <c r="O139" s="124">
        <v>0</v>
      </c>
      <c r="P139" s="124">
        <v>0</v>
      </c>
      <c r="Q139" s="124">
        <v>0</v>
      </c>
      <c r="R139" s="124">
        <v>0</v>
      </c>
      <c r="S139" s="124">
        <v>0</v>
      </c>
      <c r="T139" s="124">
        <v>0</v>
      </c>
      <c r="U139" s="124">
        <v>0</v>
      </c>
      <c r="V139" s="124">
        <v>0</v>
      </c>
      <c r="W139" s="124">
        <v>0</v>
      </c>
    </row>
    <row r="140" spans="1:23" hidden="1">
      <c r="A140" s="124">
        <v>0</v>
      </c>
      <c r="B140" s="124">
        <v>0</v>
      </c>
      <c r="C140" s="124">
        <v>0</v>
      </c>
      <c r="D140" s="124">
        <v>0</v>
      </c>
      <c r="E140" s="124">
        <v>0</v>
      </c>
      <c r="F140" s="124">
        <v>0</v>
      </c>
      <c r="G140" s="124">
        <v>0</v>
      </c>
      <c r="H140" s="124">
        <v>0</v>
      </c>
      <c r="I140" s="124">
        <v>0</v>
      </c>
      <c r="J140" s="124">
        <v>0</v>
      </c>
      <c r="K140" s="124">
        <v>0</v>
      </c>
      <c r="L140" s="124">
        <v>0</v>
      </c>
      <c r="M140" s="124">
        <v>0</v>
      </c>
      <c r="N140" s="124">
        <v>0</v>
      </c>
      <c r="O140" s="124">
        <v>0</v>
      </c>
      <c r="P140" s="124">
        <v>0</v>
      </c>
      <c r="Q140" s="124">
        <v>0</v>
      </c>
      <c r="R140" s="124">
        <v>0</v>
      </c>
      <c r="S140" s="124">
        <v>0</v>
      </c>
      <c r="T140" s="124">
        <v>0</v>
      </c>
      <c r="U140" s="124">
        <v>0</v>
      </c>
      <c r="V140" s="124">
        <v>0</v>
      </c>
      <c r="W140" s="124">
        <v>0</v>
      </c>
    </row>
    <row r="141" spans="1:23" hidden="1">
      <c r="A141" s="124">
        <v>0</v>
      </c>
      <c r="B141" s="124">
        <v>0</v>
      </c>
      <c r="C141" s="124">
        <v>0</v>
      </c>
      <c r="D141" s="124">
        <v>0</v>
      </c>
      <c r="E141" s="124">
        <v>0</v>
      </c>
      <c r="F141" s="124">
        <v>0</v>
      </c>
      <c r="G141" s="124">
        <v>0</v>
      </c>
      <c r="H141" s="124">
        <v>0</v>
      </c>
      <c r="I141" s="124">
        <v>0</v>
      </c>
      <c r="J141" s="124">
        <v>0</v>
      </c>
      <c r="K141" s="124">
        <v>0</v>
      </c>
      <c r="L141" s="124">
        <v>0</v>
      </c>
      <c r="M141" s="124">
        <v>0</v>
      </c>
      <c r="N141" s="124">
        <v>0</v>
      </c>
      <c r="O141" s="124">
        <v>0</v>
      </c>
      <c r="P141" s="124">
        <v>0</v>
      </c>
      <c r="Q141" s="124">
        <v>0</v>
      </c>
      <c r="R141" s="124">
        <v>0</v>
      </c>
      <c r="S141" s="124">
        <v>0</v>
      </c>
      <c r="T141" s="124">
        <v>0</v>
      </c>
      <c r="U141" s="124">
        <v>0</v>
      </c>
      <c r="V141" s="124">
        <v>0</v>
      </c>
      <c r="W141" s="124">
        <v>0</v>
      </c>
    </row>
    <row r="142" spans="1:23" hidden="1">
      <c r="A142" s="124">
        <v>0</v>
      </c>
      <c r="B142" s="124">
        <v>0</v>
      </c>
      <c r="C142" s="124">
        <v>0</v>
      </c>
      <c r="D142" s="124">
        <v>0</v>
      </c>
      <c r="E142" s="124">
        <v>0</v>
      </c>
      <c r="F142" s="124">
        <v>0</v>
      </c>
      <c r="G142" s="124">
        <v>0</v>
      </c>
      <c r="H142" s="124">
        <v>0</v>
      </c>
      <c r="I142" s="124">
        <v>0</v>
      </c>
      <c r="J142" s="124">
        <v>0</v>
      </c>
      <c r="K142" s="124">
        <v>0</v>
      </c>
      <c r="L142" s="124">
        <v>0</v>
      </c>
      <c r="M142" s="124">
        <v>0</v>
      </c>
      <c r="N142" s="124">
        <v>0</v>
      </c>
      <c r="O142" s="124">
        <v>0</v>
      </c>
      <c r="P142" s="124">
        <v>0</v>
      </c>
      <c r="Q142" s="124">
        <v>0</v>
      </c>
      <c r="R142" s="124">
        <v>0</v>
      </c>
      <c r="S142" s="124">
        <v>0</v>
      </c>
      <c r="T142" s="124">
        <v>0</v>
      </c>
      <c r="U142" s="124">
        <v>0</v>
      </c>
      <c r="V142" s="124">
        <v>0</v>
      </c>
      <c r="W142" s="124">
        <v>0</v>
      </c>
    </row>
    <row r="143" spans="1:23" hidden="1">
      <c r="A143" s="124">
        <v>0</v>
      </c>
      <c r="B143" s="124">
        <v>0</v>
      </c>
      <c r="C143" s="124">
        <v>0</v>
      </c>
      <c r="D143" s="124">
        <v>0</v>
      </c>
      <c r="E143" s="124">
        <v>0</v>
      </c>
      <c r="F143" s="124">
        <v>0</v>
      </c>
      <c r="G143" s="124">
        <v>0</v>
      </c>
      <c r="H143" s="124">
        <v>0</v>
      </c>
      <c r="I143" s="124">
        <v>0</v>
      </c>
      <c r="J143" s="124">
        <v>0</v>
      </c>
      <c r="K143" s="124">
        <v>0</v>
      </c>
      <c r="L143" s="124">
        <v>0</v>
      </c>
      <c r="M143" s="124">
        <v>0</v>
      </c>
      <c r="N143" s="124">
        <v>0</v>
      </c>
      <c r="O143" s="124">
        <v>0</v>
      </c>
      <c r="P143" s="124">
        <v>0</v>
      </c>
      <c r="Q143" s="124">
        <v>0</v>
      </c>
      <c r="R143" s="124">
        <v>0</v>
      </c>
      <c r="S143" s="124">
        <v>0</v>
      </c>
      <c r="T143" s="124">
        <v>0</v>
      </c>
      <c r="U143" s="124">
        <v>0</v>
      </c>
      <c r="V143" s="124">
        <v>0</v>
      </c>
      <c r="W143" s="124">
        <v>0</v>
      </c>
    </row>
    <row r="144" spans="1:23">
      <c r="A144" s="124">
        <v>0</v>
      </c>
      <c r="B144" s="124">
        <v>0</v>
      </c>
      <c r="C144" s="124">
        <v>0</v>
      </c>
      <c r="D144" s="124">
        <v>0</v>
      </c>
      <c r="E144" s="124">
        <v>0</v>
      </c>
      <c r="F144" s="124">
        <v>0</v>
      </c>
      <c r="G144" s="124">
        <v>0</v>
      </c>
      <c r="H144" s="124">
        <v>0</v>
      </c>
      <c r="I144" s="124">
        <v>0</v>
      </c>
      <c r="J144" s="124">
        <v>0</v>
      </c>
      <c r="K144" s="124">
        <v>0</v>
      </c>
      <c r="L144" s="124">
        <v>0</v>
      </c>
      <c r="M144" s="124">
        <v>0</v>
      </c>
      <c r="N144" s="124">
        <v>0</v>
      </c>
      <c r="O144" s="124">
        <v>0</v>
      </c>
      <c r="P144" s="124">
        <v>0</v>
      </c>
      <c r="Q144" s="124">
        <v>0</v>
      </c>
      <c r="R144" s="124">
        <v>0</v>
      </c>
      <c r="S144" s="124">
        <v>0</v>
      </c>
      <c r="T144" s="124">
        <v>0</v>
      </c>
      <c r="U144" s="124">
        <v>0</v>
      </c>
      <c r="V144" s="124">
        <v>0</v>
      </c>
      <c r="W144" s="124">
        <v>0</v>
      </c>
    </row>
    <row r="145" spans="1:23" hidden="1">
      <c r="A145" s="124">
        <v>0</v>
      </c>
      <c r="B145" s="124">
        <v>0</v>
      </c>
      <c r="C145" s="124">
        <v>0</v>
      </c>
      <c r="D145" s="124">
        <v>0</v>
      </c>
      <c r="E145" s="124">
        <v>0</v>
      </c>
      <c r="F145" s="124">
        <v>0</v>
      </c>
      <c r="G145" s="124">
        <v>0</v>
      </c>
      <c r="H145" s="124">
        <v>0</v>
      </c>
      <c r="I145" s="124">
        <v>0</v>
      </c>
      <c r="J145" s="124">
        <v>0</v>
      </c>
      <c r="K145" s="124">
        <v>0</v>
      </c>
      <c r="L145" s="124">
        <v>0</v>
      </c>
      <c r="M145" s="124">
        <v>0</v>
      </c>
      <c r="N145" s="124">
        <v>0</v>
      </c>
      <c r="O145" s="124">
        <v>0</v>
      </c>
      <c r="P145" s="124">
        <v>0</v>
      </c>
      <c r="Q145" s="124">
        <v>0</v>
      </c>
      <c r="R145" s="124">
        <v>0</v>
      </c>
      <c r="S145" s="124">
        <v>0</v>
      </c>
      <c r="T145" s="124">
        <v>0</v>
      </c>
      <c r="U145" s="124">
        <v>0</v>
      </c>
      <c r="V145" s="124">
        <v>0</v>
      </c>
      <c r="W145" s="124">
        <v>0</v>
      </c>
    </row>
    <row r="146" spans="1:23" hidden="1">
      <c r="A146" s="124">
        <v>0</v>
      </c>
      <c r="B146" s="124">
        <v>0</v>
      </c>
      <c r="C146" s="124">
        <v>0</v>
      </c>
      <c r="D146" s="124">
        <v>0</v>
      </c>
      <c r="E146" s="124">
        <v>0</v>
      </c>
      <c r="F146" s="124">
        <v>0</v>
      </c>
      <c r="G146" s="124">
        <v>0</v>
      </c>
      <c r="H146" s="124">
        <v>0</v>
      </c>
      <c r="I146" s="124">
        <v>0</v>
      </c>
      <c r="J146" s="124">
        <v>0</v>
      </c>
      <c r="K146" s="124">
        <v>0</v>
      </c>
      <c r="L146" s="124">
        <v>0</v>
      </c>
      <c r="M146" s="124">
        <v>0</v>
      </c>
      <c r="N146" s="124">
        <v>0</v>
      </c>
      <c r="O146" s="124">
        <v>0</v>
      </c>
      <c r="P146" s="124">
        <v>0</v>
      </c>
      <c r="Q146" s="124">
        <v>0</v>
      </c>
      <c r="R146" s="124">
        <v>0</v>
      </c>
      <c r="S146" s="124">
        <v>0</v>
      </c>
      <c r="T146" s="124">
        <v>0</v>
      </c>
      <c r="U146" s="124">
        <v>0</v>
      </c>
      <c r="V146" s="124">
        <v>0</v>
      </c>
      <c r="W146" s="124">
        <v>0</v>
      </c>
    </row>
    <row r="147" spans="1:23" hidden="1">
      <c r="A147" s="124">
        <v>0</v>
      </c>
      <c r="B147" s="124">
        <v>0</v>
      </c>
      <c r="C147" s="124">
        <v>0</v>
      </c>
      <c r="D147" s="124">
        <v>0</v>
      </c>
      <c r="E147" s="124">
        <v>0</v>
      </c>
      <c r="F147" s="124">
        <v>0</v>
      </c>
      <c r="G147" s="124">
        <v>0</v>
      </c>
      <c r="H147" s="124">
        <v>0</v>
      </c>
      <c r="I147" s="124">
        <v>0</v>
      </c>
      <c r="J147" s="124">
        <v>0</v>
      </c>
      <c r="K147" s="124">
        <v>0</v>
      </c>
      <c r="L147" s="124">
        <v>0</v>
      </c>
      <c r="M147" s="124">
        <v>0</v>
      </c>
      <c r="N147" s="124">
        <v>0</v>
      </c>
      <c r="O147" s="124">
        <v>0</v>
      </c>
      <c r="P147" s="124">
        <v>0</v>
      </c>
      <c r="Q147" s="124">
        <v>0</v>
      </c>
      <c r="R147" s="124">
        <v>0</v>
      </c>
      <c r="S147" s="124">
        <v>0</v>
      </c>
      <c r="T147" s="124">
        <v>0</v>
      </c>
      <c r="U147" s="124">
        <v>0</v>
      </c>
      <c r="V147" s="124">
        <v>0</v>
      </c>
      <c r="W147" s="124">
        <v>0</v>
      </c>
    </row>
    <row r="148" spans="1:23">
      <c r="A148" s="124">
        <v>0</v>
      </c>
      <c r="B148" s="124">
        <v>0</v>
      </c>
      <c r="C148" s="124">
        <v>0</v>
      </c>
      <c r="D148" s="124">
        <v>0</v>
      </c>
      <c r="E148" s="124">
        <v>0</v>
      </c>
      <c r="F148" s="124">
        <v>0</v>
      </c>
      <c r="G148" s="124">
        <v>0</v>
      </c>
      <c r="H148" s="124">
        <v>0</v>
      </c>
      <c r="I148" s="124">
        <v>0</v>
      </c>
      <c r="J148" s="124">
        <v>0</v>
      </c>
      <c r="K148" s="124">
        <v>0</v>
      </c>
      <c r="L148" s="124">
        <v>0</v>
      </c>
      <c r="M148" s="124">
        <v>0</v>
      </c>
      <c r="N148" s="124">
        <v>0</v>
      </c>
      <c r="O148" s="124">
        <v>0</v>
      </c>
      <c r="P148" s="124">
        <v>0</v>
      </c>
      <c r="Q148" s="124">
        <v>0</v>
      </c>
      <c r="R148" s="124">
        <v>0</v>
      </c>
      <c r="S148" s="124">
        <v>0</v>
      </c>
      <c r="T148" s="124">
        <v>0</v>
      </c>
      <c r="U148" s="124">
        <v>0</v>
      </c>
      <c r="V148" s="124">
        <v>0</v>
      </c>
      <c r="W148" s="124">
        <v>0</v>
      </c>
    </row>
    <row r="149" spans="1:23" hidden="1">
      <c r="A149" s="124">
        <v>0</v>
      </c>
      <c r="B149" s="124">
        <v>0</v>
      </c>
      <c r="C149" s="124">
        <v>0</v>
      </c>
      <c r="D149" s="124">
        <v>0</v>
      </c>
      <c r="E149" s="124">
        <v>0</v>
      </c>
      <c r="F149" s="124">
        <v>0</v>
      </c>
      <c r="G149" s="124">
        <v>0</v>
      </c>
      <c r="H149" s="124">
        <v>0</v>
      </c>
      <c r="I149" s="124">
        <v>0</v>
      </c>
      <c r="J149" s="124">
        <v>0</v>
      </c>
      <c r="K149" s="124">
        <v>0</v>
      </c>
      <c r="L149" s="124">
        <v>0</v>
      </c>
      <c r="M149" s="124">
        <v>0</v>
      </c>
      <c r="N149" s="124">
        <v>0</v>
      </c>
      <c r="O149" s="124">
        <v>0</v>
      </c>
      <c r="P149" s="124">
        <v>0</v>
      </c>
      <c r="Q149" s="124">
        <v>0</v>
      </c>
      <c r="R149" s="124">
        <v>0</v>
      </c>
      <c r="S149" s="124">
        <v>0</v>
      </c>
      <c r="T149" s="124">
        <v>0</v>
      </c>
      <c r="U149" s="124">
        <v>0</v>
      </c>
      <c r="V149" s="124">
        <v>0</v>
      </c>
      <c r="W149" s="124">
        <v>0</v>
      </c>
    </row>
    <row r="150" spans="1:23">
      <c r="A150" s="124">
        <v>0</v>
      </c>
      <c r="B150" s="124">
        <v>0</v>
      </c>
      <c r="C150" s="124">
        <v>0</v>
      </c>
      <c r="D150" s="124">
        <v>0</v>
      </c>
      <c r="E150" s="124">
        <v>0</v>
      </c>
      <c r="F150" s="124">
        <v>0</v>
      </c>
      <c r="G150" s="124">
        <v>0</v>
      </c>
      <c r="H150" s="124">
        <v>0</v>
      </c>
      <c r="I150" s="124">
        <v>0</v>
      </c>
      <c r="J150" s="124">
        <v>0</v>
      </c>
      <c r="K150" s="124">
        <v>0</v>
      </c>
      <c r="L150" s="124">
        <v>0</v>
      </c>
      <c r="M150" s="124">
        <v>0</v>
      </c>
      <c r="N150" s="124">
        <v>0</v>
      </c>
      <c r="O150" s="124">
        <v>0</v>
      </c>
      <c r="P150" s="124">
        <v>0</v>
      </c>
      <c r="Q150" s="124">
        <v>0</v>
      </c>
      <c r="R150" s="124">
        <v>0</v>
      </c>
      <c r="S150" s="124">
        <v>0</v>
      </c>
      <c r="T150" s="124">
        <v>0</v>
      </c>
      <c r="U150" s="124">
        <v>0</v>
      </c>
      <c r="V150" s="124">
        <v>0</v>
      </c>
      <c r="W150" s="124">
        <v>0</v>
      </c>
    </row>
    <row r="151" spans="1:23" hidden="1">
      <c r="A151" s="124">
        <v>0</v>
      </c>
      <c r="B151" s="124">
        <v>0</v>
      </c>
      <c r="C151" s="124">
        <v>0</v>
      </c>
      <c r="D151" s="124">
        <v>0</v>
      </c>
      <c r="E151" s="124">
        <v>0</v>
      </c>
      <c r="F151" s="124">
        <v>0</v>
      </c>
      <c r="G151" s="124">
        <v>0</v>
      </c>
      <c r="H151" s="124">
        <v>0</v>
      </c>
      <c r="I151" s="124">
        <v>0</v>
      </c>
      <c r="J151" s="124">
        <v>0</v>
      </c>
      <c r="K151" s="124">
        <v>0</v>
      </c>
      <c r="L151" s="124">
        <v>0</v>
      </c>
      <c r="M151" s="124">
        <v>0</v>
      </c>
      <c r="N151" s="124">
        <v>0</v>
      </c>
      <c r="O151" s="124">
        <v>0</v>
      </c>
      <c r="P151" s="124">
        <v>0</v>
      </c>
      <c r="Q151" s="124">
        <v>0</v>
      </c>
      <c r="R151" s="124">
        <v>0</v>
      </c>
      <c r="S151" s="124">
        <v>0</v>
      </c>
      <c r="T151" s="124">
        <v>0</v>
      </c>
      <c r="U151" s="124">
        <v>0</v>
      </c>
      <c r="V151" s="124">
        <v>0</v>
      </c>
      <c r="W151" s="124">
        <v>0</v>
      </c>
    </row>
    <row r="152" spans="1:23">
      <c r="A152" s="124">
        <v>0</v>
      </c>
      <c r="B152" s="124">
        <v>0</v>
      </c>
      <c r="C152" s="124">
        <v>0</v>
      </c>
      <c r="D152" s="124">
        <v>0</v>
      </c>
      <c r="E152" s="124">
        <v>0</v>
      </c>
      <c r="F152" s="124">
        <v>0</v>
      </c>
      <c r="G152" s="124">
        <v>0</v>
      </c>
      <c r="H152" s="124">
        <v>0</v>
      </c>
      <c r="I152" s="124">
        <v>0</v>
      </c>
      <c r="J152" s="124">
        <v>0</v>
      </c>
      <c r="K152" s="124">
        <v>0</v>
      </c>
      <c r="L152" s="124">
        <v>0</v>
      </c>
      <c r="M152" s="124">
        <v>0</v>
      </c>
      <c r="N152" s="124">
        <v>0</v>
      </c>
      <c r="O152" s="124">
        <v>0</v>
      </c>
      <c r="P152" s="124">
        <v>0</v>
      </c>
      <c r="Q152" s="124">
        <v>0</v>
      </c>
      <c r="R152" s="124">
        <v>0</v>
      </c>
      <c r="S152" s="124">
        <v>0</v>
      </c>
      <c r="T152" s="124">
        <v>0</v>
      </c>
      <c r="U152" s="124">
        <v>0</v>
      </c>
      <c r="V152" s="124">
        <v>0</v>
      </c>
      <c r="W152" s="124">
        <v>0</v>
      </c>
    </row>
    <row r="153" spans="1:23" hidden="1">
      <c r="A153" s="124">
        <v>0</v>
      </c>
      <c r="B153" s="124">
        <v>0</v>
      </c>
      <c r="C153" s="124">
        <v>0</v>
      </c>
      <c r="D153" s="124">
        <v>0</v>
      </c>
      <c r="E153" s="124">
        <v>0</v>
      </c>
      <c r="F153" s="124">
        <v>0</v>
      </c>
      <c r="G153" s="124">
        <v>0</v>
      </c>
      <c r="H153" s="124">
        <v>0</v>
      </c>
      <c r="I153" s="124">
        <v>0</v>
      </c>
      <c r="J153" s="124">
        <v>0</v>
      </c>
      <c r="K153" s="124">
        <v>0</v>
      </c>
      <c r="L153" s="124">
        <v>0</v>
      </c>
      <c r="M153" s="124">
        <v>0</v>
      </c>
      <c r="N153" s="124">
        <v>0</v>
      </c>
      <c r="O153" s="124">
        <v>0</v>
      </c>
      <c r="P153" s="124">
        <v>0</v>
      </c>
      <c r="Q153" s="124">
        <v>0</v>
      </c>
      <c r="R153" s="124">
        <v>0</v>
      </c>
      <c r="S153" s="124">
        <v>0</v>
      </c>
      <c r="T153" s="124">
        <v>0</v>
      </c>
      <c r="U153" s="124">
        <v>0</v>
      </c>
      <c r="V153" s="124">
        <v>0</v>
      </c>
      <c r="W153" s="124">
        <v>0</v>
      </c>
    </row>
    <row r="154" spans="1:23">
      <c r="A154" s="124">
        <v>0</v>
      </c>
      <c r="B154" s="124">
        <v>0</v>
      </c>
      <c r="C154" s="124">
        <v>0</v>
      </c>
      <c r="D154" s="124">
        <v>0</v>
      </c>
      <c r="E154" s="124">
        <v>0</v>
      </c>
      <c r="F154" s="124">
        <v>0</v>
      </c>
      <c r="G154" s="124">
        <v>0</v>
      </c>
      <c r="H154" s="124">
        <v>0</v>
      </c>
      <c r="I154" s="124">
        <v>0</v>
      </c>
      <c r="J154" s="124">
        <v>0</v>
      </c>
      <c r="K154" s="124">
        <v>0</v>
      </c>
      <c r="L154" s="124">
        <v>0</v>
      </c>
      <c r="M154" s="124">
        <v>0</v>
      </c>
      <c r="N154" s="124">
        <v>0</v>
      </c>
      <c r="O154" s="124">
        <v>0</v>
      </c>
      <c r="P154" s="124">
        <v>0</v>
      </c>
      <c r="Q154" s="124">
        <v>0</v>
      </c>
      <c r="R154" s="124">
        <v>0</v>
      </c>
      <c r="S154" s="124">
        <v>0</v>
      </c>
      <c r="T154" s="124">
        <v>0</v>
      </c>
      <c r="U154" s="124">
        <v>0</v>
      </c>
      <c r="V154" s="124">
        <v>0</v>
      </c>
      <c r="W154" s="124">
        <v>0</v>
      </c>
    </row>
    <row r="155" spans="1:23">
      <c r="A155" s="124">
        <v>0</v>
      </c>
      <c r="B155" s="124">
        <v>0</v>
      </c>
      <c r="C155" s="124">
        <v>0</v>
      </c>
      <c r="D155" s="124">
        <v>0</v>
      </c>
      <c r="E155" s="124">
        <v>0</v>
      </c>
      <c r="F155" s="124">
        <v>0</v>
      </c>
      <c r="G155" s="124">
        <v>0</v>
      </c>
      <c r="H155" s="124">
        <v>0</v>
      </c>
      <c r="I155" s="124">
        <v>0</v>
      </c>
      <c r="J155" s="124">
        <v>0</v>
      </c>
      <c r="K155" s="124">
        <v>0</v>
      </c>
      <c r="L155" s="124">
        <v>0</v>
      </c>
      <c r="M155" s="124">
        <v>0</v>
      </c>
      <c r="N155" s="124">
        <v>0</v>
      </c>
      <c r="O155" s="124">
        <v>0</v>
      </c>
      <c r="P155" s="124">
        <v>0</v>
      </c>
      <c r="Q155" s="124">
        <v>0</v>
      </c>
      <c r="R155" s="124">
        <v>0</v>
      </c>
      <c r="S155" s="124">
        <v>0</v>
      </c>
      <c r="T155" s="124">
        <v>0</v>
      </c>
      <c r="U155" s="124">
        <v>0</v>
      </c>
      <c r="V155" s="124">
        <v>0</v>
      </c>
      <c r="W155" s="124">
        <v>0</v>
      </c>
    </row>
    <row r="156" spans="1:23">
      <c r="A156" s="124">
        <v>0</v>
      </c>
      <c r="B156" s="124">
        <v>0</v>
      </c>
      <c r="C156" s="124">
        <v>0</v>
      </c>
      <c r="D156" s="124">
        <v>0</v>
      </c>
      <c r="E156" s="124">
        <v>0</v>
      </c>
      <c r="F156" s="124">
        <v>0</v>
      </c>
      <c r="G156" s="124">
        <v>0</v>
      </c>
      <c r="H156" s="124">
        <v>0</v>
      </c>
      <c r="I156" s="124">
        <v>0</v>
      </c>
      <c r="J156" s="124">
        <v>0</v>
      </c>
      <c r="K156" s="124">
        <v>0</v>
      </c>
      <c r="L156" s="124">
        <v>0</v>
      </c>
      <c r="M156" s="124">
        <v>0</v>
      </c>
      <c r="N156" s="124">
        <v>0</v>
      </c>
      <c r="O156" s="124">
        <v>0</v>
      </c>
      <c r="P156" s="124">
        <v>0</v>
      </c>
      <c r="Q156" s="124">
        <v>0</v>
      </c>
      <c r="R156" s="124">
        <v>0</v>
      </c>
      <c r="S156" s="124">
        <v>0</v>
      </c>
      <c r="T156" s="124">
        <v>0</v>
      </c>
      <c r="U156" s="124">
        <v>0</v>
      </c>
      <c r="V156" s="124">
        <v>0</v>
      </c>
      <c r="W156" s="124">
        <v>0</v>
      </c>
    </row>
    <row r="157" spans="1:23" hidden="1">
      <c r="A157" s="124">
        <v>0</v>
      </c>
      <c r="B157" s="124">
        <v>0</v>
      </c>
      <c r="C157" s="124">
        <v>0</v>
      </c>
      <c r="D157" s="124">
        <v>0</v>
      </c>
      <c r="E157" s="124">
        <v>0</v>
      </c>
      <c r="F157" s="124">
        <v>0</v>
      </c>
      <c r="G157" s="124">
        <v>0</v>
      </c>
      <c r="H157" s="124">
        <v>0</v>
      </c>
      <c r="I157" s="124">
        <v>0</v>
      </c>
      <c r="J157" s="124">
        <v>0</v>
      </c>
      <c r="K157" s="124">
        <v>0</v>
      </c>
      <c r="L157" s="124">
        <v>0</v>
      </c>
      <c r="M157" s="124">
        <v>0</v>
      </c>
      <c r="N157" s="124">
        <v>0</v>
      </c>
      <c r="O157" s="124">
        <v>0</v>
      </c>
      <c r="P157" s="124">
        <v>0</v>
      </c>
      <c r="Q157" s="124">
        <v>0</v>
      </c>
      <c r="R157" s="124">
        <v>0</v>
      </c>
      <c r="S157" s="124">
        <v>0</v>
      </c>
      <c r="T157" s="124">
        <v>0</v>
      </c>
      <c r="U157" s="124">
        <v>0</v>
      </c>
      <c r="V157" s="124">
        <v>0</v>
      </c>
      <c r="W157" s="124">
        <v>0</v>
      </c>
    </row>
    <row r="158" spans="1:23" hidden="1">
      <c r="A158" s="124">
        <v>0</v>
      </c>
      <c r="B158" s="124">
        <v>0</v>
      </c>
      <c r="C158" s="124">
        <v>0</v>
      </c>
      <c r="D158" s="124">
        <v>0</v>
      </c>
      <c r="E158" s="124">
        <v>0</v>
      </c>
      <c r="F158" s="124">
        <v>0</v>
      </c>
      <c r="G158" s="124">
        <v>0</v>
      </c>
      <c r="H158" s="124">
        <v>0</v>
      </c>
      <c r="I158" s="124">
        <v>0</v>
      </c>
      <c r="J158" s="124">
        <v>0</v>
      </c>
      <c r="K158" s="124">
        <v>0</v>
      </c>
      <c r="L158" s="124">
        <v>0</v>
      </c>
      <c r="M158" s="124">
        <v>0</v>
      </c>
      <c r="N158" s="124">
        <v>0</v>
      </c>
      <c r="O158" s="124">
        <v>0</v>
      </c>
      <c r="P158" s="124">
        <v>0</v>
      </c>
      <c r="Q158" s="124">
        <v>0</v>
      </c>
      <c r="R158" s="124">
        <v>0</v>
      </c>
      <c r="S158" s="124">
        <v>0</v>
      </c>
      <c r="T158" s="124">
        <v>0</v>
      </c>
      <c r="U158" s="124">
        <v>0</v>
      </c>
      <c r="V158" s="124">
        <v>0</v>
      </c>
      <c r="W158" s="124">
        <v>0</v>
      </c>
    </row>
    <row r="159" spans="1:23">
      <c r="A159" s="124">
        <v>0</v>
      </c>
      <c r="B159" s="124">
        <v>0</v>
      </c>
      <c r="C159" s="124">
        <v>0</v>
      </c>
      <c r="D159" s="124">
        <v>0</v>
      </c>
      <c r="E159" s="124">
        <v>0</v>
      </c>
      <c r="F159" s="124">
        <v>0</v>
      </c>
      <c r="G159" s="124">
        <v>0</v>
      </c>
      <c r="H159" s="124">
        <v>0</v>
      </c>
      <c r="I159" s="124">
        <v>0</v>
      </c>
      <c r="J159" s="124">
        <v>0</v>
      </c>
      <c r="K159" s="124">
        <v>0</v>
      </c>
      <c r="L159" s="124">
        <v>0</v>
      </c>
      <c r="M159" s="124">
        <v>0</v>
      </c>
      <c r="N159" s="124">
        <v>0</v>
      </c>
      <c r="O159" s="124">
        <v>0</v>
      </c>
      <c r="P159" s="124">
        <v>0</v>
      </c>
      <c r="Q159" s="124">
        <v>0</v>
      </c>
      <c r="R159" s="124">
        <v>0</v>
      </c>
      <c r="S159" s="124">
        <v>0</v>
      </c>
      <c r="T159" s="124">
        <v>0</v>
      </c>
      <c r="U159" s="124">
        <v>0</v>
      </c>
      <c r="V159" s="124">
        <v>0</v>
      </c>
      <c r="W159" s="124">
        <v>0</v>
      </c>
    </row>
    <row r="160" spans="1:23">
      <c r="A160" s="124">
        <v>0</v>
      </c>
      <c r="B160" s="124">
        <v>0</v>
      </c>
      <c r="C160" s="124">
        <v>0</v>
      </c>
      <c r="D160" s="124">
        <v>0</v>
      </c>
      <c r="E160" s="124">
        <v>0</v>
      </c>
      <c r="F160" s="124">
        <v>0</v>
      </c>
      <c r="G160" s="124">
        <v>0</v>
      </c>
      <c r="H160" s="124">
        <v>0</v>
      </c>
      <c r="I160" s="124">
        <v>0</v>
      </c>
      <c r="J160" s="124">
        <v>0</v>
      </c>
      <c r="K160" s="124">
        <v>0</v>
      </c>
      <c r="L160" s="124">
        <v>0</v>
      </c>
      <c r="M160" s="124">
        <v>0</v>
      </c>
      <c r="N160" s="124">
        <v>0</v>
      </c>
      <c r="O160" s="124">
        <v>0</v>
      </c>
      <c r="P160" s="124">
        <v>0</v>
      </c>
      <c r="Q160" s="124">
        <v>0</v>
      </c>
      <c r="R160" s="124">
        <v>0</v>
      </c>
      <c r="S160" s="124">
        <v>0</v>
      </c>
      <c r="T160" s="124">
        <v>0</v>
      </c>
      <c r="U160" s="124">
        <v>0</v>
      </c>
      <c r="V160" s="124">
        <v>0</v>
      </c>
      <c r="W160" s="124">
        <v>0</v>
      </c>
    </row>
    <row r="161" spans="1:23" hidden="1">
      <c r="A161" s="124">
        <v>0</v>
      </c>
      <c r="B161" s="124">
        <v>0</v>
      </c>
      <c r="C161" s="124">
        <v>0</v>
      </c>
      <c r="D161" s="124">
        <v>0</v>
      </c>
      <c r="E161" s="124">
        <v>0</v>
      </c>
      <c r="F161" s="124">
        <v>0</v>
      </c>
      <c r="G161" s="124">
        <v>0</v>
      </c>
      <c r="H161" s="124">
        <v>0</v>
      </c>
      <c r="I161" s="124">
        <v>0</v>
      </c>
      <c r="J161" s="124">
        <v>0</v>
      </c>
      <c r="K161" s="124">
        <v>0</v>
      </c>
      <c r="L161" s="124">
        <v>0</v>
      </c>
      <c r="M161" s="124">
        <v>0</v>
      </c>
      <c r="N161" s="124">
        <v>0</v>
      </c>
      <c r="O161" s="124">
        <v>0</v>
      </c>
      <c r="P161" s="124">
        <v>0</v>
      </c>
      <c r="Q161" s="124">
        <v>0</v>
      </c>
      <c r="R161" s="124">
        <v>0</v>
      </c>
      <c r="S161" s="124">
        <v>0</v>
      </c>
      <c r="T161" s="124">
        <v>0</v>
      </c>
      <c r="U161" s="124">
        <v>0</v>
      </c>
      <c r="V161" s="124">
        <v>0</v>
      </c>
      <c r="W161" s="124">
        <v>0</v>
      </c>
    </row>
    <row r="162" spans="1:23" hidden="1">
      <c r="A162" s="124">
        <v>0</v>
      </c>
      <c r="B162" s="124">
        <v>0</v>
      </c>
      <c r="C162" s="124">
        <v>0</v>
      </c>
      <c r="D162" s="124">
        <v>0</v>
      </c>
      <c r="E162" s="124">
        <v>0</v>
      </c>
      <c r="F162" s="124">
        <v>0</v>
      </c>
      <c r="G162" s="124">
        <v>0</v>
      </c>
      <c r="H162" s="124">
        <v>0</v>
      </c>
      <c r="I162" s="124">
        <v>0</v>
      </c>
      <c r="J162" s="124">
        <v>0</v>
      </c>
      <c r="K162" s="124">
        <v>0</v>
      </c>
      <c r="L162" s="124">
        <v>0</v>
      </c>
      <c r="M162" s="124">
        <v>0</v>
      </c>
      <c r="N162" s="124">
        <v>0</v>
      </c>
      <c r="O162" s="124">
        <v>0</v>
      </c>
      <c r="P162" s="124">
        <v>0</v>
      </c>
      <c r="Q162" s="124">
        <v>0</v>
      </c>
      <c r="R162" s="124">
        <v>0</v>
      </c>
      <c r="S162" s="124">
        <v>0</v>
      </c>
      <c r="T162" s="124">
        <v>0</v>
      </c>
      <c r="U162" s="124">
        <v>0</v>
      </c>
      <c r="V162" s="124">
        <v>0</v>
      </c>
      <c r="W162" s="124">
        <v>0</v>
      </c>
    </row>
    <row r="163" spans="1:23">
      <c r="A163" s="124">
        <v>0</v>
      </c>
      <c r="B163" s="124">
        <v>0</v>
      </c>
      <c r="C163" s="124">
        <v>0</v>
      </c>
      <c r="D163" s="124">
        <v>0</v>
      </c>
      <c r="E163" s="124">
        <v>0</v>
      </c>
      <c r="F163" s="124">
        <v>0</v>
      </c>
      <c r="G163" s="124">
        <v>0</v>
      </c>
      <c r="H163" s="124">
        <v>0</v>
      </c>
      <c r="I163" s="124">
        <v>0</v>
      </c>
      <c r="J163" s="124">
        <v>0</v>
      </c>
      <c r="K163" s="124">
        <v>0</v>
      </c>
      <c r="L163" s="124">
        <v>0</v>
      </c>
      <c r="M163" s="124">
        <v>0</v>
      </c>
      <c r="N163" s="124">
        <v>0</v>
      </c>
      <c r="O163" s="124">
        <v>0</v>
      </c>
      <c r="P163" s="124">
        <v>0</v>
      </c>
      <c r="Q163" s="124">
        <v>0</v>
      </c>
      <c r="R163" s="124">
        <v>0</v>
      </c>
      <c r="S163" s="124">
        <v>0</v>
      </c>
      <c r="T163" s="124">
        <v>0</v>
      </c>
      <c r="U163" s="124">
        <v>0</v>
      </c>
      <c r="V163" s="124">
        <v>0</v>
      </c>
      <c r="W163" s="124">
        <v>0</v>
      </c>
    </row>
    <row r="164" spans="1:23" hidden="1">
      <c r="A164" s="124">
        <v>0</v>
      </c>
      <c r="B164" s="124">
        <v>0</v>
      </c>
      <c r="C164" s="124">
        <v>0</v>
      </c>
      <c r="D164" s="124">
        <v>0</v>
      </c>
      <c r="E164" s="124">
        <v>0</v>
      </c>
      <c r="F164" s="124">
        <v>0</v>
      </c>
      <c r="G164" s="124">
        <v>0</v>
      </c>
      <c r="H164" s="124">
        <v>0</v>
      </c>
      <c r="I164" s="124">
        <v>0</v>
      </c>
      <c r="J164" s="124">
        <v>0</v>
      </c>
      <c r="K164" s="124">
        <v>0</v>
      </c>
      <c r="L164" s="124">
        <v>0</v>
      </c>
      <c r="M164" s="124">
        <v>0</v>
      </c>
      <c r="N164" s="124">
        <v>0</v>
      </c>
      <c r="O164" s="124">
        <v>0</v>
      </c>
      <c r="P164" s="124">
        <v>0</v>
      </c>
      <c r="Q164" s="124">
        <v>0</v>
      </c>
      <c r="R164" s="124">
        <v>0</v>
      </c>
      <c r="S164" s="124">
        <v>0</v>
      </c>
      <c r="T164" s="124">
        <v>0</v>
      </c>
      <c r="U164" s="124">
        <v>0</v>
      </c>
      <c r="V164" s="124">
        <v>0</v>
      </c>
      <c r="W164" s="124">
        <v>0</v>
      </c>
    </row>
    <row r="165" spans="1:23" hidden="1">
      <c r="A165" s="124">
        <v>0</v>
      </c>
      <c r="B165" s="124">
        <v>0</v>
      </c>
      <c r="C165" s="124">
        <v>0</v>
      </c>
      <c r="D165" s="124">
        <v>0</v>
      </c>
      <c r="E165" s="124">
        <v>0</v>
      </c>
      <c r="F165" s="124">
        <v>0</v>
      </c>
      <c r="G165" s="124">
        <v>0</v>
      </c>
      <c r="H165" s="124">
        <v>0</v>
      </c>
      <c r="I165" s="124">
        <v>0</v>
      </c>
      <c r="J165" s="124">
        <v>0</v>
      </c>
      <c r="K165" s="124">
        <v>0</v>
      </c>
      <c r="L165" s="124">
        <v>0</v>
      </c>
      <c r="M165" s="124">
        <v>0</v>
      </c>
      <c r="N165" s="124">
        <v>0</v>
      </c>
      <c r="O165" s="124">
        <v>0</v>
      </c>
      <c r="P165" s="124">
        <v>0</v>
      </c>
      <c r="Q165" s="124">
        <v>0</v>
      </c>
      <c r="R165" s="124">
        <v>0</v>
      </c>
      <c r="S165" s="124">
        <v>0</v>
      </c>
      <c r="T165" s="124">
        <v>0</v>
      </c>
      <c r="U165" s="124">
        <v>0</v>
      </c>
      <c r="V165" s="124">
        <v>0</v>
      </c>
      <c r="W165" s="124">
        <v>0</v>
      </c>
    </row>
    <row r="166" spans="1:23">
      <c r="A166" s="124">
        <v>0</v>
      </c>
      <c r="B166" s="124">
        <v>0</v>
      </c>
      <c r="C166" s="124">
        <v>0</v>
      </c>
      <c r="D166" s="124">
        <v>0</v>
      </c>
      <c r="E166" s="124">
        <v>0</v>
      </c>
      <c r="F166" s="124">
        <v>0</v>
      </c>
      <c r="G166" s="124">
        <v>0</v>
      </c>
      <c r="H166" s="124">
        <v>0</v>
      </c>
      <c r="I166" s="124">
        <v>0</v>
      </c>
      <c r="J166" s="124">
        <v>0</v>
      </c>
      <c r="K166" s="124">
        <v>0</v>
      </c>
      <c r="L166" s="124">
        <v>0</v>
      </c>
      <c r="M166" s="124">
        <v>0</v>
      </c>
      <c r="N166" s="124">
        <v>0</v>
      </c>
      <c r="O166" s="124">
        <v>0</v>
      </c>
      <c r="P166" s="124">
        <v>0</v>
      </c>
      <c r="Q166" s="124">
        <v>0</v>
      </c>
      <c r="R166" s="124">
        <v>0</v>
      </c>
      <c r="S166" s="124">
        <v>0</v>
      </c>
      <c r="T166" s="124">
        <v>0</v>
      </c>
      <c r="U166" s="124">
        <v>0</v>
      </c>
      <c r="V166" s="124">
        <v>0</v>
      </c>
      <c r="W166" s="124">
        <v>0</v>
      </c>
    </row>
    <row r="167" spans="1:23">
      <c r="A167" s="124">
        <v>0</v>
      </c>
      <c r="B167" s="124">
        <v>0</v>
      </c>
      <c r="C167" s="124">
        <v>0</v>
      </c>
      <c r="D167" s="124">
        <v>0</v>
      </c>
      <c r="E167" s="124">
        <v>0</v>
      </c>
      <c r="F167" s="124">
        <v>0</v>
      </c>
      <c r="G167" s="124">
        <v>0</v>
      </c>
      <c r="H167" s="124">
        <v>0</v>
      </c>
      <c r="I167" s="124">
        <v>0</v>
      </c>
      <c r="J167" s="124">
        <v>0</v>
      </c>
      <c r="K167" s="124">
        <v>0</v>
      </c>
      <c r="L167" s="124">
        <v>0</v>
      </c>
      <c r="M167" s="124">
        <v>0</v>
      </c>
      <c r="N167" s="124">
        <v>0</v>
      </c>
      <c r="O167" s="124">
        <v>0</v>
      </c>
      <c r="P167" s="124">
        <v>0</v>
      </c>
      <c r="Q167" s="124">
        <v>0</v>
      </c>
      <c r="R167" s="124">
        <v>0</v>
      </c>
      <c r="S167" s="124">
        <v>0</v>
      </c>
      <c r="T167" s="124">
        <v>0</v>
      </c>
      <c r="U167" s="124">
        <v>0</v>
      </c>
      <c r="V167" s="124">
        <v>0</v>
      </c>
      <c r="W167" s="124">
        <v>0</v>
      </c>
    </row>
    <row r="168" spans="1:23" hidden="1">
      <c r="A168" s="124">
        <v>0</v>
      </c>
      <c r="B168" s="124">
        <v>0</v>
      </c>
      <c r="C168" s="124">
        <v>0</v>
      </c>
      <c r="D168" s="124">
        <v>0</v>
      </c>
      <c r="E168" s="124">
        <v>0</v>
      </c>
      <c r="F168" s="124">
        <v>0</v>
      </c>
      <c r="G168" s="124">
        <v>0</v>
      </c>
      <c r="H168" s="124">
        <v>0</v>
      </c>
      <c r="I168" s="124">
        <v>0</v>
      </c>
      <c r="J168" s="124">
        <v>0</v>
      </c>
      <c r="K168" s="124">
        <v>0</v>
      </c>
      <c r="L168" s="124">
        <v>0</v>
      </c>
      <c r="M168" s="124">
        <v>0</v>
      </c>
      <c r="N168" s="124">
        <v>0</v>
      </c>
      <c r="O168" s="124">
        <v>0</v>
      </c>
      <c r="P168" s="124">
        <v>0</v>
      </c>
      <c r="Q168" s="124">
        <v>0</v>
      </c>
      <c r="R168" s="124">
        <v>0</v>
      </c>
      <c r="S168" s="124">
        <v>0</v>
      </c>
      <c r="T168" s="124">
        <v>0</v>
      </c>
      <c r="U168" s="124">
        <v>0</v>
      </c>
      <c r="V168" s="124">
        <v>0</v>
      </c>
      <c r="W168" s="124">
        <v>0</v>
      </c>
    </row>
    <row r="169" spans="1:23">
      <c r="A169" s="124">
        <v>0</v>
      </c>
      <c r="B169" s="124">
        <v>0</v>
      </c>
      <c r="C169" s="124">
        <v>0</v>
      </c>
      <c r="D169" s="124">
        <v>0</v>
      </c>
      <c r="E169" s="124">
        <v>0</v>
      </c>
      <c r="F169" s="124">
        <v>0</v>
      </c>
      <c r="G169" s="124">
        <v>0</v>
      </c>
      <c r="H169" s="124">
        <v>0</v>
      </c>
      <c r="I169" s="124">
        <v>0</v>
      </c>
      <c r="J169" s="124">
        <v>0</v>
      </c>
      <c r="K169" s="124">
        <v>0</v>
      </c>
      <c r="L169" s="124">
        <v>0</v>
      </c>
      <c r="M169" s="124">
        <v>0</v>
      </c>
      <c r="N169" s="124">
        <v>0</v>
      </c>
      <c r="O169" s="124">
        <v>0</v>
      </c>
      <c r="P169" s="124">
        <v>0</v>
      </c>
      <c r="Q169" s="124">
        <v>0</v>
      </c>
      <c r="R169" s="124">
        <v>0</v>
      </c>
      <c r="S169" s="124">
        <v>0</v>
      </c>
      <c r="T169" s="124">
        <v>0</v>
      </c>
      <c r="U169" s="124">
        <v>0</v>
      </c>
      <c r="V169" s="124">
        <v>0</v>
      </c>
      <c r="W169" s="124">
        <v>0</v>
      </c>
    </row>
    <row r="170" spans="1:23" hidden="1">
      <c r="A170" s="124">
        <v>0</v>
      </c>
      <c r="B170" s="124">
        <v>0</v>
      </c>
      <c r="C170" s="124">
        <v>0</v>
      </c>
      <c r="D170" s="124">
        <v>0</v>
      </c>
      <c r="E170" s="124">
        <v>0</v>
      </c>
      <c r="F170" s="124">
        <v>0</v>
      </c>
      <c r="G170" s="124">
        <v>0</v>
      </c>
      <c r="H170" s="124">
        <v>0</v>
      </c>
      <c r="I170" s="124">
        <v>0</v>
      </c>
      <c r="J170" s="124">
        <v>0</v>
      </c>
      <c r="K170" s="124">
        <v>0</v>
      </c>
      <c r="L170" s="124">
        <v>0</v>
      </c>
      <c r="M170" s="124">
        <v>0</v>
      </c>
      <c r="N170" s="124">
        <v>0</v>
      </c>
      <c r="O170" s="124">
        <v>0</v>
      </c>
      <c r="P170" s="124">
        <v>0</v>
      </c>
      <c r="Q170" s="124">
        <v>0</v>
      </c>
      <c r="R170" s="124">
        <v>0</v>
      </c>
      <c r="S170" s="124">
        <v>0</v>
      </c>
      <c r="T170" s="124">
        <v>0</v>
      </c>
      <c r="U170" s="124">
        <v>0</v>
      </c>
      <c r="V170" s="124">
        <v>0</v>
      </c>
      <c r="W170" s="124">
        <v>0</v>
      </c>
    </row>
    <row r="171" spans="1:23" hidden="1">
      <c r="A171" s="124">
        <v>0</v>
      </c>
      <c r="B171" s="124">
        <v>0</v>
      </c>
      <c r="C171" s="124">
        <v>0</v>
      </c>
      <c r="D171" s="124">
        <v>0</v>
      </c>
      <c r="E171" s="124">
        <v>0</v>
      </c>
      <c r="F171" s="124">
        <v>0</v>
      </c>
      <c r="G171" s="124">
        <v>0</v>
      </c>
      <c r="H171" s="124">
        <v>0</v>
      </c>
      <c r="I171" s="124">
        <v>0</v>
      </c>
      <c r="J171" s="124">
        <v>0</v>
      </c>
      <c r="K171" s="124">
        <v>0</v>
      </c>
      <c r="L171" s="124">
        <v>0</v>
      </c>
      <c r="M171" s="124">
        <v>0</v>
      </c>
      <c r="N171" s="124">
        <v>0</v>
      </c>
      <c r="O171" s="124">
        <v>0</v>
      </c>
      <c r="P171" s="124">
        <v>0</v>
      </c>
      <c r="Q171" s="124">
        <v>0</v>
      </c>
      <c r="R171" s="124">
        <v>0</v>
      </c>
      <c r="S171" s="124">
        <v>0</v>
      </c>
      <c r="T171" s="124">
        <v>0</v>
      </c>
      <c r="U171" s="124">
        <v>0</v>
      </c>
      <c r="V171" s="124">
        <v>0</v>
      </c>
      <c r="W171" s="124">
        <v>0</v>
      </c>
    </row>
    <row r="172" spans="1:23" hidden="1">
      <c r="A172" s="124">
        <v>0</v>
      </c>
      <c r="B172" s="124">
        <v>0</v>
      </c>
      <c r="C172" s="124">
        <v>0</v>
      </c>
      <c r="D172" s="124">
        <v>0</v>
      </c>
      <c r="E172" s="124">
        <v>0</v>
      </c>
      <c r="F172" s="124">
        <v>0</v>
      </c>
      <c r="G172" s="124">
        <v>0</v>
      </c>
      <c r="H172" s="124">
        <v>0</v>
      </c>
      <c r="I172" s="124">
        <v>0</v>
      </c>
      <c r="J172" s="124">
        <v>0</v>
      </c>
      <c r="K172" s="124">
        <v>0</v>
      </c>
      <c r="L172" s="124">
        <v>0</v>
      </c>
      <c r="M172" s="124">
        <v>0</v>
      </c>
      <c r="N172" s="124">
        <v>0</v>
      </c>
      <c r="O172" s="124">
        <v>0</v>
      </c>
      <c r="P172" s="124">
        <v>0</v>
      </c>
      <c r="Q172" s="124">
        <v>0</v>
      </c>
      <c r="R172" s="124">
        <v>0</v>
      </c>
      <c r="S172" s="124">
        <v>0</v>
      </c>
      <c r="T172" s="124">
        <v>0</v>
      </c>
      <c r="U172" s="124">
        <v>0</v>
      </c>
      <c r="V172" s="124">
        <v>0</v>
      </c>
      <c r="W172" s="124">
        <v>0</v>
      </c>
    </row>
    <row r="173" spans="1:23" hidden="1">
      <c r="A173" s="124">
        <v>0</v>
      </c>
      <c r="B173" s="124">
        <v>0</v>
      </c>
      <c r="C173" s="124">
        <v>0</v>
      </c>
      <c r="D173" s="124">
        <v>0</v>
      </c>
      <c r="E173" s="124">
        <v>0</v>
      </c>
      <c r="F173" s="124">
        <v>0</v>
      </c>
      <c r="G173" s="124">
        <v>0</v>
      </c>
      <c r="H173" s="124">
        <v>0</v>
      </c>
      <c r="I173" s="124">
        <v>0</v>
      </c>
      <c r="J173" s="124">
        <v>0</v>
      </c>
      <c r="K173" s="124">
        <v>0</v>
      </c>
      <c r="L173" s="124">
        <v>0</v>
      </c>
      <c r="M173" s="124">
        <v>0</v>
      </c>
      <c r="N173" s="124">
        <v>0</v>
      </c>
      <c r="O173" s="124">
        <v>0</v>
      </c>
      <c r="P173" s="124">
        <v>0</v>
      </c>
      <c r="Q173" s="124">
        <v>0</v>
      </c>
      <c r="R173" s="124">
        <v>0</v>
      </c>
      <c r="S173" s="124">
        <v>0</v>
      </c>
      <c r="T173" s="124">
        <v>0</v>
      </c>
      <c r="U173" s="124">
        <v>0</v>
      </c>
      <c r="V173" s="124">
        <v>0</v>
      </c>
      <c r="W173" s="124">
        <v>0</v>
      </c>
    </row>
    <row r="174" spans="1:23" hidden="1">
      <c r="A174" s="124">
        <v>0</v>
      </c>
      <c r="B174" s="124">
        <v>0</v>
      </c>
      <c r="C174" s="124">
        <v>0</v>
      </c>
      <c r="D174" s="124">
        <v>0</v>
      </c>
      <c r="E174" s="124">
        <v>0</v>
      </c>
      <c r="F174" s="124">
        <v>0</v>
      </c>
      <c r="G174" s="124">
        <v>0</v>
      </c>
      <c r="H174" s="124">
        <v>0</v>
      </c>
      <c r="I174" s="124">
        <v>0</v>
      </c>
      <c r="J174" s="124">
        <v>0</v>
      </c>
      <c r="K174" s="124">
        <v>0</v>
      </c>
      <c r="L174" s="124">
        <v>0</v>
      </c>
      <c r="M174" s="124">
        <v>0</v>
      </c>
      <c r="N174" s="124">
        <v>0</v>
      </c>
      <c r="O174" s="124">
        <v>0</v>
      </c>
      <c r="P174" s="124">
        <v>0</v>
      </c>
      <c r="Q174" s="124">
        <v>0</v>
      </c>
      <c r="R174" s="124">
        <v>0</v>
      </c>
      <c r="S174" s="124">
        <v>0</v>
      </c>
      <c r="T174" s="124">
        <v>0</v>
      </c>
      <c r="U174" s="124">
        <v>0</v>
      </c>
      <c r="V174" s="124">
        <v>0</v>
      </c>
      <c r="W174" s="124">
        <v>0</v>
      </c>
    </row>
    <row r="175" spans="1:23">
      <c r="A175" s="124">
        <v>0</v>
      </c>
      <c r="B175" s="124">
        <v>0</v>
      </c>
      <c r="C175" s="124">
        <v>0</v>
      </c>
      <c r="D175" s="124">
        <v>0</v>
      </c>
      <c r="E175" s="124">
        <v>0</v>
      </c>
      <c r="F175" s="124">
        <v>0</v>
      </c>
      <c r="G175" s="124">
        <v>0</v>
      </c>
      <c r="H175" s="124">
        <v>0</v>
      </c>
      <c r="I175" s="124">
        <v>0</v>
      </c>
      <c r="J175" s="124">
        <v>0</v>
      </c>
      <c r="K175" s="124">
        <v>0</v>
      </c>
      <c r="L175" s="124">
        <v>0</v>
      </c>
      <c r="M175" s="124">
        <v>0</v>
      </c>
      <c r="N175" s="124">
        <v>0</v>
      </c>
      <c r="O175" s="124">
        <v>0</v>
      </c>
      <c r="P175" s="124">
        <v>0</v>
      </c>
      <c r="Q175" s="124">
        <v>0</v>
      </c>
      <c r="R175" s="124">
        <v>0</v>
      </c>
      <c r="S175" s="124">
        <v>0</v>
      </c>
      <c r="T175" s="124">
        <v>0</v>
      </c>
      <c r="U175" s="124">
        <v>0</v>
      </c>
      <c r="V175" s="124">
        <v>0</v>
      </c>
      <c r="W175" s="124">
        <v>0</v>
      </c>
    </row>
    <row r="176" spans="1:23" hidden="1">
      <c r="A176" s="124">
        <v>0</v>
      </c>
      <c r="B176" s="124">
        <v>0</v>
      </c>
      <c r="C176" s="124">
        <v>0</v>
      </c>
      <c r="D176" s="124">
        <v>0</v>
      </c>
      <c r="E176" s="124">
        <v>0</v>
      </c>
      <c r="F176" s="124">
        <v>0</v>
      </c>
      <c r="G176" s="124">
        <v>0</v>
      </c>
      <c r="H176" s="124">
        <v>0</v>
      </c>
      <c r="I176" s="124">
        <v>0</v>
      </c>
      <c r="J176" s="124">
        <v>0</v>
      </c>
      <c r="K176" s="124">
        <v>0</v>
      </c>
      <c r="L176" s="124">
        <v>0</v>
      </c>
      <c r="M176" s="124">
        <v>0</v>
      </c>
      <c r="N176" s="124">
        <v>0</v>
      </c>
      <c r="O176" s="124">
        <v>0</v>
      </c>
      <c r="P176" s="124">
        <v>0</v>
      </c>
      <c r="Q176" s="124">
        <v>0</v>
      </c>
      <c r="R176" s="124">
        <v>0</v>
      </c>
      <c r="S176" s="124">
        <v>0</v>
      </c>
      <c r="T176" s="124">
        <v>0</v>
      </c>
      <c r="U176" s="124">
        <v>0</v>
      </c>
      <c r="V176" s="124">
        <v>0</v>
      </c>
      <c r="W176" s="124">
        <v>0</v>
      </c>
    </row>
    <row r="177" spans="1:23" hidden="1">
      <c r="A177" s="124">
        <v>0</v>
      </c>
      <c r="B177" s="124">
        <v>0</v>
      </c>
      <c r="C177" s="124">
        <v>0</v>
      </c>
      <c r="D177" s="124">
        <v>0</v>
      </c>
      <c r="E177" s="124">
        <v>0</v>
      </c>
      <c r="F177" s="124">
        <v>0</v>
      </c>
      <c r="G177" s="124">
        <v>0</v>
      </c>
      <c r="H177" s="124">
        <v>0</v>
      </c>
      <c r="I177" s="124">
        <v>0</v>
      </c>
      <c r="J177" s="124">
        <v>0</v>
      </c>
      <c r="K177" s="124">
        <v>0</v>
      </c>
      <c r="L177" s="124">
        <v>0</v>
      </c>
      <c r="M177" s="124">
        <v>0</v>
      </c>
      <c r="N177" s="124">
        <v>0</v>
      </c>
      <c r="O177" s="124">
        <v>0</v>
      </c>
      <c r="P177" s="124">
        <v>0</v>
      </c>
      <c r="Q177" s="124">
        <v>0</v>
      </c>
      <c r="R177" s="124">
        <v>0</v>
      </c>
      <c r="S177" s="124">
        <v>0</v>
      </c>
      <c r="T177" s="124">
        <v>0</v>
      </c>
      <c r="U177" s="124">
        <v>0</v>
      </c>
      <c r="V177" s="124">
        <v>0</v>
      </c>
      <c r="W177" s="124">
        <v>0</v>
      </c>
    </row>
    <row r="178" spans="1:23" hidden="1">
      <c r="A178" s="124">
        <v>0</v>
      </c>
      <c r="B178" s="124">
        <v>0</v>
      </c>
      <c r="C178" s="124">
        <v>0</v>
      </c>
      <c r="D178" s="124">
        <v>0</v>
      </c>
      <c r="E178" s="124">
        <v>0</v>
      </c>
      <c r="F178" s="124">
        <v>0</v>
      </c>
      <c r="G178" s="124">
        <v>0</v>
      </c>
      <c r="H178" s="124">
        <v>0</v>
      </c>
      <c r="I178" s="124">
        <v>0</v>
      </c>
      <c r="J178" s="124">
        <v>0</v>
      </c>
      <c r="K178" s="124">
        <v>0</v>
      </c>
      <c r="L178" s="124">
        <v>0</v>
      </c>
      <c r="M178" s="124">
        <v>0</v>
      </c>
      <c r="N178" s="124">
        <v>0</v>
      </c>
      <c r="O178" s="124">
        <v>0</v>
      </c>
      <c r="P178" s="124">
        <v>0</v>
      </c>
      <c r="Q178" s="124">
        <v>0</v>
      </c>
      <c r="R178" s="124">
        <v>0</v>
      </c>
      <c r="S178" s="124">
        <v>0</v>
      </c>
      <c r="T178" s="124">
        <v>0</v>
      </c>
      <c r="U178" s="124">
        <v>0</v>
      </c>
      <c r="V178" s="124">
        <v>0</v>
      </c>
      <c r="W178" s="124">
        <v>0</v>
      </c>
    </row>
    <row r="179" spans="1:23" hidden="1">
      <c r="A179" s="124">
        <v>0</v>
      </c>
      <c r="B179" s="124">
        <v>0</v>
      </c>
      <c r="C179" s="124">
        <v>0</v>
      </c>
      <c r="D179" s="124">
        <v>0</v>
      </c>
      <c r="E179" s="124">
        <v>0</v>
      </c>
      <c r="F179" s="124">
        <v>0</v>
      </c>
      <c r="G179" s="124">
        <v>0</v>
      </c>
      <c r="H179" s="124">
        <v>0</v>
      </c>
      <c r="I179" s="124">
        <v>0</v>
      </c>
      <c r="J179" s="124">
        <v>0</v>
      </c>
      <c r="K179" s="124">
        <v>0</v>
      </c>
      <c r="L179" s="124">
        <v>0</v>
      </c>
      <c r="M179" s="124">
        <v>0</v>
      </c>
      <c r="N179" s="124">
        <v>0</v>
      </c>
      <c r="O179" s="124">
        <v>0</v>
      </c>
      <c r="P179" s="124">
        <v>0</v>
      </c>
      <c r="Q179" s="124">
        <v>0</v>
      </c>
      <c r="R179" s="124">
        <v>0</v>
      </c>
      <c r="S179" s="124">
        <v>0</v>
      </c>
      <c r="T179" s="124">
        <v>0</v>
      </c>
      <c r="U179" s="124">
        <v>0</v>
      </c>
      <c r="V179" s="124">
        <v>0</v>
      </c>
      <c r="W179" s="124">
        <v>0</v>
      </c>
    </row>
    <row r="180" spans="1:23" hidden="1">
      <c r="A180" s="124">
        <v>0</v>
      </c>
      <c r="B180" s="124">
        <v>0</v>
      </c>
      <c r="C180" s="124">
        <v>0</v>
      </c>
      <c r="D180" s="124">
        <v>0</v>
      </c>
      <c r="E180" s="124">
        <v>0</v>
      </c>
      <c r="F180" s="124">
        <v>0</v>
      </c>
      <c r="G180" s="124">
        <v>0</v>
      </c>
      <c r="H180" s="124">
        <v>0</v>
      </c>
      <c r="I180" s="124">
        <v>0</v>
      </c>
      <c r="J180" s="124">
        <v>0</v>
      </c>
      <c r="K180" s="124">
        <v>0</v>
      </c>
      <c r="L180" s="124">
        <v>0</v>
      </c>
      <c r="M180" s="124">
        <v>0</v>
      </c>
      <c r="N180" s="124">
        <v>0</v>
      </c>
      <c r="O180" s="124">
        <v>0</v>
      </c>
      <c r="P180" s="124">
        <v>0</v>
      </c>
      <c r="Q180" s="124">
        <v>0</v>
      </c>
      <c r="R180" s="124">
        <v>0</v>
      </c>
      <c r="S180" s="124">
        <v>0</v>
      </c>
      <c r="T180" s="124">
        <v>0</v>
      </c>
      <c r="U180" s="124">
        <v>0</v>
      </c>
      <c r="V180" s="124">
        <v>0</v>
      </c>
      <c r="W180" s="124">
        <v>0</v>
      </c>
    </row>
    <row r="181" spans="1:23" hidden="1">
      <c r="A181" s="124">
        <v>0</v>
      </c>
      <c r="B181" s="124">
        <v>0</v>
      </c>
      <c r="C181" s="124">
        <v>0</v>
      </c>
      <c r="D181" s="124">
        <v>0</v>
      </c>
      <c r="E181" s="124">
        <v>0</v>
      </c>
      <c r="F181" s="124">
        <v>0</v>
      </c>
      <c r="G181" s="124">
        <v>0</v>
      </c>
      <c r="H181" s="124">
        <v>0</v>
      </c>
      <c r="I181" s="124">
        <v>0</v>
      </c>
      <c r="J181" s="124">
        <v>0</v>
      </c>
      <c r="K181" s="124">
        <v>0</v>
      </c>
      <c r="L181" s="124">
        <v>0</v>
      </c>
      <c r="M181" s="124">
        <v>0</v>
      </c>
      <c r="N181" s="124">
        <v>0</v>
      </c>
      <c r="O181" s="124">
        <v>0</v>
      </c>
      <c r="P181" s="124">
        <v>0</v>
      </c>
      <c r="Q181" s="124">
        <v>0</v>
      </c>
      <c r="R181" s="124">
        <v>0</v>
      </c>
      <c r="S181" s="124">
        <v>0</v>
      </c>
      <c r="T181" s="124">
        <v>0</v>
      </c>
      <c r="U181" s="124">
        <v>0</v>
      </c>
      <c r="V181" s="124">
        <v>0</v>
      </c>
      <c r="W181" s="124">
        <v>0</v>
      </c>
    </row>
    <row r="182" spans="1:23" hidden="1">
      <c r="A182" s="124">
        <v>0</v>
      </c>
      <c r="B182" s="124">
        <v>0</v>
      </c>
      <c r="C182" s="124">
        <v>0</v>
      </c>
      <c r="D182" s="124">
        <v>0</v>
      </c>
      <c r="E182" s="124">
        <v>0</v>
      </c>
      <c r="F182" s="124">
        <v>0</v>
      </c>
      <c r="G182" s="124">
        <v>0</v>
      </c>
      <c r="H182" s="124">
        <v>0</v>
      </c>
      <c r="I182" s="124">
        <v>0</v>
      </c>
      <c r="J182" s="124">
        <v>0</v>
      </c>
      <c r="K182" s="124">
        <v>0</v>
      </c>
      <c r="L182" s="124">
        <v>0</v>
      </c>
      <c r="M182" s="124">
        <v>0</v>
      </c>
      <c r="N182" s="124">
        <v>0</v>
      </c>
      <c r="O182" s="124">
        <v>0</v>
      </c>
      <c r="P182" s="124">
        <v>0</v>
      </c>
      <c r="Q182" s="124">
        <v>0</v>
      </c>
      <c r="R182" s="124">
        <v>0</v>
      </c>
      <c r="S182" s="124">
        <v>0</v>
      </c>
      <c r="T182" s="124">
        <v>0</v>
      </c>
      <c r="U182" s="124">
        <v>0</v>
      </c>
      <c r="V182" s="124">
        <v>0</v>
      </c>
      <c r="W182" s="124">
        <v>0</v>
      </c>
    </row>
    <row r="183" spans="1:23" hidden="1">
      <c r="A183" s="124">
        <v>0</v>
      </c>
      <c r="B183" s="124">
        <v>0</v>
      </c>
      <c r="C183" s="124">
        <v>0</v>
      </c>
      <c r="D183" s="124">
        <v>0</v>
      </c>
      <c r="E183" s="124">
        <v>0</v>
      </c>
      <c r="F183" s="124">
        <v>0</v>
      </c>
      <c r="G183" s="124">
        <v>0</v>
      </c>
      <c r="H183" s="124">
        <v>0</v>
      </c>
      <c r="I183" s="124">
        <v>0</v>
      </c>
      <c r="J183" s="124">
        <v>0</v>
      </c>
      <c r="K183" s="124">
        <v>0</v>
      </c>
      <c r="L183" s="124">
        <v>0</v>
      </c>
      <c r="M183" s="124">
        <v>0</v>
      </c>
      <c r="N183" s="124">
        <v>0</v>
      </c>
      <c r="O183" s="124">
        <v>0</v>
      </c>
      <c r="P183" s="124">
        <v>0</v>
      </c>
      <c r="Q183" s="124">
        <v>0</v>
      </c>
      <c r="R183" s="124">
        <v>0</v>
      </c>
      <c r="S183" s="124">
        <v>0</v>
      </c>
      <c r="T183" s="124">
        <v>0</v>
      </c>
      <c r="U183" s="124">
        <v>0</v>
      </c>
      <c r="V183" s="124">
        <v>0</v>
      </c>
      <c r="W183" s="124">
        <v>0</v>
      </c>
    </row>
    <row r="184" spans="1:23" hidden="1">
      <c r="A184" s="124">
        <v>0</v>
      </c>
      <c r="B184" s="124">
        <v>0</v>
      </c>
      <c r="C184" s="124">
        <v>0</v>
      </c>
      <c r="D184" s="124">
        <v>0</v>
      </c>
      <c r="E184" s="124">
        <v>0</v>
      </c>
      <c r="F184" s="124">
        <v>0</v>
      </c>
      <c r="G184" s="124">
        <v>0</v>
      </c>
      <c r="H184" s="124">
        <v>0</v>
      </c>
      <c r="I184" s="124">
        <v>0</v>
      </c>
      <c r="J184" s="124">
        <v>0</v>
      </c>
      <c r="K184" s="124">
        <v>0</v>
      </c>
      <c r="L184" s="124">
        <v>0</v>
      </c>
      <c r="M184" s="124">
        <v>0</v>
      </c>
      <c r="N184" s="124">
        <v>0</v>
      </c>
      <c r="O184" s="124">
        <v>0</v>
      </c>
      <c r="P184" s="124">
        <v>0</v>
      </c>
      <c r="Q184" s="124">
        <v>0</v>
      </c>
      <c r="R184" s="124">
        <v>0</v>
      </c>
      <c r="S184" s="124">
        <v>0</v>
      </c>
      <c r="T184" s="124">
        <v>0</v>
      </c>
      <c r="U184" s="124">
        <v>0</v>
      </c>
      <c r="V184" s="124">
        <v>0</v>
      </c>
      <c r="W184" s="124">
        <v>0</v>
      </c>
    </row>
    <row r="185" spans="1:23">
      <c r="A185" s="124">
        <v>0</v>
      </c>
      <c r="B185" s="124">
        <v>0</v>
      </c>
      <c r="C185" s="124">
        <v>0</v>
      </c>
      <c r="D185" s="124">
        <v>0</v>
      </c>
      <c r="E185" s="124">
        <v>0</v>
      </c>
      <c r="F185" s="124">
        <v>0</v>
      </c>
      <c r="G185" s="124">
        <v>0</v>
      </c>
      <c r="H185" s="124">
        <v>0</v>
      </c>
      <c r="I185" s="124">
        <v>0</v>
      </c>
      <c r="J185" s="124">
        <v>0</v>
      </c>
      <c r="K185" s="124">
        <v>0</v>
      </c>
      <c r="L185" s="124">
        <v>0</v>
      </c>
      <c r="M185" s="124">
        <v>0</v>
      </c>
      <c r="N185" s="124">
        <v>0</v>
      </c>
      <c r="O185" s="124">
        <v>0</v>
      </c>
      <c r="P185" s="124">
        <v>0</v>
      </c>
      <c r="Q185" s="124">
        <v>0</v>
      </c>
      <c r="R185" s="124">
        <v>0</v>
      </c>
      <c r="S185" s="124">
        <v>0</v>
      </c>
      <c r="T185" s="124">
        <v>0</v>
      </c>
      <c r="U185" s="124">
        <v>0</v>
      </c>
      <c r="V185" s="124">
        <v>0</v>
      </c>
      <c r="W185" s="124">
        <v>0</v>
      </c>
    </row>
    <row r="186" spans="1:23">
      <c r="A186" s="124">
        <v>0</v>
      </c>
      <c r="B186" s="124">
        <v>0</v>
      </c>
      <c r="C186" s="124">
        <v>0</v>
      </c>
      <c r="D186" s="124">
        <v>0</v>
      </c>
      <c r="E186" s="124">
        <v>0</v>
      </c>
      <c r="F186" s="124">
        <v>0</v>
      </c>
      <c r="G186" s="124">
        <v>0</v>
      </c>
      <c r="H186" s="124">
        <v>0</v>
      </c>
      <c r="I186" s="124">
        <v>0</v>
      </c>
      <c r="J186" s="124">
        <v>0</v>
      </c>
      <c r="K186" s="124">
        <v>0</v>
      </c>
      <c r="L186" s="124">
        <v>0</v>
      </c>
      <c r="M186" s="124">
        <v>0</v>
      </c>
      <c r="N186" s="124">
        <v>0</v>
      </c>
      <c r="O186" s="124">
        <v>0</v>
      </c>
      <c r="P186" s="124">
        <v>0</v>
      </c>
      <c r="Q186" s="124">
        <v>0</v>
      </c>
      <c r="R186" s="124">
        <v>0</v>
      </c>
      <c r="S186" s="124">
        <v>0</v>
      </c>
      <c r="T186" s="124">
        <v>0</v>
      </c>
      <c r="U186" s="124">
        <v>0</v>
      </c>
      <c r="V186" s="124">
        <v>0</v>
      </c>
      <c r="W186" s="124">
        <v>0</v>
      </c>
    </row>
    <row r="187" spans="1:23">
      <c r="A187" s="124">
        <v>0</v>
      </c>
      <c r="B187" s="124">
        <v>0</v>
      </c>
      <c r="C187" s="124">
        <v>0</v>
      </c>
      <c r="D187" s="124">
        <v>0</v>
      </c>
      <c r="E187" s="124">
        <v>0</v>
      </c>
      <c r="F187" s="124">
        <v>0</v>
      </c>
      <c r="G187" s="124">
        <v>0</v>
      </c>
      <c r="H187" s="124">
        <v>0</v>
      </c>
      <c r="I187" s="124">
        <v>0</v>
      </c>
      <c r="J187" s="124">
        <v>0</v>
      </c>
      <c r="K187" s="124">
        <v>0</v>
      </c>
      <c r="L187" s="124">
        <v>0</v>
      </c>
      <c r="M187" s="124">
        <v>0</v>
      </c>
      <c r="N187" s="124">
        <v>0</v>
      </c>
      <c r="O187" s="124">
        <v>0</v>
      </c>
      <c r="P187" s="124">
        <v>0</v>
      </c>
      <c r="Q187" s="124">
        <v>0</v>
      </c>
      <c r="R187" s="124">
        <v>0</v>
      </c>
      <c r="S187" s="124">
        <v>0</v>
      </c>
      <c r="T187" s="124">
        <v>0</v>
      </c>
      <c r="U187" s="124">
        <v>0</v>
      </c>
      <c r="V187" s="124">
        <v>0</v>
      </c>
      <c r="W187" s="124">
        <v>0</v>
      </c>
    </row>
    <row r="188" spans="1:23" hidden="1">
      <c r="A188" s="124">
        <v>0</v>
      </c>
      <c r="B188" s="124">
        <v>0</v>
      </c>
      <c r="C188" s="124">
        <v>0</v>
      </c>
      <c r="D188" s="124">
        <v>0</v>
      </c>
      <c r="E188" s="124">
        <v>0</v>
      </c>
      <c r="F188" s="124">
        <v>0</v>
      </c>
      <c r="G188" s="124">
        <v>0</v>
      </c>
      <c r="H188" s="124">
        <v>0</v>
      </c>
      <c r="I188" s="124">
        <v>0</v>
      </c>
      <c r="J188" s="124">
        <v>0</v>
      </c>
      <c r="K188" s="124">
        <v>0</v>
      </c>
      <c r="L188" s="124">
        <v>0</v>
      </c>
      <c r="M188" s="124">
        <v>0</v>
      </c>
      <c r="N188" s="124">
        <v>0</v>
      </c>
      <c r="O188" s="124">
        <v>0</v>
      </c>
      <c r="P188" s="124">
        <v>0</v>
      </c>
      <c r="Q188" s="124">
        <v>0</v>
      </c>
      <c r="R188" s="124">
        <v>0</v>
      </c>
      <c r="S188" s="124">
        <v>0</v>
      </c>
      <c r="T188" s="124">
        <v>0</v>
      </c>
      <c r="U188" s="124">
        <v>0</v>
      </c>
      <c r="V188" s="124">
        <v>0</v>
      </c>
      <c r="W188" s="124">
        <v>0</v>
      </c>
    </row>
    <row r="189" spans="1:23" hidden="1">
      <c r="A189" s="124">
        <v>0</v>
      </c>
      <c r="B189" s="124">
        <v>0</v>
      </c>
      <c r="C189" s="124">
        <v>0</v>
      </c>
      <c r="D189" s="124">
        <v>0</v>
      </c>
      <c r="E189" s="124">
        <v>0</v>
      </c>
      <c r="F189" s="124">
        <v>0</v>
      </c>
      <c r="G189" s="124">
        <v>0</v>
      </c>
      <c r="H189" s="124">
        <v>0</v>
      </c>
      <c r="I189" s="124">
        <v>0</v>
      </c>
      <c r="J189" s="124">
        <v>0</v>
      </c>
      <c r="K189" s="124">
        <v>0</v>
      </c>
      <c r="L189" s="124">
        <v>0</v>
      </c>
      <c r="M189" s="124">
        <v>0</v>
      </c>
      <c r="N189" s="124">
        <v>0</v>
      </c>
      <c r="O189" s="124">
        <v>0</v>
      </c>
      <c r="P189" s="124">
        <v>0</v>
      </c>
      <c r="Q189" s="124">
        <v>0</v>
      </c>
      <c r="R189" s="124">
        <v>0</v>
      </c>
      <c r="S189" s="124">
        <v>0</v>
      </c>
      <c r="T189" s="124">
        <v>0</v>
      </c>
      <c r="U189" s="124">
        <v>0</v>
      </c>
      <c r="V189" s="124">
        <v>0</v>
      </c>
      <c r="W189" s="124">
        <v>0</v>
      </c>
    </row>
    <row r="190" spans="1:23" hidden="1">
      <c r="A190" s="124">
        <v>0</v>
      </c>
      <c r="B190" s="124">
        <v>0</v>
      </c>
      <c r="C190" s="124">
        <v>0</v>
      </c>
      <c r="D190" s="124">
        <v>0</v>
      </c>
      <c r="E190" s="124">
        <v>0</v>
      </c>
      <c r="F190" s="124">
        <v>0</v>
      </c>
      <c r="G190" s="124">
        <v>0</v>
      </c>
      <c r="H190" s="124">
        <v>0</v>
      </c>
      <c r="I190" s="124">
        <v>0</v>
      </c>
      <c r="J190" s="124">
        <v>0</v>
      </c>
      <c r="K190" s="124">
        <v>0</v>
      </c>
      <c r="L190" s="124">
        <v>0</v>
      </c>
      <c r="M190" s="124">
        <v>0</v>
      </c>
      <c r="N190" s="124">
        <v>0</v>
      </c>
      <c r="O190" s="124">
        <v>0</v>
      </c>
      <c r="P190" s="124">
        <v>0</v>
      </c>
      <c r="Q190" s="124">
        <v>0</v>
      </c>
      <c r="R190" s="124">
        <v>0</v>
      </c>
      <c r="S190" s="124">
        <v>0</v>
      </c>
      <c r="T190" s="124">
        <v>0</v>
      </c>
      <c r="U190" s="124">
        <v>0</v>
      </c>
      <c r="V190" s="124">
        <v>0</v>
      </c>
      <c r="W190" s="124">
        <v>0</v>
      </c>
    </row>
    <row r="191" spans="1:23" hidden="1">
      <c r="A191" s="124">
        <v>0</v>
      </c>
      <c r="B191" s="124">
        <v>0</v>
      </c>
      <c r="C191" s="124">
        <v>0</v>
      </c>
      <c r="D191" s="124">
        <v>0</v>
      </c>
      <c r="E191" s="124">
        <v>0</v>
      </c>
      <c r="F191" s="124">
        <v>0</v>
      </c>
      <c r="G191" s="124">
        <v>0</v>
      </c>
      <c r="H191" s="124">
        <v>0</v>
      </c>
      <c r="I191" s="124">
        <v>0</v>
      </c>
      <c r="J191" s="124">
        <v>0</v>
      </c>
      <c r="K191" s="124">
        <v>0</v>
      </c>
      <c r="L191" s="124">
        <v>0</v>
      </c>
      <c r="M191" s="124">
        <v>0</v>
      </c>
      <c r="N191" s="124">
        <v>0</v>
      </c>
      <c r="O191" s="124">
        <v>0</v>
      </c>
      <c r="P191" s="124">
        <v>0</v>
      </c>
      <c r="Q191" s="124">
        <v>0</v>
      </c>
      <c r="R191" s="124">
        <v>0</v>
      </c>
      <c r="S191" s="124">
        <v>0</v>
      </c>
      <c r="T191" s="124">
        <v>0</v>
      </c>
      <c r="U191" s="124">
        <v>0</v>
      </c>
      <c r="V191" s="124">
        <v>0</v>
      </c>
      <c r="W191" s="124">
        <v>0</v>
      </c>
    </row>
    <row r="192" spans="1:23" hidden="1">
      <c r="A192" s="124">
        <v>0</v>
      </c>
      <c r="B192" s="124">
        <v>0</v>
      </c>
      <c r="C192" s="124">
        <v>0</v>
      </c>
      <c r="D192" s="124">
        <v>0</v>
      </c>
      <c r="E192" s="124">
        <v>0</v>
      </c>
      <c r="F192" s="124">
        <v>0</v>
      </c>
      <c r="G192" s="124">
        <v>0</v>
      </c>
      <c r="H192" s="124">
        <v>0</v>
      </c>
      <c r="I192" s="124">
        <v>0</v>
      </c>
      <c r="J192" s="124">
        <v>0</v>
      </c>
      <c r="K192" s="124">
        <v>0</v>
      </c>
      <c r="L192" s="124">
        <v>0</v>
      </c>
      <c r="M192" s="124">
        <v>0</v>
      </c>
      <c r="N192" s="124">
        <v>0</v>
      </c>
      <c r="O192" s="124">
        <v>0</v>
      </c>
      <c r="P192" s="124">
        <v>0</v>
      </c>
      <c r="Q192" s="124">
        <v>0</v>
      </c>
      <c r="R192" s="124">
        <v>0</v>
      </c>
      <c r="S192" s="124">
        <v>0</v>
      </c>
      <c r="T192" s="124">
        <v>0</v>
      </c>
      <c r="U192" s="124">
        <v>0</v>
      </c>
      <c r="V192" s="124">
        <v>0</v>
      </c>
      <c r="W192" s="124">
        <v>0</v>
      </c>
    </row>
    <row r="193" spans="1:23" hidden="1">
      <c r="A193" s="124">
        <v>0</v>
      </c>
      <c r="B193" s="124">
        <v>0</v>
      </c>
      <c r="C193" s="124">
        <v>0</v>
      </c>
      <c r="D193" s="124">
        <v>0</v>
      </c>
      <c r="E193" s="124">
        <v>0</v>
      </c>
      <c r="F193" s="124">
        <v>0</v>
      </c>
      <c r="G193" s="124">
        <v>0</v>
      </c>
      <c r="H193" s="124">
        <v>0</v>
      </c>
      <c r="I193" s="124">
        <v>0</v>
      </c>
      <c r="J193" s="124">
        <v>0</v>
      </c>
      <c r="K193" s="124">
        <v>0</v>
      </c>
      <c r="L193" s="124">
        <v>0</v>
      </c>
      <c r="M193" s="124">
        <v>0</v>
      </c>
      <c r="N193" s="124">
        <v>0</v>
      </c>
      <c r="O193" s="124">
        <v>0</v>
      </c>
      <c r="P193" s="124">
        <v>0</v>
      </c>
      <c r="Q193" s="124">
        <v>0</v>
      </c>
      <c r="R193" s="124">
        <v>0</v>
      </c>
      <c r="S193" s="124">
        <v>0</v>
      </c>
      <c r="T193" s="124">
        <v>0</v>
      </c>
      <c r="U193" s="124">
        <v>0</v>
      </c>
      <c r="V193" s="124">
        <v>0</v>
      </c>
      <c r="W193" s="124">
        <v>0</v>
      </c>
    </row>
    <row r="194" spans="1:23" hidden="1">
      <c r="A194" s="124">
        <v>0</v>
      </c>
      <c r="B194" s="124">
        <v>0</v>
      </c>
      <c r="C194" s="124">
        <v>0</v>
      </c>
      <c r="D194" s="124">
        <v>0</v>
      </c>
      <c r="E194" s="124">
        <v>0</v>
      </c>
      <c r="F194" s="124">
        <v>0</v>
      </c>
      <c r="G194" s="124">
        <v>0</v>
      </c>
      <c r="H194" s="124">
        <v>0</v>
      </c>
      <c r="I194" s="124">
        <v>0</v>
      </c>
      <c r="J194" s="124">
        <v>0</v>
      </c>
      <c r="K194" s="124">
        <v>0</v>
      </c>
      <c r="L194" s="124">
        <v>0</v>
      </c>
      <c r="M194" s="124">
        <v>0</v>
      </c>
      <c r="N194" s="124">
        <v>0</v>
      </c>
      <c r="O194" s="124">
        <v>0</v>
      </c>
      <c r="P194" s="124">
        <v>0</v>
      </c>
      <c r="Q194" s="124">
        <v>0</v>
      </c>
      <c r="R194" s="124">
        <v>0</v>
      </c>
      <c r="S194" s="124">
        <v>0</v>
      </c>
      <c r="T194" s="124">
        <v>0</v>
      </c>
      <c r="U194" s="124">
        <v>0</v>
      </c>
      <c r="V194" s="124">
        <v>0</v>
      </c>
      <c r="W194" s="124">
        <v>0</v>
      </c>
    </row>
    <row r="195" spans="1:23" hidden="1">
      <c r="A195" s="124">
        <v>0</v>
      </c>
      <c r="B195" s="124">
        <v>0</v>
      </c>
      <c r="C195" s="124">
        <v>0</v>
      </c>
      <c r="D195" s="124">
        <v>0</v>
      </c>
      <c r="E195" s="124">
        <v>0</v>
      </c>
      <c r="F195" s="124">
        <v>0</v>
      </c>
      <c r="G195" s="124">
        <v>0</v>
      </c>
      <c r="H195" s="124">
        <v>0</v>
      </c>
      <c r="I195" s="124">
        <v>0</v>
      </c>
      <c r="J195" s="124">
        <v>0</v>
      </c>
      <c r="K195" s="124">
        <v>0</v>
      </c>
      <c r="L195" s="124">
        <v>0</v>
      </c>
      <c r="M195" s="124">
        <v>0</v>
      </c>
      <c r="N195" s="124">
        <v>0</v>
      </c>
      <c r="O195" s="124">
        <v>0</v>
      </c>
      <c r="P195" s="124">
        <v>0</v>
      </c>
      <c r="Q195" s="124">
        <v>0</v>
      </c>
      <c r="R195" s="124">
        <v>0</v>
      </c>
      <c r="S195" s="124">
        <v>0</v>
      </c>
      <c r="T195" s="124">
        <v>0</v>
      </c>
      <c r="U195" s="124">
        <v>0</v>
      </c>
      <c r="V195" s="124">
        <v>0</v>
      </c>
      <c r="W195" s="124">
        <v>0</v>
      </c>
    </row>
    <row r="196" spans="1:23" hidden="1">
      <c r="A196" s="124">
        <v>0</v>
      </c>
      <c r="B196" s="124">
        <v>0</v>
      </c>
      <c r="C196" s="124">
        <v>0</v>
      </c>
      <c r="D196" s="124">
        <v>0</v>
      </c>
      <c r="E196" s="124">
        <v>0</v>
      </c>
      <c r="F196" s="124">
        <v>0</v>
      </c>
      <c r="G196" s="124">
        <v>0</v>
      </c>
      <c r="H196" s="124">
        <v>0</v>
      </c>
      <c r="I196" s="124">
        <v>0</v>
      </c>
      <c r="J196" s="124">
        <v>0</v>
      </c>
      <c r="K196" s="124">
        <v>0</v>
      </c>
      <c r="L196" s="124">
        <v>0</v>
      </c>
      <c r="M196" s="124">
        <v>0</v>
      </c>
      <c r="N196" s="124">
        <v>0</v>
      </c>
      <c r="O196" s="124">
        <v>0</v>
      </c>
      <c r="P196" s="124">
        <v>0</v>
      </c>
      <c r="Q196" s="124">
        <v>0</v>
      </c>
      <c r="R196" s="124">
        <v>0</v>
      </c>
      <c r="S196" s="124">
        <v>0</v>
      </c>
      <c r="T196" s="124">
        <v>0</v>
      </c>
      <c r="U196" s="124">
        <v>0</v>
      </c>
      <c r="V196" s="124">
        <v>0</v>
      </c>
      <c r="W196" s="124">
        <v>0</v>
      </c>
    </row>
    <row r="197" spans="1:23">
      <c r="A197" s="124">
        <v>0</v>
      </c>
      <c r="B197" s="124">
        <v>0</v>
      </c>
      <c r="C197" s="124">
        <v>0</v>
      </c>
      <c r="D197" s="124">
        <v>0</v>
      </c>
      <c r="E197" s="124">
        <v>0</v>
      </c>
      <c r="F197" s="124">
        <v>0</v>
      </c>
      <c r="G197" s="124">
        <v>0</v>
      </c>
      <c r="H197" s="124">
        <v>0</v>
      </c>
      <c r="I197" s="124">
        <v>0</v>
      </c>
      <c r="J197" s="124">
        <v>0</v>
      </c>
      <c r="K197" s="124">
        <v>0</v>
      </c>
      <c r="L197" s="124">
        <v>0</v>
      </c>
      <c r="M197" s="124">
        <v>0</v>
      </c>
      <c r="N197" s="124">
        <v>0</v>
      </c>
      <c r="O197" s="124">
        <v>0</v>
      </c>
      <c r="P197" s="124">
        <v>0</v>
      </c>
      <c r="Q197" s="124">
        <v>0</v>
      </c>
      <c r="R197" s="124">
        <v>0</v>
      </c>
      <c r="S197" s="124">
        <v>0</v>
      </c>
      <c r="T197" s="124">
        <v>0</v>
      </c>
      <c r="U197" s="124">
        <v>0</v>
      </c>
      <c r="V197" s="124">
        <v>0</v>
      </c>
      <c r="W197" s="124">
        <v>0</v>
      </c>
    </row>
    <row r="198" spans="1:23" hidden="1">
      <c r="A198" s="124">
        <v>0</v>
      </c>
      <c r="B198" s="124">
        <v>0</v>
      </c>
      <c r="C198" s="124">
        <v>0</v>
      </c>
      <c r="D198" s="124">
        <v>0</v>
      </c>
      <c r="E198" s="124">
        <v>0</v>
      </c>
      <c r="F198" s="124">
        <v>0</v>
      </c>
      <c r="G198" s="124">
        <v>0</v>
      </c>
      <c r="H198" s="124">
        <v>0</v>
      </c>
      <c r="I198" s="124">
        <v>0</v>
      </c>
      <c r="J198" s="124">
        <v>0</v>
      </c>
      <c r="K198" s="124">
        <v>0</v>
      </c>
      <c r="L198" s="124">
        <v>0</v>
      </c>
      <c r="M198" s="124">
        <v>0</v>
      </c>
      <c r="N198" s="124">
        <v>0</v>
      </c>
      <c r="O198" s="124">
        <v>0</v>
      </c>
      <c r="P198" s="124">
        <v>0</v>
      </c>
      <c r="Q198" s="124">
        <v>0</v>
      </c>
      <c r="R198" s="124">
        <v>0</v>
      </c>
      <c r="S198" s="124">
        <v>0</v>
      </c>
      <c r="T198" s="124">
        <v>0</v>
      </c>
      <c r="U198" s="124">
        <v>0</v>
      </c>
      <c r="V198" s="124">
        <v>0</v>
      </c>
      <c r="W198" s="124">
        <v>0</v>
      </c>
    </row>
    <row r="199" spans="1:23" hidden="1">
      <c r="A199" s="124">
        <v>0</v>
      </c>
      <c r="B199" s="124">
        <v>0</v>
      </c>
      <c r="C199" s="124">
        <v>0</v>
      </c>
      <c r="D199" s="124">
        <v>0</v>
      </c>
      <c r="E199" s="124">
        <v>0</v>
      </c>
      <c r="F199" s="124">
        <v>0</v>
      </c>
      <c r="G199" s="124">
        <v>0</v>
      </c>
      <c r="H199" s="124">
        <v>0</v>
      </c>
      <c r="I199" s="124">
        <v>0</v>
      </c>
      <c r="J199" s="124">
        <v>0</v>
      </c>
      <c r="K199" s="124">
        <v>0</v>
      </c>
      <c r="L199" s="124">
        <v>0</v>
      </c>
      <c r="M199" s="124">
        <v>0</v>
      </c>
      <c r="N199" s="124">
        <v>0</v>
      </c>
      <c r="O199" s="124">
        <v>0</v>
      </c>
      <c r="P199" s="124">
        <v>0</v>
      </c>
      <c r="Q199" s="124">
        <v>0</v>
      </c>
      <c r="R199" s="124">
        <v>0</v>
      </c>
      <c r="S199" s="124">
        <v>0</v>
      </c>
      <c r="T199" s="124">
        <v>0</v>
      </c>
      <c r="U199" s="124">
        <v>0</v>
      </c>
      <c r="V199" s="124">
        <v>0</v>
      </c>
      <c r="W199" s="124">
        <v>0</v>
      </c>
    </row>
    <row r="200" spans="1:23" hidden="1">
      <c r="A200" s="124">
        <v>0</v>
      </c>
      <c r="B200" s="124">
        <v>0</v>
      </c>
      <c r="C200" s="124">
        <v>0</v>
      </c>
      <c r="D200" s="124">
        <v>0</v>
      </c>
      <c r="E200" s="124">
        <v>0</v>
      </c>
      <c r="F200" s="124">
        <v>0</v>
      </c>
      <c r="G200" s="124">
        <v>0</v>
      </c>
      <c r="H200" s="124">
        <v>0</v>
      </c>
      <c r="I200" s="124">
        <v>0</v>
      </c>
      <c r="J200" s="124">
        <v>0</v>
      </c>
      <c r="K200" s="124">
        <v>0</v>
      </c>
      <c r="L200" s="124">
        <v>0</v>
      </c>
      <c r="M200" s="124">
        <v>0</v>
      </c>
      <c r="N200" s="124">
        <v>0</v>
      </c>
      <c r="O200" s="124">
        <v>0</v>
      </c>
      <c r="P200" s="124">
        <v>0</v>
      </c>
      <c r="Q200" s="124">
        <v>0</v>
      </c>
      <c r="R200" s="124">
        <v>0</v>
      </c>
      <c r="S200" s="124">
        <v>0</v>
      </c>
      <c r="T200" s="124">
        <v>0</v>
      </c>
      <c r="U200" s="124">
        <v>0</v>
      </c>
      <c r="V200" s="124">
        <v>0</v>
      </c>
      <c r="W200" s="124">
        <v>0</v>
      </c>
    </row>
    <row r="201" spans="1:23">
      <c r="A201" s="124">
        <v>0</v>
      </c>
      <c r="B201" s="124">
        <v>0</v>
      </c>
      <c r="C201" s="124">
        <v>0</v>
      </c>
      <c r="D201" s="124">
        <v>0</v>
      </c>
      <c r="E201" s="124">
        <v>0</v>
      </c>
      <c r="F201" s="124">
        <v>0</v>
      </c>
      <c r="G201" s="124">
        <v>0</v>
      </c>
      <c r="H201" s="124">
        <v>0</v>
      </c>
      <c r="I201" s="124">
        <v>0</v>
      </c>
      <c r="J201" s="124">
        <v>0</v>
      </c>
      <c r="K201" s="124">
        <v>0</v>
      </c>
      <c r="L201" s="124">
        <v>0</v>
      </c>
      <c r="M201" s="124">
        <v>0</v>
      </c>
      <c r="N201" s="124">
        <v>0</v>
      </c>
      <c r="O201" s="124">
        <v>0</v>
      </c>
      <c r="P201" s="124">
        <v>0</v>
      </c>
      <c r="Q201" s="124">
        <v>0</v>
      </c>
      <c r="R201" s="124">
        <v>0</v>
      </c>
      <c r="S201" s="124">
        <v>0</v>
      </c>
      <c r="T201" s="124">
        <v>0</v>
      </c>
      <c r="U201" s="124">
        <v>0</v>
      </c>
      <c r="V201" s="124">
        <v>0</v>
      </c>
      <c r="W201" s="124">
        <v>0</v>
      </c>
    </row>
    <row r="202" spans="1:23" hidden="1">
      <c r="A202" s="124">
        <v>0</v>
      </c>
      <c r="B202" s="124">
        <v>0</v>
      </c>
      <c r="C202" s="124">
        <v>0</v>
      </c>
      <c r="D202" s="124">
        <v>0</v>
      </c>
      <c r="E202" s="124">
        <v>0</v>
      </c>
      <c r="F202" s="124">
        <v>0</v>
      </c>
      <c r="G202" s="124">
        <v>0</v>
      </c>
      <c r="H202" s="124">
        <v>0</v>
      </c>
      <c r="I202" s="124">
        <v>0</v>
      </c>
      <c r="J202" s="124">
        <v>0</v>
      </c>
      <c r="K202" s="124">
        <v>0</v>
      </c>
      <c r="L202" s="124">
        <v>0</v>
      </c>
      <c r="M202" s="124">
        <v>0</v>
      </c>
      <c r="N202" s="124">
        <v>0</v>
      </c>
      <c r="O202" s="124">
        <v>0</v>
      </c>
      <c r="P202" s="124">
        <v>0</v>
      </c>
      <c r="Q202" s="124">
        <v>0</v>
      </c>
      <c r="R202" s="124">
        <v>0</v>
      </c>
      <c r="S202" s="124">
        <v>0</v>
      </c>
      <c r="T202" s="124">
        <v>0</v>
      </c>
      <c r="U202" s="124">
        <v>0</v>
      </c>
      <c r="V202" s="124">
        <v>0</v>
      </c>
      <c r="W202" s="124">
        <v>0</v>
      </c>
    </row>
    <row r="203" spans="1:23">
      <c r="A203" s="124">
        <v>0</v>
      </c>
      <c r="B203" s="124">
        <v>0</v>
      </c>
      <c r="C203" s="124">
        <v>0</v>
      </c>
      <c r="D203" s="124">
        <v>0</v>
      </c>
      <c r="E203" s="124">
        <v>0</v>
      </c>
      <c r="F203" s="124">
        <v>0</v>
      </c>
      <c r="G203" s="124">
        <v>0</v>
      </c>
      <c r="H203" s="124">
        <v>0</v>
      </c>
      <c r="I203" s="124">
        <v>0</v>
      </c>
      <c r="J203" s="124">
        <v>0</v>
      </c>
      <c r="K203" s="124">
        <v>0</v>
      </c>
      <c r="L203" s="124">
        <v>0</v>
      </c>
      <c r="M203" s="124">
        <v>0</v>
      </c>
      <c r="N203" s="124">
        <v>0</v>
      </c>
      <c r="O203" s="124">
        <v>0</v>
      </c>
      <c r="P203" s="124">
        <v>0</v>
      </c>
      <c r="Q203" s="124">
        <v>0</v>
      </c>
      <c r="R203" s="124">
        <v>0</v>
      </c>
      <c r="S203" s="124">
        <v>0</v>
      </c>
      <c r="T203" s="124">
        <v>0</v>
      </c>
      <c r="U203" s="124">
        <v>0</v>
      </c>
      <c r="V203" s="124">
        <v>0</v>
      </c>
      <c r="W203" s="124">
        <v>0</v>
      </c>
    </row>
    <row r="204" spans="1:23" hidden="1">
      <c r="A204" s="124">
        <v>0</v>
      </c>
      <c r="B204" s="124">
        <v>0</v>
      </c>
      <c r="C204" s="124">
        <v>0</v>
      </c>
      <c r="D204" s="124">
        <v>0</v>
      </c>
      <c r="E204" s="124">
        <v>0</v>
      </c>
      <c r="F204" s="124">
        <v>0</v>
      </c>
      <c r="G204" s="124">
        <v>0</v>
      </c>
      <c r="H204" s="124">
        <v>0</v>
      </c>
      <c r="I204" s="124">
        <v>0</v>
      </c>
      <c r="J204" s="124">
        <v>0</v>
      </c>
      <c r="K204" s="124">
        <v>0</v>
      </c>
      <c r="L204" s="124">
        <v>0</v>
      </c>
      <c r="M204" s="124">
        <v>0</v>
      </c>
      <c r="N204" s="124">
        <v>0</v>
      </c>
      <c r="O204" s="124">
        <v>0</v>
      </c>
      <c r="P204" s="124">
        <v>0</v>
      </c>
      <c r="Q204" s="124">
        <v>0</v>
      </c>
      <c r="R204" s="124">
        <v>0</v>
      </c>
      <c r="S204" s="124">
        <v>0</v>
      </c>
      <c r="T204" s="124">
        <v>0</v>
      </c>
      <c r="U204" s="124">
        <v>0</v>
      </c>
      <c r="V204" s="124">
        <v>0</v>
      </c>
      <c r="W204" s="124">
        <v>0</v>
      </c>
    </row>
    <row r="205" spans="1:23" hidden="1">
      <c r="A205" s="124">
        <v>0</v>
      </c>
      <c r="B205" s="124">
        <v>0</v>
      </c>
      <c r="C205" s="124">
        <v>0</v>
      </c>
      <c r="D205" s="124">
        <v>0</v>
      </c>
      <c r="E205" s="124">
        <v>0</v>
      </c>
      <c r="F205" s="124">
        <v>0</v>
      </c>
      <c r="G205" s="124">
        <v>0</v>
      </c>
      <c r="H205" s="124">
        <v>0</v>
      </c>
      <c r="I205" s="124">
        <v>0</v>
      </c>
      <c r="J205" s="124">
        <v>0</v>
      </c>
      <c r="K205" s="124">
        <v>0</v>
      </c>
      <c r="L205" s="124">
        <v>0</v>
      </c>
      <c r="M205" s="124">
        <v>0</v>
      </c>
      <c r="N205" s="124">
        <v>0</v>
      </c>
      <c r="O205" s="124">
        <v>0</v>
      </c>
      <c r="P205" s="124">
        <v>0</v>
      </c>
      <c r="Q205" s="124">
        <v>0</v>
      </c>
      <c r="R205" s="124">
        <v>0</v>
      </c>
      <c r="S205" s="124">
        <v>0</v>
      </c>
      <c r="T205" s="124">
        <v>0</v>
      </c>
      <c r="U205" s="124">
        <v>0</v>
      </c>
      <c r="V205" s="124">
        <v>0</v>
      </c>
      <c r="W205" s="124">
        <v>0</v>
      </c>
    </row>
    <row r="206" spans="1:23">
      <c r="A206" s="124">
        <v>0</v>
      </c>
      <c r="B206" s="124">
        <v>0</v>
      </c>
      <c r="C206" s="124">
        <v>0</v>
      </c>
      <c r="D206" s="124">
        <v>0</v>
      </c>
      <c r="E206" s="124">
        <v>0</v>
      </c>
      <c r="F206" s="124">
        <v>0</v>
      </c>
      <c r="G206" s="124">
        <v>0</v>
      </c>
      <c r="H206" s="124">
        <v>0</v>
      </c>
      <c r="I206" s="124">
        <v>0</v>
      </c>
      <c r="J206" s="124">
        <v>0</v>
      </c>
      <c r="K206" s="124">
        <v>0</v>
      </c>
      <c r="L206" s="124">
        <v>0</v>
      </c>
      <c r="M206" s="124">
        <v>0</v>
      </c>
      <c r="N206" s="124">
        <v>0</v>
      </c>
      <c r="O206" s="124">
        <v>0</v>
      </c>
      <c r="P206" s="124">
        <v>0</v>
      </c>
      <c r="Q206" s="124">
        <v>0</v>
      </c>
      <c r="R206" s="124">
        <v>0</v>
      </c>
      <c r="S206" s="124">
        <v>0</v>
      </c>
      <c r="T206" s="124">
        <v>0</v>
      </c>
      <c r="U206" s="124">
        <v>0</v>
      </c>
      <c r="V206" s="124">
        <v>0</v>
      </c>
      <c r="W206" s="124">
        <v>0</v>
      </c>
    </row>
    <row r="207" spans="1:23">
      <c r="A207" s="124">
        <v>0</v>
      </c>
      <c r="B207" s="124">
        <v>0</v>
      </c>
      <c r="C207" s="124">
        <v>0</v>
      </c>
      <c r="D207" s="124">
        <v>0</v>
      </c>
      <c r="E207" s="124">
        <v>0</v>
      </c>
      <c r="F207" s="124">
        <v>0</v>
      </c>
      <c r="G207" s="124">
        <v>0</v>
      </c>
      <c r="H207" s="124">
        <v>0</v>
      </c>
      <c r="I207" s="124">
        <v>0</v>
      </c>
      <c r="J207" s="124">
        <v>0</v>
      </c>
      <c r="K207" s="124">
        <v>0</v>
      </c>
      <c r="L207" s="124">
        <v>0</v>
      </c>
      <c r="M207" s="124">
        <v>0</v>
      </c>
      <c r="N207" s="124">
        <v>0</v>
      </c>
      <c r="O207" s="124">
        <v>0</v>
      </c>
      <c r="P207" s="124">
        <v>0</v>
      </c>
      <c r="Q207" s="124">
        <v>0</v>
      </c>
      <c r="R207" s="124">
        <v>0</v>
      </c>
      <c r="S207" s="124">
        <v>0</v>
      </c>
      <c r="T207" s="124">
        <v>0</v>
      </c>
      <c r="U207" s="124">
        <v>0</v>
      </c>
      <c r="V207" s="124">
        <v>0</v>
      </c>
      <c r="W207" s="124">
        <v>0</v>
      </c>
    </row>
    <row r="208" spans="1:23" hidden="1">
      <c r="A208" s="124">
        <v>0</v>
      </c>
      <c r="B208" s="124">
        <v>0</v>
      </c>
      <c r="C208" s="124">
        <v>0</v>
      </c>
      <c r="D208" s="124">
        <v>0</v>
      </c>
      <c r="E208" s="124">
        <v>0</v>
      </c>
      <c r="F208" s="124">
        <v>0</v>
      </c>
      <c r="G208" s="124">
        <v>0</v>
      </c>
      <c r="H208" s="124">
        <v>0</v>
      </c>
      <c r="I208" s="124">
        <v>0</v>
      </c>
      <c r="J208" s="124">
        <v>0</v>
      </c>
      <c r="K208" s="124">
        <v>0</v>
      </c>
      <c r="L208" s="124">
        <v>0</v>
      </c>
      <c r="M208" s="124">
        <v>0</v>
      </c>
      <c r="N208" s="124">
        <v>0</v>
      </c>
      <c r="O208" s="124">
        <v>0</v>
      </c>
      <c r="P208" s="124">
        <v>0</v>
      </c>
      <c r="Q208" s="124">
        <v>0</v>
      </c>
      <c r="R208" s="124">
        <v>0</v>
      </c>
      <c r="S208" s="124">
        <v>0</v>
      </c>
      <c r="T208" s="124">
        <v>0</v>
      </c>
      <c r="U208" s="124">
        <v>0</v>
      </c>
      <c r="V208" s="124">
        <v>0</v>
      </c>
      <c r="W208" s="124">
        <v>0</v>
      </c>
    </row>
    <row r="209" spans="1:23" hidden="1">
      <c r="A209" s="124">
        <v>0</v>
      </c>
      <c r="B209" s="124">
        <v>0</v>
      </c>
      <c r="C209" s="124">
        <v>0</v>
      </c>
      <c r="D209" s="124">
        <v>0</v>
      </c>
      <c r="E209" s="124">
        <v>0</v>
      </c>
      <c r="F209" s="124">
        <v>0</v>
      </c>
      <c r="G209" s="124">
        <v>0</v>
      </c>
      <c r="H209" s="124">
        <v>0</v>
      </c>
      <c r="I209" s="124">
        <v>0</v>
      </c>
      <c r="J209" s="124">
        <v>0</v>
      </c>
      <c r="K209" s="124">
        <v>0</v>
      </c>
      <c r="L209" s="124">
        <v>0</v>
      </c>
      <c r="M209" s="124">
        <v>0</v>
      </c>
      <c r="N209" s="124">
        <v>0</v>
      </c>
      <c r="O209" s="124">
        <v>0</v>
      </c>
      <c r="P209" s="124">
        <v>0</v>
      </c>
      <c r="Q209" s="124">
        <v>0</v>
      </c>
      <c r="R209" s="124">
        <v>0</v>
      </c>
      <c r="S209" s="124">
        <v>0</v>
      </c>
      <c r="T209" s="124">
        <v>0</v>
      </c>
      <c r="U209" s="124">
        <v>0</v>
      </c>
      <c r="V209" s="124">
        <v>0</v>
      </c>
      <c r="W209" s="124">
        <v>0</v>
      </c>
    </row>
    <row r="210" spans="1:23" hidden="1">
      <c r="A210" s="124">
        <v>0</v>
      </c>
      <c r="B210" s="124">
        <v>0</v>
      </c>
      <c r="C210" s="124">
        <v>0</v>
      </c>
      <c r="D210" s="124">
        <v>0</v>
      </c>
      <c r="E210" s="124">
        <v>0</v>
      </c>
      <c r="F210" s="124">
        <v>0</v>
      </c>
      <c r="G210" s="124">
        <v>0</v>
      </c>
      <c r="H210" s="124">
        <v>0</v>
      </c>
      <c r="I210" s="124">
        <v>0</v>
      </c>
      <c r="J210" s="124">
        <v>0</v>
      </c>
      <c r="K210" s="124">
        <v>0</v>
      </c>
      <c r="L210" s="124">
        <v>0</v>
      </c>
      <c r="M210" s="124">
        <v>0</v>
      </c>
      <c r="N210" s="124">
        <v>0</v>
      </c>
      <c r="O210" s="124">
        <v>0</v>
      </c>
      <c r="P210" s="124">
        <v>0</v>
      </c>
      <c r="Q210" s="124">
        <v>0</v>
      </c>
      <c r="R210" s="124">
        <v>0</v>
      </c>
      <c r="S210" s="124">
        <v>0</v>
      </c>
      <c r="T210" s="124">
        <v>0</v>
      </c>
      <c r="U210" s="124">
        <v>0</v>
      </c>
      <c r="V210" s="124">
        <v>0</v>
      </c>
      <c r="W210" s="124">
        <v>0</v>
      </c>
    </row>
    <row r="211" spans="1:23" hidden="1">
      <c r="A211" s="124">
        <v>0</v>
      </c>
      <c r="B211" s="124">
        <v>0</v>
      </c>
      <c r="C211" s="124">
        <v>0</v>
      </c>
      <c r="D211" s="124">
        <v>0</v>
      </c>
      <c r="E211" s="124">
        <v>0</v>
      </c>
      <c r="F211" s="124">
        <v>0</v>
      </c>
      <c r="G211" s="124">
        <v>0</v>
      </c>
      <c r="H211" s="124">
        <v>0</v>
      </c>
      <c r="I211" s="124">
        <v>0</v>
      </c>
      <c r="J211" s="124">
        <v>0</v>
      </c>
      <c r="K211" s="124">
        <v>0</v>
      </c>
      <c r="L211" s="124">
        <v>0</v>
      </c>
      <c r="M211" s="124">
        <v>0</v>
      </c>
      <c r="N211" s="124">
        <v>0</v>
      </c>
      <c r="O211" s="124">
        <v>0</v>
      </c>
      <c r="P211" s="124">
        <v>0</v>
      </c>
      <c r="Q211" s="124">
        <v>0</v>
      </c>
      <c r="R211" s="124">
        <v>0</v>
      </c>
      <c r="S211" s="124">
        <v>0</v>
      </c>
      <c r="T211" s="124">
        <v>0</v>
      </c>
      <c r="U211" s="124">
        <v>0</v>
      </c>
      <c r="V211" s="124">
        <v>0</v>
      </c>
      <c r="W211" s="124">
        <v>0</v>
      </c>
    </row>
    <row r="212" spans="1:23" hidden="1">
      <c r="A212" s="124">
        <v>0</v>
      </c>
      <c r="B212" s="124">
        <v>0</v>
      </c>
      <c r="C212" s="124">
        <v>0</v>
      </c>
      <c r="D212" s="124">
        <v>0</v>
      </c>
      <c r="E212" s="124">
        <v>0</v>
      </c>
      <c r="F212" s="124">
        <v>0</v>
      </c>
      <c r="G212" s="124">
        <v>0</v>
      </c>
      <c r="H212" s="124">
        <v>0</v>
      </c>
      <c r="I212" s="124">
        <v>0</v>
      </c>
      <c r="J212" s="124">
        <v>0</v>
      </c>
      <c r="K212" s="124">
        <v>0</v>
      </c>
      <c r="L212" s="124">
        <v>0</v>
      </c>
      <c r="M212" s="124">
        <v>0</v>
      </c>
      <c r="N212" s="124">
        <v>0</v>
      </c>
      <c r="O212" s="124">
        <v>0</v>
      </c>
      <c r="P212" s="124">
        <v>0</v>
      </c>
      <c r="Q212" s="124">
        <v>0</v>
      </c>
      <c r="R212" s="124">
        <v>0</v>
      </c>
      <c r="S212" s="124">
        <v>0</v>
      </c>
      <c r="T212" s="124">
        <v>0</v>
      </c>
      <c r="U212" s="124">
        <v>0</v>
      </c>
      <c r="V212" s="124">
        <v>0</v>
      </c>
      <c r="W212" s="124">
        <v>0</v>
      </c>
    </row>
    <row r="213" spans="1:23" hidden="1">
      <c r="A213" s="124">
        <v>0</v>
      </c>
      <c r="B213" s="124">
        <v>0</v>
      </c>
      <c r="C213" s="124">
        <v>0</v>
      </c>
      <c r="D213" s="124">
        <v>0</v>
      </c>
      <c r="E213" s="124">
        <v>0</v>
      </c>
      <c r="F213" s="124">
        <v>0</v>
      </c>
      <c r="G213" s="124">
        <v>0</v>
      </c>
      <c r="H213" s="124">
        <v>0</v>
      </c>
      <c r="I213" s="124">
        <v>0</v>
      </c>
      <c r="J213" s="124">
        <v>0</v>
      </c>
      <c r="K213" s="124">
        <v>0</v>
      </c>
      <c r="L213" s="124">
        <v>0</v>
      </c>
      <c r="M213" s="124">
        <v>0</v>
      </c>
      <c r="N213" s="124">
        <v>0</v>
      </c>
      <c r="O213" s="124">
        <v>0</v>
      </c>
      <c r="P213" s="124">
        <v>0</v>
      </c>
      <c r="Q213" s="124">
        <v>0</v>
      </c>
      <c r="R213" s="124">
        <v>0</v>
      </c>
      <c r="S213" s="124">
        <v>0</v>
      </c>
      <c r="T213" s="124">
        <v>0</v>
      </c>
      <c r="U213" s="124">
        <v>0</v>
      </c>
      <c r="V213" s="124">
        <v>0</v>
      </c>
      <c r="W213" s="124">
        <v>0</v>
      </c>
    </row>
    <row r="214" spans="1:23" hidden="1">
      <c r="A214" s="124">
        <v>0</v>
      </c>
      <c r="B214" s="124">
        <v>0</v>
      </c>
      <c r="C214" s="124">
        <v>0</v>
      </c>
      <c r="D214" s="124">
        <v>0</v>
      </c>
      <c r="E214" s="124">
        <v>0</v>
      </c>
      <c r="F214" s="124">
        <v>0</v>
      </c>
      <c r="G214" s="124">
        <v>0</v>
      </c>
      <c r="H214" s="124">
        <v>0</v>
      </c>
      <c r="I214" s="124">
        <v>0</v>
      </c>
      <c r="J214" s="124">
        <v>0</v>
      </c>
      <c r="K214" s="124">
        <v>0</v>
      </c>
      <c r="L214" s="124">
        <v>0</v>
      </c>
      <c r="M214" s="124">
        <v>0</v>
      </c>
      <c r="N214" s="124">
        <v>0</v>
      </c>
      <c r="O214" s="124">
        <v>0</v>
      </c>
      <c r="P214" s="124">
        <v>0</v>
      </c>
      <c r="Q214" s="124">
        <v>0</v>
      </c>
      <c r="R214" s="124">
        <v>0</v>
      </c>
      <c r="S214" s="124">
        <v>0</v>
      </c>
      <c r="T214" s="124">
        <v>0</v>
      </c>
      <c r="U214" s="124">
        <v>0</v>
      </c>
      <c r="V214" s="124">
        <v>0</v>
      </c>
      <c r="W214" s="124">
        <v>0</v>
      </c>
    </row>
    <row r="215" spans="1:23" hidden="1">
      <c r="A215" s="124">
        <v>0</v>
      </c>
      <c r="B215" s="124">
        <v>0</v>
      </c>
      <c r="C215" s="124">
        <v>0</v>
      </c>
      <c r="D215" s="124">
        <v>0</v>
      </c>
      <c r="E215" s="124">
        <v>0</v>
      </c>
      <c r="F215" s="124">
        <v>0</v>
      </c>
      <c r="G215" s="124">
        <v>0</v>
      </c>
      <c r="H215" s="124">
        <v>0</v>
      </c>
      <c r="I215" s="124">
        <v>0</v>
      </c>
      <c r="J215" s="124">
        <v>0</v>
      </c>
      <c r="K215" s="124">
        <v>0</v>
      </c>
      <c r="L215" s="124">
        <v>0</v>
      </c>
      <c r="M215" s="124">
        <v>0</v>
      </c>
      <c r="N215" s="124">
        <v>0</v>
      </c>
      <c r="O215" s="124">
        <v>0</v>
      </c>
      <c r="P215" s="124">
        <v>0</v>
      </c>
      <c r="Q215" s="124">
        <v>0</v>
      </c>
      <c r="R215" s="124">
        <v>0</v>
      </c>
      <c r="S215" s="124">
        <v>0</v>
      </c>
      <c r="T215" s="124">
        <v>0</v>
      </c>
      <c r="U215" s="124">
        <v>0</v>
      </c>
      <c r="V215" s="124">
        <v>0</v>
      </c>
      <c r="W215" s="124">
        <v>0</v>
      </c>
    </row>
    <row r="216" spans="1:23" hidden="1">
      <c r="A216" s="124">
        <v>0</v>
      </c>
      <c r="B216" s="124">
        <v>0</v>
      </c>
      <c r="C216" s="124">
        <v>0</v>
      </c>
      <c r="D216" s="124">
        <v>0</v>
      </c>
      <c r="E216" s="124">
        <v>0</v>
      </c>
      <c r="F216" s="124">
        <v>0</v>
      </c>
      <c r="G216" s="124">
        <v>0</v>
      </c>
      <c r="H216" s="124">
        <v>0</v>
      </c>
      <c r="I216" s="124">
        <v>0</v>
      </c>
      <c r="J216" s="124">
        <v>0</v>
      </c>
      <c r="K216" s="124">
        <v>0</v>
      </c>
      <c r="L216" s="124">
        <v>0</v>
      </c>
      <c r="M216" s="124">
        <v>0</v>
      </c>
      <c r="N216" s="124">
        <v>0</v>
      </c>
      <c r="O216" s="124">
        <v>0</v>
      </c>
      <c r="P216" s="124">
        <v>0</v>
      </c>
      <c r="Q216" s="124">
        <v>0</v>
      </c>
      <c r="R216" s="124">
        <v>0</v>
      </c>
      <c r="S216" s="124">
        <v>0</v>
      </c>
      <c r="T216" s="124">
        <v>0</v>
      </c>
      <c r="U216" s="124">
        <v>0</v>
      </c>
      <c r="V216" s="124">
        <v>0</v>
      </c>
      <c r="W216" s="124">
        <v>0</v>
      </c>
    </row>
    <row r="217" spans="1:23" hidden="1">
      <c r="A217" s="124">
        <v>0</v>
      </c>
      <c r="B217" s="124">
        <v>0</v>
      </c>
      <c r="C217" s="124">
        <v>0</v>
      </c>
      <c r="D217" s="124">
        <v>0</v>
      </c>
      <c r="E217" s="124">
        <v>0</v>
      </c>
      <c r="F217" s="124">
        <v>0</v>
      </c>
      <c r="G217" s="124">
        <v>0</v>
      </c>
      <c r="H217" s="124">
        <v>0</v>
      </c>
      <c r="I217" s="124">
        <v>0</v>
      </c>
      <c r="J217" s="124">
        <v>0</v>
      </c>
      <c r="K217" s="124">
        <v>0</v>
      </c>
      <c r="L217" s="124">
        <v>0</v>
      </c>
      <c r="M217" s="124">
        <v>0</v>
      </c>
      <c r="N217" s="124">
        <v>0</v>
      </c>
      <c r="O217" s="124">
        <v>0</v>
      </c>
      <c r="P217" s="124">
        <v>0</v>
      </c>
      <c r="Q217" s="124">
        <v>0</v>
      </c>
      <c r="R217" s="124">
        <v>0</v>
      </c>
      <c r="S217" s="124">
        <v>0</v>
      </c>
      <c r="T217" s="124">
        <v>0</v>
      </c>
      <c r="U217" s="124">
        <v>0</v>
      </c>
      <c r="V217" s="124">
        <v>0</v>
      </c>
      <c r="W217" s="124">
        <v>0</v>
      </c>
    </row>
    <row r="218" spans="1:23" hidden="1">
      <c r="A218" s="124">
        <v>0</v>
      </c>
      <c r="B218" s="124">
        <v>0</v>
      </c>
      <c r="C218" s="124">
        <v>0</v>
      </c>
      <c r="D218" s="124">
        <v>0</v>
      </c>
      <c r="E218" s="124">
        <v>0</v>
      </c>
      <c r="F218" s="124">
        <v>0</v>
      </c>
      <c r="G218" s="124">
        <v>0</v>
      </c>
      <c r="H218" s="124">
        <v>0</v>
      </c>
      <c r="I218" s="124">
        <v>0</v>
      </c>
      <c r="J218" s="124">
        <v>0</v>
      </c>
      <c r="K218" s="124">
        <v>0</v>
      </c>
      <c r="L218" s="124">
        <v>0</v>
      </c>
      <c r="M218" s="124">
        <v>0</v>
      </c>
      <c r="N218" s="124">
        <v>0</v>
      </c>
      <c r="O218" s="124">
        <v>0</v>
      </c>
      <c r="P218" s="124">
        <v>0</v>
      </c>
      <c r="Q218" s="124">
        <v>0</v>
      </c>
      <c r="R218" s="124">
        <v>0</v>
      </c>
      <c r="S218" s="124">
        <v>0</v>
      </c>
      <c r="T218" s="124">
        <v>0</v>
      </c>
      <c r="U218" s="124">
        <v>0</v>
      </c>
      <c r="V218" s="124">
        <v>0</v>
      </c>
      <c r="W218" s="124">
        <v>0</v>
      </c>
    </row>
    <row r="219" spans="1:23" hidden="1">
      <c r="A219" s="124">
        <v>0</v>
      </c>
      <c r="B219" s="124">
        <v>0</v>
      </c>
      <c r="C219" s="124">
        <v>0</v>
      </c>
      <c r="D219" s="124">
        <v>0</v>
      </c>
      <c r="E219" s="124">
        <v>0</v>
      </c>
      <c r="F219" s="124">
        <v>0</v>
      </c>
      <c r="G219" s="124">
        <v>0</v>
      </c>
      <c r="H219" s="124">
        <v>0</v>
      </c>
      <c r="I219" s="124">
        <v>0</v>
      </c>
      <c r="J219" s="124">
        <v>0</v>
      </c>
      <c r="K219" s="124">
        <v>0</v>
      </c>
      <c r="L219" s="124">
        <v>0</v>
      </c>
      <c r="M219" s="124">
        <v>0</v>
      </c>
      <c r="N219" s="124">
        <v>0</v>
      </c>
      <c r="O219" s="124">
        <v>0</v>
      </c>
      <c r="P219" s="124">
        <v>0</v>
      </c>
      <c r="Q219" s="124">
        <v>0</v>
      </c>
      <c r="R219" s="124">
        <v>0</v>
      </c>
      <c r="S219" s="124">
        <v>0</v>
      </c>
      <c r="T219" s="124">
        <v>0</v>
      </c>
      <c r="U219" s="124">
        <v>0</v>
      </c>
      <c r="V219" s="124">
        <v>0</v>
      </c>
      <c r="W219" s="124">
        <v>0</v>
      </c>
    </row>
    <row r="220" spans="1:23" hidden="1">
      <c r="A220" s="124">
        <v>0</v>
      </c>
      <c r="B220" s="124">
        <v>0</v>
      </c>
      <c r="C220" s="124">
        <v>0</v>
      </c>
      <c r="D220" s="124">
        <v>0</v>
      </c>
      <c r="E220" s="124">
        <v>0</v>
      </c>
      <c r="F220" s="124">
        <v>0</v>
      </c>
      <c r="G220" s="124">
        <v>0</v>
      </c>
      <c r="H220" s="124">
        <v>0</v>
      </c>
      <c r="I220" s="124">
        <v>0</v>
      </c>
      <c r="J220" s="124">
        <v>0</v>
      </c>
      <c r="K220" s="124">
        <v>0</v>
      </c>
      <c r="L220" s="124">
        <v>0</v>
      </c>
      <c r="M220" s="124">
        <v>0</v>
      </c>
      <c r="N220" s="124">
        <v>0</v>
      </c>
      <c r="O220" s="124">
        <v>0</v>
      </c>
      <c r="P220" s="124">
        <v>0</v>
      </c>
      <c r="Q220" s="124">
        <v>0</v>
      </c>
      <c r="R220" s="124">
        <v>0</v>
      </c>
      <c r="S220" s="124">
        <v>0</v>
      </c>
      <c r="T220" s="124">
        <v>0</v>
      </c>
      <c r="U220" s="124">
        <v>0</v>
      </c>
      <c r="V220" s="124">
        <v>0</v>
      </c>
      <c r="W220" s="124">
        <v>0</v>
      </c>
    </row>
    <row r="221" spans="1:23" hidden="1">
      <c r="A221" s="124">
        <v>0</v>
      </c>
      <c r="B221" s="124">
        <v>0</v>
      </c>
      <c r="C221" s="124">
        <v>0</v>
      </c>
      <c r="D221" s="124">
        <v>0</v>
      </c>
      <c r="E221" s="124">
        <v>0</v>
      </c>
      <c r="F221" s="124">
        <v>0</v>
      </c>
      <c r="G221" s="124">
        <v>0</v>
      </c>
      <c r="H221" s="124">
        <v>0</v>
      </c>
      <c r="I221" s="124">
        <v>0</v>
      </c>
      <c r="J221" s="124">
        <v>0</v>
      </c>
      <c r="K221" s="124">
        <v>0</v>
      </c>
      <c r="L221" s="124">
        <v>0</v>
      </c>
      <c r="M221" s="124">
        <v>0</v>
      </c>
      <c r="N221" s="124">
        <v>0</v>
      </c>
      <c r="O221" s="124">
        <v>0</v>
      </c>
      <c r="P221" s="124">
        <v>0</v>
      </c>
      <c r="Q221" s="124">
        <v>0</v>
      </c>
      <c r="R221" s="124">
        <v>0</v>
      </c>
      <c r="S221" s="124">
        <v>0</v>
      </c>
      <c r="T221" s="124">
        <v>0</v>
      </c>
      <c r="U221" s="124">
        <v>0</v>
      </c>
      <c r="V221" s="124">
        <v>0</v>
      </c>
      <c r="W221" s="124">
        <v>0</v>
      </c>
    </row>
    <row r="222" spans="1:23">
      <c r="A222" s="124">
        <v>0</v>
      </c>
      <c r="B222" s="124">
        <v>0</v>
      </c>
      <c r="C222" s="124">
        <v>0</v>
      </c>
      <c r="D222" s="124">
        <v>0</v>
      </c>
      <c r="E222" s="124">
        <v>0</v>
      </c>
      <c r="F222" s="124">
        <v>0</v>
      </c>
      <c r="G222" s="124">
        <v>0</v>
      </c>
      <c r="H222" s="124">
        <v>0</v>
      </c>
      <c r="I222" s="124">
        <v>0</v>
      </c>
      <c r="J222" s="124">
        <v>0</v>
      </c>
      <c r="K222" s="124">
        <v>0</v>
      </c>
      <c r="L222" s="124">
        <v>0</v>
      </c>
      <c r="M222" s="124">
        <v>0</v>
      </c>
      <c r="N222" s="124">
        <v>0</v>
      </c>
      <c r="O222" s="124">
        <v>0</v>
      </c>
      <c r="P222" s="124">
        <v>0</v>
      </c>
      <c r="Q222" s="124">
        <v>0</v>
      </c>
      <c r="R222" s="124">
        <v>0</v>
      </c>
      <c r="S222" s="124">
        <v>0</v>
      </c>
      <c r="T222" s="124">
        <v>0</v>
      </c>
      <c r="U222" s="124">
        <v>0</v>
      </c>
      <c r="V222" s="124">
        <v>0</v>
      </c>
      <c r="W222" s="124">
        <v>0</v>
      </c>
    </row>
    <row r="223" spans="1:23" hidden="1">
      <c r="A223" s="124">
        <v>0</v>
      </c>
      <c r="B223" s="124">
        <v>0</v>
      </c>
      <c r="C223" s="124">
        <v>0</v>
      </c>
      <c r="D223" s="124">
        <v>0</v>
      </c>
      <c r="E223" s="124">
        <v>0</v>
      </c>
      <c r="F223" s="124">
        <v>0</v>
      </c>
      <c r="G223" s="124">
        <v>0</v>
      </c>
      <c r="H223" s="124">
        <v>0</v>
      </c>
      <c r="I223" s="124">
        <v>0</v>
      </c>
      <c r="J223" s="124">
        <v>0</v>
      </c>
      <c r="K223" s="124">
        <v>0</v>
      </c>
      <c r="L223" s="124">
        <v>0</v>
      </c>
      <c r="M223" s="124">
        <v>0</v>
      </c>
      <c r="N223" s="124">
        <v>0</v>
      </c>
      <c r="O223" s="124">
        <v>0</v>
      </c>
      <c r="P223" s="124">
        <v>0</v>
      </c>
      <c r="Q223" s="124">
        <v>0</v>
      </c>
      <c r="R223" s="124">
        <v>0</v>
      </c>
      <c r="S223" s="124">
        <v>0</v>
      </c>
      <c r="T223" s="124">
        <v>0</v>
      </c>
      <c r="U223" s="124">
        <v>0</v>
      </c>
      <c r="V223" s="124">
        <v>0</v>
      </c>
      <c r="W223" s="124">
        <v>0</v>
      </c>
    </row>
    <row r="224" spans="1:23">
      <c r="A224" s="124">
        <v>0</v>
      </c>
      <c r="B224" s="124">
        <v>0</v>
      </c>
      <c r="C224" s="124">
        <v>0</v>
      </c>
      <c r="D224" s="124">
        <v>0</v>
      </c>
      <c r="E224" s="124">
        <v>0</v>
      </c>
      <c r="F224" s="124">
        <v>0</v>
      </c>
      <c r="G224" s="124">
        <v>0</v>
      </c>
      <c r="H224" s="124">
        <v>0</v>
      </c>
      <c r="I224" s="124">
        <v>0</v>
      </c>
      <c r="J224" s="124">
        <v>0</v>
      </c>
      <c r="K224" s="124">
        <v>0</v>
      </c>
      <c r="L224" s="124">
        <v>0</v>
      </c>
      <c r="M224" s="124">
        <v>0</v>
      </c>
      <c r="N224" s="124">
        <v>0</v>
      </c>
      <c r="O224" s="124">
        <v>0</v>
      </c>
      <c r="P224" s="124">
        <v>0</v>
      </c>
      <c r="Q224" s="124">
        <v>0</v>
      </c>
      <c r="R224" s="124">
        <v>0</v>
      </c>
      <c r="S224" s="124">
        <v>0</v>
      </c>
      <c r="T224" s="124">
        <v>0</v>
      </c>
      <c r="U224" s="124">
        <v>0</v>
      </c>
      <c r="V224" s="124">
        <v>0</v>
      </c>
      <c r="W224" s="124">
        <v>0</v>
      </c>
    </row>
    <row r="225" spans="1:23" hidden="1">
      <c r="A225" s="124">
        <v>0</v>
      </c>
      <c r="B225" s="124">
        <v>0</v>
      </c>
      <c r="C225" s="124">
        <v>0</v>
      </c>
      <c r="D225" s="124">
        <v>0</v>
      </c>
      <c r="E225" s="124">
        <v>0</v>
      </c>
      <c r="F225" s="124">
        <v>0</v>
      </c>
      <c r="G225" s="124">
        <v>0</v>
      </c>
      <c r="H225" s="124">
        <v>0</v>
      </c>
      <c r="I225" s="124">
        <v>0</v>
      </c>
      <c r="J225" s="124">
        <v>0</v>
      </c>
      <c r="K225" s="124">
        <v>0</v>
      </c>
      <c r="L225" s="124">
        <v>0</v>
      </c>
      <c r="M225" s="124">
        <v>0</v>
      </c>
      <c r="N225" s="124">
        <v>0</v>
      </c>
      <c r="O225" s="124">
        <v>0</v>
      </c>
      <c r="P225" s="124">
        <v>0</v>
      </c>
      <c r="Q225" s="124">
        <v>0</v>
      </c>
      <c r="R225" s="124">
        <v>0</v>
      </c>
      <c r="S225" s="124">
        <v>0</v>
      </c>
      <c r="T225" s="124">
        <v>0</v>
      </c>
      <c r="U225" s="124">
        <v>0</v>
      </c>
      <c r="V225" s="124">
        <v>0</v>
      </c>
      <c r="W225" s="124">
        <v>0</v>
      </c>
    </row>
    <row r="226" spans="1:23">
      <c r="A226" s="124">
        <v>0</v>
      </c>
      <c r="B226" s="124">
        <v>0</v>
      </c>
      <c r="C226" s="124">
        <v>0</v>
      </c>
      <c r="D226" s="124">
        <v>0</v>
      </c>
      <c r="E226" s="124">
        <v>0</v>
      </c>
      <c r="F226" s="124">
        <v>0</v>
      </c>
      <c r="G226" s="124">
        <v>0</v>
      </c>
      <c r="H226" s="124">
        <v>0</v>
      </c>
      <c r="I226" s="124">
        <v>0</v>
      </c>
      <c r="J226" s="124">
        <v>0</v>
      </c>
      <c r="K226" s="124">
        <v>0</v>
      </c>
      <c r="L226" s="124">
        <v>0</v>
      </c>
      <c r="M226" s="124">
        <v>0</v>
      </c>
      <c r="N226" s="124">
        <v>0</v>
      </c>
      <c r="O226" s="124">
        <v>0</v>
      </c>
      <c r="P226" s="124">
        <v>0</v>
      </c>
      <c r="Q226" s="124">
        <v>0</v>
      </c>
      <c r="R226" s="124">
        <v>0</v>
      </c>
      <c r="S226" s="124">
        <v>0</v>
      </c>
      <c r="T226" s="124">
        <v>0</v>
      </c>
      <c r="U226" s="124">
        <v>0</v>
      </c>
      <c r="V226" s="124">
        <v>0</v>
      </c>
      <c r="W226" s="124">
        <v>0</v>
      </c>
    </row>
    <row r="227" spans="1:23" hidden="1">
      <c r="A227" s="124">
        <v>0</v>
      </c>
      <c r="B227" s="124">
        <v>0</v>
      </c>
      <c r="C227" s="124">
        <v>0</v>
      </c>
      <c r="D227" s="124">
        <v>0</v>
      </c>
      <c r="E227" s="124">
        <v>0</v>
      </c>
      <c r="F227" s="124">
        <v>0</v>
      </c>
      <c r="G227" s="124">
        <v>0</v>
      </c>
      <c r="H227" s="124">
        <v>0</v>
      </c>
      <c r="I227" s="124">
        <v>0</v>
      </c>
      <c r="J227" s="124">
        <v>0</v>
      </c>
      <c r="K227" s="124">
        <v>0</v>
      </c>
      <c r="L227" s="124">
        <v>0</v>
      </c>
      <c r="M227" s="124">
        <v>0</v>
      </c>
      <c r="N227" s="124">
        <v>0</v>
      </c>
      <c r="O227" s="124">
        <v>0</v>
      </c>
      <c r="P227" s="124">
        <v>0</v>
      </c>
      <c r="Q227" s="124">
        <v>0</v>
      </c>
      <c r="R227" s="124">
        <v>0</v>
      </c>
      <c r="S227" s="124">
        <v>0</v>
      </c>
      <c r="T227" s="124">
        <v>0</v>
      </c>
      <c r="U227" s="124">
        <v>0</v>
      </c>
      <c r="V227" s="124">
        <v>0</v>
      </c>
      <c r="W227" s="124">
        <v>0</v>
      </c>
    </row>
    <row r="228" spans="1:23">
      <c r="A228" s="124">
        <v>0</v>
      </c>
      <c r="B228" s="124">
        <v>0</v>
      </c>
      <c r="C228" s="124">
        <v>0</v>
      </c>
      <c r="D228" s="124">
        <v>0</v>
      </c>
      <c r="E228" s="124">
        <v>0</v>
      </c>
      <c r="F228" s="124">
        <v>0</v>
      </c>
      <c r="G228" s="124">
        <v>0</v>
      </c>
      <c r="H228" s="124">
        <v>0</v>
      </c>
      <c r="I228" s="124">
        <v>0</v>
      </c>
      <c r="J228" s="124">
        <v>0</v>
      </c>
      <c r="K228" s="124">
        <v>0</v>
      </c>
      <c r="L228" s="124">
        <v>0</v>
      </c>
      <c r="M228" s="124">
        <v>0</v>
      </c>
      <c r="N228" s="124">
        <v>0</v>
      </c>
      <c r="O228" s="124">
        <v>0</v>
      </c>
      <c r="P228" s="124">
        <v>0</v>
      </c>
      <c r="Q228" s="124">
        <v>0</v>
      </c>
      <c r="R228" s="124">
        <v>0</v>
      </c>
      <c r="S228" s="124">
        <v>0</v>
      </c>
      <c r="T228" s="124">
        <v>0</v>
      </c>
      <c r="U228" s="124">
        <v>0</v>
      </c>
      <c r="V228" s="124">
        <v>0</v>
      </c>
      <c r="W228" s="124">
        <v>0</v>
      </c>
    </row>
    <row r="229" spans="1:23" hidden="1">
      <c r="A229" s="124">
        <v>0</v>
      </c>
      <c r="B229" s="124">
        <v>0</v>
      </c>
      <c r="C229" s="124">
        <v>0</v>
      </c>
      <c r="D229" s="124">
        <v>0</v>
      </c>
      <c r="E229" s="124">
        <v>0</v>
      </c>
      <c r="F229" s="124">
        <v>0</v>
      </c>
      <c r="G229" s="124">
        <v>0</v>
      </c>
      <c r="H229" s="124">
        <v>0</v>
      </c>
      <c r="I229" s="124">
        <v>0</v>
      </c>
      <c r="J229" s="124">
        <v>0</v>
      </c>
      <c r="K229" s="124">
        <v>0</v>
      </c>
      <c r="L229" s="124">
        <v>0</v>
      </c>
      <c r="M229" s="124">
        <v>0</v>
      </c>
      <c r="N229" s="124">
        <v>0</v>
      </c>
      <c r="O229" s="124">
        <v>0</v>
      </c>
      <c r="P229" s="124">
        <v>0</v>
      </c>
      <c r="Q229" s="124">
        <v>0</v>
      </c>
      <c r="R229" s="124">
        <v>0</v>
      </c>
      <c r="S229" s="124">
        <v>0</v>
      </c>
      <c r="T229" s="124">
        <v>0</v>
      </c>
      <c r="U229" s="124">
        <v>0</v>
      </c>
      <c r="V229" s="124">
        <v>0</v>
      </c>
      <c r="W229" s="124">
        <v>0</v>
      </c>
    </row>
    <row r="230" spans="1:23" hidden="1">
      <c r="A230" s="124">
        <v>0</v>
      </c>
      <c r="B230" s="124">
        <v>0</v>
      </c>
      <c r="C230" s="124">
        <v>0</v>
      </c>
      <c r="D230" s="124">
        <v>0</v>
      </c>
      <c r="E230" s="124">
        <v>0</v>
      </c>
      <c r="F230" s="124">
        <v>0</v>
      </c>
      <c r="G230" s="124">
        <v>0</v>
      </c>
      <c r="H230" s="124">
        <v>0</v>
      </c>
      <c r="I230" s="124">
        <v>0</v>
      </c>
      <c r="J230" s="124">
        <v>0</v>
      </c>
      <c r="K230" s="124">
        <v>0</v>
      </c>
      <c r="L230" s="124">
        <v>0</v>
      </c>
      <c r="M230" s="124">
        <v>0</v>
      </c>
      <c r="N230" s="124">
        <v>0</v>
      </c>
      <c r="O230" s="124">
        <v>0</v>
      </c>
      <c r="P230" s="124">
        <v>0</v>
      </c>
      <c r="Q230" s="124">
        <v>0</v>
      </c>
      <c r="R230" s="124">
        <v>0</v>
      </c>
      <c r="S230" s="124">
        <v>0</v>
      </c>
      <c r="T230" s="124">
        <v>0</v>
      </c>
      <c r="U230" s="124">
        <v>0</v>
      </c>
      <c r="V230" s="124">
        <v>0</v>
      </c>
      <c r="W230" s="124">
        <v>0</v>
      </c>
    </row>
    <row r="231" spans="1:23">
      <c r="A231" s="124">
        <v>0</v>
      </c>
      <c r="B231" s="124">
        <v>0</v>
      </c>
      <c r="C231" s="124">
        <v>0</v>
      </c>
      <c r="D231" s="124">
        <v>0</v>
      </c>
      <c r="E231" s="124">
        <v>0</v>
      </c>
      <c r="F231" s="124">
        <v>0</v>
      </c>
      <c r="G231" s="124">
        <v>0</v>
      </c>
      <c r="H231" s="124">
        <v>0</v>
      </c>
      <c r="I231" s="124">
        <v>0</v>
      </c>
      <c r="J231" s="124">
        <v>0</v>
      </c>
      <c r="K231" s="124">
        <v>0</v>
      </c>
      <c r="L231" s="124">
        <v>0</v>
      </c>
      <c r="M231" s="124">
        <v>0</v>
      </c>
      <c r="N231" s="124">
        <v>0</v>
      </c>
      <c r="O231" s="124">
        <v>0</v>
      </c>
      <c r="P231" s="124">
        <v>0</v>
      </c>
      <c r="Q231" s="124">
        <v>0</v>
      </c>
      <c r="R231" s="124">
        <v>0</v>
      </c>
      <c r="S231" s="124">
        <v>0</v>
      </c>
      <c r="T231" s="124">
        <v>0</v>
      </c>
      <c r="U231" s="124">
        <v>0</v>
      </c>
      <c r="V231" s="124">
        <v>0</v>
      </c>
      <c r="W231" s="124">
        <v>0</v>
      </c>
    </row>
    <row r="232" spans="1:23" hidden="1">
      <c r="A232" s="124">
        <v>0</v>
      </c>
      <c r="B232" s="124">
        <v>0</v>
      </c>
      <c r="C232" s="124">
        <v>0</v>
      </c>
      <c r="D232" s="124">
        <v>0</v>
      </c>
      <c r="E232" s="124">
        <v>0</v>
      </c>
      <c r="F232" s="124">
        <v>0</v>
      </c>
      <c r="G232" s="124">
        <v>0</v>
      </c>
      <c r="H232" s="124">
        <v>0</v>
      </c>
      <c r="I232" s="124">
        <v>0</v>
      </c>
      <c r="J232" s="124">
        <v>0</v>
      </c>
      <c r="K232" s="124">
        <v>0</v>
      </c>
      <c r="L232" s="124">
        <v>0</v>
      </c>
      <c r="M232" s="124">
        <v>0</v>
      </c>
      <c r="N232" s="124">
        <v>0</v>
      </c>
      <c r="O232" s="124">
        <v>0</v>
      </c>
      <c r="P232" s="124">
        <v>0</v>
      </c>
      <c r="Q232" s="124">
        <v>0</v>
      </c>
      <c r="R232" s="124">
        <v>0</v>
      </c>
      <c r="S232" s="124">
        <v>0</v>
      </c>
      <c r="T232" s="124">
        <v>0</v>
      </c>
      <c r="U232" s="124">
        <v>0</v>
      </c>
      <c r="V232" s="124">
        <v>0</v>
      </c>
      <c r="W232" s="124">
        <v>0</v>
      </c>
    </row>
    <row r="233" spans="1:23" hidden="1">
      <c r="A233" s="124">
        <v>0</v>
      </c>
      <c r="B233" s="124">
        <v>0</v>
      </c>
      <c r="C233" s="124">
        <v>0</v>
      </c>
      <c r="D233" s="124">
        <v>0</v>
      </c>
      <c r="E233" s="124">
        <v>0</v>
      </c>
      <c r="F233" s="124">
        <v>0</v>
      </c>
      <c r="G233" s="124">
        <v>0</v>
      </c>
      <c r="H233" s="124">
        <v>0</v>
      </c>
      <c r="I233" s="124">
        <v>0</v>
      </c>
      <c r="J233" s="124">
        <v>0</v>
      </c>
      <c r="K233" s="124">
        <v>0</v>
      </c>
      <c r="L233" s="124">
        <v>0</v>
      </c>
      <c r="M233" s="124">
        <v>0</v>
      </c>
      <c r="N233" s="124">
        <v>0</v>
      </c>
      <c r="O233" s="124">
        <v>0</v>
      </c>
      <c r="P233" s="124">
        <v>0</v>
      </c>
      <c r="Q233" s="124">
        <v>0</v>
      </c>
      <c r="R233" s="124">
        <v>0</v>
      </c>
      <c r="S233" s="124">
        <v>0</v>
      </c>
      <c r="T233" s="124">
        <v>0</v>
      </c>
      <c r="U233" s="124">
        <v>0</v>
      </c>
      <c r="V233" s="124">
        <v>0</v>
      </c>
      <c r="W233" s="124">
        <v>0</v>
      </c>
    </row>
    <row r="234" spans="1:23" hidden="1">
      <c r="A234" s="124">
        <v>0</v>
      </c>
      <c r="B234" s="124">
        <v>0</v>
      </c>
      <c r="C234" s="124">
        <v>0</v>
      </c>
      <c r="D234" s="124">
        <v>0</v>
      </c>
      <c r="E234" s="124">
        <v>0</v>
      </c>
      <c r="F234" s="124">
        <v>0</v>
      </c>
      <c r="G234" s="124">
        <v>0</v>
      </c>
      <c r="H234" s="124">
        <v>0</v>
      </c>
      <c r="I234" s="124">
        <v>0</v>
      </c>
      <c r="J234" s="124">
        <v>0</v>
      </c>
      <c r="K234" s="124">
        <v>0</v>
      </c>
      <c r="L234" s="124">
        <v>0</v>
      </c>
      <c r="M234" s="124">
        <v>0</v>
      </c>
      <c r="N234" s="124">
        <v>0</v>
      </c>
      <c r="O234" s="124">
        <v>0</v>
      </c>
      <c r="P234" s="124">
        <v>0</v>
      </c>
      <c r="Q234" s="124">
        <v>0</v>
      </c>
      <c r="R234" s="124">
        <v>0</v>
      </c>
      <c r="S234" s="124">
        <v>0</v>
      </c>
      <c r="T234" s="124">
        <v>0</v>
      </c>
      <c r="U234" s="124">
        <v>0</v>
      </c>
      <c r="V234" s="124">
        <v>0</v>
      </c>
      <c r="W234" s="124">
        <v>0</v>
      </c>
    </row>
    <row r="235" spans="1:23" hidden="1">
      <c r="A235" s="124">
        <v>0</v>
      </c>
      <c r="B235" s="124">
        <v>0</v>
      </c>
      <c r="C235" s="124">
        <v>0</v>
      </c>
      <c r="D235" s="124">
        <v>0</v>
      </c>
      <c r="E235" s="124">
        <v>0</v>
      </c>
      <c r="F235" s="124">
        <v>0</v>
      </c>
      <c r="G235" s="124">
        <v>0</v>
      </c>
      <c r="H235" s="124">
        <v>0</v>
      </c>
      <c r="I235" s="124">
        <v>0</v>
      </c>
      <c r="J235" s="124">
        <v>0</v>
      </c>
      <c r="K235" s="124">
        <v>0</v>
      </c>
      <c r="L235" s="124">
        <v>0</v>
      </c>
      <c r="M235" s="124">
        <v>0</v>
      </c>
      <c r="N235" s="124">
        <v>0</v>
      </c>
      <c r="O235" s="124">
        <v>0</v>
      </c>
      <c r="P235" s="124">
        <v>0</v>
      </c>
      <c r="Q235" s="124">
        <v>0</v>
      </c>
      <c r="R235" s="124">
        <v>0</v>
      </c>
      <c r="S235" s="124">
        <v>0</v>
      </c>
      <c r="T235" s="124">
        <v>0</v>
      </c>
      <c r="U235" s="124">
        <v>0</v>
      </c>
      <c r="V235" s="124">
        <v>0</v>
      </c>
      <c r="W235" s="124">
        <v>0</v>
      </c>
    </row>
    <row r="236" spans="1:23" hidden="1">
      <c r="A236" s="124">
        <v>0</v>
      </c>
      <c r="B236" s="124">
        <v>0</v>
      </c>
      <c r="C236" s="124">
        <v>0</v>
      </c>
      <c r="D236" s="124">
        <v>0</v>
      </c>
      <c r="E236" s="124">
        <v>0</v>
      </c>
      <c r="F236" s="124">
        <v>0</v>
      </c>
      <c r="G236" s="124">
        <v>0</v>
      </c>
      <c r="H236" s="124">
        <v>0</v>
      </c>
      <c r="I236" s="124">
        <v>0</v>
      </c>
      <c r="J236" s="124">
        <v>0</v>
      </c>
      <c r="K236" s="124">
        <v>0</v>
      </c>
      <c r="L236" s="124">
        <v>0</v>
      </c>
      <c r="M236" s="124">
        <v>0</v>
      </c>
      <c r="N236" s="124">
        <v>0</v>
      </c>
      <c r="O236" s="124">
        <v>0</v>
      </c>
      <c r="P236" s="124">
        <v>0</v>
      </c>
      <c r="Q236" s="124">
        <v>0</v>
      </c>
      <c r="R236" s="124">
        <v>0</v>
      </c>
      <c r="S236" s="124">
        <v>0</v>
      </c>
      <c r="T236" s="124">
        <v>0</v>
      </c>
      <c r="U236" s="124">
        <v>0</v>
      </c>
      <c r="V236" s="124">
        <v>0</v>
      </c>
      <c r="W236" s="124">
        <v>0</v>
      </c>
    </row>
    <row r="237" spans="1:23" hidden="1">
      <c r="A237" s="124">
        <v>0</v>
      </c>
      <c r="B237" s="124">
        <v>0</v>
      </c>
      <c r="C237" s="124">
        <v>0</v>
      </c>
      <c r="D237" s="124">
        <v>0</v>
      </c>
      <c r="E237" s="124">
        <v>0</v>
      </c>
      <c r="F237" s="124">
        <v>0</v>
      </c>
      <c r="G237" s="124">
        <v>0</v>
      </c>
      <c r="H237" s="124">
        <v>0</v>
      </c>
      <c r="I237" s="124">
        <v>0</v>
      </c>
      <c r="J237" s="124">
        <v>0</v>
      </c>
      <c r="K237" s="124">
        <v>0</v>
      </c>
      <c r="L237" s="124">
        <v>0</v>
      </c>
      <c r="M237" s="124">
        <v>0</v>
      </c>
      <c r="N237" s="124">
        <v>0</v>
      </c>
      <c r="O237" s="124">
        <v>0</v>
      </c>
      <c r="P237" s="124">
        <v>0</v>
      </c>
      <c r="Q237" s="124">
        <v>0</v>
      </c>
      <c r="R237" s="124">
        <v>0</v>
      </c>
      <c r="S237" s="124">
        <v>0</v>
      </c>
      <c r="T237" s="124">
        <v>0</v>
      </c>
      <c r="U237" s="124">
        <v>0</v>
      </c>
      <c r="V237" s="124">
        <v>0</v>
      </c>
      <c r="W237" s="124">
        <v>0</v>
      </c>
    </row>
    <row r="238" spans="1:23">
      <c r="A238" s="124">
        <v>0</v>
      </c>
      <c r="B238" s="124">
        <v>0</v>
      </c>
      <c r="C238" s="124">
        <v>0</v>
      </c>
      <c r="D238" s="124">
        <v>0</v>
      </c>
      <c r="E238" s="124">
        <v>0</v>
      </c>
      <c r="F238" s="124">
        <v>0</v>
      </c>
      <c r="G238" s="124">
        <v>0</v>
      </c>
      <c r="H238" s="124">
        <v>0</v>
      </c>
      <c r="I238" s="124">
        <v>0</v>
      </c>
      <c r="J238" s="124">
        <v>0</v>
      </c>
      <c r="K238" s="124">
        <v>0</v>
      </c>
      <c r="L238" s="124">
        <v>0</v>
      </c>
      <c r="M238" s="124">
        <v>0</v>
      </c>
      <c r="N238" s="124">
        <v>0</v>
      </c>
      <c r="O238" s="124">
        <v>0</v>
      </c>
      <c r="P238" s="124">
        <v>0</v>
      </c>
      <c r="Q238" s="124">
        <v>0</v>
      </c>
      <c r="R238" s="124">
        <v>0</v>
      </c>
      <c r="S238" s="124">
        <v>0</v>
      </c>
      <c r="T238" s="124">
        <v>0</v>
      </c>
      <c r="U238" s="124">
        <v>0</v>
      </c>
      <c r="V238" s="124">
        <v>0</v>
      </c>
      <c r="W238" s="124">
        <v>0</v>
      </c>
    </row>
    <row r="239" spans="1:23" hidden="1">
      <c r="A239" s="124">
        <v>0</v>
      </c>
      <c r="B239" s="124">
        <v>0</v>
      </c>
      <c r="C239" s="124">
        <v>0</v>
      </c>
      <c r="D239" s="124">
        <v>0</v>
      </c>
      <c r="E239" s="124">
        <v>0</v>
      </c>
      <c r="F239" s="124">
        <v>0</v>
      </c>
      <c r="G239" s="124">
        <v>0</v>
      </c>
      <c r="H239" s="124">
        <v>0</v>
      </c>
      <c r="I239" s="124">
        <v>0</v>
      </c>
      <c r="J239" s="124">
        <v>0</v>
      </c>
      <c r="K239" s="124">
        <v>0</v>
      </c>
      <c r="L239" s="124">
        <v>0</v>
      </c>
      <c r="M239" s="124">
        <v>0</v>
      </c>
      <c r="N239" s="124">
        <v>0</v>
      </c>
      <c r="O239" s="124">
        <v>0</v>
      </c>
      <c r="P239" s="124">
        <v>0</v>
      </c>
      <c r="Q239" s="124">
        <v>0</v>
      </c>
      <c r="R239" s="124">
        <v>0</v>
      </c>
      <c r="S239" s="124">
        <v>0</v>
      </c>
      <c r="T239" s="124">
        <v>0</v>
      </c>
      <c r="U239" s="124">
        <v>0</v>
      </c>
      <c r="V239" s="124">
        <v>0</v>
      </c>
      <c r="W239" s="124">
        <v>0</v>
      </c>
    </row>
    <row r="240" spans="1:23" hidden="1">
      <c r="A240" s="124">
        <v>0</v>
      </c>
      <c r="B240" s="124">
        <v>0</v>
      </c>
      <c r="C240" s="124">
        <v>0</v>
      </c>
      <c r="D240" s="124">
        <v>0</v>
      </c>
      <c r="E240" s="124">
        <v>0</v>
      </c>
      <c r="F240" s="124">
        <v>0</v>
      </c>
      <c r="G240" s="124">
        <v>0</v>
      </c>
      <c r="H240" s="124">
        <v>0</v>
      </c>
      <c r="I240" s="124">
        <v>0</v>
      </c>
      <c r="J240" s="124">
        <v>0</v>
      </c>
      <c r="K240" s="124">
        <v>0</v>
      </c>
      <c r="L240" s="124">
        <v>0</v>
      </c>
      <c r="M240" s="124">
        <v>0</v>
      </c>
      <c r="N240" s="124">
        <v>0</v>
      </c>
      <c r="O240" s="124">
        <v>0</v>
      </c>
      <c r="P240" s="124">
        <v>0</v>
      </c>
      <c r="Q240" s="124">
        <v>0</v>
      </c>
      <c r="R240" s="124">
        <v>0</v>
      </c>
      <c r="S240" s="124">
        <v>0</v>
      </c>
      <c r="T240" s="124">
        <v>0</v>
      </c>
      <c r="U240" s="124">
        <v>0</v>
      </c>
      <c r="V240" s="124">
        <v>0</v>
      </c>
      <c r="W240" s="124">
        <v>0</v>
      </c>
    </row>
    <row r="241" spans="1:23" hidden="1">
      <c r="A241" s="124">
        <v>0</v>
      </c>
      <c r="B241" s="124">
        <v>0</v>
      </c>
      <c r="C241" s="124">
        <v>0</v>
      </c>
      <c r="D241" s="124">
        <v>0</v>
      </c>
      <c r="E241" s="124">
        <v>0</v>
      </c>
      <c r="F241" s="124">
        <v>0</v>
      </c>
      <c r="G241" s="124">
        <v>0</v>
      </c>
      <c r="H241" s="124">
        <v>0</v>
      </c>
      <c r="I241" s="124">
        <v>0</v>
      </c>
      <c r="J241" s="124">
        <v>0</v>
      </c>
      <c r="K241" s="124">
        <v>0</v>
      </c>
      <c r="L241" s="124">
        <v>0</v>
      </c>
      <c r="M241" s="124">
        <v>0</v>
      </c>
      <c r="N241" s="124">
        <v>0</v>
      </c>
      <c r="O241" s="124">
        <v>0</v>
      </c>
      <c r="P241" s="124">
        <v>0</v>
      </c>
      <c r="Q241" s="124">
        <v>0</v>
      </c>
      <c r="R241" s="124">
        <v>0</v>
      </c>
      <c r="S241" s="124">
        <v>0</v>
      </c>
      <c r="T241" s="124">
        <v>0</v>
      </c>
      <c r="U241" s="124">
        <v>0</v>
      </c>
      <c r="V241" s="124">
        <v>0</v>
      </c>
      <c r="W241" s="124">
        <v>0</v>
      </c>
    </row>
    <row r="242" spans="1:23" hidden="1">
      <c r="A242" s="124">
        <v>0</v>
      </c>
      <c r="B242" s="124">
        <v>0</v>
      </c>
      <c r="C242" s="124">
        <v>0</v>
      </c>
      <c r="D242" s="124">
        <v>0</v>
      </c>
      <c r="E242" s="124">
        <v>0</v>
      </c>
      <c r="F242" s="124">
        <v>0</v>
      </c>
      <c r="G242" s="124">
        <v>0</v>
      </c>
      <c r="H242" s="124">
        <v>0</v>
      </c>
      <c r="I242" s="124">
        <v>0</v>
      </c>
      <c r="J242" s="124">
        <v>0</v>
      </c>
      <c r="K242" s="124">
        <v>0</v>
      </c>
      <c r="L242" s="124">
        <v>0</v>
      </c>
      <c r="M242" s="124">
        <v>0</v>
      </c>
      <c r="N242" s="124">
        <v>0</v>
      </c>
      <c r="O242" s="124">
        <v>0</v>
      </c>
      <c r="P242" s="124">
        <v>0</v>
      </c>
      <c r="Q242" s="124">
        <v>0</v>
      </c>
      <c r="R242" s="124">
        <v>0</v>
      </c>
      <c r="S242" s="124">
        <v>0</v>
      </c>
      <c r="T242" s="124">
        <v>0</v>
      </c>
      <c r="U242" s="124">
        <v>0</v>
      </c>
      <c r="V242" s="124">
        <v>0</v>
      </c>
      <c r="W242" s="124">
        <v>0</v>
      </c>
    </row>
    <row r="243" spans="1:23" hidden="1">
      <c r="A243" s="124">
        <v>0</v>
      </c>
      <c r="B243" s="124">
        <v>0</v>
      </c>
      <c r="C243" s="124">
        <v>0</v>
      </c>
      <c r="D243" s="124">
        <v>0</v>
      </c>
      <c r="E243" s="124">
        <v>0</v>
      </c>
      <c r="F243" s="124">
        <v>0</v>
      </c>
      <c r="G243" s="124">
        <v>0</v>
      </c>
      <c r="H243" s="124">
        <v>0</v>
      </c>
      <c r="I243" s="124">
        <v>0</v>
      </c>
      <c r="J243" s="124">
        <v>0</v>
      </c>
      <c r="K243" s="124">
        <v>0</v>
      </c>
      <c r="L243" s="124">
        <v>0</v>
      </c>
      <c r="M243" s="124">
        <v>0</v>
      </c>
      <c r="N243" s="124">
        <v>0</v>
      </c>
      <c r="O243" s="124">
        <v>0</v>
      </c>
      <c r="P243" s="124">
        <v>0</v>
      </c>
      <c r="Q243" s="124">
        <v>0</v>
      </c>
      <c r="R243" s="124">
        <v>0</v>
      </c>
      <c r="S243" s="124">
        <v>0</v>
      </c>
      <c r="T243" s="124">
        <v>0</v>
      </c>
      <c r="U243" s="124">
        <v>0</v>
      </c>
      <c r="V243" s="124">
        <v>0</v>
      </c>
      <c r="W243" s="124">
        <v>0</v>
      </c>
    </row>
    <row r="244" spans="1:23" hidden="1">
      <c r="A244" s="124">
        <v>0</v>
      </c>
      <c r="B244" s="124">
        <v>0</v>
      </c>
      <c r="C244" s="124">
        <v>0</v>
      </c>
      <c r="D244" s="124">
        <v>0</v>
      </c>
      <c r="E244" s="124">
        <v>0</v>
      </c>
      <c r="F244" s="124">
        <v>0</v>
      </c>
      <c r="G244" s="124">
        <v>0</v>
      </c>
      <c r="H244" s="124">
        <v>0</v>
      </c>
      <c r="I244" s="124">
        <v>0</v>
      </c>
      <c r="J244" s="124">
        <v>0</v>
      </c>
      <c r="K244" s="124">
        <v>0</v>
      </c>
      <c r="L244" s="124">
        <v>0</v>
      </c>
      <c r="M244" s="124">
        <v>0</v>
      </c>
      <c r="N244" s="124">
        <v>0</v>
      </c>
      <c r="O244" s="124">
        <v>0</v>
      </c>
      <c r="P244" s="124">
        <v>0</v>
      </c>
      <c r="Q244" s="124">
        <v>0</v>
      </c>
      <c r="R244" s="124">
        <v>0</v>
      </c>
      <c r="S244" s="124">
        <v>0</v>
      </c>
      <c r="T244" s="124">
        <v>0</v>
      </c>
      <c r="U244" s="124">
        <v>0</v>
      </c>
      <c r="V244" s="124">
        <v>0</v>
      </c>
      <c r="W244" s="124">
        <v>0</v>
      </c>
    </row>
    <row r="245" spans="1:23" hidden="1">
      <c r="A245" s="124">
        <v>0</v>
      </c>
      <c r="B245" s="124">
        <v>0</v>
      </c>
      <c r="C245" s="124">
        <v>0</v>
      </c>
      <c r="D245" s="124">
        <v>0</v>
      </c>
      <c r="E245" s="124">
        <v>0</v>
      </c>
      <c r="F245" s="124">
        <v>0</v>
      </c>
      <c r="G245" s="124">
        <v>0</v>
      </c>
      <c r="H245" s="124">
        <v>0</v>
      </c>
      <c r="I245" s="124">
        <v>0</v>
      </c>
      <c r="J245" s="124">
        <v>0</v>
      </c>
      <c r="K245" s="124">
        <v>0</v>
      </c>
      <c r="L245" s="124">
        <v>0</v>
      </c>
      <c r="M245" s="124">
        <v>0</v>
      </c>
      <c r="N245" s="124">
        <v>0</v>
      </c>
      <c r="O245" s="124">
        <v>0</v>
      </c>
      <c r="P245" s="124">
        <v>0</v>
      </c>
      <c r="Q245" s="124">
        <v>0</v>
      </c>
      <c r="R245" s="124">
        <v>0</v>
      </c>
      <c r="S245" s="124">
        <v>0</v>
      </c>
      <c r="T245" s="124">
        <v>0</v>
      </c>
      <c r="U245" s="124">
        <v>0</v>
      </c>
      <c r="V245" s="124">
        <v>0</v>
      </c>
      <c r="W245" s="124">
        <v>0</v>
      </c>
    </row>
    <row r="246" spans="1:23" hidden="1">
      <c r="A246" s="124">
        <v>0</v>
      </c>
      <c r="B246" s="124">
        <v>0</v>
      </c>
      <c r="C246" s="124">
        <v>0</v>
      </c>
      <c r="D246" s="124">
        <v>0</v>
      </c>
      <c r="E246" s="124">
        <v>0</v>
      </c>
      <c r="F246" s="124">
        <v>0</v>
      </c>
      <c r="G246" s="124">
        <v>0</v>
      </c>
      <c r="H246" s="124">
        <v>0</v>
      </c>
      <c r="I246" s="124">
        <v>0</v>
      </c>
      <c r="J246" s="124">
        <v>0</v>
      </c>
      <c r="K246" s="124">
        <v>0</v>
      </c>
      <c r="L246" s="124">
        <v>0</v>
      </c>
      <c r="M246" s="124">
        <v>0</v>
      </c>
      <c r="N246" s="124">
        <v>0</v>
      </c>
      <c r="O246" s="124">
        <v>0</v>
      </c>
      <c r="P246" s="124">
        <v>0</v>
      </c>
      <c r="Q246" s="124">
        <v>0</v>
      </c>
      <c r="R246" s="124">
        <v>0</v>
      </c>
      <c r="S246" s="124">
        <v>0</v>
      </c>
      <c r="T246" s="124">
        <v>0</v>
      </c>
      <c r="U246" s="124">
        <v>0</v>
      </c>
      <c r="V246" s="124">
        <v>0</v>
      </c>
      <c r="W246" s="124">
        <v>0</v>
      </c>
    </row>
    <row r="247" spans="1:23" hidden="1">
      <c r="A247" s="124">
        <v>0</v>
      </c>
      <c r="B247" s="124">
        <v>0</v>
      </c>
      <c r="C247" s="124">
        <v>0</v>
      </c>
      <c r="D247" s="124">
        <v>0</v>
      </c>
      <c r="E247" s="124">
        <v>0</v>
      </c>
      <c r="F247" s="124">
        <v>0</v>
      </c>
      <c r="G247" s="124">
        <v>0</v>
      </c>
      <c r="H247" s="124">
        <v>0</v>
      </c>
      <c r="I247" s="124">
        <v>0</v>
      </c>
      <c r="J247" s="124">
        <v>0</v>
      </c>
      <c r="K247" s="124">
        <v>0</v>
      </c>
      <c r="L247" s="124">
        <v>0</v>
      </c>
      <c r="M247" s="124">
        <v>0</v>
      </c>
      <c r="N247" s="124">
        <v>0</v>
      </c>
      <c r="O247" s="124">
        <v>0</v>
      </c>
      <c r="P247" s="124">
        <v>0</v>
      </c>
      <c r="Q247" s="124">
        <v>0</v>
      </c>
      <c r="R247" s="124">
        <v>0</v>
      </c>
      <c r="S247" s="124">
        <v>0</v>
      </c>
      <c r="T247" s="124">
        <v>0</v>
      </c>
      <c r="U247" s="124">
        <v>0</v>
      </c>
      <c r="V247" s="124">
        <v>0</v>
      </c>
      <c r="W247" s="124">
        <v>0</v>
      </c>
    </row>
    <row r="248" spans="1:23" hidden="1">
      <c r="A248" s="124">
        <v>0</v>
      </c>
      <c r="B248" s="124">
        <v>0</v>
      </c>
      <c r="C248" s="124">
        <v>0</v>
      </c>
      <c r="D248" s="124">
        <v>0</v>
      </c>
      <c r="E248" s="124">
        <v>0</v>
      </c>
      <c r="F248" s="124">
        <v>0</v>
      </c>
      <c r="G248" s="124">
        <v>0</v>
      </c>
      <c r="H248" s="124">
        <v>0</v>
      </c>
      <c r="I248" s="124">
        <v>0</v>
      </c>
      <c r="J248" s="124">
        <v>0</v>
      </c>
      <c r="K248" s="124">
        <v>0</v>
      </c>
      <c r="L248" s="124">
        <v>0</v>
      </c>
      <c r="M248" s="124">
        <v>0</v>
      </c>
      <c r="N248" s="124">
        <v>0</v>
      </c>
      <c r="O248" s="124">
        <v>0</v>
      </c>
      <c r="P248" s="124">
        <v>0</v>
      </c>
      <c r="Q248" s="124">
        <v>0</v>
      </c>
      <c r="R248" s="124">
        <v>0</v>
      </c>
      <c r="S248" s="124">
        <v>0</v>
      </c>
      <c r="T248" s="124">
        <v>0</v>
      </c>
      <c r="U248" s="124">
        <v>0</v>
      </c>
      <c r="V248" s="124">
        <v>0</v>
      </c>
      <c r="W248" s="124">
        <v>0</v>
      </c>
    </row>
    <row r="249" spans="1:23" hidden="1">
      <c r="A249" s="124">
        <v>0</v>
      </c>
      <c r="B249" s="124">
        <v>0</v>
      </c>
      <c r="C249" s="124">
        <v>0</v>
      </c>
      <c r="D249" s="124">
        <v>0</v>
      </c>
      <c r="E249" s="124">
        <v>0</v>
      </c>
      <c r="F249" s="124">
        <v>0</v>
      </c>
      <c r="G249" s="124">
        <v>0</v>
      </c>
      <c r="H249" s="124">
        <v>0</v>
      </c>
      <c r="I249" s="124">
        <v>0</v>
      </c>
      <c r="J249" s="124">
        <v>0</v>
      </c>
      <c r="K249" s="124">
        <v>0</v>
      </c>
      <c r="L249" s="124">
        <v>0</v>
      </c>
      <c r="M249" s="124">
        <v>0</v>
      </c>
      <c r="N249" s="124">
        <v>0</v>
      </c>
      <c r="O249" s="124">
        <v>0</v>
      </c>
      <c r="P249" s="124">
        <v>0</v>
      </c>
      <c r="Q249" s="124">
        <v>0</v>
      </c>
      <c r="R249" s="124">
        <v>0</v>
      </c>
      <c r="S249" s="124">
        <v>0</v>
      </c>
      <c r="T249" s="124">
        <v>0</v>
      </c>
      <c r="U249" s="124">
        <v>0</v>
      </c>
      <c r="V249" s="124">
        <v>0</v>
      </c>
      <c r="W249" s="124">
        <v>0</v>
      </c>
    </row>
    <row r="250" spans="1:23" hidden="1">
      <c r="A250" s="124">
        <v>0</v>
      </c>
      <c r="B250" s="124">
        <v>0</v>
      </c>
      <c r="C250" s="124">
        <v>0</v>
      </c>
      <c r="D250" s="124">
        <v>0</v>
      </c>
      <c r="E250" s="124">
        <v>0</v>
      </c>
      <c r="F250" s="124">
        <v>0</v>
      </c>
      <c r="G250" s="124">
        <v>0</v>
      </c>
      <c r="H250" s="124">
        <v>0</v>
      </c>
      <c r="I250" s="124">
        <v>0</v>
      </c>
      <c r="J250" s="124">
        <v>0</v>
      </c>
      <c r="K250" s="124">
        <v>0</v>
      </c>
      <c r="L250" s="124">
        <v>0</v>
      </c>
      <c r="M250" s="124">
        <v>0</v>
      </c>
      <c r="N250" s="124">
        <v>0</v>
      </c>
      <c r="O250" s="124">
        <v>0</v>
      </c>
      <c r="P250" s="124">
        <v>0</v>
      </c>
      <c r="Q250" s="124">
        <v>0</v>
      </c>
      <c r="R250" s="124">
        <v>0</v>
      </c>
      <c r="S250" s="124">
        <v>0</v>
      </c>
      <c r="T250" s="124">
        <v>0</v>
      </c>
      <c r="U250" s="124">
        <v>0</v>
      </c>
      <c r="V250" s="124">
        <v>0</v>
      </c>
      <c r="W250" s="124">
        <v>0</v>
      </c>
    </row>
    <row r="251" spans="1:23" hidden="1">
      <c r="A251" s="124">
        <v>0</v>
      </c>
      <c r="B251" s="124">
        <v>0</v>
      </c>
      <c r="C251" s="124">
        <v>0</v>
      </c>
      <c r="D251" s="124">
        <v>0</v>
      </c>
      <c r="E251" s="124">
        <v>0</v>
      </c>
      <c r="F251" s="124">
        <v>0</v>
      </c>
      <c r="G251" s="124">
        <v>0</v>
      </c>
      <c r="H251" s="124">
        <v>0</v>
      </c>
      <c r="I251" s="124">
        <v>0</v>
      </c>
      <c r="J251" s="124">
        <v>0</v>
      </c>
      <c r="K251" s="124">
        <v>0</v>
      </c>
      <c r="L251" s="124">
        <v>0</v>
      </c>
      <c r="M251" s="124">
        <v>0</v>
      </c>
      <c r="N251" s="124">
        <v>0</v>
      </c>
      <c r="O251" s="124">
        <v>0</v>
      </c>
      <c r="P251" s="124">
        <v>0</v>
      </c>
      <c r="Q251" s="124">
        <v>0</v>
      </c>
      <c r="R251" s="124">
        <v>0</v>
      </c>
      <c r="S251" s="124">
        <v>0</v>
      </c>
      <c r="T251" s="124">
        <v>0</v>
      </c>
      <c r="U251" s="124">
        <v>0</v>
      </c>
      <c r="V251" s="124">
        <v>0</v>
      </c>
      <c r="W251" s="124">
        <v>0</v>
      </c>
    </row>
    <row r="252" spans="1:23">
      <c r="A252" s="124">
        <v>0</v>
      </c>
      <c r="B252" s="124">
        <v>0</v>
      </c>
      <c r="C252" s="124">
        <v>0</v>
      </c>
      <c r="D252" s="124">
        <v>0</v>
      </c>
      <c r="E252" s="124">
        <v>0</v>
      </c>
      <c r="F252" s="124">
        <v>0</v>
      </c>
      <c r="G252" s="124">
        <v>0</v>
      </c>
      <c r="H252" s="124">
        <v>0</v>
      </c>
      <c r="I252" s="124">
        <v>0</v>
      </c>
      <c r="J252" s="124">
        <v>0</v>
      </c>
      <c r="K252" s="124">
        <v>0</v>
      </c>
      <c r="L252" s="124">
        <v>0</v>
      </c>
      <c r="M252" s="124">
        <v>0</v>
      </c>
      <c r="N252" s="124">
        <v>0</v>
      </c>
      <c r="O252" s="124">
        <v>0</v>
      </c>
      <c r="P252" s="124">
        <v>0</v>
      </c>
      <c r="Q252" s="124">
        <v>0</v>
      </c>
      <c r="R252" s="124">
        <v>0</v>
      </c>
      <c r="S252" s="124">
        <v>0</v>
      </c>
      <c r="T252" s="124">
        <v>0</v>
      </c>
      <c r="U252" s="124">
        <v>0</v>
      </c>
      <c r="V252" s="124">
        <v>0</v>
      </c>
      <c r="W252" s="124">
        <v>0</v>
      </c>
    </row>
    <row r="253" spans="1:23" hidden="1">
      <c r="A253" s="124">
        <v>0</v>
      </c>
      <c r="B253" s="124">
        <v>0</v>
      </c>
      <c r="C253" s="124">
        <v>0</v>
      </c>
      <c r="D253" s="124">
        <v>0</v>
      </c>
      <c r="E253" s="124">
        <v>0</v>
      </c>
      <c r="F253" s="124">
        <v>0</v>
      </c>
      <c r="G253" s="124">
        <v>0</v>
      </c>
      <c r="H253" s="124">
        <v>0</v>
      </c>
      <c r="I253" s="124">
        <v>0</v>
      </c>
      <c r="J253" s="124">
        <v>0</v>
      </c>
      <c r="K253" s="124">
        <v>0</v>
      </c>
      <c r="L253" s="124">
        <v>0</v>
      </c>
      <c r="M253" s="124">
        <v>0</v>
      </c>
      <c r="N253" s="124">
        <v>0</v>
      </c>
      <c r="O253" s="124">
        <v>0</v>
      </c>
      <c r="P253" s="124">
        <v>0</v>
      </c>
      <c r="Q253" s="124">
        <v>0</v>
      </c>
      <c r="R253" s="124">
        <v>0</v>
      </c>
      <c r="S253" s="124">
        <v>0</v>
      </c>
      <c r="T253" s="124">
        <v>0</v>
      </c>
      <c r="U253" s="124">
        <v>0</v>
      </c>
      <c r="V253" s="124">
        <v>0</v>
      </c>
      <c r="W253" s="124">
        <v>0</v>
      </c>
    </row>
    <row r="254" spans="1:23">
      <c r="A254" s="124">
        <v>0</v>
      </c>
      <c r="B254" s="124">
        <v>0</v>
      </c>
      <c r="C254" s="124">
        <v>0</v>
      </c>
      <c r="D254" s="124">
        <v>0</v>
      </c>
      <c r="E254" s="124">
        <v>0</v>
      </c>
      <c r="F254" s="124">
        <v>0</v>
      </c>
      <c r="G254" s="124">
        <v>0</v>
      </c>
      <c r="H254" s="124">
        <v>0</v>
      </c>
      <c r="I254" s="124">
        <v>0</v>
      </c>
      <c r="J254" s="124">
        <v>0</v>
      </c>
      <c r="K254" s="124">
        <v>0</v>
      </c>
      <c r="L254" s="124">
        <v>0</v>
      </c>
      <c r="M254" s="124">
        <v>0</v>
      </c>
      <c r="N254" s="124">
        <v>0</v>
      </c>
      <c r="O254" s="124">
        <v>0</v>
      </c>
      <c r="P254" s="124">
        <v>0</v>
      </c>
      <c r="Q254" s="124">
        <v>0</v>
      </c>
      <c r="R254" s="124">
        <v>0</v>
      </c>
      <c r="S254" s="124">
        <v>0</v>
      </c>
      <c r="T254" s="124">
        <v>0</v>
      </c>
      <c r="U254" s="124">
        <v>0</v>
      </c>
      <c r="V254" s="124">
        <v>0</v>
      </c>
      <c r="W254" s="124">
        <v>0</v>
      </c>
    </row>
    <row r="255" spans="1:23">
      <c r="A255" s="124">
        <v>0</v>
      </c>
      <c r="B255" s="124">
        <v>0</v>
      </c>
      <c r="C255" s="124">
        <v>0</v>
      </c>
      <c r="D255" s="124">
        <v>0</v>
      </c>
      <c r="E255" s="124">
        <v>0</v>
      </c>
      <c r="F255" s="124">
        <v>0</v>
      </c>
      <c r="G255" s="124">
        <v>0</v>
      </c>
      <c r="H255" s="124">
        <v>0</v>
      </c>
      <c r="I255" s="124">
        <v>0</v>
      </c>
      <c r="J255" s="124">
        <v>0</v>
      </c>
      <c r="K255" s="124">
        <v>0</v>
      </c>
      <c r="L255" s="124">
        <v>0</v>
      </c>
      <c r="M255" s="124">
        <v>0</v>
      </c>
      <c r="N255" s="124">
        <v>0</v>
      </c>
      <c r="O255" s="124">
        <v>0</v>
      </c>
      <c r="P255" s="124">
        <v>0</v>
      </c>
      <c r="Q255" s="124">
        <v>0</v>
      </c>
      <c r="R255" s="124">
        <v>0</v>
      </c>
      <c r="S255" s="124">
        <v>0</v>
      </c>
      <c r="T255" s="124">
        <v>0</v>
      </c>
      <c r="U255" s="124">
        <v>0</v>
      </c>
      <c r="V255" s="124">
        <v>0</v>
      </c>
      <c r="W255" s="124">
        <v>0</v>
      </c>
    </row>
    <row r="256" spans="1:23">
      <c r="A256" s="124">
        <v>0</v>
      </c>
      <c r="B256" s="124">
        <v>0</v>
      </c>
      <c r="C256" s="124">
        <v>0</v>
      </c>
      <c r="D256" s="124">
        <v>0</v>
      </c>
      <c r="E256" s="124">
        <v>0</v>
      </c>
      <c r="F256" s="124">
        <v>0</v>
      </c>
      <c r="G256" s="124">
        <v>0</v>
      </c>
      <c r="H256" s="124">
        <v>0</v>
      </c>
      <c r="I256" s="124">
        <v>0</v>
      </c>
      <c r="J256" s="124">
        <v>0</v>
      </c>
      <c r="K256" s="124">
        <v>0</v>
      </c>
      <c r="L256" s="124">
        <v>0</v>
      </c>
      <c r="M256" s="124">
        <v>0</v>
      </c>
      <c r="N256" s="124">
        <v>0</v>
      </c>
      <c r="O256" s="124">
        <v>0</v>
      </c>
      <c r="P256" s="124">
        <v>0</v>
      </c>
      <c r="Q256" s="124">
        <v>0</v>
      </c>
      <c r="R256" s="124">
        <v>0</v>
      </c>
      <c r="S256" s="124">
        <v>0</v>
      </c>
      <c r="T256" s="124">
        <v>0</v>
      </c>
      <c r="U256" s="124">
        <v>0</v>
      </c>
      <c r="V256" s="124">
        <v>0</v>
      </c>
      <c r="W256" s="124">
        <v>0</v>
      </c>
    </row>
    <row r="257" spans="1:23" hidden="1">
      <c r="A257" s="124">
        <v>0</v>
      </c>
      <c r="B257" s="124">
        <v>0</v>
      </c>
      <c r="C257" s="124">
        <v>0</v>
      </c>
      <c r="D257" s="124">
        <v>0</v>
      </c>
      <c r="E257" s="124">
        <v>0</v>
      </c>
      <c r="F257" s="124">
        <v>0</v>
      </c>
      <c r="G257" s="124">
        <v>0</v>
      </c>
      <c r="H257" s="124">
        <v>0</v>
      </c>
      <c r="I257" s="124">
        <v>0</v>
      </c>
      <c r="J257" s="124">
        <v>0</v>
      </c>
      <c r="K257" s="124">
        <v>0</v>
      </c>
      <c r="L257" s="124">
        <v>0</v>
      </c>
      <c r="M257" s="124">
        <v>0</v>
      </c>
      <c r="N257" s="124">
        <v>0</v>
      </c>
      <c r="O257" s="124">
        <v>0</v>
      </c>
      <c r="P257" s="124">
        <v>0</v>
      </c>
      <c r="Q257" s="124">
        <v>0</v>
      </c>
      <c r="R257" s="124">
        <v>0</v>
      </c>
      <c r="S257" s="124">
        <v>0</v>
      </c>
      <c r="T257" s="124">
        <v>0</v>
      </c>
      <c r="U257" s="124">
        <v>0</v>
      </c>
      <c r="V257" s="124">
        <v>0</v>
      </c>
      <c r="W257" s="124">
        <v>0</v>
      </c>
    </row>
    <row r="258" spans="1:23" hidden="1">
      <c r="A258" s="124">
        <v>0</v>
      </c>
      <c r="B258" s="124">
        <v>0</v>
      </c>
      <c r="C258" s="124">
        <v>0</v>
      </c>
      <c r="D258" s="124">
        <v>0</v>
      </c>
      <c r="E258" s="124">
        <v>0</v>
      </c>
      <c r="F258" s="124">
        <v>0</v>
      </c>
      <c r="G258" s="124">
        <v>0</v>
      </c>
      <c r="H258" s="124">
        <v>0</v>
      </c>
      <c r="I258" s="124">
        <v>0</v>
      </c>
      <c r="J258" s="124">
        <v>0</v>
      </c>
      <c r="K258" s="124">
        <v>0</v>
      </c>
      <c r="L258" s="124">
        <v>0</v>
      </c>
      <c r="M258" s="124">
        <v>0</v>
      </c>
      <c r="N258" s="124">
        <v>0</v>
      </c>
      <c r="O258" s="124">
        <v>0</v>
      </c>
      <c r="P258" s="124">
        <v>0</v>
      </c>
      <c r="Q258" s="124">
        <v>0</v>
      </c>
      <c r="R258" s="124">
        <v>0</v>
      </c>
      <c r="S258" s="124">
        <v>0</v>
      </c>
      <c r="T258" s="124">
        <v>0</v>
      </c>
      <c r="U258" s="124">
        <v>0</v>
      </c>
      <c r="V258" s="124">
        <v>0</v>
      </c>
      <c r="W258" s="124">
        <v>0</v>
      </c>
    </row>
    <row r="259" spans="1:23">
      <c r="A259" s="124">
        <v>0</v>
      </c>
      <c r="B259" s="124">
        <v>0</v>
      </c>
      <c r="C259" s="124">
        <v>0</v>
      </c>
      <c r="D259" s="124">
        <v>0</v>
      </c>
      <c r="E259" s="124">
        <v>0</v>
      </c>
      <c r="F259" s="124">
        <v>0</v>
      </c>
      <c r="G259" s="124">
        <v>0</v>
      </c>
      <c r="H259" s="124">
        <v>0</v>
      </c>
      <c r="I259" s="124">
        <v>0</v>
      </c>
      <c r="J259" s="124">
        <v>0</v>
      </c>
      <c r="K259" s="124">
        <v>0</v>
      </c>
      <c r="L259" s="124">
        <v>0</v>
      </c>
      <c r="M259" s="124">
        <v>0</v>
      </c>
      <c r="N259" s="124">
        <v>0</v>
      </c>
      <c r="O259" s="124">
        <v>0</v>
      </c>
      <c r="P259" s="124">
        <v>0</v>
      </c>
      <c r="Q259" s="124">
        <v>0</v>
      </c>
      <c r="R259" s="124">
        <v>0</v>
      </c>
      <c r="S259" s="124">
        <v>0</v>
      </c>
      <c r="T259" s="124">
        <v>0</v>
      </c>
      <c r="U259" s="124">
        <v>0</v>
      </c>
      <c r="V259" s="124">
        <v>0</v>
      </c>
      <c r="W259" s="124">
        <v>0</v>
      </c>
    </row>
    <row r="260" spans="1:23">
      <c r="A260" s="124">
        <v>0</v>
      </c>
      <c r="B260" s="124">
        <v>0</v>
      </c>
      <c r="C260" s="124">
        <v>0</v>
      </c>
      <c r="D260" s="124">
        <v>0</v>
      </c>
      <c r="E260" s="124">
        <v>0</v>
      </c>
      <c r="F260" s="124">
        <v>0</v>
      </c>
      <c r="G260" s="124">
        <v>0</v>
      </c>
      <c r="H260" s="124">
        <v>0</v>
      </c>
      <c r="I260" s="124">
        <v>0</v>
      </c>
      <c r="J260" s="124">
        <v>0</v>
      </c>
      <c r="K260" s="124">
        <v>0</v>
      </c>
      <c r="L260" s="124">
        <v>0</v>
      </c>
      <c r="M260" s="124">
        <v>0</v>
      </c>
      <c r="N260" s="124">
        <v>0</v>
      </c>
      <c r="O260" s="124">
        <v>0</v>
      </c>
      <c r="P260" s="124">
        <v>0</v>
      </c>
      <c r="Q260" s="124">
        <v>0</v>
      </c>
      <c r="R260" s="124">
        <v>0</v>
      </c>
      <c r="S260" s="124">
        <v>0</v>
      </c>
      <c r="T260" s="124">
        <v>0</v>
      </c>
      <c r="U260" s="124">
        <v>0</v>
      </c>
      <c r="V260" s="124">
        <v>0</v>
      </c>
      <c r="W260" s="124">
        <v>0</v>
      </c>
    </row>
    <row r="261" spans="1:23" hidden="1">
      <c r="A261" s="124">
        <v>0</v>
      </c>
      <c r="B261" s="124">
        <v>0</v>
      </c>
      <c r="C261" s="124">
        <v>0</v>
      </c>
      <c r="D261" s="124">
        <v>0</v>
      </c>
      <c r="E261" s="124">
        <v>0</v>
      </c>
      <c r="F261" s="124">
        <v>0</v>
      </c>
      <c r="G261" s="124">
        <v>0</v>
      </c>
      <c r="H261" s="124">
        <v>0</v>
      </c>
      <c r="I261" s="124">
        <v>0</v>
      </c>
      <c r="J261" s="124">
        <v>0</v>
      </c>
      <c r="K261" s="124">
        <v>0</v>
      </c>
      <c r="L261" s="124">
        <v>0</v>
      </c>
      <c r="M261" s="124">
        <v>0</v>
      </c>
      <c r="N261" s="124">
        <v>0</v>
      </c>
      <c r="O261" s="124">
        <v>0</v>
      </c>
      <c r="P261" s="124">
        <v>0</v>
      </c>
      <c r="Q261" s="124">
        <v>0</v>
      </c>
      <c r="R261" s="124">
        <v>0</v>
      </c>
      <c r="S261" s="124">
        <v>0</v>
      </c>
      <c r="T261" s="124">
        <v>0</v>
      </c>
      <c r="U261" s="124">
        <v>0</v>
      </c>
      <c r="V261" s="124">
        <v>0</v>
      </c>
      <c r="W261" s="124">
        <v>0</v>
      </c>
    </row>
    <row r="262" spans="1:23">
      <c r="A262" s="124">
        <v>0</v>
      </c>
      <c r="B262" s="124">
        <v>0</v>
      </c>
      <c r="C262" s="124">
        <v>0</v>
      </c>
      <c r="D262" s="124">
        <v>0</v>
      </c>
      <c r="E262" s="124">
        <v>0</v>
      </c>
      <c r="F262" s="124">
        <v>0</v>
      </c>
      <c r="G262" s="124">
        <v>0</v>
      </c>
      <c r="H262" s="124">
        <v>0</v>
      </c>
      <c r="I262" s="124">
        <v>0</v>
      </c>
      <c r="J262" s="124">
        <v>0</v>
      </c>
      <c r="K262" s="124">
        <v>0</v>
      </c>
      <c r="L262" s="124">
        <v>0</v>
      </c>
      <c r="M262" s="124">
        <v>0</v>
      </c>
      <c r="N262" s="124">
        <v>0</v>
      </c>
      <c r="O262" s="124">
        <v>0</v>
      </c>
      <c r="P262" s="124">
        <v>0</v>
      </c>
      <c r="Q262" s="124">
        <v>0</v>
      </c>
      <c r="R262" s="124">
        <v>0</v>
      </c>
      <c r="S262" s="124">
        <v>0</v>
      </c>
      <c r="T262" s="124">
        <v>0</v>
      </c>
      <c r="U262" s="124">
        <v>0</v>
      </c>
      <c r="V262" s="124">
        <v>0</v>
      </c>
      <c r="W262" s="124">
        <v>0</v>
      </c>
    </row>
    <row r="263" spans="1:23" hidden="1">
      <c r="A263" s="124">
        <v>0</v>
      </c>
      <c r="B263" s="124">
        <v>0</v>
      </c>
      <c r="C263" s="124">
        <v>0</v>
      </c>
      <c r="D263" s="124">
        <v>0</v>
      </c>
      <c r="E263" s="124">
        <v>0</v>
      </c>
      <c r="F263" s="124">
        <v>0</v>
      </c>
      <c r="G263" s="124">
        <v>0</v>
      </c>
      <c r="H263" s="124">
        <v>0</v>
      </c>
      <c r="I263" s="124">
        <v>0</v>
      </c>
      <c r="J263" s="124">
        <v>0</v>
      </c>
      <c r="K263" s="124">
        <v>0</v>
      </c>
      <c r="L263" s="124">
        <v>0</v>
      </c>
      <c r="M263" s="124">
        <v>0</v>
      </c>
      <c r="N263" s="124">
        <v>0</v>
      </c>
      <c r="O263" s="124">
        <v>0</v>
      </c>
      <c r="P263" s="124">
        <v>0</v>
      </c>
      <c r="Q263" s="124">
        <v>0</v>
      </c>
      <c r="R263" s="124">
        <v>0</v>
      </c>
      <c r="S263" s="124">
        <v>0</v>
      </c>
      <c r="T263" s="124">
        <v>0</v>
      </c>
      <c r="U263" s="124">
        <v>0</v>
      </c>
      <c r="V263" s="124">
        <v>0</v>
      </c>
      <c r="W263" s="124">
        <v>0</v>
      </c>
    </row>
    <row r="264" spans="1:23" hidden="1">
      <c r="A264" s="124">
        <v>0</v>
      </c>
      <c r="B264" s="124">
        <v>0</v>
      </c>
      <c r="C264" s="124">
        <v>0</v>
      </c>
      <c r="D264" s="124">
        <v>0</v>
      </c>
      <c r="E264" s="124">
        <v>0</v>
      </c>
      <c r="F264" s="124">
        <v>0</v>
      </c>
      <c r="G264" s="124">
        <v>0</v>
      </c>
      <c r="H264" s="124">
        <v>0</v>
      </c>
      <c r="I264" s="124">
        <v>0</v>
      </c>
      <c r="J264" s="124">
        <v>0</v>
      </c>
      <c r="K264" s="124">
        <v>0</v>
      </c>
      <c r="L264" s="124">
        <v>0</v>
      </c>
      <c r="M264" s="124">
        <v>0</v>
      </c>
      <c r="N264" s="124">
        <v>0</v>
      </c>
      <c r="O264" s="124">
        <v>0</v>
      </c>
      <c r="P264" s="124">
        <v>0</v>
      </c>
      <c r="Q264" s="124">
        <v>0</v>
      </c>
      <c r="R264" s="124">
        <v>0</v>
      </c>
      <c r="S264" s="124">
        <v>0</v>
      </c>
      <c r="T264" s="124">
        <v>0</v>
      </c>
      <c r="U264" s="124">
        <v>0</v>
      </c>
      <c r="V264" s="124">
        <v>0</v>
      </c>
      <c r="W264" s="124">
        <v>0</v>
      </c>
    </row>
    <row r="265" spans="1:23">
      <c r="A265" s="124">
        <v>0</v>
      </c>
      <c r="B265" s="124">
        <v>0</v>
      </c>
      <c r="C265" s="124">
        <v>0</v>
      </c>
      <c r="D265" s="124">
        <v>0</v>
      </c>
      <c r="E265" s="124">
        <v>0</v>
      </c>
      <c r="F265" s="124">
        <v>0</v>
      </c>
      <c r="G265" s="124">
        <v>0</v>
      </c>
      <c r="H265" s="124">
        <v>0</v>
      </c>
      <c r="I265" s="124">
        <v>0</v>
      </c>
      <c r="J265" s="124">
        <v>0</v>
      </c>
      <c r="K265" s="124">
        <v>0</v>
      </c>
      <c r="L265" s="124">
        <v>0</v>
      </c>
      <c r="M265" s="124">
        <v>0</v>
      </c>
      <c r="N265" s="124">
        <v>0</v>
      </c>
      <c r="O265" s="124">
        <v>0</v>
      </c>
      <c r="P265" s="124">
        <v>0</v>
      </c>
      <c r="Q265" s="124">
        <v>0</v>
      </c>
      <c r="R265" s="124">
        <v>0</v>
      </c>
      <c r="S265" s="124">
        <v>0</v>
      </c>
      <c r="T265" s="124">
        <v>0</v>
      </c>
      <c r="U265" s="124">
        <v>0</v>
      </c>
      <c r="V265" s="124">
        <v>0</v>
      </c>
      <c r="W265" s="124">
        <v>0</v>
      </c>
    </row>
    <row r="266" spans="1:23">
      <c r="A266" s="124">
        <v>0</v>
      </c>
      <c r="B266" s="124">
        <v>0</v>
      </c>
      <c r="C266" s="124">
        <v>0</v>
      </c>
      <c r="D266" s="124">
        <v>0</v>
      </c>
      <c r="E266" s="124">
        <v>0</v>
      </c>
      <c r="F266" s="124">
        <v>0</v>
      </c>
      <c r="G266" s="124">
        <v>0</v>
      </c>
      <c r="H266" s="124">
        <v>0</v>
      </c>
      <c r="I266" s="124">
        <v>0</v>
      </c>
      <c r="J266" s="124">
        <v>0</v>
      </c>
      <c r="K266" s="124">
        <v>0</v>
      </c>
      <c r="L266" s="124">
        <v>0</v>
      </c>
      <c r="M266" s="124">
        <v>0</v>
      </c>
      <c r="N266" s="124">
        <v>0</v>
      </c>
      <c r="O266" s="124">
        <v>0</v>
      </c>
      <c r="P266" s="124">
        <v>0</v>
      </c>
      <c r="Q266" s="124">
        <v>0</v>
      </c>
      <c r="R266" s="124">
        <v>0</v>
      </c>
      <c r="S266" s="124">
        <v>0</v>
      </c>
      <c r="T266" s="124">
        <v>0</v>
      </c>
      <c r="U266" s="124">
        <v>0</v>
      </c>
      <c r="V266" s="124">
        <v>0</v>
      </c>
      <c r="W266" s="124">
        <v>0</v>
      </c>
    </row>
    <row r="267" spans="1:23">
      <c r="A267" s="124">
        <v>0</v>
      </c>
      <c r="B267" s="124">
        <v>0</v>
      </c>
      <c r="C267" s="124">
        <v>0</v>
      </c>
      <c r="D267" s="124">
        <v>0</v>
      </c>
      <c r="E267" s="124">
        <v>0</v>
      </c>
      <c r="F267" s="124">
        <v>0</v>
      </c>
      <c r="G267" s="124">
        <v>0</v>
      </c>
      <c r="H267" s="124">
        <v>0</v>
      </c>
      <c r="I267" s="124">
        <v>0</v>
      </c>
      <c r="J267" s="124">
        <v>0</v>
      </c>
      <c r="K267" s="124">
        <v>0</v>
      </c>
      <c r="L267" s="124">
        <v>0</v>
      </c>
      <c r="M267" s="124">
        <v>0</v>
      </c>
      <c r="N267" s="124">
        <v>0</v>
      </c>
      <c r="O267" s="124">
        <v>0</v>
      </c>
      <c r="P267" s="124">
        <v>0</v>
      </c>
      <c r="Q267" s="124">
        <v>0</v>
      </c>
      <c r="R267" s="124">
        <v>0</v>
      </c>
      <c r="S267" s="124">
        <v>0</v>
      </c>
      <c r="T267" s="124">
        <v>0</v>
      </c>
      <c r="U267" s="124">
        <v>0</v>
      </c>
      <c r="V267" s="124">
        <v>0</v>
      </c>
      <c r="W267" s="124">
        <v>0</v>
      </c>
    </row>
    <row r="268" spans="1:23" hidden="1">
      <c r="A268" s="124">
        <v>0</v>
      </c>
      <c r="B268" s="124">
        <v>0</v>
      </c>
      <c r="C268" s="124">
        <v>0</v>
      </c>
      <c r="D268" s="124">
        <v>0</v>
      </c>
      <c r="E268" s="124">
        <v>0</v>
      </c>
      <c r="F268" s="124">
        <v>0</v>
      </c>
      <c r="G268" s="124">
        <v>0</v>
      </c>
      <c r="H268" s="124">
        <v>0</v>
      </c>
      <c r="I268" s="124">
        <v>0</v>
      </c>
      <c r="J268" s="124">
        <v>0</v>
      </c>
      <c r="K268" s="124">
        <v>0</v>
      </c>
      <c r="L268" s="124">
        <v>0</v>
      </c>
      <c r="M268" s="124">
        <v>0</v>
      </c>
      <c r="N268" s="124">
        <v>0</v>
      </c>
      <c r="O268" s="124">
        <v>0</v>
      </c>
      <c r="P268" s="124">
        <v>0</v>
      </c>
      <c r="Q268" s="124">
        <v>0</v>
      </c>
      <c r="R268" s="124">
        <v>0</v>
      </c>
      <c r="S268" s="124">
        <v>0</v>
      </c>
      <c r="T268" s="124">
        <v>0</v>
      </c>
      <c r="U268" s="124">
        <v>0</v>
      </c>
      <c r="V268" s="124">
        <v>0</v>
      </c>
      <c r="W268" s="124">
        <v>0</v>
      </c>
    </row>
    <row r="269" spans="1:23" hidden="1">
      <c r="A269" s="124">
        <v>0</v>
      </c>
      <c r="B269" s="124">
        <v>0</v>
      </c>
      <c r="C269" s="124">
        <v>0</v>
      </c>
      <c r="D269" s="124">
        <v>0</v>
      </c>
      <c r="E269" s="124">
        <v>0</v>
      </c>
      <c r="F269" s="124">
        <v>0</v>
      </c>
      <c r="G269" s="124">
        <v>0</v>
      </c>
      <c r="H269" s="124">
        <v>0</v>
      </c>
      <c r="I269" s="124">
        <v>0</v>
      </c>
      <c r="J269" s="124">
        <v>0</v>
      </c>
      <c r="K269" s="124">
        <v>0</v>
      </c>
      <c r="L269" s="124">
        <v>0</v>
      </c>
      <c r="M269" s="124">
        <v>0</v>
      </c>
      <c r="N269" s="124">
        <v>0</v>
      </c>
      <c r="O269" s="124">
        <v>0</v>
      </c>
      <c r="P269" s="124">
        <v>0</v>
      </c>
      <c r="Q269" s="124">
        <v>0</v>
      </c>
      <c r="R269" s="124">
        <v>0</v>
      </c>
      <c r="S269" s="124">
        <v>0</v>
      </c>
      <c r="T269" s="124">
        <v>0</v>
      </c>
      <c r="U269" s="124">
        <v>0</v>
      </c>
      <c r="V269" s="124">
        <v>0</v>
      </c>
      <c r="W269" s="124">
        <v>0</v>
      </c>
    </row>
    <row r="270" spans="1:23" hidden="1">
      <c r="A270" s="124">
        <v>0</v>
      </c>
      <c r="B270" s="124">
        <v>0</v>
      </c>
      <c r="C270" s="124">
        <v>0</v>
      </c>
      <c r="D270" s="124">
        <v>0</v>
      </c>
      <c r="E270" s="124">
        <v>0</v>
      </c>
      <c r="F270" s="124">
        <v>0</v>
      </c>
      <c r="G270" s="124">
        <v>0</v>
      </c>
      <c r="H270" s="124">
        <v>0</v>
      </c>
      <c r="I270" s="124">
        <v>0</v>
      </c>
      <c r="J270" s="124">
        <v>0</v>
      </c>
      <c r="K270" s="124">
        <v>0</v>
      </c>
      <c r="L270" s="124">
        <v>0</v>
      </c>
      <c r="M270" s="124">
        <v>0</v>
      </c>
      <c r="N270" s="124">
        <v>0</v>
      </c>
      <c r="O270" s="124">
        <v>0</v>
      </c>
      <c r="P270" s="124">
        <v>0</v>
      </c>
      <c r="Q270" s="124">
        <v>0</v>
      </c>
      <c r="R270" s="124">
        <v>0</v>
      </c>
      <c r="S270" s="124">
        <v>0</v>
      </c>
      <c r="T270" s="124">
        <v>0</v>
      </c>
      <c r="U270" s="124">
        <v>0</v>
      </c>
      <c r="V270" s="124">
        <v>0</v>
      </c>
      <c r="W270" s="124">
        <v>0</v>
      </c>
    </row>
    <row r="271" spans="1:23">
      <c r="A271" s="124">
        <v>0</v>
      </c>
      <c r="B271" s="124">
        <v>0</v>
      </c>
      <c r="C271" s="124">
        <v>0</v>
      </c>
      <c r="D271" s="124">
        <v>0</v>
      </c>
      <c r="E271" s="124">
        <v>0</v>
      </c>
      <c r="F271" s="124">
        <v>0</v>
      </c>
      <c r="G271" s="124">
        <v>0</v>
      </c>
      <c r="H271" s="124">
        <v>0</v>
      </c>
      <c r="I271" s="124">
        <v>0</v>
      </c>
      <c r="J271" s="124">
        <v>0</v>
      </c>
      <c r="K271" s="124">
        <v>0</v>
      </c>
      <c r="L271" s="124">
        <v>0</v>
      </c>
      <c r="M271" s="124">
        <v>0</v>
      </c>
      <c r="N271" s="124">
        <v>0</v>
      </c>
      <c r="O271" s="124">
        <v>0</v>
      </c>
      <c r="P271" s="124">
        <v>0</v>
      </c>
      <c r="Q271" s="124">
        <v>0</v>
      </c>
      <c r="R271" s="124">
        <v>0</v>
      </c>
      <c r="S271" s="124">
        <v>0</v>
      </c>
      <c r="T271" s="124">
        <v>0</v>
      </c>
      <c r="U271" s="124">
        <v>0</v>
      </c>
      <c r="V271" s="124">
        <v>0</v>
      </c>
      <c r="W271" s="124">
        <v>0</v>
      </c>
    </row>
    <row r="272" spans="1:23" hidden="1">
      <c r="A272" s="124">
        <v>0</v>
      </c>
      <c r="B272" s="124">
        <v>0</v>
      </c>
      <c r="C272" s="124">
        <v>0</v>
      </c>
      <c r="D272" s="124">
        <v>0</v>
      </c>
      <c r="E272" s="124">
        <v>0</v>
      </c>
      <c r="F272" s="124">
        <v>0</v>
      </c>
      <c r="G272" s="124">
        <v>0</v>
      </c>
      <c r="H272" s="124">
        <v>0</v>
      </c>
      <c r="I272" s="124">
        <v>0</v>
      </c>
      <c r="J272" s="124">
        <v>0</v>
      </c>
      <c r="K272" s="124">
        <v>0</v>
      </c>
      <c r="L272" s="124">
        <v>0</v>
      </c>
      <c r="M272" s="124">
        <v>0</v>
      </c>
      <c r="N272" s="124">
        <v>0</v>
      </c>
      <c r="O272" s="124">
        <v>0</v>
      </c>
      <c r="P272" s="124">
        <v>0</v>
      </c>
      <c r="Q272" s="124">
        <v>0</v>
      </c>
      <c r="R272" s="124">
        <v>0</v>
      </c>
      <c r="S272" s="124">
        <v>0</v>
      </c>
      <c r="T272" s="124">
        <v>0</v>
      </c>
      <c r="U272" s="124">
        <v>0</v>
      </c>
      <c r="V272" s="124">
        <v>0</v>
      </c>
      <c r="W272" s="124">
        <v>0</v>
      </c>
    </row>
    <row r="273" spans="1:23">
      <c r="A273" s="124">
        <v>0</v>
      </c>
      <c r="B273" s="124">
        <v>0</v>
      </c>
      <c r="C273" s="124">
        <v>0</v>
      </c>
      <c r="D273" s="124">
        <v>0</v>
      </c>
      <c r="E273" s="124">
        <v>0</v>
      </c>
      <c r="F273" s="124">
        <v>0</v>
      </c>
      <c r="G273" s="124">
        <v>0</v>
      </c>
      <c r="H273" s="124">
        <v>0</v>
      </c>
      <c r="I273" s="124">
        <v>0</v>
      </c>
      <c r="J273" s="124">
        <v>0</v>
      </c>
      <c r="K273" s="124">
        <v>0</v>
      </c>
      <c r="L273" s="124">
        <v>0</v>
      </c>
      <c r="M273" s="124">
        <v>0</v>
      </c>
      <c r="N273" s="124">
        <v>0</v>
      </c>
      <c r="O273" s="124">
        <v>0</v>
      </c>
      <c r="P273" s="124">
        <v>0</v>
      </c>
      <c r="Q273" s="124">
        <v>0</v>
      </c>
      <c r="R273" s="124">
        <v>0</v>
      </c>
      <c r="S273" s="124">
        <v>0</v>
      </c>
      <c r="T273" s="124">
        <v>0</v>
      </c>
      <c r="U273" s="124">
        <v>0</v>
      </c>
      <c r="V273" s="124">
        <v>0</v>
      </c>
      <c r="W273" s="124">
        <v>0</v>
      </c>
    </row>
    <row r="274" spans="1:23" hidden="1">
      <c r="A274" s="124">
        <v>0</v>
      </c>
      <c r="B274" s="124">
        <v>0</v>
      </c>
      <c r="C274" s="124">
        <v>0</v>
      </c>
      <c r="D274" s="124">
        <v>0</v>
      </c>
      <c r="E274" s="124">
        <v>0</v>
      </c>
      <c r="F274" s="124">
        <v>0</v>
      </c>
      <c r="G274" s="124">
        <v>0</v>
      </c>
      <c r="H274" s="124">
        <v>0</v>
      </c>
      <c r="I274" s="124">
        <v>0</v>
      </c>
      <c r="J274" s="124">
        <v>0</v>
      </c>
      <c r="K274" s="124">
        <v>0</v>
      </c>
      <c r="L274" s="124">
        <v>0</v>
      </c>
      <c r="M274" s="124">
        <v>0</v>
      </c>
      <c r="N274" s="124">
        <v>0</v>
      </c>
      <c r="O274" s="124">
        <v>0</v>
      </c>
      <c r="P274" s="124">
        <v>0</v>
      </c>
      <c r="Q274" s="124">
        <v>0</v>
      </c>
      <c r="R274" s="124">
        <v>0</v>
      </c>
      <c r="S274" s="124">
        <v>0</v>
      </c>
      <c r="T274" s="124">
        <v>0</v>
      </c>
      <c r="U274" s="124">
        <v>0</v>
      </c>
      <c r="V274" s="124">
        <v>0</v>
      </c>
      <c r="W274" s="124">
        <v>0</v>
      </c>
    </row>
    <row r="275" spans="1:23">
      <c r="A275" s="124">
        <v>0</v>
      </c>
      <c r="B275" s="124">
        <v>0</v>
      </c>
      <c r="C275" s="124">
        <v>0</v>
      </c>
      <c r="D275" s="124">
        <v>0</v>
      </c>
      <c r="E275" s="124">
        <v>0</v>
      </c>
      <c r="F275" s="124">
        <v>0</v>
      </c>
      <c r="G275" s="124">
        <v>0</v>
      </c>
      <c r="H275" s="124">
        <v>0</v>
      </c>
      <c r="I275" s="124">
        <v>0</v>
      </c>
      <c r="J275" s="124">
        <v>0</v>
      </c>
      <c r="K275" s="124">
        <v>0</v>
      </c>
      <c r="L275" s="124">
        <v>0</v>
      </c>
      <c r="M275" s="124">
        <v>0</v>
      </c>
      <c r="N275" s="124">
        <v>0</v>
      </c>
      <c r="O275" s="124">
        <v>0</v>
      </c>
      <c r="P275" s="124">
        <v>0</v>
      </c>
      <c r="Q275" s="124">
        <v>0</v>
      </c>
      <c r="R275" s="124">
        <v>0</v>
      </c>
      <c r="S275" s="124">
        <v>0</v>
      </c>
      <c r="T275" s="124">
        <v>0</v>
      </c>
      <c r="U275" s="124">
        <v>0</v>
      </c>
      <c r="V275" s="124">
        <v>0</v>
      </c>
      <c r="W275" s="124">
        <v>0</v>
      </c>
    </row>
    <row r="276" spans="1:23" hidden="1">
      <c r="A276" s="124">
        <v>0</v>
      </c>
      <c r="B276" s="124">
        <v>0</v>
      </c>
      <c r="C276" s="124">
        <v>0</v>
      </c>
      <c r="D276" s="124">
        <v>0</v>
      </c>
      <c r="E276" s="124">
        <v>0</v>
      </c>
      <c r="F276" s="124">
        <v>0</v>
      </c>
      <c r="G276" s="124">
        <v>0</v>
      </c>
      <c r="H276" s="124">
        <v>0</v>
      </c>
      <c r="I276" s="124">
        <v>0</v>
      </c>
      <c r="J276" s="124">
        <v>0</v>
      </c>
      <c r="K276" s="124">
        <v>0</v>
      </c>
      <c r="L276" s="124">
        <v>0</v>
      </c>
      <c r="M276" s="124">
        <v>0</v>
      </c>
      <c r="N276" s="124">
        <v>0</v>
      </c>
      <c r="O276" s="124">
        <v>0</v>
      </c>
      <c r="P276" s="124">
        <v>0</v>
      </c>
      <c r="Q276" s="124">
        <v>0</v>
      </c>
      <c r="R276" s="124">
        <v>0</v>
      </c>
      <c r="S276" s="124">
        <v>0</v>
      </c>
      <c r="T276" s="124">
        <v>0</v>
      </c>
      <c r="U276" s="124">
        <v>0</v>
      </c>
      <c r="V276" s="124">
        <v>0</v>
      </c>
      <c r="W276" s="124">
        <v>0</v>
      </c>
    </row>
    <row r="277" spans="1:23">
      <c r="A277" s="124">
        <v>0</v>
      </c>
      <c r="B277" s="124">
        <v>0</v>
      </c>
      <c r="C277" s="124">
        <v>0</v>
      </c>
      <c r="D277" s="124">
        <v>0</v>
      </c>
      <c r="E277" s="124">
        <v>0</v>
      </c>
      <c r="F277" s="124">
        <v>0</v>
      </c>
      <c r="G277" s="124">
        <v>0</v>
      </c>
      <c r="H277" s="124">
        <v>0</v>
      </c>
      <c r="I277" s="124">
        <v>0</v>
      </c>
      <c r="J277" s="124">
        <v>0</v>
      </c>
      <c r="K277" s="124">
        <v>0</v>
      </c>
      <c r="L277" s="124">
        <v>0</v>
      </c>
      <c r="M277" s="124">
        <v>0</v>
      </c>
      <c r="N277" s="124">
        <v>0</v>
      </c>
      <c r="O277" s="124">
        <v>0</v>
      </c>
      <c r="P277" s="124">
        <v>0</v>
      </c>
      <c r="Q277" s="124">
        <v>0</v>
      </c>
      <c r="R277" s="124">
        <v>0</v>
      </c>
      <c r="S277" s="124">
        <v>0</v>
      </c>
      <c r="T277" s="124">
        <v>0</v>
      </c>
      <c r="U277" s="124">
        <v>0</v>
      </c>
      <c r="V277" s="124">
        <v>0</v>
      </c>
      <c r="W277" s="124">
        <v>0</v>
      </c>
    </row>
    <row r="278" spans="1:23">
      <c r="A278" s="124">
        <v>0</v>
      </c>
      <c r="B278" s="124">
        <v>0</v>
      </c>
      <c r="C278" s="124">
        <v>0</v>
      </c>
      <c r="D278" s="124">
        <v>0</v>
      </c>
      <c r="E278" s="124">
        <v>0</v>
      </c>
      <c r="F278" s="124">
        <v>0</v>
      </c>
      <c r="G278" s="124">
        <v>0</v>
      </c>
      <c r="H278" s="124">
        <v>0</v>
      </c>
      <c r="I278" s="124">
        <v>0</v>
      </c>
      <c r="J278" s="124">
        <v>0</v>
      </c>
      <c r="K278" s="124">
        <v>0</v>
      </c>
      <c r="L278" s="124">
        <v>0</v>
      </c>
      <c r="M278" s="124">
        <v>0</v>
      </c>
      <c r="N278" s="124">
        <v>0</v>
      </c>
      <c r="O278" s="124">
        <v>0</v>
      </c>
      <c r="P278" s="124">
        <v>0</v>
      </c>
      <c r="Q278" s="124">
        <v>0</v>
      </c>
      <c r="R278" s="124">
        <v>0</v>
      </c>
      <c r="S278" s="124">
        <v>0</v>
      </c>
      <c r="T278" s="124">
        <v>0</v>
      </c>
      <c r="U278" s="124">
        <v>0</v>
      </c>
      <c r="V278" s="124">
        <v>0</v>
      </c>
      <c r="W278" s="124">
        <v>0</v>
      </c>
    </row>
    <row r="279" spans="1:23">
      <c r="A279" s="124">
        <v>0</v>
      </c>
      <c r="B279" s="124">
        <v>0</v>
      </c>
      <c r="C279" s="124">
        <v>0</v>
      </c>
      <c r="D279" s="124">
        <v>0</v>
      </c>
      <c r="E279" s="124">
        <v>0</v>
      </c>
      <c r="F279" s="124">
        <v>0</v>
      </c>
      <c r="G279" s="124">
        <v>0</v>
      </c>
      <c r="H279" s="124">
        <v>0</v>
      </c>
      <c r="I279" s="124">
        <v>0</v>
      </c>
      <c r="J279" s="124">
        <v>0</v>
      </c>
      <c r="K279" s="124">
        <v>0</v>
      </c>
      <c r="L279" s="124">
        <v>0</v>
      </c>
      <c r="M279" s="124">
        <v>0</v>
      </c>
      <c r="N279" s="124">
        <v>0</v>
      </c>
      <c r="O279" s="124">
        <v>0</v>
      </c>
      <c r="P279" s="124">
        <v>0</v>
      </c>
      <c r="Q279" s="124">
        <v>0</v>
      </c>
      <c r="R279" s="124">
        <v>0</v>
      </c>
      <c r="S279" s="124">
        <v>0</v>
      </c>
      <c r="T279" s="124">
        <v>0</v>
      </c>
      <c r="U279" s="124">
        <v>0</v>
      </c>
      <c r="V279" s="124">
        <v>0</v>
      </c>
      <c r="W279" s="124">
        <v>0</v>
      </c>
    </row>
    <row r="280" spans="1:23" hidden="1">
      <c r="A280" s="124">
        <v>0</v>
      </c>
      <c r="B280" s="124">
        <v>0</v>
      </c>
      <c r="C280" s="124">
        <v>0</v>
      </c>
      <c r="D280" s="124">
        <v>0</v>
      </c>
      <c r="E280" s="124">
        <v>0</v>
      </c>
      <c r="F280" s="124">
        <v>0</v>
      </c>
      <c r="G280" s="124">
        <v>0</v>
      </c>
      <c r="H280" s="124">
        <v>0</v>
      </c>
      <c r="I280" s="124">
        <v>0</v>
      </c>
      <c r="J280" s="124">
        <v>0</v>
      </c>
      <c r="K280" s="124">
        <v>0</v>
      </c>
      <c r="L280" s="124">
        <v>0</v>
      </c>
      <c r="M280" s="124">
        <v>0</v>
      </c>
      <c r="N280" s="124">
        <v>0</v>
      </c>
      <c r="O280" s="124">
        <v>0</v>
      </c>
      <c r="P280" s="124">
        <v>0</v>
      </c>
      <c r="Q280" s="124">
        <v>0</v>
      </c>
      <c r="R280" s="124">
        <v>0</v>
      </c>
      <c r="S280" s="124">
        <v>0</v>
      </c>
      <c r="T280" s="124">
        <v>0</v>
      </c>
      <c r="U280" s="124">
        <v>0</v>
      </c>
      <c r="V280" s="124">
        <v>0</v>
      </c>
      <c r="W280" s="124">
        <v>0</v>
      </c>
    </row>
    <row r="281" spans="1:23" hidden="1">
      <c r="A281" s="124">
        <v>0</v>
      </c>
      <c r="B281" s="124">
        <v>0</v>
      </c>
      <c r="C281" s="124">
        <v>0</v>
      </c>
      <c r="D281" s="124">
        <v>0</v>
      </c>
      <c r="E281" s="124">
        <v>0</v>
      </c>
      <c r="F281" s="124">
        <v>0</v>
      </c>
      <c r="G281" s="124">
        <v>0</v>
      </c>
      <c r="H281" s="124">
        <v>0</v>
      </c>
      <c r="I281" s="124">
        <v>0</v>
      </c>
      <c r="J281" s="124">
        <v>0</v>
      </c>
      <c r="K281" s="124">
        <v>0</v>
      </c>
      <c r="L281" s="124">
        <v>0</v>
      </c>
      <c r="M281" s="124">
        <v>0</v>
      </c>
      <c r="N281" s="124">
        <v>0</v>
      </c>
      <c r="O281" s="124">
        <v>0</v>
      </c>
      <c r="P281" s="124">
        <v>0</v>
      </c>
      <c r="Q281" s="124">
        <v>0</v>
      </c>
      <c r="R281" s="124">
        <v>0</v>
      </c>
      <c r="S281" s="124">
        <v>0</v>
      </c>
      <c r="T281" s="124">
        <v>0</v>
      </c>
      <c r="U281" s="124">
        <v>0</v>
      </c>
      <c r="V281" s="124">
        <v>0</v>
      </c>
      <c r="W281" s="124">
        <v>0</v>
      </c>
    </row>
    <row r="282" spans="1:23" hidden="1">
      <c r="A282" s="124">
        <v>0</v>
      </c>
      <c r="B282" s="124">
        <v>0</v>
      </c>
      <c r="C282" s="124">
        <v>0</v>
      </c>
      <c r="D282" s="124">
        <v>0</v>
      </c>
      <c r="E282" s="124">
        <v>0</v>
      </c>
      <c r="F282" s="124">
        <v>0</v>
      </c>
      <c r="G282" s="124">
        <v>0</v>
      </c>
      <c r="H282" s="124">
        <v>0</v>
      </c>
      <c r="I282" s="124">
        <v>0</v>
      </c>
      <c r="J282" s="124">
        <v>0</v>
      </c>
      <c r="K282" s="124">
        <v>0</v>
      </c>
      <c r="L282" s="124">
        <v>0</v>
      </c>
      <c r="M282" s="124">
        <v>0</v>
      </c>
      <c r="N282" s="124">
        <v>0</v>
      </c>
      <c r="O282" s="124">
        <v>0</v>
      </c>
      <c r="P282" s="124">
        <v>0</v>
      </c>
      <c r="Q282" s="124">
        <v>0</v>
      </c>
      <c r="R282" s="124">
        <v>0</v>
      </c>
      <c r="S282" s="124">
        <v>0</v>
      </c>
      <c r="T282" s="124">
        <v>0</v>
      </c>
      <c r="U282" s="124">
        <v>0</v>
      </c>
      <c r="V282" s="124">
        <v>0</v>
      </c>
      <c r="W282" s="124">
        <v>0</v>
      </c>
    </row>
    <row r="283" spans="1:23">
      <c r="A283" s="124">
        <v>0</v>
      </c>
      <c r="B283" s="124">
        <v>0</v>
      </c>
      <c r="C283" s="124">
        <v>0</v>
      </c>
      <c r="D283" s="124">
        <v>0</v>
      </c>
      <c r="E283" s="124">
        <v>0</v>
      </c>
      <c r="F283" s="124">
        <v>0</v>
      </c>
      <c r="G283" s="124">
        <v>0</v>
      </c>
      <c r="H283" s="124">
        <v>0</v>
      </c>
      <c r="I283" s="124">
        <v>0</v>
      </c>
      <c r="J283" s="124">
        <v>0</v>
      </c>
      <c r="K283" s="124">
        <v>0</v>
      </c>
      <c r="L283" s="124">
        <v>0</v>
      </c>
      <c r="M283" s="124">
        <v>0</v>
      </c>
      <c r="N283" s="124">
        <v>0</v>
      </c>
      <c r="O283" s="124">
        <v>0</v>
      </c>
      <c r="P283" s="124">
        <v>0</v>
      </c>
      <c r="Q283" s="124">
        <v>0</v>
      </c>
      <c r="R283" s="124">
        <v>0</v>
      </c>
      <c r="S283" s="124">
        <v>0</v>
      </c>
      <c r="T283" s="124">
        <v>0</v>
      </c>
      <c r="U283" s="124">
        <v>0</v>
      </c>
      <c r="V283" s="124">
        <v>0</v>
      </c>
      <c r="W283" s="124">
        <v>0</v>
      </c>
    </row>
    <row r="284" spans="1:23" hidden="1">
      <c r="A284" s="124">
        <v>0</v>
      </c>
      <c r="B284" s="124">
        <v>0</v>
      </c>
      <c r="C284" s="124">
        <v>0</v>
      </c>
      <c r="D284" s="124">
        <v>0</v>
      </c>
      <c r="E284" s="124">
        <v>0</v>
      </c>
      <c r="F284" s="124">
        <v>0</v>
      </c>
      <c r="G284" s="124">
        <v>0</v>
      </c>
      <c r="H284" s="124">
        <v>0</v>
      </c>
      <c r="I284" s="124">
        <v>0</v>
      </c>
      <c r="J284" s="124">
        <v>0</v>
      </c>
      <c r="K284" s="124">
        <v>0</v>
      </c>
      <c r="L284" s="124">
        <v>0</v>
      </c>
      <c r="M284" s="124">
        <v>0</v>
      </c>
      <c r="N284" s="124">
        <v>0</v>
      </c>
      <c r="O284" s="124">
        <v>0</v>
      </c>
      <c r="P284" s="124">
        <v>0</v>
      </c>
      <c r="Q284" s="124">
        <v>0</v>
      </c>
      <c r="R284" s="124">
        <v>0</v>
      </c>
      <c r="S284" s="124">
        <v>0</v>
      </c>
      <c r="T284" s="124">
        <v>0</v>
      </c>
      <c r="U284" s="124">
        <v>0</v>
      </c>
      <c r="V284" s="124">
        <v>0</v>
      </c>
      <c r="W284" s="124">
        <v>0</v>
      </c>
    </row>
    <row r="285" spans="1:23" hidden="1">
      <c r="A285" s="124">
        <v>0</v>
      </c>
      <c r="B285" s="124">
        <v>0</v>
      </c>
      <c r="C285" s="124">
        <v>0</v>
      </c>
      <c r="D285" s="124">
        <v>0</v>
      </c>
      <c r="E285" s="124">
        <v>0</v>
      </c>
      <c r="F285" s="124">
        <v>0</v>
      </c>
      <c r="G285" s="124">
        <v>0</v>
      </c>
      <c r="H285" s="124">
        <v>0</v>
      </c>
      <c r="I285" s="124">
        <v>0</v>
      </c>
      <c r="J285" s="124">
        <v>0</v>
      </c>
      <c r="K285" s="124">
        <v>0</v>
      </c>
      <c r="L285" s="124">
        <v>0</v>
      </c>
      <c r="M285" s="124">
        <v>0</v>
      </c>
      <c r="N285" s="124">
        <v>0</v>
      </c>
      <c r="O285" s="124">
        <v>0</v>
      </c>
      <c r="P285" s="124">
        <v>0</v>
      </c>
      <c r="Q285" s="124">
        <v>0</v>
      </c>
      <c r="R285" s="124">
        <v>0</v>
      </c>
      <c r="S285" s="124">
        <v>0</v>
      </c>
      <c r="T285" s="124">
        <v>0</v>
      </c>
      <c r="U285" s="124">
        <v>0</v>
      </c>
      <c r="V285" s="124">
        <v>0</v>
      </c>
      <c r="W285" s="124">
        <v>0</v>
      </c>
    </row>
    <row r="286" spans="1:23" hidden="1">
      <c r="A286" s="124">
        <v>0</v>
      </c>
      <c r="B286" s="124">
        <v>0</v>
      </c>
      <c r="C286" s="124">
        <v>0</v>
      </c>
      <c r="D286" s="124">
        <v>0</v>
      </c>
      <c r="E286" s="124">
        <v>0</v>
      </c>
      <c r="F286" s="124">
        <v>0</v>
      </c>
      <c r="G286" s="124">
        <v>0</v>
      </c>
      <c r="H286" s="124">
        <v>0</v>
      </c>
      <c r="I286" s="124">
        <v>0</v>
      </c>
      <c r="J286" s="124">
        <v>0</v>
      </c>
      <c r="K286" s="124">
        <v>0</v>
      </c>
      <c r="L286" s="124">
        <v>0</v>
      </c>
      <c r="M286" s="124">
        <v>0</v>
      </c>
      <c r="N286" s="124">
        <v>0</v>
      </c>
      <c r="O286" s="124">
        <v>0</v>
      </c>
      <c r="P286" s="124">
        <v>0</v>
      </c>
      <c r="Q286" s="124">
        <v>0</v>
      </c>
      <c r="R286" s="124">
        <v>0</v>
      </c>
      <c r="S286" s="124">
        <v>0</v>
      </c>
      <c r="T286" s="124">
        <v>0</v>
      </c>
      <c r="U286" s="124">
        <v>0</v>
      </c>
      <c r="V286" s="124">
        <v>0</v>
      </c>
      <c r="W286" s="124">
        <v>0</v>
      </c>
    </row>
    <row r="287" spans="1:23">
      <c r="A287" s="124">
        <v>0</v>
      </c>
      <c r="B287" s="124">
        <v>0</v>
      </c>
      <c r="C287" s="124">
        <v>0</v>
      </c>
      <c r="D287" s="124">
        <v>0</v>
      </c>
      <c r="E287" s="124">
        <v>0</v>
      </c>
      <c r="F287" s="124">
        <v>0</v>
      </c>
      <c r="G287" s="124">
        <v>0</v>
      </c>
      <c r="H287" s="124">
        <v>0</v>
      </c>
      <c r="I287" s="124">
        <v>0</v>
      </c>
      <c r="J287" s="124">
        <v>0</v>
      </c>
      <c r="K287" s="124">
        <v>0</v>
      </c>
      <c r="L287" s="124">
        <v>0</v>
      </c>
      <c r="M287" s="124">
        <v>0</v>
      </c>
      <c r="N287" s="124">
        <v>0</v>
      </c>
      <c r="O287" s="124">
        <v>0</v>
      </c>
      <c r="P287" s="124">
        <v>0</v>
      </c>
      <c r="Q287" s="124">
        <v>0</v>
      </c>
      <c r="R287" s="124">
        <v>0</v>
      </c>
      <c r="S287" s="124">
        <v>0</v>
      </c>
      <c r="T287" s="124">
        <v>0</v>
      </c>
      <c r="U287" s="124">
        <v>0</v>
      </c>
      <c r="V287" s="124">
        <v>0</v>
      </c>
      <c r="W287" s="124">
        <v>0</v>
      </c>
    </row>
    <row r="288" spans="1:23" hidden="1">
      <c r="A288" s="124">
        <v>0</v>
      </c>
      <c r="B288" s="124">
        <v>0</v>
      </c>
      <c r="C288" s="124">
        <v>0</v>
      </c>
      <c r="D288" s="124">
        <v>0</v>
      </c>
      <c r="E288" s="124">
        <v>0</v>
      </c>
      <c r="F288" s="124">
        <v>0</v>
      </c>
      <c r="G288" s="124">
        <v>0</v>
      </c>
      <c r="H288" s="124">
        <v>0</v>
      </c>
      <c r="I288" s="124">
        <v>0</v>
      </c>
      <c r="J288" s="124">
        <v>0</v>
      </c>
      <c r="K288" s="124">
        <v>0</v>
      </c>
      <c r="L288" s="124">
        <v>0</v>
      </c>
      <c r="M288" s="124">
        <v>0</v>
      </c>
      <c r="N288" s="124">
        <v>0</v>
      </c>
      <c r="O288" s="124">
        <v>0</v>
      </c>
      <c r="P288" s="124">
        <v>0</v>
      </c>
      <c r="Q288" s="124">
        <v>0</v>
      </c>
      <c r="R288" s="124">
        <v>0</v>
      </c>
      <c r="S288" s="124">
        <v>0</v>
      </c>
      <c r="T288" s="124">
        <v>0</v>
      </c>
      <c r="U288" s="124">
        <v>0</v>
      </c>
      <c r="V288" s="124">
        <v>0</v>
      </c>
      <c r="W288" s="124">
        <v>0</v>
      </c>
    </row>
    <row r="289" spans="1:23">
      <c r="A289" s="124">
        <v>0</v>
      </c>
      <c r="B289" s="124">
        <v>0</v>
      </c>
      <c r="C289" s="124">
        <v>0</v>
      </c>
      <c r="D289" s="124">
        <v>0</v>
      </c>
      <c r="E289" s="124">
        <v>0</v>
      </c>
      <c r="F289" s="124">
        <v>0</v>
      </c>
      <c r="G289" s="124">
        <v>0</v>
      </c>
      <c r="H289" s="124">
        <v>0</v>
      </c>
      <c r="I289" s="124">
        <v>0</v>
      </c>
      <c r="J289" s="124">
        <v>0</v>
      </c>
      <c r="K289" s="124">
        <v>0</v>
      </c>
      <c r="L289" s="124">
        <v>0</v>
      </c>
      <c r="M289" s="124">
        <v>0</v>
      </c>
      <c r="N289" s="124">
        <v>0</v>
      </c>
      <c r="O289" s="124">
        <v>0</v>
      </c>
      <c r="P289" s="124">
        <v>0</v>
      </c>
      <c r="Q289" s="124">
        <v>0</v>
      </c>
      <c r="R289" s="124">
        <v>0</v>
      </c>
      <c r="S289" s="124">
        <v>0</v>
      </c>
      <c r="T289" s="124">
        <v>0</v>
      </c>
      <c r="U289" s="124">
        <v>0</v>
      </c>
      <c r="V289" s="124">
        <v>0</v>
      </c>
      <c r="W289" s="124">
        <v>0</v>
      </c>
    </row>
    <row r="290" spans="1:23">
      <c r="A290" s="124">
        <v>0</v>
      </c>
      <c r="B290" s="124">
        <v>0</v>
      </c>
      <c r="C290" s="124">
        <v>0</v>
      </c>
      <c r="D290" s="124">
        <v>0</v>
      </c>
      <c r="E290" s="124">
        <v>0</v>
      </c>
      <c r="F290" s="124">
        <v>0</v>
      </c>
      <c r="G290" s="124">
        <v>0</v>
      </c>
      <c r="H290" s="124">
        <v>0</v>
      </c>
      <c r="I290" s="124">
        <v>0</v>
      </c>
      <c r="J290" s="124">
        <v>0</v>
      </c>
      <c r="K290" s="124">
        <v>0</v>
      </c>
      <c r="L290" s="124">
        <v>0</v>
      </c>
      <c r="M290" s="124">
        <v>0</v>
      </c>
      <c r="N290" s="124">
        <v>0</v>
      </c>
      <c r="O290" s="124">
        <v>0</v>
      </c>
      <c r="P290" s="124">
        <v>0</v>
      </c>
      <c r="Q290" s="124">
        <v>0</v>
      </c>
      <c r="R290" s="124">
        <v>0</v>
      </c>
      <c r="S290" s="124">
        <v>0</v>
      </c>
      <c r="T290" s="124">
        <v>0</v>
      </c>
      <c r="U290" s="124">
        <v>0</v>
      </c>
      <c r="V290" s="124">
        <v>0</v>
      </c>
      <c r="W290" s="124">
        <v>0</v>
      </c>
    </row>
    <row r="291" spans="1:23" hidden="1">
      <c r="A291" s="124">
        <v>0</v>
      </c>
      <c r="B291" s="124">
        <v>0</v>
      </c>
      <c r="C291" s="124">
        <v>0</v>
      </c>
      <c r="D291" s="124">
        <v>0</v>
      </c>
      <c r="E291" s="124">
        <v>0</v>
      </c>
      <c r="F291" s="124">
        <v>0</v>
      </c>
      <c r="G291" s="124">
        <v>0</v>
      </c>
      <c r="H291" s="124">
        <v>0</v>
      </c>
      <c r="I291" s="124">
        <v>0</v>
      </c>
      <c r="J291" s="124">
        <v>0</v>
      </c>
      <c r="K291" s="124">
        <v>0</v>
      </c>
      <c r="L291" s="124">
        <v>0</v>
      </c>
      <c r="M291" s="124">
        <v>0</v>
      </c>
      <c r="N291" s="124">
        <v>0</v>
      </c>
      <c r="O291" s="124">
        <v>0</v>
      </c>
      <c r="P291" s="124">
        <v>0</v>
      </c>
      <c r="Q291" s="124">
        <v>0</v>
      </c>
      <c r="R291" s="124">
        <v>0</v>
      </c>
      <c r="S291" s="124">
        <v>0</v>
      </c>
      <c r="T291" s="124">
        <v>0</v>
      </c>
      <c r="U291" s="124">
        <v>0</v>
      </c>
      <c r="V291" s="124">
        <v>0</v>
      </c>
      <c r="W291" s="124">
        <v>0</v>
      </c>
    </row>
    <row r="292" spans="1:23" hidden="1">
      <c r="A292" s="124">
        <v>0</v>
      </c>
      <c r="B292" s="124">
        <v>0</v>
      </c>
      <c r="C292" s="124">
        <v>0</v>
      </c>
      <c r="D292" s="124">
        <v>0</v>
      </c>
      <c r="E292" s="124">
        <v>0</v>
      </c>
      <c r="F292" s="124">
        <v>0</v>
      </c>
      <c r="G292" s="124">
        <v>0</v>
      </c>
      <c r="H292" s="124">
        <v>0</v>
      </c>
      <c r="I292" s="124">
        <v>0</v>
      </c>
      <c r="J292" s="124">
        <v>0</v>
      </c>
      <c r="K292" s="124">
        <v>0</v>
      </c>
      <c r="L292" s="124">
        <v>0</v>
      </c>
      <c r="M292" s="124">
        <v>0</v>
      </c>
      <c r="N292" s="124">
        <v>0</v>
      </c>
      <c r="O292" s="124">
        <v>0</v>
      </c>
      <c r="P292" s="124">
        <v>0</v>
      </c>
      <c r="Q292" s="124">
        <v>0</v>
      </c>
      <c r="R292" s="124">
        <v>0</v>
      </c>
      <c r="S292" s="124">
        <v>0</v>
      </c>
      <c r="T292" s="124">
        <v>0</v>
      </c>
      <c r="U292" s="124">
        <v>0</v>
      </c>
      <c r="V292" s="124">
        <v>0</v>
      </c>
      <c r="W292" s="124">
        <v>0</v>
      </c>
    </row>
    <row r="293" spans="1:23" hidden="1">
      <c r="A293" s="124">
        <v>0</v>
      </c>
      <c r="B293" s="124">
        <v>0</v>
      </c>
      <c r="C293" s="124">
        <v>0</v>
      </c>
      <c r="D293" s="124">
        <v>0</v>
      </c>
      <c r="E293" s="124">
        <v>0</v>
      </c>
      <c r="F293" s="124">
        <v>0</v>
      </c>
      <c r="G293" s="124">
        <v>0</v>
      </c>
      <c r="H293" s="124">
        <v>0</v>
      </c>
      <c r="I293" s="124">
        <v>0</v>
      </c>
      <c r="J293" s="124">
        <v>0</v>
      </c>
      <c r="K293" s="124">
        <v>0</v>
      </c>
      <c r="L293" s="124">
        <v>0</v>
      </c>
      <c r="M293" s="124">
        <v>0</v>
      </c>
      <c r="N293" s="124">
        <v>0</v>
      </c>
      <c r="O293" s="124">
        <v>0</v>
      </c>
      <c r="P293" s="124">
        <v>0</v>
      </c>
      <c r="Q293" s="124">
        <v>0</v>
      </c>
      <c r="R293" s="124">
        <v>0</v>
      </c>
      <c r="S293" s="124">
        <v>0</v>
      </c>
      <c r="T293" s="124">
        <v>0</v>
      </c>
      <c r="U293" s="124">
        <v>0</v>
      </c>
      <c r="V293" s="124">
        <v>0</v>
      </c>
      <c r="W293" s="124">
        <v>0</v>
      </c>
    </row>
    <row r="294" spans="1:23" hidden="1">
      <c r="A294" s="124">
        <v>0</v>
      </c>
      <c r="B294" s="124">
        <v>0</v>
      </c>
      <c r="C294" s="124">
        <v>0</v>
      </c>
      <c r="D294" s="124">
        <v>0</v>
      </c>
      <c r="E294" s="124">
        <v>0</v>
      </c>
      <c r="F294" s="124">
        <v>0</v>
      </c>
      <c r="G294" s="124">
        <v>0</v>
      </c>
      <c r="H294" s="124">
        <v>0</v>
      </c>
      <c r="I294" s="124">
        <v>0</v>
      </c>
      <c r="J294" s="124">
        <v>0</v>
      </c>
      <c r="K294" s="124">
        <v>0</v>
      </c>
      <c r="L294" s="124">
        <v>0</v>
      </c>
      <c r="M294" s="124">
        <v>0</v>
      </c>
      <c r="N294" s="124">
        <v>0</v>
      </c>
      <c r="O294" s="124">
        <v>0</v>
      </c>
      <c r="P294" s="124">
        <v>0</v>
      </c>
      <c r="Q294" s="124">
        <v>0</v>
      </c>
      <c r="R294" s="124">
        <v>0</v>
      </c>
      <c r="S294" s="124">
        <v>0</v>
      </c>
      <c r="T294" s="124">
        <v>0</v>
      </c>
      <c r="U294" s="124">
        <v>0</v>
      </c>
      <c r="V294" s="124">
        <v>0</v>
      </c>
      <c r="W294" s="124">
        <v>0</v>
      </c>
    </row>
    <row r="295" spans="1:23" hidden="1">
      <c r="A295" s="124">
        <v>0</v>
      </c>
      <c r="B295" s="124">
        <v>0</v>
      </c>
      <c r="C295" s="124">
        <v>0</v>
      </c>
      <c r="D295" s="124">
        <v>0</v>
      </c>
      <c r="E295" s="124">
        <v>0</v>
      </c>
      <c r="F295" s="124">
        <v>0</v>
      </c>
      <c r="G295" s="124">
        <v>0</v>
      </c>
      <c r="H295" s="124">
        <v>0</v>
      </c>
      <c r="I295" s="124">
        <v>0</v>
      </c>
      <c r="J295" s="124">
        <v>0</v>
      </c>
      <c r="K295" s="124">
        <v>0</v>
      </c>
      <c r="L295" s="124">
        <v>0</v>
      </c>
      <c r="M295" s="124">
        <v>0</v>
      </c>
      <c r="N295" s="124">
        <v>0</v>
      </c>
      <c r="O295" s="124">
        <v>0</v>
      </c>
      <c r="P295" s="124">
        <v>0</v>
      </c>
      <c r="Q295" s="124">
        <v>0</v>
      </c>
      <c r="R295" s="124">
        <v>0</v>
      </c>
      <c r="S295" s="124">
        <v>0</v>
      </c>
      <c r="T295" s="124">
        <v>0</v>
      </c>
      <c r="U295" s="124">
        <v>0</v>
      </c>
      <c r="V295" s="124">
        <v>0</v>
      </c>
      <c r="W295" s="124">
        <v>0</v>
      </c>
    </row>
    <row r="296" spans="1:23">
      <c r="A296" s="124">
        <v>0</v>
      </c>
      <c r="B296" s="124">
        <v>0</v>
      </c>
      <c r="C296" s="124">
        <v>0</v>
      </c>
      <c r="D296" s="124">
        <v>0</v>
      </c>
      <c r="E296" s="124">
        <v>0</v>
      </c>
      <c r="F296" s="124">
        <v>0</v>
      </c>
      <c r="G296" s="124">
        <v>0</v>
      </c>
      <c r="H296" s="124">
        <v>0</v>
      </c>
      <c r="I296" s="124">
        <v>0</v>
      </c>
      <c r="J296" s="124">
        <v>0</v>
      </c>
      <c r="K296" s="124">
        <v>0</v>
      </c>
      <c r="L296" s="124">
        <v>0</v>
      </c>
      <c r="M296" s="124">
        <v>0</v>
      </c>
      <c r="N296" s="124">
        <v>0</v>
      </c>
      <c r="O296" s="124">
        <v>0</v>
      </c>
      <c r="P296" s="124">
        <v>0</v>
      </c>
      <c r="Q296" s="124">
        <v>0</v>
      </c>
      <c r="R296" s="124">
        <v>0</v>
      </c>
      <c r="S296" s="124">
        <v>0</v>
      </c>
      <c r="T296" s="124">
        <v>0</v>
      </c>
      <c r="U296" s="124">
        <v>0</v>
      </c>
      <c r="V296" s="124">
        <v>0</v>
      </c>
      <c r="W296" s="124">
        <v>0</v>
      </c>
    </row>
    <row r="297" spans="1:23" hidden="1">
      <c r="A297" s="124">
        <v>0</v>
      </c>
      <c r="B297" s="124">
        <v>0</v>
      </c>
      <c r="C297" s="124">
        <v>0</v>
      </c>
      <c r="D297" s="124">
        <v>0</v>
      </c>
      <c r="E297" s="124">
        <v>0</v>
      </c>
      <c r="F297" s="124">
        <v>0</v>
      </c>
      <c r="G297" s="124">
        <v>0</v>
      </c>
      <c r="H297" s="124">
        <v>0</v>
      </c>
      <c r="I297" s="124">
        <v>0</v>
      </c>
      <c r="J297" s="124">
        <v>0</v>
      </c>
      <c r="K297" s="124">
        <v>0</v>
      </c>
      <c r="L297" s="124">
        <v>0</v>
      </c>
      <c r="M297" s="124">
        <v>0</v>
      </c>
      <c r="N297" s="124">
        <v>0</v>
      </c>
      <c r="O297" s="124">
        <v>0</v>
      </c>
      <c r="P297" s="124">
        <v>0</v>
      </c>
      <c r="Q297" s="124">
        <v>0</v>
      </c>
      <c r="R297" s="124">
        <v>0</v>
      </c>
      <c r="S297" s="124">
        <v>0</v>
      </c>
      <c r="T297" s="124">
        <v>0</v>
      </c>
      <c r="U297" s="124">
        <v>0</v>
      </c>
      <c r="V297" s="124">
        <v>0</v>
      </c>
      <c r="W297" s="124">
        <v>0</v>
      </c>
    </row>
    <row r="298" spans="1:23" hidden="1">
      <c r="A298" s="124">
        <v>0</v>
      </c>
      <c r="B298" s="124">
        <v>0</v>
      </c>
      <c r="C298" s="124">
        <v>0</v>
      </c>
      <c r="D298" s="124">
        <v>0</v>
      </c>
      <c r="E298" s="124">
        <v>0</v>
      </c>
      <c r="F298" s="124">
        <v>0</v>
      </c>
      <c r="G298" s="124">
        <v>0</v>
      </c>
      <c r="H298" s="124">
        <v>0</v>
      </c>
      <c r="I298" s="124">
        <v>0</v>
      </c>
      <c r="J298" s="124">
        <v>0</v>
      </c>
      <c r="K298" s="124">
        <v>0</v>
      </c>
      <c r="L298" s="124">
        <v>0</v>
      </c>
      <c r="M298" s="124">
        <v>0</v>
      </c>
      <c r="N298" s="124">
        <v>0</v>
      </c>
      <c r="O298" s="124">
        <v>0</v>
      </c>
      <c r="P298" s="124">
        <v>0</v>
      </c>
      <c r="Q298" s="124">
        <v>0</v>
      </c>
      <c r="R298" s="124">
        <v>0</v>
      </c>
      <c r="S298" s="124">
        <v>0</v>
      </c>
      <c r="T298" s="124">
        <v>0</v>
      </c>
      <c r="U298" s="124">
        <v>0</v>
      </c>
      <c r="V298" s="124">
        <v>0</v>
      </c>
      <c r="W298" s="124">
        <v>0</v>
      </c>
    </row>
    <row r="299" spans="1:23" hidden="1">
      <c r="A299" s="124">
        <v>0</v>
      </c>
      <c r="B299" s="124">
        <v>0</v>
      </c>
      <c r="C299" s="124">
        <v>0</v>
      </c>
      <c r="D299" s="124">
        <v>0</v>
      </c>
      <c r="E299" s="124">
        <v>0</v>
      </c>
      <c r="F299" s="124">
        <v>0</v>
      </c>
      <c r="G299" s="124">
        <v>0</v>
      </c>
      <c r="H299" s="124">
        <v>0</v>
      </c>
      <c r="I299" s="124">
        <v>0</v>
      </c>
      <c r="J299" s="124">
        <v>0</v>
      </c>
      <c r="K299" s="124">
        <v>0</v>
      </c>
      <c r="L299" s="124">
        <v>0</v>
      </c>
      <c r="M299" s="124">
        <v>0</v>
      </c>
      <c r="N299" s="124">
        <v>0</v>
      </c>
      <c r="O299" s="124">
        <v>0</v>
      </c>
      <c r="P299" s="124">
        <v>0</v>
      </c>
      <c r="Q299" s="124">
        <v>0</v>
      </c>
      <c r="R299" s="124">
        <v>0</v>
      </c>
      <c r="S299" s="124">
        <v>0</v>
      </c>
      <c r="T299" s="124">
        <v>0</v>
      </c>
      <c r="U299" s="124">
        <v>0</v>
      </c>
      <c r="V299" s="124">
        <v>0</v>
      </c>
      <c r="W299" s="124">
        <v>0</v>
      </c>
    </row>
    <row r="300" spans="1:23" hidden="1">
      <c r="A300" s="124">
        <v>0</v>
      </c>
      <c r="B300" s="124">
        <v>0</v>
      </c>
      <c r="C300" s="124">
        <v>0</v>
      </c>
      <c r="D300" s="124">
        <v>0</v>
      </c>
      <c r="E300" s="124">
        <v>0</v>
      </c>
      <c r="F300" s="124">
        <v>0</v>
      </c>
      <c r="G300" s="124">
        <v>0</v>
      </c>
      <c r="H300" s="124">
        <v>0</v>
      </c>
      <c r="I300" s="124">
        <v>0</v>
      </c>
      <c r="J300" s="124">
        <v>0</v>
      </c>
      <c r="K300" s="124">
        <v>0</v>
      </c>
      <c r="L300" s="124">
        <v>0</v>
      </c>
      <c r="M300" s="124">
        <v>0</v>
      </c>
      <c r="N300" s="124">
        <v>0</v>
      </c>
      <c r="O300" s="124">
        <v>0</v>
      </c>
      <c r="P300" s="124">
        <v>0</v>
      </c>
      <c r="Q300" s="124">
        <v>0</v>
      </c>
      <c r="R300" s="124">
        <v>0</v>
      </c>
      <c r="S300" s="124">
        <v>0</v>
      </c>
      <c r="T300" s="124">
        <v>0</v>
      </c>
      <c r="U300" s="124">
        <v>0</v>
      </c>
      <c r="V300" s="124">
        <v>0</v>
      </c>
      <c r="W300" s="124">
        <v>0</v>
      </c>
    </row>
    <row r="301" spans="1:23">
      <c r="A301" s="124">
        <v>0</v>
      </c>
      <c r="B301" s="124">
        <v>0</v>
      </c>
      <c r="C301" s="124">
        <v>0</v>
      </c>
      <c r="D301" s="124">
        <v>0</v>
      </c>
      <c r="E301" s="124">
        <v>0</v>
      </c>
      <c r="F301" s="124">
        <v>0</v>
      </c>
      <c r="G301" s="124">
        <v>0</v>
      </c>
      <c r="H301" s="124">
        <v>0</v>
      </c>
      <c r="I301" s="124">
        <v>0</v>
      </c>
      <c r="J301" s="124">
        <v>0</v>
      </c>
      <c r="K301" s="124">
        <v>0</v>
      </c>
      <c r="L301" s="124">
        <v>0</v>
      </c>
      <c r="M301" s="124">
        <v>0</v>
      </c>
      <c r="N301" s="124">
        <v>0</v>
      </c>
      <c r="O301" s="124">
        <v>0</v>
      </c>
      <c r="P301" s="124">
        <v>0</v>
      </c>
      <c r="Q301" s="124">
        <v>0</v>
      </c>
      <c r="R301" s="124">
        <v>0</v>
      </c>
      <c r="S301" s="124">
        <v>0</v>
      </c>
      <c r="T301" s="124">
        <v>0</v>
      </c>
      <c r="U301" s="124">
        <v>0</v>
      </c>
      <c r="V301" s="124">
        <v>0</v>
      </c>
      <c r="W301" s="124">
        <v>0</v>
      </c>
    </row>
    <row r="302" spans="1:23" hidden="1">
      <c r="A302" s="124">
        <v>0</v>
      </c>
      <c r="B302" s="124">
        <v>0</v>
      </c>
      <c r="C302" s="124">
        <v>0</v>
      </c>
      <c r="D302" s="124">
        <v>0</v>
      </c>
      <c r="E302" s="124">
        <v>0</v>
      </c>
      <c r="F302" s="124">
        <v>0</v>
      </c>
      <c r="G302" s="124">
        <v>0</v>
      </c>
      <c r="H302" s="124">
        <v>0</v>
      </c>
      <c r="I302" s="124">
        <v>0</v>
      </c>
      <c r="J302" s="124">
        <v>0</v>
      </c>
      <c r="K302" s="124">
        <v>0</v>
      </c>
      <c r="L302" s="124">
        <v>0</v>
      </c>
      <c r="M302" s="124">
        <v>0</v>
      </c>
      <c r="N302" s="124">
        <v>0</v>
      </c>
      <c r="O302" s="124">
        <v>0</v>
      </c>
      <c r="P302" s="124">
        <v>0</v>
      </c>
      <c r="Q302" s="124">
        <v>0</v>
      </c>
      <c r="R302" s="124">
        <v>0</v>
      </c>
      <c r="S302" s="124">
        <v>0</v>
      </c>
      <c r="T302" s="124">
        <v>0</v>
      </c>
      <c r="U302" s="124">
        <v>0</v>
      </c>
      <c r="V302" s="124">
        <v>0</v>
      </c>
      <c r="W302" s="124">
        <v>0</v>
      </c>
    </row>
    <row r="303" spans="1:23">
      <c r="A303" s="124">
        <v>0</v>
      </c>
      <c r="B303" s="124">
        <v>0</v>
      </c>
      <c r="C303" s="124">
        <v>0</v>
      </c>
      <c r="D303" s="124">
        <v>0</v>
      </c>
      <c r="E303" s="124">
        <v>0</v>
      </c>
      <c r="F303" s="124">
        <v>0</v>
      </c>
      <c r="G303" s="124">
        <v>0</v>
      </c>
      <c r="H303" s="124">
        <v>0</v>
      </c>
      <c r="I303" s="124">
        <v>0</v>
      </c>
      <c r="J303" s="124">
        <v>0</v>
      </c>
      <c r="K303" s="124">
        <v>0</v>
      </c>
      <c r="L303" s="124">
        <v>0</v>
      </c>
      <c r="M303" s="124">
        <v>0</v>
      </c>
      <c r="N303" s="124">
        <v>0</v>
      </c>
      <c r="O303" s="124">
        <v>0</v>
      </c>
      <c r="P303" s="124">
        <v>0</v>
      </c>
      <c r="Q303" s="124">
        <v>0</v>
      </c>
      <c r="R303" s="124">
        <v>0</v>
      </c>
      <c r="S303" s="124">
        <v>0</v>
      </c>
      <c r="T303" s="124">
        <v>0</v>
      </c>
      <c r="U303" s="124">
        <v>0</v>
      </c>
      <c r="V303" s="124">
        <v>0</v>
      </c>
      <c r="W303" s="124">
        <v>0</v>
      </c>
    </row>
    <row r="304" spans="1:23" hidden="1">
      <c r="A304" s="124">
        <v>0</v>
      </c>
      <c r="B304" s="124">
        <v>0</v>
      </c>
      <c r="C304" s="124">
        <v>0</v>
      </c>
      <c r="D304" s="124">
        <v>0</v>
      </c>
      <c r="E304" s="124">
        <v>0</v>
      </c>
      <c r="F304" s="124">
        <v>0</v>
      </c>
      <c r="G304" s="124">
        <v>0</v>
      </c>
      <c r="H304" s="124">
        <v>0</v>
      </c>
      <c r="I304" s="124">
        <v>0</v>
      </c>
      <c r="J304" s="124">
        <v>0</v>
      </c>
      <c r="K304" s="124">
        <v>0</v>
      </c>
      <c r="L304" s="124">
        <v>0</v>
      </c>
      <c r="M304" s="124">
        <v>0</v>
      </c>
      <c r="N304" s="124">
        <v>0</v>
      </c>
      <c r="O304" s="124">
        <v>0</v>
      </c>
      <c r="P304" s="124">
        <v>0</v>
      </c>
      <c r="Q304" s="124">
        <v>0</v>
      </c>
      <c r="R304" s="124">
        <v>0</v>
      </c>
      <c r="S304" s="124">
        <v>0</v>
      </c>
      <c r="T304" s="124">
        <v>0</v>
      </c>
      <c r="U304" s="124">
        <v>0</v>
      </c>
      <c r="V304" s="124">
        <v>0</v>
      </c>
      <c r="W304" s="124">
        <v>0</v>
      </c>
    </row>
    <row r="305" spans="1:23">
      <c r="A305" s="124">
        <v>0</v>
      </c>
      <c r="B305" s="124">
        <v>0</v>
      </c>
      <c r="C305" s="124">
        <v>0</v>
      </c>
      <c r="D305" s="124">
        <v>0</v>
      </c>
      <c r="E305" s="124">
        <v>0</v>
      </c>
      <c r="F305" s="124">
        <v>0</v>
      </c>
      <c r="G305" s="124">
        <v>0</v>
      </c>
      <c r="H305" s="124">
        <v>0</v>
      </c>
      <c r="I305" s="124">
        <v>0</v>
      </c>
      <c r="J305" s="124">
        <v>0</v>
      </c>
      <c r="K305" s="124">
        <v>0</v>
      </c>
      <c r="L305" s="124">
        <v>0</v>
      </c>
      <c r="M305" s="124">
        <v>0</v>
      </c>
      <c r="N305" s="124">
        <v>0</v>
      </c>
      <c r="O305" s="124">
        <v>0</v>
      </c>
      <c r="P305" s="124">
        <v>0</v>
      </c>
      <c r="Q305" s="124">
        <v>0</v>
      </c>
      <c r="R305" s="124">
        <v>0</v>
      </c>
      <c r="S305" s="124">
        <v>0</v>
      </c>
      <c r="T305" s="124">
        <v>0</v>
      </c>
      <c r="U305" s="124">
        <v>0</v>
      </c>
      <c r="V305" s="124">
        <v>0</v>
      </c>
      <c r="W305" s="124">
        <v>0</v>
      </c>
    </row>
    <row r="306" spans="1:23" hidden="1">
      <c r="A306" s="124">
        <v>0</v>
      </c>
      <c r="B306" s="124">
        <v>0</v>
      </c>
      <c r="C306" s="124">
        <v>0</v>
      </c>
      <c r="D306" s="124">
        <v>0</v>
      </c>
      <c r="E306" s="124">
        <v>0</v>
      </c>
      <c r="F306" s="124">
        <v>0</v>
      </c>
      <c r="G306" s="124">
        <v>0</v>
      </c>
      <c r="H306" s="124">
        <v>0</v>
      </c>
      <c r="I306" s="124">
        <v>0</v>
      </c>
      <c r="J306" s="124">
        <v>0</v>
      </c>
      <c r="K306" s="124">
        <v>0</v>
      </c>
      <c r="L306" s="124">
        <v>0</v>
      </c>
      <c r="M306" s="124">
        <v>0</v>
      </c>
      <c r="N306" s="124">
        <v>0</v>
      </c>
      <c r="O306" s="124">
        <v>0</v>
      </c>
      <c r="P306" s="124">
        <v>0</v>
      </c>
      <c r="Q306" s="124">
        <v>0</v>
      </c>
      <c r="R306" s="124">
        <v>0</v>
      </c>
      <c r="S306" s="124">
        <v>0</v>
      </c>
      <c r="T306" s="124">
        <v>0</v>
      </c>
      <c r="U306" s="124">
        <v>0</v>
      </c>
      <c r="V306" s="124">
        <v>0</v>
      </c>
      <c r="W306" s="124">
        <v>0</v>
      </c>
    </row>
    <row r="307" spans="1:23" hidden="1">
      <c r="A307" s="124">
        <v>0</v>
      </c>
      <c r="B307" s="124">
        <v>0</v>
      </c>
      <c r="C307" s="124">
        <v>0</v>
      </c>
      <c r="D307" s="124">
        <v>0</v>
      </c>
      <c r="E307" s="124">
        <v>0</v>
      </c>
      <c r="F307" s="124">
        <v>0</v>
      </c>
      <c r="G307" s="124">
        <v>0</v>
      </c>
      <c r="H307" s="124">
        <v>0</v>
      </c>
      <c r="I307" s="124">
        <v>0</v>
      </c>
      <c r="J307" s="124">
        <v>0</v>
      </c>
      <c r="K307" s="124">
        <v>0</v>
      </c>
      <c r="L307" s="124">
        <v>0</v>
      </c>
      <c r="M307" s="124">
        <v>0</v>
      </c>
      <c r="N307" s="124">
        <v>0</v>
      </c>
      <c r="O307" s="124">
        <v>0</v>
      </c>
      <c r="P307" s="124">
        <v>0</v>
      </c>
      <c r="Q307" s="124">
        <v>0</v>
      </c>
      <c r="R307" s="124">
        <v>0</v>
      </c>
      <c r="S307" s="124">
        <v>0</v>
      </c>
      <c r="T307" s="124">
        <v>0</v>
      </c>
      <c r="U307" s="124">
        <v>0</v>
      </c>
      <c r="V307" s="124">
        <v>0</v>
      </c>
      <c r="W307" s="124">
        <v>0</v>
      </c>
    </row>
    <row r="308" spans="1:23">
      <c r="A308" s="124">
        <v>0</v>
      </c>
      <c r="B308" s="124">
        <v>0</v>
      </c>
      <c r="C308" s="124">
        <v>0</v>
      </c>
      <c r="D308" s="124">
        <v>0</v>
      </c>
      <c r="E308" s="124">
        <v>0</v>
      </c>
      <c r="F308" s="124">
        <v>0</v>
      </c>
      <c r="G308" s="124">
        <v>0</v>
      </c>
      <c r="H308" s="124">
        <v>0</v>
      </c>
      <c r="I308" s="124">
        <v>0</v>
      </c>
      <c r="J308" s="124">
        <v>0</v>
      </c>
      <c r="K308" s="124">
        <v>0</v>
      </c>
      <c r="L308" s="124">
        <v>0</v>
      </c>
      <c r="M308" s="124">
        <v>0</v>
      </c>
      <c r="N308" s="124">
        <v>0</v>
      </c>
      <c r="O308" s="124">
        <v>0</v>
      </c>
      <c r="P308" s="124">
        <v>0</v>
      </c>
      <c r="Q308" s="124">
        <v>0</v>
      </c>
      <c r="R308" s="124">
        <v>0</v>
      </c>
      <c r="S308" s="124">
        <v>0</v>
      </c>
      <c r="T308" s="124">
        <v>0</v>
      </c>
      <c r="U308" s="124">
        <v>0</v>
      </c>
      <c r="V308" s="124">
        <v>0</v>
      </c>
      <c r="W308" s="124">
        <v>0</v>
      </c>
    </row>
    <row r="309" spans="1:23" hidden="1">
      <c r="A309" s="124">
        <v>0</v>
      </c>
      <c r="B309" s="124">
        <v>0</v>
      </c>
      <c r="C309" s="124">
        <v>0</v>
      </c>
      <c r="D309" s="124">
        <v>0</v>
      </c>
      <c r="E309" s="124">
        <v>0</v>
      </c>
      <c r="F309" s="124">
        <v>0</v>
      </c>
      <c r="G309" s="124">
        <v>0</v>
      </c>
      <c r="H309" s="124">
        <v>0</v>
      </c>
      <c r="I309" s="124">
        <v>0</v>
      </c>
      <c r="J309" s="124">
        <v>0</v>
      </c>
      <c r="K309" s="124">
        <v>0</v>
      </c>
      <c r="L309" s="124">
        <v>0</v>
      </c>
      <c r="M309" s="124">
        <v>0</v>
      </c>
      <c r="N309" s="124">
        <v>0</v>
      </c>
      <c r="O309" s="124">
        <v>0</v>
      </c>
      <c r="P309" s="124">
        <v>0</v>
      </c>
      <c r="Q309" s="124">
        <v>0</v>
      </c>
      <c r="R309" s="124">
        <v>0</v>
      </c>
      <c r="S309" s="124">
        <v>0</v>
      </c>
      <c r="T309" s="124">
        <v>0</v>
      </c>
      <c r="U309" s="124">
        <v>0</v>
      </c>
      <c r="V309" s="124">
        <v>0</v>
      </c>
      <c r="W309" s="124">
        <v>0</v>
      </c>
    </row>
    <row r="310" spans="1:23" hidden="1">
      <c r="A310" s="124">
        <v>0</v>
      </c>
      <c r="B310" s="124">
        <v>0</v>
      </c>
      <c r="C310" s="124">
        <v>0</v>
      </c>
      <c r="D310" s="124">
        <v>0</v>
      </c>
      <c r="E310" s="124">
        <v>0</v>
      </c>
      <c r="F310" s="124">
        <v>0</v>
      </c>
      <c r="G310" s="124">
        <v>0</v>
      </c>
      <c r="H310" s="124">
        <v>0</v>
      </c>
      <c r="I310" s="124">
        <v>0</v>
      </c>
      <c r="J310" s="124">
        <v>0</v>
      </c>
      <c r="K310" s="124">
        <v>0</v>
      </c>
      <c r="L310" s="124">
        <v>0</v>
      </c>
      <c r="M310" s="124">
        <v>0</v>
      </c>
      <c r="N310" s="124">
        <v>0</v>
      </c>
      <c r="O310" s="124">
        <v>0</v>
      </c>
      <c r="P310" s="124">
        <v>0</v>
      </c>
      <c r="Q310" s="124">
        <v>0</v>
      </c>
      <c r="R310" s="124">
        <v>0</v>
      </c>
      <c r="S310" s="124">
        <v>0</v>
      </c>
      <c r="T310" s="124">
        <v>0</v>
      </c>
      <c r="U310" s="124">
        <v>0</v>
      </c>
      <c r="V310" s="124">
        <v>0</v>
      </c>
      <c r="W310" s="124">
        <v>0</v>
      </c>
    </row>
    <row r="311" spans="1:23" hidden="1">
      <c r="A311" s="124">
        <v>0</v>
      </c>
      <c r="B311" s="124">
        <v>0</v>
      </c>
      <c r="C311" s="124">
        <v>0</v>
      </c>
      <c r="D311" s="124">
        <v>0</v>
      </c>
      <c r="E311" s="124">
        <v>0</v>
      </c>
      <c r="F311" s="124">
        <v>0</v>
      </c>
      <c r="G311" s="124">
        <v>0</v>
      </c>
      <c r="H311" s="124">
        <v>0</v>
      </c>
      <c r="I311" s="124">
        <v>0</v>
      </c>
      <c r="J311" s="124">
        <v>0</v>
      </c>
      <c r="K311" s="124">
        <v>0</v>
      </c>
      <c r="L311" s="124">
        <v>0</v>
      </c>
      <c r="M311" s="124">
        <v>0</v>
      </c>
      <c r="N311" s="124">
        <v>0</v>
      </c>
      <c r="O311" s="124">
        <v>0</v>
      </c>
      <c r="P311" s="124">
        <v>0</v>
      </c>
      <c r="Q311" s="124">
        <v>0</v>
      </c>
      <c r="R311" s="124">
        <v>0</v>
      </c>
      <c r="S311" s="124">
        <v>0</v>
      </c>
      <c r="T311" s="124">
        <v>0</v>
      </c>
      <c r="U311" s="124">
        <v>0</v>
      </c>
      <c r="V311" s="124">
        <v>0</v>
      </c>
      <c r="W311" s="124">
        <v>0</v>
      </c>
    </row>
    <row r="312" spans="1:23">
      <c r="A312" s="124">
        <v>0</v>
      </c>
      <c r="B312" s="124">
        <v>0</v>
      </c>
      <c r="C312" s="124">
        <v>0</v>
      </c>
      <c r="D312" s="124">
        <v>0</v>
      </c>
      <c r="E312" s="124">
        <v>0</v>
      </c>
      <c r="F312" s="124">
        <v>0</v>
      </c>
      <c r="G312" s="124">
        <v>0</v>
      </c>
      <c r="H312" s="124">
        <v>0</v>
      </c>
      <c r="I312" s="124">
        <v>0</v>
      </c>
      <c r="J312" s="124">
        <v>0</v>
      </c>
      <c r="K312" s="124">
        <v>0</v>
      </c>
      <c r="L312" s="124">
        <v>0</v>
      </c>
      <c r="M312" s="124">
        <v>0</v>
      </c>
      <c r="N312" s="124">
        <v>0</v>
      </c>
      <c r="O312" s="124">
        <v>0</v>
      </c>
      <c r="P312" s="124">
        <v>0</v>
      </c>
      <c r="Q312" s="124">
        <v>0</v>
      </c>
      <c r="R312" s="124">
        <v>0</v>
      </c>
      <c r="S312" s="124">
        <v>0</v>
      </c>
      <c r="T312" s="124">
        <v>0</v>
      </c>
      <c r="U312" s="124">
        <v>0</v>
      </c>
      <c r="V312" s="124">
        <v>0</v>
      </c>
      <c r="W312" s="124">
        <v>0</v>
      </c>
    </row>
    <row r="313" spans="1:23" hidden="1">
      <c r="A313" s="124">
        <v>0</v>
      </c>
      <c r="B313" s="124">
        <v>0</v>
      </c>
      <c r="C313" s="124">
        <v>0</v>
      </c>
      <c r="D313" s="124">
        <v>0</v>
      </c>
      <c r="E313" s="124">
        <v>0</v>
      </c>
      <c r="F313" s="124">
        <v>0</v>
      </c>
      <c r="G313" s="124">
        <v>0</v>
      </c>
      <c r="H313" s="124">
        <v>0</v>
      </c>
      <c r="I313" s="124">
        <v>0</v>
      </c>
      <c r="J313" s="124">
        <v>0</v>
      </c>
      <c r="K313" s="124">
        <v>0</v>
      </c>
      <c r="L313" s="124">
        <v>0</v>
      </c>
      <c r="M313" s="124">
        <v>0</v>
      </c>
      <c r="N313" s="124">
        <v>0</v>
      </c>
      <c r="O313" s="124">
        <v>0</v>
      </c>
      <c r="P313" s="124">
        <v>0</v>
      </c>
      <c r="Q313" s="124">
        <v>0</v>
      </c>
      <c r="R313" s="124">
        <v>0</v>
      </c>
      <c r="S313" s="124">
        <v>0</v>
      </c>
      <c r="T313" s="124">
        <v>0</v>
      </c>
      <c r="U313" s="124">
        <v>0</v>
      </c>
      <c r="V313" s="124">
        <v>0</v>
      </c>
      <c r="W313" s="124">
        <v>0</v>
      </c>
    </row>
    <row r="314" spans="1:23">
      <c r="A314" s="124">
        <v>0</v>
      </c>
      <c r="B314" s="124">
        <v>0</v>
      </c>
      <c r="C314" s="124">
        <v>0</v>
      </c>
      <c r="D314" s="124">
        <v>0</v>
      </c>
      <c r="E314" s="124">
        <v>0</v>
      </c>
      <c r="F314" s="124">
        <v>0</v>
      </c>
      <c r="G314" s="124">
        <v>0</v>
      </c>
      <c r="H314" s="124">
        <v>0</v>
      </c>
      <c r="I314" s="124">
        <v>0</v>
      </c>
      <c r="J314" s="124">
        <v>0</v>
      </c>
      <c r="K314" s="124">
        <v>0</v>
      </c>
      <c r="L314" s="124">
        <v>0</v>
      </c>
      <c r="M314" s="124">
        <v>0</v>
      </c>
      <c r="N314" s="124">
        <v>0</v>
      </c>
      <c r="O314" s="124">
        <v>0</v>
      </c>
      <c r="P314" s="124">
        <v>0</v>
      </c>
      <c r="Q314" s="124">
        <v>0</v>
      </c>
      <c r="R314" s="124">
        <v>0</v>
      </c>
      <c r="S314" s="124">
        <v>0</v>
      </c>
      <c r="T314" s="124">
        <v>0</v>
      </c>
      <c r="U314" s="124">
        <v>0</v>
      </c>
      <c r="V314" s="124">
        <v>0</v>
      </c>
      <c r="W314" s="124">
        <v>0</v>
      </c>
    </row>
    <row r="315" spans="1:23">
      <c r="A315" s="124">
        <v>0</v>
      </c>
      <c r="B315" s="124">
        <v>0</v>
      </c>
      <c r="C315" s="124">
        <v>0</v>
      </c>
      <c r="D315" s="124">
        <v>0</v>
      </c>
      <c r="E315" s="124">
        <v>0</v>
      </c>
      <c r="F315" s="124">
        <v>0</v>
      </c>
      <c r="G315" s="124">
        <v>0</v>
      </c>
      <c r="H315" s="124">
        <v>0</v>
      </c>
      <c r="I315" s="124">
        <v>0</v>
      </c>
      <c r="J315" s="124">
        <v>0</v>
      </c>
      <c r="K315" s="124">
        <v>0</v>
      </c>
      <c r="L315" s="124">
        <v>0</v>
      </c>
      <c r="M315" s="124">
        <v>0</v>
      </c>
      <c r="N315" s="124">
        <v>0</v>
      </c>
      <c r="O315" s="124">
        <v>0</v>
      </c>
      <c r="P315" s="124">
        <v>0</v>
      </c>
      <c r="Q315" s="124">
        <v>0</v>
      </c>
      <c r="R315" s="124">
        <v>0</v>
      </c>
      <c r="S315" s="124">
        <v>0</v>
      </c>
      <c r="T315" s="124">
        <v>0</v>
      </c>
      <c r="U315" s="124">
        <v>0</v>
      </c>
      <c r="V315" s="124">
        <v>0</v>
      </c>
      <c r="W315" s="124">
        <v>0</v>
      </c>
    </row>
    <row r="316" spans="1:23" hidden="1">
      <c r="A316" s="124">
        <v>0</v>
      </c>
      <c r="B316" s="124">
        <v>0</v>
      </c>
      <c r="C316" s="124">
        <v>0</v>
      </c>
      <c r="D316" s="124">
        <v>0</v>
      </c>
      <c r="E316" s="124">
        <v>0</v>
      </c>
      <c r="F316" s="124">
        <v>0</v>
      </c>
      <c r="G316" s="124">
        <v>0</v>
      </c>
      <c r="H316" s="124">
        <v>0</v>
      </c>
      <c r="I316" s="124">
        <v>0</v>
      </c>
      <c r="J316" s="124">
        <v>0</v>
      </c>
      <c r="K316" s="124">
        <v>0</v>
      </c>
      <c r="L316" s="124">
        <v>0</v>
      </c>
      <c r="M316" s="124">
        <v>0</v>
      </c>
      <c r="N316" s="124">
        <v>0</v>
      </c>
      <c r="O316" s="124">
        <v>0</v>
      </c>
      <c r="P316" s="124">
        <v>0</v>
      </c>
      <c r="Q316" s="124">
        <v>0</v>
      </c>
      <c r="R316" s="124">
        <v>0</v>
      </c>
      <c r="S316" s="124">
        <v>0</v>
      </c>
      <c r="T316" s="124">
        <v>0</v>
      </c>
      <c r="U316" s="124">
        <v>0</v>
      </c>
      <c r="V316" s="124">
        <v>0</v>
      </c>
      <c r="W316" s="124">
        <v>0</v>
      </c>
    </row>
    <row r="317" spans="1:23" hidden="1">
      <c r="A317" s="124">
        <v>0</v>
      </c>
      <c r="B317" s="124">
        <v>0</v>
      </c>
      <c r="C317" s="124">
        <v>0</v>
      </c>
      <c r="D317" s="124">
        <v>0</v>
      </c>
      <c r="E317" s="124">
        <v>0</v>
      </c>
      <c r="F317" s="124">
        <v>0</v>
      </c>
      <c r="G317" s="124">
        <v>0</v>
      </c>
      <c r="H317" s="124">
        <v>0</v>
      </c>
      <c r="I317" s="124">
        <v>0</v>
      </c>
      <c r="J317" s="124">
        <v>0</v>
      </c>
      <c r="K317" s="124">
        <v>0</v>
      </c>
      <c r="L317" s="124">
        <v>0</v>
      </c>
      <c r="M317" s="124">
        <v>0</v>
      </c>
      <c r="N317" s="124">
        <v>0</v>
      </c>
      <c r="O317" s="124">
        <v>0</v>
      </c>
      <c r="P317" s="124">
        <v>0</v>
      </c>
      <c r="Q317" s="124">
        <v>0</v>
      </c>
      <c r="R317" s="124">
        <v>0</v>
      </c>
      <c r="S317" s="124">
        <v>0</v>
      </c>
      <c r="T317" s="124">
        <v>0</v>
      </c>
      <c r="U317" s="124">
        <v>0</v>
      </c>
      <c r="V317" s="124">
        <v>0</v>
      </c>
      <c r="W317" s="124">
        <v>0</v>
      </c>
    </row>
    <row r="318" spans="1:23">
      <c r="A318" s="124">
        <v>0</v>
      </c>
      <c r="B318" s="124">
        <v>0</v>
      </c>
      <c r="C318" s="124">
        <v>0</v>
      </c>
      <c r="D318" s="124">
        <v>0</v>
      </c>
      <c r="E318" s="124">
        <v>0</v>
      </c>
      <c r="F318" s="124">
        <v>0</v>
      </c>
      <c r="G318" s="124">
        <v>0</v>
      </c>
      <c r="H318" s="124">
        <v>0</v>
      </c>
      <c r="I318" s="124">
        <v>0</v>
      </c>
      <c r="J318" s="124">
        <v>0</v>
      </c>
      <c r="K318" s="124">
        <v>0</v>
      </c>
      <c r="L318" s="124">
        <v>0</v>
      </c>
      <c r="M318" s="124">
        <v>0</v>
      </c>
      <c r="N318" s="124">
        <v>0</v>
      </c>
      <c r="O318" s="124">
        <v>0</v>
      </c>
      <c r="P318" s="124">
        <v>0</v>
      </c>
      <c r="Q318" s="124">
        <v>0</v>
      </c>
      <c r="R318" s="124">
        <v>0</v>
      </c>
      <c r="S318" s="124">
        <v>0</v>
      </c>
      <c r="T318" s="124">
        <v>0</v>
      </c>
      <c r="U318" s="124">
        <v>0</v>
      </c>
      <c r="V318" s="124">
        <v>0</v>
      </c>
      <c r="W318" s="124">
        <v>0</v>
      </c>
    </row>
    <row r="319" spans="1:23" hidden="1">
      <c r="A319" s="124">
        <v>0</v>
      </c>
      <c r="B319" s="124">
        <v>0</v>
      </c>
      <c r="C319" s="124">
        <v>0</v>
      </c>
      <c r="D319" s="124">
        <v>0</v>
      </c>
      <c r="E319" s="124">
        <v>0</v>
      </c>
      <c r="F319" s="124">
        <v>0</v>
      </c>
      <c r="G319" s="124">
        <v>0</v>
      </c>
      <c r="H319" s="124">
        <v>0</v>
      </c>
      <c r="I319" s="124">
        <v>0</v>
      </c>
      <c r="J319" s="124">
        <v>0</v>
      </c>
      <c r="K319" s="124">
        <v>0</v>
      </c>
      <c r="L319" s="124">
        <v>0</v>
      </c>
      <c r="M319" s="124">
        <v>0</v>
      </c>
      <c r="N319" s="124">
        <v>0</v>
      </c>
      <c r="O319" s="124">
        <v>0</v>
      </c>
      <c r="P319" s="124">
        <v>0</v>
      </c>
      <c r="Q319" s="124">
        <v>0</v>
      </c>
      <c r="R319" s="124">
        <v>0</v>
      </c>
      <c r="S319" s="124">
        <v>0</v>
      </c>
      <c r="T319" s="124">
        <v>0</v>
      </c>
      <c r="U319" s="124">
        <v>0</v>
      </c>
      <c r="V319" s="124">
        <v>0</v>
      </c>
      <c r="W319" s="124">
        <v>0</v>
      </c>
    </row>
    <row r="320" spans="1:23" hidden="1">
      <c r="A320" s="124">
        <v>0</v>
      </c>
      <c r="B320" s="124">
        <v>0</v>
      </c>
      <c r="C320" s="124">
        <v>0</v>
      </c>
      <c r="D320" s="124">
        <v>0</v>
      </c>
      <c r="E320" s="124">
        <v>0</v>
      </c>
      <c r="F320" s="124">
        <v>0</v>
      </c>
      <c r="G320" s="124">
        <v>0</v>
      </c>
      <c r="H320" s="124">
        <v>0</v>
      </c>
      <c r="I320" s="124">
        <v>0</v>
      </c>
      <c r="J320" s="124">
        <v>0</v>
      </c>
      <c r="K320" s="124">
        <v>0</v>
      </c>
      <c r="L320" s="124">
        <v>0</v>
      </c>
      <c r="M320" s="124">
        <v>0</v>
      </c>
      <c r="N320" s="124">
        <v>0</v>
      </c>
      <c r="O320" s="124">
        <v>0</v>
      </c>
      <c r="P320" s="124">
        <v>0</v>
      </c>
      <c r="Q320" s="124">
        <v>0</v>
      </c>
      <c r="R320" s="124">
        <v>0</v>
      </c>
      <c r="S320" s="124">
        <v>0</v>
      </c>
      <c r="T320" s="124">
        <v>0</v>
      </c>
      <c r="U320" s="124">
        <v>0</v>
      </c>
      <c r="V320" s="124">
        <v>0</v>
      </c>
      <c r="W320" s="124">
        <v>0</v>
      </c>
    </row>
    <row r="321" spans="1:23" hidden="1">
      <c r="A321" s="124">
        <v>0</v>
      </c>
      <c r="B321" s="124">
        <v>0</v>
      </c>
      <c r="C321" s="124">
        <v>0</v>
      </c>
      <c r="D321" s="124">
        <v>0</v>
      </c>
      <c r="E321" s="124">
        <v>0</v>
      </c>
      <c r="F321" s="124">
        <v>0</v>
      </c>
      <c r="G321" s="124">
        <v>0</v>
      </c>
      <c r="H321" s="124">
        <v>0</v>
      </c>
      <c r="I321" s="124">
        <v>0</v>
      </c>
      <c r="J321" s="124">
        <v>0</v>
      </c>
      <c r="K321" s="124">
        <v>0</v>
      </c>
      <c r="L321" s="124">
        <v>0</v>
      </c>
      <c r="M321" s="124">
        <v>0</v>
      </c>
      <c r="N321" s="124">
        <v>0</v>
      </c>
      <c r="O321" s="124">
        <v>0</v>
      </c>
      <c r="P321" s="124">
        <v>0</v>
      </c>
      <c r="Q321" s="124">
        <v>0</v>
      </c>
      <c r="R321" s="124">
        <v>0</v>
      </c>
      <c r="S321" s="124">
        <v>0</v>
      </c>
      <c r="T321" s="124">
        <v>0</v>
      </c>
      <c r="U321" s="124">
        <v>0</v>
      </c>
      <c r="V321" s="124">
        <v>0</v>
      </c>
      <c r="W321" s="124">
        <v>0</v>
      </c>
    </row>
    <row r="322" spans="1:23">
      <c r="A322" s="124">
        <v>0</v>
      </c>
      <c r="B322" s="124">
        <v>0</v>
      </c>
      <c r="C322" s="124">
        <v>0</v>
      </c>
      <c r="D322" s="124">
        <v>0</v>
      </c>
      <c r="E322" s="124">
        <v>0</v>
      </c>
      <c r="F322" s="124">
        <v>0</v>
      </c>
      <c r="G322" s="124">
        <v>0</v>
      </c>
      <c r="H322" s="124">
        <v>0</v>
      </c>
      <c r="I322" s="124">
        <v>0</v>
      </c>
      <c r="J322" s="124">
        <v>0</v>
      </c>
      <c r="K322" s="124">
        <v>0</v>
      </c>
      <c r="L322" s="124">
        <v>0</v>
      </c>
      <c r="M322" s="124">
        <v>0</v>
      </c>
      <c r="N322" s="124">
        <v>0</v>
      </c>
      <c r="O322" s="124">
        <v>0</v>
      </c>
      <c r="P322" s="124">
        <v>0</v>
      </c>
      <c r="Q322" s="124">
        <v>0</v>
      </c>
      <c r="R322" s="124">
        <v>0</v>
      </c>
      <c r="S322" s="124">
        <v>0</v>
      </c>
      <c r="T322" s="124">
        <v>0</v>
      </c>
      <c r="U322" s="124">
        <v>0</v>
      </c>
      <c r="V322" s="124">
        <v>0</v>
      </c>
      <c r="W322" s="124">
        <v>0</v>
      </c>
    </row>
    <row r="323" spans="1:23" hidden="1">
      <c r="A323" s="124">
        <v>0</v>
      </c>
      <c r="B323" s="124">
        <v>0</v>
      </c>
      <c r="C323" s="124">
        <v>0</v>
      </c>
      <c r="D323" s="124">
        <v>0</v>
      </c>
      <c r="E323" s="124">
        <v>0</v>
      </c>
      <c r="F323" s="124">
        <v>0</v>
      </c>
      <c r="G323" s="124">
        <v>0</v>
      </c>
      <c r="H323" s="124">
        <v>0</v>
      </c>
      <c r="I323" s="124">
        <v>0</v>
      </c>
      <c r="J323" s="124">
        <v>0</v>
      </c>
      <c r="K323" s="124">
        <v>0</v>
      </c>
      <c r="L323" s="124">
        <v>0</v>
      </c>
      <c r="M323" s="124">
        <v>0</v>
      </c>
      <c r="N323" s="124">
        <v>0</v>
      </c>
      <c r="O323" s="124">
        <v>0</v>
      </c>
      <c r="P323" s="124">
        <v>0</v>
      </c>
      <c r="Q323" s="124">
        <v>0</v>
      </c>
      <c r="R323" s="124">
        <v>0</v>
      </c>
      <c r="S323" s="124">
        <v>0</v>
      </c>
      <c r="T323" s="124">
        <v>0</v>
      </c>
      <c r="U323" s="124">
        <v>0</v>
      </c>
      <c r="V323" s="124">
        <v>0</v>
      </c>
      <c r="W323" s="124">
        <v>0</v>
      </c>
    </row>
    <row r="324" spans="1:23" hidden="1">
      <c r="A324" s="124">
        <v>0</v>
      </c>
      <c r="B324" s="124">
        <v>0</v>
      </c>
      <c r="C324" s="124">
        <v>0</v>
      </c>
      <c r="D324" s="124">
        <v>0</v>
      </c>
      <c r="E324" s="124">
        <v>0</v>
      </c>
      <c r="F324" s="124">
        <v>0</v>
      </c>
      <c r="G324" s="124">
        <v>0</v>
      </c>
      <c r="H324" s="124">
        <v>0</v>
      </c>
      <c r="I324" s="124">
        <v>0</v>
      </c>
      <c r="J324" s="124">
        <v>0</v>
      </c>
      <c r="K324" s="124">
        <v>0</v>
      </c>
      <c r="L324" s="124">
        <v>0</v>
      </c>
      <c r="M324" s="124">
        <v>0</v>
      </c>
      <c r="N324" s="124">
        <v>0</v>
      </c>
      <c r="O324" s="124">
        <v>0</v>
      </c>
      <c r="P324" s="124">
        <v>0</v>
      </c>
      <c r="Q324" s="124">
        <v>0</v>
      </c>
      <c r="R324" s="124">
        <v>0</v>
      </c>
      <c r="S324" s="124">
        <v>0</v>
      </c>
      <c r="T324" s="124">
        <v>0</v>
      </c>
      <c r="U324" s="124">
        <v>0</v>
      </c>
      <c r="V324" s="124">
        <v>0</v>
      </c>
      <c r="W324" s="124">
        <v>0</v>
      </c>
    </row>
    <row r="325" spans="1:23">
      <c r="A325" s="124">
        <v>0</v>
      </c>
      <c r="B325" s="124">
        <v>0</v>
      </c>
      <c r="C325" s="124">
        <v>0</v>
      </c>
      <c r="D325" s="124">
        <v>0</v>
      </c>
      <c r="E325" s="124">
        <v>0</v>
      </c>
      <c r="F325" s="124">
        <v>0</v>
      </c>
      <c r="G325" s="124">
        <v>0</v>
      </c>
      <c r="H325" s="124">
        <v>0</v>
      </c>
      <c r="I325" s="124">
        <v>0</v>
      </c>
      <c r="J325" s="124">
        <v>0</v>
      </c>
      <c r="K325" s="124">
        <v>0</v>
      </c>
      <c r="L325" s="124">
        <v>0</v>
      </c>
      <c r="M325" s="124">
        <v>0</v>
      </c>
      <c r="N325" s="124">
        <v>0</v>
      </c>
      <c r="O325" s="124">
        <v>0</v>
      </c>
      <c r="P325" s="124">
        <v>0</v>
      </c>
      <c r="Q325" s="124">
        <v>0</v>
      </c>
      <c r="R325" s="124">
        <v>0</v>
      </c>
      <c r="S325" s="124">
        <v>0</v>
      </c>
      <c r="T325" s="124">
        <v>0</v>
      </c>
      <c r="U325" s="124">
        <v>0</v>
      </c>
      <c r="V325" s="124">
        <v>0</v>
      </c>
      <c r="W325" s="124">
        <v>0</v>
      </c>
    </row>
    <row r="326" spans="1:23" hidden="1">
      <c r="A326" s="124">
        <v>0</v>
      </c>
      <c r="B326" s="124">
        <v>0</v>
      </c>
      <c r="C326" s="124">
        <v>0</v>
      </c>
      <c r="D326" s="124">
        <v>0</v>
      </c>
      <c r="E326" s="124">
        <v>0</v>
      </c>
      <c r="F326" s="124">
        <v>0</v>
      </c>
      <c r="G326" s="124">
        <v>0</v>
      </c>
      <c r="H326" s="124">
        <v>0</v>
      </c>
      <c r="I326" s="124">
        <v>0</v>
      </c>
      <c r="J326" s="124">
        <v>0</v>
      </c>
      <c r="K326" s="124">
        <v>0</v>
      </c>
      <c r="L326" s="124">
        <v>0</v>
      </c>
      <c r="M326" s="124">
        <v>0</v>
      </c>
      <c r="N326" s="124">
        <v>0</v>
      </c>
      <c r="O326" s="124">
        <v>0</v>
      </c>
      <c r="P326" s="124">
        <v>0</v>
      </c>
      <c r="Q326" s="124">
        <v>0</v>
      </c>
      <c r="R326" s="124">
        <v>0</v>
      </c>
      <c r="S326" s="124">
        <v>0</v>
      </c>
      <c r="T326" s="124">
        <v>0</v>
      </c>
      <c r="U326" s="124">
        <v>0</v>
      </c>
      <c r="V326" s="124">
        <v>0</v>
      </c>
      <c r="W326" s="124">
        <v>0</v>
      </c>
    </row>
    <row r="327" spans="1:23" hidden="1">
      <c r="A327" s="124">
        <v>0</v>
      </c>
      <c r="B327" s="124">
        <v>0</v>
      </c>
      <c r="C327" s="124">
        <v>0</v>
      </c>
      <c r="D327" s="124">
        <v>0</v>
      </c>
      <c r="E327" s="124">
        <v>0</v>
      </c>
      <c r="F327" s="124">
        <v>0</v>
      </c>
      <c r="G327" s="124">
        <v>0</v>
      </c>
      <c r="H327" s="124">
        <v>0</v>
      </c>
      <c r="I327" s="124">
        <v>0</v>
      </c>
      <c r="J327" s="124">
        <v>0</v>
      </c>
      <c r="K327" s="124">
        <v>0</v>
      </c>
      <c r="L327" s="124">
        <v>0</v>
      </c>
      <c r="M327" s="124">
        <v>0</v>
      </c>
      <c r="N327" s="124">
        <v>0</v>
      </c>
      <c r="O327" s="124">
        <v>0</v>
      </c>
      <c r="P327" s="124">
        <v>0</v>
      </c>
      <c r="Q327" s="124">
        <v>0</v>
      </c>
      <c r="R327" s="124">
        <v>0</v>
      </c>
      <c r="S327" s="124">
        <v>0</v>
      </c>
      <c r="T327" s="124">
        <v>0</v>
      </c>
      <c r="U327" s="124">
        <v>0</v>
      </c>
      <c r="V327" s="124">
        <v>0</v>
      </c>
      <c r="W327" s="124">
        <v>0</v>
      </c>
    </row>
    <row r="328" spans="1:23">
      <c r="A328" s="124">
        <v>0</v>
      </c>
      <c r="B328" s="124">
        <v>0</v>
      </c>
      <c r="C328" s="124">
        <v>0</v>
      </c>
      <c r="D328" s="124">
        <v>0</v>
      </c>
      <c r="E328" s="124">
        <v>0</v>
      </c>
      <c r="F328" s="124">
        <v>0</v>
      </c>
      <c r="G328" s="124">
        <v>0</v>
      </c>
      <c r="H328" s="124">
        <v>0</v>
      </c>
      <c r="I328" s="124">
        <v>0</v>
      </c>
      <c r="J328" s="124">
        <v>0</v>
      </c>
      <c r="K328" s="124">
        <v>0</v>
      </c>
      <c r="L328" s="124">
        <v>0</v>
      </c>
      <c r="M328" s="124">
        <v>0</v>
      </c>
      <c r="N328" s="124">
        <v>0</v>
      </c>
      <c r="O328" s="124">
        <v>0</v>
      </c>
      <c r="P328" s="124">
        <v>0</v>
      </c>
      <c r="Q328" s="124">
        <v>0</v>
      </c>
      <c r="R328" s="124">
        <v>0</v>
      </c>
      <c r="S328" s="124">
        <v>0</v>
      </c>
      <c r="T328" s="124">
        <v>0</v>
      </c>
      <c r="U328" s="124">
        <v>0</v>
      </c>
      <c r="V328" s="124">
        <v>0</v>
      </c>
      <c r="W328" s="124">
        <v>0</v>
      </c>
    </row>
    <row r="329" spans="1:23" hidden="1">
      <c r="A329" s="124">
        <v>0</v>
      </c>
      <c r="B329" s="124">
        <v>0</v>
      </c>
      <c r="C329" s="124">
        <v>0</v>
      </c>
      <c r="D329" s="124">
        <v>0</v>
      </c>
      <c r="E329" s="124">
        <v>0</v>
      </c>
      <c r="F329" s="124">
        <v>0</v>
      </c>
      <c r="G329" s="124">
        <v>0</v>
      </c>
      <c r="H329" s="124">
        <v>0</v>
      </c>
      <c r="I329" s="124">
        <v>0</v>
      </c>
      <c r="J329" s="124">
        <v>0</v>
      </c>
      <c r="K329" s="124">
        <v>0</v>
      </c>
      <c r="L329" s="124">
        <v>0</v>
      </c>
      <c r="M329" s="124">
        <v>0</v>
      </c>
      <c r="N329" s="124">
        <v>0</v>
      </c>
      <c r="O329" s="124">
        <v>0</v>
      </c>
      <c r="P329" s="124">
        <v>0</v>
      </c>
      <c r="Q329" s="124">
        <v>0</v>
      </c>
      <c r="R329" s="124">
        <v>0</v>
      </c>
      <c r="S329" s="124">
        <v>0</v>
      </c>
      <c r="T329" s="124">
        <v>0</v>
      </c>
      <c r="U329" s="124">
        <v>0</v>
      </c>
      <c r="V329" s="124">
        <v>0</v>
      </c>
      <c r="W329" s="124">
        <v>0</v>
      </c>
    </row>
    <row r="330" spans="1:23" hidden="1">
      <c r="A330" s="124">
        <v>0</v>
      </c>
      <c r="B330" s="124">
        <v>0</v>
      </c>
      <c r="C330" s="124">
        <v>0</v>
      </c>
      <c r="D330" s="124">
        <v>0</v>
      </c>
      <c r="E330" s="124">
        <v>0</v>
      </c>
      <c r="F330" s="124">
        <v>0</v>
      </c>
      <c r="G330" s="124">
        <v>0</v>
      </c>
      <c r="H330" s="124">
        <v>0</v>
      </c>
      <c r="I330" s="124">
        <v>0</v>
      </c>
      <c r="J330" s="124">
        <v>0</v>
      </c>
      <c r="K330" s="124">
        <v>0</v>
      </c>
      <c r="L330" s="124">
        <v>0</v>
      </c>
      <c r="M330" s="124">
        <v>0</v>
      </c>
      <c r="N330" s="124">
        <v>0</v>
      </c>
      <c r="O330" s="124">
        <v>0</v>
      </c>
      <c r="P330" s="124">
        <v>0</v>
      </c>
      <c r="Q330" s="124">
        <v>0</v>
      </c>
      <c r="R330" s="124">
        <v>0</v>
      </c>
      <c r="S330" s="124">
        <v>0</v>
      </c>
      <c r="T330" s="124">
        <v>0</v>
      </c>
      <c r="U330" s="124">
        <v>0</v>
      </c>
      <c r="V330" s="124">
        <v>0</v>
      </c>
      <c r="W330" s="124">
        <v>0</v>
      </c>
    </row>
    <row r="331" spans="1:23" hidden="1">
      <c r="A331" s="124">
        <v>0</v>
      </c>
      <c r="B331" s="124">
        <v>0</v>
      </c>
      <c r="C331" s="124">
        <v>0</v>
      </c>
      <c r="D331" s="124">
        <v>0</v>
      </c>
      <c r="E331" s="124">
        <v>0</v>
      </c>
      <c r="F331" s="124">
        <v>0</v>
      </c>
      <c r="G331" s="124">
        <v>0</v>
      </c>
      <c r="H331" s="124">
        <v>0</v>
      </c>
      <c r="I331" s="124">
        <v>0</v>
      </c>
      <c r="J331" s="124">
        <v>0</v>
      </c>
      <c r="K331" s="124">
        <v>0</v>
      </c>
      <c r="L331" s="124">
        <v>0</v>
      </c>
      <c r="M331" s="124">
        <v>0</v>
      </c>
      <c r="N331" s="124">
        <v>0</v>
      </c>
      <c r="O331" s="124">
        <v>0</v>
      </c>
      <c r="P331" s="124">
        <v>0</v>
      </c>
      <c r="Q331" s="124">
        <v>0</v>
      </c>
      <c r="R331" s="124">
        <v>0</v>
      </c>
      <c r="S331" s="124">
        <v>0</v>
      </c>
      <c r="T331" s="124">
        <v>0</v>
      </c>
      <c r="U331" s="124">
        <v>0</v>
      </c>
      <c r="V331" s="124">
        <v>0</v>
      </c>
      <c r="W331" s="124">
        <v>0</v>
      </c>
    </row>
    <row r="332" spans="1:23" hidden="1">
      <c r="A332" s="124">
        <v>0</v>
      </c>
      <c r="B332" s="124">
        <v>0</v>
      </c>
      <c r="C332" s="124">
        <v>0</v>
      </c>
      <c r="D332" s="124">
        <v>0</v>
      </c>
      <c r="E332" s="124">
        <v>0</v>
      </c>
      <c r="F332" s="124">
        <v>0</v>
      </c>
      <c r="G332" s="124">
        <v>0</v>
      </c>
      <c r="H332" s="124">
        <v>0</v>
      </c>
      <c r="I332" s="124">
        <v>0</v>
      </c>
      <c r="J332" s="124">
        <v>0</v>
      </c>
      <c r="K332" s="124">
        <v>0</v>
      </c>
      <c r="L332" s="124">
        <v>0</v>
      </c>
      <c r="M332" s="124">
        <v>0</v>
      </c>
      <c r="N332" s="124">
        <v>0</v>
      </c>
      <c r="O332" s="124">
        <v>0</v>
      </c>
      <c r="P332" s="124">
        <v>0</v>
      </c>
      <c r="Q332" s="124">
        <v>0</v>
      </c>
      <c r="R332" s="124">
        <v>0</v>
      </c>
      <c r="S332" s="124">
        <v>0</v>
      </c>
      <c r="T332" s="124">
        <v>0</v>
      </c>
      <c r="U332" s="124">
        <v>0</v>
      </c>
      <c r="V332" s="124">
        <v>0</v>
      </c>
      <c r="W332" s="124">
        <v>0</v>
      </c>
    </row>
    <row r="333" spans="1:23" hidden="1">
      <c r="A333" s="124">
        <v>0</v>
      </c>
      <c r="B333" s="124">
        <v>0</v>
      </c>
      <c r="C333" s="124">
        <v>0</v>
      </c>
      <c r="D333" s="124">
        <v>0</v>
      </c>
      <c r="E333" s="124">
        <v>0</v>
      </c>
      <c r="F333" s="124">
        <v>0</v>
      </c>
      <c r="G333" s="124">
        <v>0</v>
      </c>
      <c r="H333" s="124">
        <v>0</v>
      </c>
      <c r="I333" s="124">
        <v>0</v>
      </c>
      <c r="J333" s="124">
        <v>0</v>
      </c>
      <c r="K333" s="124">
        <v>0</v>
      </c>
      <c r="L333" s="124">
        <v>0</v>
      </c>
      <c r="M333" s="124">
        <v>0</v>
      </c>
      <c r="N333" s="124">
        <v>0</v>
      </c>
      <c r="O333" s="124">
        <v>0</v>
      </c>
      <c r="P333" s="124">
        <v>0</v>
      </c>
      <c r="Q333" s="124">
        <v>0</v>
      </c>
      <c r="R333" s="124">
        <v>0</v>
      </c>
      <c r="S333" s="124">
        <v>0</v>
      </c>
      <c r="T333" s="124">
        <v>0</v>
      </c>
      <c r="U333" s="124">
        <v>0</v>
      </c>
      <c r="V333" s="124">
        <v>0</v>
      </c>
      <c r="W333" s="124">
        <v>0</v>
      </c>
    </row>
    <row r="334" spans="1:23" hidden="1">
      <c r="A334" s="124">
        <v>0</v>
      </c>
      <c r="B334" s="124">
        <v>0</v>
      </c>
      <c r="C334" s="124">
        <v>0</v>
      </c>
      <c r="D334" s="124">
        <v>0</v>
      </c>
      <c r="E334" s="124">
        <v>0</v>
      </c>
      <c r="F334" s="124">
        <v>0</v>
      </c>
      <c r="G334" s="124">
        <v>0</v>
      </c>
      <c r="H334" s="124">
        <v>0</v>
      </c>
      <c r="I334" s="124">
        <v>0</v>
      </c>
      <c r="J334" s="124">
        <v>0</v>
      </c>
      <c r="K334" s="124">
        <v>0</v>
      </c>
      <c r="L334" s="124">
        <v>0</v>
      </c>
      <c r="M334" s="124">
        <v>0</v>
      </c>
      <c r="N334" s="124">
        <v>0</v>
      </c>
      <c r="O334" s="124">
        <v>0</v>
      </c>
      <c r="P334" s="124">
        <v>0</v>
      </c>
      <c r="Q334" s="124">
        <v>0</v>
      </c>
      <c r="R334" s="124">
        <v>0</v>
      </c>
      <c r="S334" s="124">
        <v>0</v>
      </c>
      <c r="T334" s="124">
        <v>0</v>
      </c>
      <c r="U334" s="124">
        <v>0</v>
      </c>
      <c r="V334" s="124">
        <v>0</v>
      </c>
      <c r="W334" s="124">
        <v>0</v>
      </c>
    </row>
    <row r="335" spans="1:23" hidden="1">
      <c r="A335" s="124">
        <v>0</v>
      </c>
      <c r="B335" s="124">
        <v>0</v>
      </c>
      <c r="C335" s="124">
        <v>0</v>
      </c>
      <c r="D335" s="124">
        <v>0</v>
      </c>
      <c r="E335" s="124">
        <v>0</v>
      </c>
      <c r="F335" s="124">
        <v>0</v>
      </c>
      <c r="G335" s="124">
        <v>0</v>
      </c>
      <c r="H335" s="124">
        <v>0</v>
      </c>
      <c r="I335" s="124">
        <v>0</v>
      </c>
      <c r="J335" s="124">
        <v>0</v>
      </c>
      <c r="K335" s="124">
        <v>0</v>
      </c>
      <c r="L335" s="124">
        <v>0</v>
      </c>
      <c r="M335" s="124">
        <v>0</v>
      </c>
      <c r="N335" s="124">
        <v>0</v>
      </c>
      <c r="O335" s="124">
        <v>0</v>
      </c>
      <c r="P335" s="124">
        <v>0</v>
      </c>
      <c r="Q335" s="124">
        <v>0</v>
      </c>
      <c r="R335" s="124">
        <v>0</v>
      </c>
      <c r="S335" s="124">
        <v>0</v>
      </c>
      <c r="T335" s="124">
        <v>0</v>
      </c>
      <c r="U335" s="124">
        <v>0</v>
      </c>
      <c r="V335" s="124">
        <v>0</v>
      </c>
      <c r="W335" s="124">
        <v>0</v>
      </c>
    </row>
    <row r="336" spans="1:23">
      <c r="A336" s="124">
        <v>0</v>
      </c>
      <c r="B336" s="124">
        <v>0</v>
      </c>
      <c r="C336" s="124">
        <v>0</v>
      </c>
      <c r="D336" s="124">
        <v>0</v>
      </c>
      <c r="E336" s="124">
        <v>0</v>
      </c>
      <c r="F336" s="124">
        <v>0</v>
      </c>
      <c r="G336" s="124">
        <v>0</v>
      </c>
      <c r="H336" s="124">
        <v>0</v>
      </c>
      <c r="I336" s="124">
        <v>0</v>
      </c>
      <c r="J336" s="124">
        <v>0</v>
      </c>
      <c r="K336" s="124">
        <v>0</v>
      </c>
      <c r="L336" s="124">
        <v>0</v>
      </c>
      <c r="M336" s="124">
        <v>0</v>
      </c>
      <c r="N336" s="124">
        <v>0</v>
      </c>
      <c r="O336" s="124">
        <v>0</v>
      </c>
      <c r="P336" s="124">
        <v>0</v>
      </c>
      <c r="Q336" s="124">
        <v>0</v>
      </c>
      <c r="R336" s="124">
        <v>0</v>
      </c>
      <c r="S336" s="124">
        <v>0</v>
      </c>
      <c r="T336" s="124">
        <v>0</v>
      </c>
      <c r="U336" s="124">
        <v>0</v>
      </c>
      <c r="V336" s="124">
        <v>0</v>
      </c>
      <c r="W336" s="124">
        <v>0</v>
      </c>
    </row>
    <row r="337" spans="1:23">
      <c r="A337" s="124">
        <v>0</v>
      </c>
      <c r="B337" s="124">
        <v>0</v>
      </c>
      <c r="C337" s="124">
        <v>0</v>
      </c>
      <c r="D337" s="124">
        <v>0</v>
      </c>
      <c r="E337" s="124">
        <v>0</v>
      </c>
      <c r="F337" s="124">
        <v>0</v>
      </c>
      <c r="G337" s="124">
        <v>0</v>
      </c>
      <c r="H337" s="124">
        <v>0</v>
      </c>
      <c r="I337" s="124">
        <v>0</v>
      </c>
      <c r="J337" s="124">
        <v>0</v>
      </c>
      <c r="K337" s="124">
        <v>0</v>
      </c>
      <c r="L337" s="124">
        <v>0</v>
      </c>
      <c r="M337" s="124">
        <v>0</v>
      </c>
      <c r="N337" s="124">
        <v>0</v>
      </c>
      <c r="O337" s="124">
        <v>0</v>
      </c>
      <c r="P337" s="124">
        <v>0</v>
      </c>
      <c r="Q337" s="124">
        <v>0</v>
      </c>
      <c r="R337" s="124">
        <v>0</v>
      </c>
      <c r="S337" s="124">
        <v>0</v>
      </c>
      <c r="T337" s="124">
        <v>0</v>
      </c>
      <c r="U337" s="124">
        <v>0</v>
      </c>
      <c r="V337" s="124">
        <v>0</v>
      </c>
      <c r="W337" s="124">
        <v>0</v>
      </c>
    </row>
    <row r="338" spans="1:23" hidden="1">
      <c r="A338" s="124">
        <v>0</v>
      </c>
      <c r="B338" s="124">
        <v>0</v>
      </c>
      <c r="C338" s="124">
        <v>0</v>
      </c>
      <c r="D338" s="124">
        <v>0</v>
      </c>
      <c r="E338" s="124">
        <v>0</v>
      </c>
      <c r="F338" s="124">
        <v>0</v>
      </c>
      <c r="G338" s="124">
        <v>0</v>
      </c>
      <c r="H338" s="124">
        <v>0</v>
      </c>
      <c r="I338" s="124">
        <v>0</v>
      </c>
      <c r="J338" s="124">
        <v>0</v>
      </c>
      <c r="K338" s="124">
        <v>0</v>
      </c>
      <c r="L338" s="124">
        <v>0</v>
      </c>
      <c r="M338" s="124">
        <v>0</v>
      </c>
      <c r="N338" s="124">
        <v>0</v>
      </c>
      <c r="O338" s="124">
        <v>0</v>
      </c>
      <c r="P338" s="124">
        <v>0</v>
      </c>
      <c r="Q338" s="124">
        <v>0</v>
      </c>
      <c r="R338" s="124">
        <v>0</v>
      </c>
      <c r="S338" s="124">
        <v>0</v>
      </c>
      <c r="T338" s="124">
        <v>0</v>
      </c>
      <c r="U338" s="124">
        <v>0</v>
      </c>
      <c r="V338" s="124">
        <v>0</v>
      </c>
      <c r="W338" s="124">
        <v>0</v>
      </c>
    </row>
    <row r="339" spans="1:23" hidden="1">
      <c r="A339" s="124">
        <v>0</v>
      </c>
      <c r="B339" s="124">
        <v>0</v>
      </c>
      <c r="C339" s="124">
        <v>0</v>
      </c>
      <c r="D339" s="124">
        <v>0</v>
      </c>
      <c r="E339" s="124">
        <v>0</v>
      </c>
      <c r="F339" s="124">
        <v>0</v>
      </c>
      <c r="G339" s="124">
        <v>0</v>
      </c>
      <c r="H339" s="124">
        <v>0</v>
      </c>
      <c r="I339" s="124">
        <v>0</v>
      </c>
      <c r="J339" s="124">
        <v>0</v>
      </c>
      <c r="K339" s="124">
        <v>0</v>
      </c>
      <c r="L339" s="124">
        <v>0</v>
      </c>
      <c r="M339" s="124">
        <v>0</v>
      </c>
      <c r="N339" s="124">
        <v>0</v>
      </c>
      <c r="O339" s="124">
        <v>0</v>
      </c>
      <c r="P339" s="124">
        <v>0</v>
      </c>
      <c r="Q339" s="124">
        <v>0</v>
      </c>
      <c r="R339" s="124">
        <v>0</v>
      </c>
      <c r="S339" s="124">
        <v>0</v>
      </c>
      <c r="T339" s="124">
        <v>0</v>
      </c>
      <c r="U339" s="124">
        <v>0</v>
      </c>
      <c r="V339" s="124">
        <v>0</v>
      </c>
      <c r="W339" s="124">
        <v>0</v>
      </c>
    </row>
    <row r="340" spans="1:23" hidden="1">
      <c r="A340" s="124">
        <v>0</v>
      </c>
      <c r="B340" s="124">
        <v>0</v>
      </c>
      <c r="C340" s="124">
        <v>0</v>
      </c>
      <c r="D340" s="124">
        <v>0</v>
      </c>
      <c r="E340" s="124">
        <v>0</v>
      </c>
      <c r="F340" s="124">
        <v>0</v>
      </c>
      <c r="G340" s="124">
        <v>0</v>
      </c>
      <c r="H340" s="124">
        <v>0</v>
      </c>
      <c r="I340" s="124">
        <v>0</v>
      </c>
      <c r="J340" s="124">
        <v>0</v>
      </c>
      <c r="K340" s="124">
        <v>0</v>
      </c>
      <c r="L340" s="124">
        <v>0</v>
      </c>
      <c r="M340" s="124">
        <v>0</v>
      </c>
      <c r="N340" s="124">
        <v>0</v>
      </c>
      <c r="O340" s="124">
        <v>0</v>
      </c>
      <c r="P340" s="124">
        <v>0</v>
      </c>
      <c r="Q340" s="124">
        <v>0</v>
      </c>
      <c r="R340" s="124">
        <v>0</v>
      </c>
      <c r="S340" s="124">
        <v>0</v>
      </c>
      <c r="T340" s="124">
        <v>0</v>
      </c>
      <c r="U340" s="124">
        <v>0</v>
      </c>
      <c r="V340" s="124">
        <v>0</v>
      </c>
      <c r="W340" s="124">
        <v>0</v>
      </c>
    </row>
    <row r="341" spans="1:23">
      <c r="A341" s="124">
        <v>0</v>
      </c>
      <c r="B341" s="124">
        <v>0</v>
      </c>
      <c r="C341" s="124">
        <v>0</v>
      </c>
      <c r="D341" s="124">
        <v>0</v>
      </c>
      <c r="E341" s="124">
        <v>0</v>
      </c>
      <c r="F341" s="124">
        <v>0</v>
      </c>
      <c r="G341" s="124">
        <v>0</v>
      </c>
      <c r="H341" s="124">
        <v>0</v>
      </c>
      <c r="I341" s="124">
        <v>0</v>
      </c>
      <c r="J341" s="124">
        <v>0</v>
      </c>
      <c r="K341" s="124">
        <v>0</v>
      </c>
      <c r="L341" s="124">
        <v>0</v>
      </c>
      <c r="M341" s="124">
        <v>0</v>
      </c>
      <c r="N341" s="124">
        <v>0</v>
      </c>
      <c r="O341" s="124">
        <v>0</v>
      </c>
      <c r="P341" s="124">
        <v>0</v>
      </c>
      <c r="Q341" s="124">
        <v>0</v>
      </c>
      <c r="R341" s="124">
        <v>0</v>
      </c>
      <c r="S341" s="124">
        <v>0</v>
      </c>
      <c r="T341" s="124">
        <v>0</v>
      </c>
      <c r="U341" s="124">
        <v>0</v>
      </c>
      <c r="V341" s="124">
        <v>0</v>
      </c>
      <c r="W341" s="124">
        <v>0</v>
      </c>
    </row>
    <row r="342" spans="1:23" hidden="1">
      <c r="A342" s="124">
        <v>0</v>
      </c>
      <c r="B342" s="124">
        <v>0</v>
      </c>
      <c r="C342" s="124">
        <v>0</v>
      </c>
      <c r="D342" s="124">
        <v>0</v>
      </c>
      <c r="E342" s="124">
        <v>0</v>
      </c>
      <c r="F342" s="124">
        <v>0</v>
      </c>
      <c r="G342" s="124">
        <v>0</v>
      </c>
      <c r="H342" s="124">
        <v>0</v>
      </c>
      <c r="I342" s="124">
        <v>0</v>
      </c>
      <c r="J342" s="124">
        <v>0</v>
      </c>
      <c r="K342" s="124">
        <v>0</v>
      </c>
      <c r="L342" s="124">
        <v>0</v>
      </c>
      <c r="M342" s="124">
        <v>0</v>
      </c>
      <c r="N342" s="124">
        <v>0</v>
      </c>
      <c r="O342" s="124">
        <v>0</v>
      </c>
      <c r="P342" s="124">
        <v>0</v>
      </c>
      <c r="Q342" s="124">
        <v>0</v>
      </c>
      <c r="R342" s="124">
        <v>0</v>
      </c>
      <c r="S342" s="124">
        <v>0</v>
      </c>
      <c r="T342" s="124">
        <v>0</v>
      </c>
      <c r="U342" s="124">
        <v>0</v>
      </c>
      <c r="V342" s="124">
        <v>0</v>
      </c>
      <c r="W342" s="124">
        <v>0</v>
      </c>
    </row>
    <row r="343" spans="1:23" hidden="1">
      <c r="A343" s="124">
        <v>0</v>
      </c>
      <c r="B343" s="124">
        <v>0</v>
      </c>
      <c r="C343" s="124">
        <v>0</v>
      </c>
      <c r="D343" s="124">
        <v>0</v>
      </c>
      <c r="E343" s="124">
        <v>0</v>
      </c>
      <c r="F343" s="124">
        <v>0</v>
      </c>
      <c r="G343" s="124">
        <v>0</v>
      </c>
      <c r="H343" s="124">
        <v>0</v>
      </c>
      <c r="I343" s="124">
        <v>0</v>
      </c>
      <c r="J343" s="124">
        <v>0</v>
      </c>
      <c r="K343" s="124">
        <v>0</v>
      </c>
      <c r="L343" s="124">
        <v>0</v>
      </c>
      <c r="M343" s="124">
        <v>0</v>
      </c>
      <c r="N343" s="124">
        <v>0</v>
      </c>
      <c r="O343" s="124">
        <v>0</v>
      </c>
      <c r="P343" s="124">
        <v>0</v>
      </c>
      <c r="Q343" s="124">
        <v>0</v>
      </c>
      <c r="R343" s="124">
        <v>0</v>
      </c>
      <c r="S343" s="124">
        <v>0</v>
      </c>
      <c r="T343" s="124">
        <v>0</v>
      </c>
      <c r="U343" s="124">
        <v>0</v>
      </c>
      <c r="V343" s="124">
        <v>0</v>
      </c>
      <c r="W343" s="124">
        <v>0</v>
      </c>
    </row>
    <row r="344" spans="1:23" hidden="1">
      <c r="A344" s="124">
        <v>0</v>
      </c>
      <c r="B344" s="124">
        <v>0</v>
      </c>
      <c r="C344" s="124">
        <v>0</v>
      </c>
      <c r="D344" s="124">
        <v>0</v>
      </c>
      <c r="E344" s="124">
        <v>0</v>
      </c>
      <c r="F344" s="124">
        <v>0</v>
      </c>
      <c r="G344" s="124">
        <v>0</v>
      </c>
      <c r="H344" s="124">
        <v>0</v>
      </c>
      <c r="I344" s="124">
        <v>0</v>
      </c>
      <c r="J344" s="124">
        <v>0</v>
      </c>
      <c r="K344" s="124">
        <v>0</v>
      </c>
      <c r="L344" s="124">
        <v>0</v>
      </c>
      <c r="M344" s="124">
        <v>0</v>
      </c>
      <c r="N344" s="124">
        <v>0</v>
      </c>
      <c r="O344" s="124">
        <v>0</v>
      </c>
      <c r="P344" s="124">
        <v>0</v>
      </c>
      <c r="Q344" s="124">
        <v>0</v>
      </c>
      <c r="R344" s="124">
        <v>0</v>
      </c>
      <c r="S344" s="124">
        <v>0</v>
      </c>
      <c r="T344" s="124">
        <v>0</v>
      </c>
      <c r="U344" s="124">
        <v>0</v>
      </c>
      <c r="V344" s="124">
        <v>0</v>
      </c>
      <c r="W344" s="124">
        <v>0</v>
      </c>
    </row>
    <row r="345" spans="1:23" hidden="1">
      <c r="A345" s="124">
        <v>0</v>
      </c>
      <c r="B345" s="124">
        <v>0</v>
      </c>
      <c r="C345" s="124">
        <v>0</v>
      </c>
      <c r="D345" s="124">
        <v>0</v>
      </c>
      <c r="E345" s="124">
        <v>0</v>
      </c>
      <c r="F345" s="124">
        <v>0</v>
      </c>
      <c r="G345" s="124">
        <v>0</v>
      </c>
      <c r="H345" s="124">
        <v>0</v>
      </c>
      <c r="I345" s="124">
        <v>0</v>
      </c>
      <c r="J345" s="124">
        <v>0</v>
      </c>
      <c r="K345" s="124">
        <v>0</v>
      </c>
      <c r="L345" s="124">
        <v>0</v>
      </c>
      <c r="M345" s="124">
        <v>0</v>
      </c>
      <c r="N345" s="124">
        <v>0</v>
      </c>
      <c r="O345" s="124">
        <v>0</v>
      </c>
      <c r="P345" s="124">
        <v>0</v>
      </c>
      <c r="Q345" s="124">
        <v>0</v>
      </c>
      <c r="R345" s="124">
        <v>0</v>
      </c>
      <c r="S345" s="124">
        <v>0</v>
      </c>
      <c r="T345" s="124">
        <v>0</v>
      </c>
      <c r="U345" s="124">
        <v>0</v>
      </c>
      <c r="V345" s="124">
        <v>0</v>
      </c>
      <c r="W345" s="124">
        <v>0</v>
      </c>
    </row>
    <row r="346" spans="1:23" hidden="1">
      <c r="A346" s="124">
        <v>0</v>
      </c>
      <c r="B346" s="124">
        <v>0</v>
      </c>
      <c r="C346" s="124">
        <v>0</v>
      </c>
      <c r="D346" s="124">
        <v>0</v>
      </c>
      <c r="E346" s="124">
        <v>0</v>
      </c>
      <c r="F346" s="124">
        <v>0</v>
      </c>
      <c r="G346" s="124">
        <v>0</v>
      </c>
      <c r="H346" s="124">
        <v>0</v>
      </c>
      <c r="I346" s="124">
        <v>0</v>
      </c>
      <c r="J346" s="124">
        <v>0</v>
      </c>
      <c r="K346" s="124">
        <v>0</v>
      </c>
      <c r="L346" s="124">
        <v>0</v>
      </c>
      <c r="M346" s="124">
        <v>0</v>
      </c>
      <c r="N346" s="124">
        <v>0</v>
      </c>
      <c r="O346" s="124">
        <v>0</v>
      </c>
      <c r="P346" s="124">
        <v>0</v>
      </c>
      <c r="Q346" s="124">
        <v>0</v>
      </c>
      <c r="R346" s="124">
        <v>0</v>
      </c>
      <c r="S346" s="124">
        <v>0</v>
      </c>
      <c r="T346" s="124">
        <v>0</v>
      </c>
      <c r="U346" s="124">
        <v>0</v>
      </c>
      <c r="V346" s="124">
        <v>0</v>
      </c>
      <c r="W346" s="124">
        <v>0</v>
      </c>
    </row>
    <row r="347" spans="1:23" hidden="1">
      <c r="A347" s="124">
        <v>0</v>
      </c>
      <c r="B347" s="124">
        <v>0</v>
      </c>
      <c r="C347" s="124">
        <v>0</v>
      </c>
      <c r="D347" s="124">
        <v>0</v>
      </c>
      <c r="E347" s="124">
        <v>0</v>
      </c>
      <c r="F347" s="124">
        <v>0</v>
      </c>
      <c r="G347" s="124">
        <v>0</v>
      </c>
      <c r="H347" s="124">
        <v>0</v>
      </c>
      <c r="I347" s="124">
        <v>0</v>
      </c>
      <c r="J347" s="124">
        <v>0</v>
      </c>
      <c r="K347" s="124">
        <v>0</v>
      </c>
      <c r="L347" s="124">
        <v>0</v>
      </c>
      <c r="M347" s="124">
        <v>0</v>
      </c>
      <c r="N347" s="124">
        <v>0</v>
      </c>
      <c r="O347" s="124">
        <v>0</v>
      </c>
      <c r="P347" s="124">
        <v>0</v>
      </c>
      <c r="Q347" s="124">
        <v>0</v>
      </c>
      <c r="R347" s="124">
        <v>0</v>
      </c>
      <c r="S347" s="124">
        <v>0</v>
      </c>
      <c r="T347" s="124">
        <v>0</v>
      </c>
      <c r="U347" s="124">
        <v>0</v>
      </c>
      <c r="V347" s="124">
        <v>0</v>
      </c>
      <c r="W347" s="124">
        <v>0</v>
      </c>
    </row>
    <row r="348" spans="1:23" hidden="1">
      <c r="A348" s="124">
        <v>0</v>
      </c>
      <c r="B348" s="124">
        <v>0</v>
      </c>
      <c r="C348" s="124">
        <v>0</v>
      </c>
      <c r="D348" s="124">
        <v>0</v>
      </c>
      <c r="E348" s="124">
        <v>0</v>
      </c>
      <c r="F348" s="124">
        <v>0</v>
      </c>
      <c r="G348" s="124">
        <v>0</v>
      </c>
      <c r="H348" s="124">
        <v>0</v>
      </c>
      <c r="I348" s="124">
        <v>0</v>
      </c>
      <c r="J348" s="124">
        <v>0</v>
      </c>
      <c r="K348" s="124">
        <v>0</v>
      </c>
      <c r="L348" s="124">
        <v>0</v>
      </c>
      <c r="M348" s="124">
        <v>0</v>
      </c>
      <c r="N348" s="124">
        <v>0</v>
      </c>
      <c r="O348" s="124">
        <v>0</v>
      </c>
      <c r="P348" s="124">
        <v>0</v>
      </c>
      <c r="Q348" s="124">
        <v>0</v>
      </c>
      <c r="R348" s="124">
        <v>0</v>
      </c>
      <c r="S348" s="124">
        <v>0</v>
      </c>
      <c r="T348" s="124">
        <v>0</v>
      </c>
      <c r="U348" s="124">
        <v>0</v>
      </c>
      <c r="V348" s="124">
        <v>0</v>
      </c>
      <c r="W348" s="124">
        <v>0</v>
      </c>
    </row>
    <row r="349" spans="1:23" hidden="1">
      <c r="A349" s="124">
        <v>0</v>
      </c>
      <c r="B349" s="124">
        <v>0</v>
      </c>
      <c r="C349" s="124">
        <v>0</v>
      </c>
      <c r="D349" s="124">
        <v>0</v>
      </c>
      <c r="E349" s="124">
        <v>0</v>
      </c>
      <c r="F349" s="124">
        <v>0</v>
      </c>
      <c r="G349" s="124">
        <v>0</v>
      </c>
      <c r="H349" s="124">
        <v>0</v>
      </c>
      <c r="I349" s="124">
        <v>0</v>
      </c>
      <c r="J349" s="124">
        <v>0</v>
      </c>
      <c r="K349" s="124">
        <v>0</v>
      </c>
      <c r="L349" s="124">
        <v>0</v>
      </c>
      <c r="M349" s="124">
        <v>0</v>
      </c>
      <c r="N349" s="124">
        <v>0</v>
      </c>
      <c r="O349" s="124">
        <v>0</v>
      </c>
      <c r="P349" s="124">
        <v>0</v>
      </c>
      <c r="Q349" s="124">
        <v>0</v>
      </c>
      <c r="R349" s="124">
        <v>0</v>
      </c>
      <c r="S349" s="124">
        <v>0</v>
      </c>
      <c r="T349" s="124">
        <v>0</v>
      </c>
      <c r="U349" s="124">
        <v>0</v>
      </c>
      <c r="V349" s="124">
        <v>0</v>
      </c>
      <c r="W349" s="124">
        <v>0</v>
      </c>
    </row>
    <row r="350" spans="1:23">
      <c r="A350" s="124">
        <v>0</v>
      </c>
      <c r="B350" s="124">
        <v>0</v>
      </c>
      <c r="C350" s="124">
        <v>0</v>
      </c>
      <c r="D350" s="124">
        <v>0</v>
      </c>
      <c r="E350" s="124">
        <v>0</v>
      </c>
      <c r="F350" s="124">
        <v>0</v>
      </c>
      <c r="G350" s="124">
        <v>0</v>
      </c>
      <c r="H350" s="124">
        <v>0</v>
      </c>
      <c r="I350" s="124">
        <v>0</v>
      </c>
      <c r="J350" s="124">
        <v>0</v>
      </c>
      <c r="K350" s="124">
        <v>0</v>
      </c>
      <c r="L350" s="124">
        <v>0</v>
      </c>
      <c r="M350" s="124">
        <v>0</v>
      </c>
      <c r="N350" s="124">
        <v>0</v>
      </c>
      <c r="O350" s="124">
        <v>0</v>
      </c>
      <c r="P350" s="124">
        <v>0</v>
      </c>
      <c r="Q350" s="124">
        <v>0</v>
      </c>
      <c r="R350" s="124">
        <v>0</v>
      </c>
      <c r="S350" s="124">
        <v>0</v>
      </c>
      <c r="T350" s="124">
        <v>0</v>
      </c>
      <c r="U350" s="124">
        <v>0</v>
      </c>
      <c r="V350" s="124">
        <v>0</v>
      </c>
      <c r="W350" s="124">
        <v>0</v>
      </c>
    </row>
    <row r="351" spans="1:23" hidden="1">
      <c r="A351" s="124">
        <v>0</v>
      </c>
      <c r="B351" s="124">
        <v>0</v>
      </c>
      <c r="C351" s="124">
        <v>0</v>
      </c>
      <c r="D351" s="124">
        <v>0</v>
      </c>
      <c r="E351" s="124">
        <v>0</v>
      </c>
      <c r="F351" s="124">
        <v>0</v>
      </c>
      <c r="G351" s="124">
        <v>0</v>
      </c>
      <c r="H351" s="124">
        <v>0</v>
      </c>
      <c r="I351" s="124">
        <v>0</v>
      </c>
      <c r="J351" s="124">
        <v>0</v>
      </c>
      <c r="K351" s="124">
        <v>0</v>
      </c>
      <c r="L351" s="124">
        <v>0</v>
      </c>
      <c r="M351" s="124">
        <v>0</v>
      </c>
      <c r="N351" s="124">
        <v>0</v>
      </c>
      <c r="O351" s="124">
        <v>0</v>
      </c>
      <c r="P351" s="124">
        <v>0</v>
      </c>
      <c r="Q351" s="124">
        <v>0</v>
      </c>
      <c r="R351" s="124">
        <v>0</v>
      </c>
      <c r="S351" s="124">
        <v>0</v>
      </c>
      <c r="T351" s="124">
        <v>0</v>
      </c>
      <c r="U351" s="124">
        <v>0</v>
      </c>
      <c r="V351" s="124">
        <v>0</v>
      </c>
      <c r="W351" s="124">
        <v>0</v>
      </c>
    </row>
    <row r="352" spans="1:23">
      <c r="A352" s="124">
        <v>0</v>
      </c>
      <c r="B352" s="124">
        <v>0</v>
      </c>
      <c r="C352" s="124">
        <v>0</v>
      </c>
      <c r="D352" s="124">
        <v>0</v>
      </c>
      <c r="E352" s="124">
        <v>0</v>
      </c>
      <c r="F352" s="124">
        <v>0</v>
      </c>
      <c r="G352" s="124">
        <v>0</v>
      </c>
      <c r="H352" s="124">
        <v>0</v>
      </c>
      <c r="I352" s="124">
        <v>0</v>
      </c>
      <c r="J352" s="124">
        <v>0</v>
      </c>
      <c r="K352" s="124">
        <v>0</v>
      </c>
      <c r="L352" s="124">
        <v>0</v>
      </c>
      <c r="M352" s="124">
        <v>0</v>
      </c>
      <c r="N352" s="124">
        <v>0</v>
      </c>
      <c r="O352" s="124">
        <v>0</v>
      </c>
      <c r="P352" s="124">
        <v>0</v>
      </c>
      <c r="Q352" s="124">
        <v>0</v>
      </c>
      <c r="R352" s="124">
        <v>0</v>
      </c>
      <c r="S352" s="124">
        <v>0</v>
      </c>
      <c r="T352" s="124">
        <v>0</v>
      </c>
      <c r="U352" s="124">
        <v>0</v>
      </c>
      <c r="V352" s="124">
        <v>0</v>
      </c>
      <c r="W352" s="124">
        <v>0</v>
      </c>
    </row>
    <row r="353" spans="1:23">
      <c r="A353" s="124">
        <v>0</v>
      </c>
      <c r="B353" s="124">
        <v>0</v>
      </c>
      <c r="C353" s="124">
        <v>0</v>
      </c>
      <c r="D353" s="124">
        <v>0</v>
      </c>
      <c r="E353" s="124">
        <v>0</v>
      </c>
      <c r="F353" s="124">
        <v>0</v>
      </c>
      <c r="G353" s="124">
        <v>0</v>
      </c>
      <c r="H353" s="124">
        <v>0</v>
      </c>
      <c r="I353" s="124">
        <v>0</v>
      </c>
      <c r="J353" s="124">
        <v>0</v>
      </c>
      <c r="K353" s="124">
        <v>0</v>
      </c>
      <c r="L353" s="124">
        <v>0</v>
      </c>
      <c r="M353" s="124">
        <v>0</v>
      </c>
      <c r="N353" s="124">
        <v>0</v>
      </c>
      <c r="O353" s="124">
        <v>0</v>
      </c>
      <c r="P353" s="124">
        <v>0</v>
      </c>
      <c r="Q353" s="124">
        <v>0</v>
      </c>
      <c r="R353" s="124">
        <v>0</v>
      </c>
      <c r="S353" s="124">
        <v>0</v>
      </c>
      <c r="T353" s="124">
        <v>0</v>
      </c>
      <c r="U353" s="124">
        <v>0</v>
      </c>
      <c r="V353" s="124">
        <v>0</v>
      </c>
      <c r="W353" s="124">
        <v>0</v>
      </c>
    </row>
    <row r="354" spans="1:23" hidden="1">
      <c r="A354" s="124">
        <v>0</v>
      </c>
      <c r="B354" s="124">
        <v>0</v>
      </c>
      <c r="C354" s="124">
        <v>0</v>
      </c>
      <c r="D354" s="124">
        <v>0</v>
      </c>
      <c r="E354" s="124">
        <v>0</v>
      </c>
      <c r="F354" s="124">
        <v>0</v>
      </c>
      <c r="G354" s="124">
        <v>0</v>
      </c>
      <c r="H354" s="124">
        <v>0</v>
      </c>
      <c r="I354" s="124">
        <v>0</v>
      </c>
      <c r="J354" s="124">
        <v>0</v>
      </c>
      <c r="K354" s="124">
        <v>0</v>
      </c>
      <c r="L354" s="124">
        <v>0</v>
      </c>
      <c r="M354" s="124">
        <v>0</v>
      </c>
      <c r="N354" s="124">
        <v>0</v>
      </c>
      <c r="O354" s="124">
        <v>0</v>
      </c>
      <c r="P354" s="124">
        <v>0</v>
      </c>
      <c r="Q354" s="124">
        <v>0</v>
      </c>
      <c r="R354" s="124">
        <v>0</v>
      </c>
      <c r="S354" s="124">
        <v>0</v>
      </c>
      <c r="T354" s="124">
        <v>0</v>
      </c>
      <c r="U354" s="124">
        <v>0</v>
      </c>
      <c r="V354" s="124">
        <v>0</v>
      </c>
      <c r="W354" s="124">
        <v>0</v>
      </c>
    </row>
    <row r="355" spans="1:23">
      <c r="A355" s="124">
        <v>0</v>
      </c>
      <c r="B355" s="124">
        <v>0</v>
      </c>
      <c r="C355" s="124">
        <v>0</v>
      </c>
      <c r="D355" s="124">
        <v>0</v>
      </c>
      <c r="E355" s="124">
        <v>0</v>
      </c>
      <c r="F355" s="124">
        <v>0</v>
      </c>
      <c r="G355" s="124">
        <v>0</v>
      </c>
      <c r="H355" s="124">
        <v>0</v>
      </c>
      <c r="I355" s="124">
        <v>0</v>
      </c>
      <c r="J355" s="124">
        <v>0</v>
      </c>
      <c r="K355" s="124">
        <v>0</v>
      </c>
      <c r="L355" s="124">
        <v>0</v>
      </c>
      <c r="M355" s="124">
        <v>0</v>
      </c>
      <c r="N355" s="124">
        <v>0</v>
      </c>
      <c r="O355" s="124">
        <v>0</v>
      </c>
      <c r="P355" s="124">
        <v>0</v>
      </c>
      <c r="Q355" s="124">
        <v>0</v>
      </c>
      <c r="R355" s="124">
        <v>0</v>
      </c>
      <c r="S355" s="124">
        <v>0</v>
      </c>
      <c r="T355" s="124">
        <v>0</v>
      </c>
      <c r="U355" s="124">
        <v>0</v>
      </c>
      <c r="V355" s="124">
        <v>0</v>
      </c>
      <c r="W355" s="124">
        <v>0</v>
      </c>
    </row>
    <row r="356" spans="1:23" hidden="1">
      <c r="A356" s="124">
        <v>0</v>
      </c>
      <c r="B356" s="124">
        <v>0</v>
      </c>
      <c r="C356" s="124">
        <v>0</v>
      </c>
      <c r="D356" s="124">
        <v>0</v>
      </c>
      <c r="E356" s="124">
        <v>0</v>
      </c>
      <c r="F356" s="124">
        <v>0</v>
      </c>
      <c r="G356" s="124">
        <v>0</v>
      </c>
      <c r="H356" s="124">
        <v>0</v>
      </c>
      <c r="I356" s="124">
        <v>0</v>
      </c>
      <c r="J356" s="124">
        <v>0</v>
      </c>
      <c r="K356" s="124">
        <v>0</v>
      </c>
      <c r="L356" s="124">
        <v>0</v>
      </c>
      <c r="M356" s="124">
        <v>0</v>
      </c>
      <c r="N356" s="124">
        <v>0</v>
      </c>
      <c r="O356" s="124">
        <v>0</v>
      </c>
      <c r="P356" s="124">
        <v>0</v>
      </c>
      <c r="Q356" s="124">
        <v>0</v>
      </c>
      <c r="R356" s="124">
        <v>0</v>
      </c>
      <c r="S356" s="124">
        <v>0</v>
      </c>
      <c r="T356" s="124">
        <v>0</v>
      </c>
      <c r="U356" s="124">
        <v>0</v>
      </c>
      <c r="V356" s="124">
        <v>0</v>
      </c>
      <c r="W356" s="124">
        <v>0</v>
      </c>
    </row>
    <row r="357" spans="1:23">
      <c r="A357" s="124">
        <v>0</v>
      </c>
      <c r="B357" s="124">
        <v>0</v>
      </c>
      <c r="C357" s="124">
        <v>0</v>
      </c>
      <c r="D357" s="124">
        <v>0</v>
      </c>
      <c r="E357" s="124">
        <v>0</v>
      </c>
      <c r="F357" s="124">
        <v>0</v>
      </c>
      <c r="G357" s="124">
        <v>0</v>
      </c>
      <c r="H357" s="124">
        <v>0</v>
      </c>
      <c r="I357" s="124">
        <v>0</v>
      </c>
      <c r="J357" s="124">
        <v>0</v>
      </c>
      <c r="K357" s="124">
        <v>0</v>
      </c>
      <c r="L357" s="124">
        <v>0</v>
      </c>
      <c r="M357" s="124">
        <v>0</v>
      </c>
      <c r="N357" s="124">
        <v>0</v>
      </c>
      <c r="O357" s="124">
        <v>0</v>
      </c>
      <c r="P357" s="124">
        <v>0</v>
      </c>
      <c r="Q357" s="124">
        <v>0</v>
      </c>
      <c r="R357" s="124">
        <v>0</v>
      </c>
      <c r="S357" s="124">
        <v>0</v>
      </c>
      <c r="T357" s="124">
        <v>0</v>
      </c>
      <c r="U357" s="124">
        <v>0</v>
      </c>
      <c r="V357" s="124">
        <v>0</v>
      </c>
      <c r="W357" s="124">
        <v>0</v>
      </c>
    </row>
    <row r="358" spans="1:23" hidden="1">
      <c r="A358" s="124">
        <v>0</v>
      </c>
      <c r="B358" s="124">
        <v>0</v>
      </c>
      <c r="C358" s="124">
        <v>0</v>
      </c>
      <c r="D358" s="124">
        <v>0</v>
      </c>
      <c r="E358" s="124">
        <v>0</v>
      </c>
      <c r="F358" s="124">
        <v>0</v>
      </c>
      <c r="G358" s="124">
        <v>0</v>
      </c>
      <c r="H358" s="124">
        <v>0</v>
      </c>
      <c r="I358" s="124">
        <v>0</v>
      </c>
      <c r="J358" s="124">
        <v>0</v>
      </c>
      <c r="K358" s="124">
        <v>0</v>
      </c>
      <c r="L358" s="124">
        <v>0</v>
      </c>
      <c r="M358" s="124">
        <v>0</v>
      </c>
      <c r="N358" s="124">
        <v>0</v>
      </c>
      <c r="O358" s="124">
        <v>0</v>
      </c>
      <c r="P358" s="124">
        <v>0</v>
      </c>
      <c r="Q358" s="124">
        <v>0</v>
      </c>
      <c r="R358" s="124">
        <v>0</v>
      </c>
      <c r="S358" s="124">
        <v>0</v>
      </c>
      <c r="T358" s="124">
        <v>0</v>
      </c>
      <c r="U358" s="124">
        <v>0</v>
      </c>
      <c r="V358" s="124">
        <v>0</v>
      </c>
      <c r="W358" s="124">
        <v>0</v>
      </c>
    </row>
    <row r="359" spans="1:23" hidden="1">
      <c r="A359" s="124">
        <v>0</v>
      </c>
      <c r="B359" s="124">
        <v>0</v>
      </c>
      <c r="C359" s="124">
        <v>0</v>
      </c>
      <c r="D359" s="124">
        <v>0</v>
      </c>
      <c r="E359" s="124">
        <v>0</v>
      </c>
      <c r="F359" s="124">
        <v>0</v>
      </c>
      <c r="G359" s="124">
        <v>0</v>
      </c>
      <c r="H359" s="124">
        <v>0</v>
      </c>
      <c r="I359" s="124">
        <v>0</v>
      </c>
      <c r="J359" s="124">
        <v>0</v>
      </c>
      <c r="K359" s="124">
        <v>0</v>
      </c>
      <c r="L359" s="124">
        <v>0</v>
      </c>
      <c r="M359" s="124">
        <v>0</v>
      </c>
      <c r="N359" s="124">
        <v>0</v>
      </c>
      <c r="O359" s="124">
        <v>0</v>
      </c>
      <c r="P359" s="124">
        <v>0</v>
      </c>
      <c r="Q359" s="124">
        <v>0</v>
      </c>
      <c r="R359" s="124">
        <v>0</v>
      </c>
      <c r="S359" s="124">
        <v>0</v>
      </c>
      <c r="T359" s="124">
        <v>0</v>
      </c>
      <c r="U359" s="124">
        <v>0</v>
      </c>
      <c r="V359" s="124">
        <v>0</v>
      </c>
      <c r="W359" s="124">
        <v>0</v>
      </c>
    </row>
    <row r="360" spans="1:23" hidden="1">
      <c r="A360" s="124">
        <v>0</v>
      </c>
      <c r="B360" s="124">
        <v>0</v>
      </c>
      <c r="C360" s="124">
        <v>0</v>
      </c>
      <c r="D360" s="124">
        <v>0</v>
      </c>
      <c r="E360" s="124">
        <v>0</v>
      </c>
      <c r="F360" s="124">
        <v>0</v>
      </c>
      <c r="G360" s="124">
        <v>0</v>
      </c>
      <c r="H360" s="124">
        <v>0</v>
      </c>
      <c r="I360" s="124">
        <v>0</v>
      </c>
      <c r="J360" s="124">
        <v>0</v>
      </c>
      <c r="K360" s="124">
        <v>0</v>
      </c>
      <c r="L360" s="124">
        <v>0</v>
      </c>
      <c r="M360" s="124">
        <v>0</v>
      </c>
      <c r="N360" s="124">
        <v>0</v>
      </c>
      <c r="O360" s="124">
        <v>0</v>
      </c>
      <c r="P360" s="124">
        <v>0</v>
      </c>
      <c r="Q360" s="124">
        <v>0</v>
      </c>
      <c r="R360" s="124">
        <v>0</v>
      </c>
      <c r="S360" s="124">
        <v>0</v>
      </c>
      <c r="T360" s="124">
        <v>0</v>
      </c>
      <c r="U360" s="124">
        <v>0</v>
      </c>
      <c r="V360" s="124">
        <v>0</v>
      </c>
      <c r="W360" s="124">
        <v>0</v>
      </c>
    </row>
    <row r="361" spans="1:23" hidden="1">
      <c r="A361" s="124">
        <v>0</v>
      </c>
      <c r="B361" s="124">
        <v>0</v>
      </c>
      <c r="C361" s="124">
        <v>0</v>
      </c>
      <c r="D361" s="124">
        <v>0</v>
      </c>
      <c r="E361" s="124">
        <v>0</v>
      </c>
      <c r="F361" s="124">
        <v>0</v>
      </c>
      <c r="G361" s="124">
        <v>0</v>
      </c>
      <c r="H361" s="124">
        <v>0</v>
      </c>
      <c r="I361" s="124">
        <v>0</v>
      </c>
      <c r="J361" s="124">
        <v>0</v>
      </c>
      <c r="K361" s="124">
        <v>0</v>
      </c>
      <c r="L361" s="124">
        <v>0</v>
      </c>
      <c r="M361" s="124">
        <v>0</v>
      </c>
      <c r="N361" s="124">
        <v>0</v>
      </c>
      <c r="O361" s="124">
        <v>0</v>
      </c>
      <c r="P361" s="124">
        <v>0</v>
      </c>
      <c r="Q361" s="124">
        <v>0</v>
      </c>
      <c r="R361" s="124">
        <v>0</v>
      </c>
      <c r="S361" s="124">
        <v>0</v>
      </c>
      <c r="T361" s="124">
        <v>0</v>
      </c>
      <c r="U361" s="124">
        <v>0</v>
      </c>
      <c r="V361" s="124">
        <v>0</v>
      </c>
      <c r="W361" s="124">
        <v>0</v>
      </c>
    </row>
    <row r="362" spans="1:23" hidden="1">
      <c r="A362" s="124">
        <v>0</v>
      </c>
      <c r="B362" s="124">
        <v>0</v>
      </c>
      <c r="C362" s="124">
        <v>0</v>
      </c>
      <c r="D362" s="124">
        <v>0</v>
      </c>
      <c r="E362" s="124">
        <v>0</v>
      </c>
      <c r="F362" s="124">
        <v>0</v>
      </c>
      <c r="G362" s="124">
        <v>0</v>
      </c>
      <c r="H362" s="124">
        <v>0</v>
      </c>
      <c r="I362" s="124">
        <v>0</v>
      </c>
      <c r="J362" s="124">
        <v>0</v>
      </c>
      <c r="K362" s="124">
        <v>0</v>
      </c>
      <c r="L362" s="124">
        <v>0</v>
      </c>
      <c r="M362" s="124">
        <v>0</v>
      </c>
      <c r="N362" s="124">
        <v>0</v>
      </c>
      <c r="O362" s="124">
        <v>0</v>
      </c>
      <c r="P362" s="124">
        <v>0</v>
      </c>
      <c r="Q362" s="124">
        <v>0</v>
      </c>
      <c r="R362" s="124">
        <v>0</v>
      </c>
      <c r="S362" s="124">
        <v>0</v>
      </c>
      <c r="T362" s="124">
        <v>0</v>
      </c>
      <c r="U362" s="124">
        <v>0</v>
      </c>
      <c r="V362" s="124">
        <v>0</v>
      </c>
      <c r="W362" s="124">
        <v>0</v>
      </c>
    </row>
    <row r="363" spans="1:23" hidden="1">
      <c r="A363" s="124">
        <v>0</v>
      </c>
      <c r="B363" s="124">
        <v>0</v>
      </c>
      <c r="C363" s="124">
        <v>0</v>
      </c>
      <c r="D363" s="124">
        <v>0</v>
      </c>
      <c r="E363" s="124">
        <v>0</v>
      </c>
      <c r="F363" s="124">
        <v>0</v>
      </c>
      <c r="G363" s="124">
        <v>0</v>
      </c>
      <c r="H363" s="124">
        <v>0</v>
      </c>
      <c r="I363" s="124">
        <v>0</v>
      </c>
      <c r="J363" s="124">
        <v>0</v>
      </c>
      <c r="K363" s="124">
        <v>0</v>
      </c>
      <c r="L363" s="124">
        <v>0</v>
      </c>
      <c r="M363" s="124">
        <v>0</v>
      </c>
      <c r="N363" s="124">
        <v>0</v>
      </c>
      <c r="O363" s="124">
        <v>0</v>
      </c>
      <c r="P363" s="124">
        <v>0</v>
      </c>
      <c r="Q363" s="124">
        <v>0</v>
      </c>
      <c r="R363" s="124">
        <v>0</v>
      </c>
      <c r="S363" s="124">
        <v>0</v>
      </c>
      <c r="T363" s="124">
        <v>0</v>
      </c>
      <c r="U363" s="124">
        <v>0</v>
      </c>
      <c r="V363" s="124">
        <v>0</v>
      </c>
      <c r="W363" s="124">
        <v>0</v>
      </c>
    </row>
    <row r="364" spans="1:23" hidden="1">
      <c r="A364" s="124">
        <v>0</v>
      </c>
      <c r="B364" s="124">
        <v>0</v>
      </c>
      <c r="C364" s="124">
        <v>0</v>
      </c>
      <c r="D364" s="124">
        <v>0</v>
      </c>
      <c r="E364" s="124">
        <v>0</v>
      </c>
      <c r="F364" s="124">
        <v>0</v>
      </c>
      <c r="G364" s="124">
        <v>0</v>
      </c>
      <c r="H364" s="124">
        <v>0</v>
      </c>
      <c r="I364" s="124">
        <v>0</v>
      </c>
      <c r="J364" s="124">
        <v>0</v>
      </c>
      <c r="K364" s="124">
        <v>0</v>
      </c>
      <c r="L364" s="124">
        <v>0</v>
      </c>
      <c r="M364" s="124">
        <v>0</v>
      </c>
      <c r="N364" s="124">
        <v>0</v>
      </c>
      <c r="O364" s="124">
        <v>0</v>
      </c>
      <c r="P364" s="124">
        <v>0</v>
      </c>
      <c r="Q364" s="124">
        <v>0</v>
      </c>
      <c r="R364" s="124">
        <v>0</v>
      </c>
      <c r="S364" s="124">
        <v>0</v>
      </c>
      <c r="T364" s="124">
        <v>0</v>
      </c>
      <c r="U364" s="124">
        <v>0</v>
      </c>
      <c r="V364" s="124">
        <v>0</v>
      </c>
      <c r="W364" s="124">
        <v>0</v>
      </c>
    </row>
    <row r="365" spans="1:23">
      <c r="A365" s="124">
        <v>0</v>
      </c>
      <c r="B365" s="124">
        <v>0</v>
      </c>
      <c r="C365" s="124">
        <v>0</v>
      </c>
      <c r="D365" s="124">
        <v>0</v>
      </c>
      <c r="E365" s="124">
        <v>0</v>
      </c>
      <c r="F365" s="124">
        <v>0</v>
      </c>
      <c r="G365" s="124">
        <v>0</v>
      </c>
      <c r="H365" s="124">
        <v>0</v>
      </c>
      <c r="I365" s="124">
        <v>0</v>
      </c>
      <c r="J365" s="124">
        <v>0</v>
      </c>
      <c r="K365" s="124">
        <v>0</v>
      </c>
      <c r="L365" s="124">
        <v>0</v>
      </c>
      <c r="M365" s="124">
        <v>0</v>
      </c>
      <c r="N365" s="124">
        <v>0</v>
      </c>
      <c r="O365" s="124">
        <v>0</v>
      </c>
      <c r="P365" s="124">
        <v>0</v>
      </c>
      <c r="Q365" s="124">
        <v>0</v>
      </c>
      <c r="R365" s="124">
        <v>0</v>
      </c>
      <c r="S365" s="124">
        <v>0</v>
      </c>
      <c r="T365" s="124">
        <v>0</v>
      </c>
      <c r="U365" s="124">
        <v>0</v>
      </c>
      <c r="V365" s="124">
        <v>0</v>
      </c>
      <c r="W365" s="124">
        <v>0</v>
      </c>
    </row>
    <row r="366" spans="1:23" hidden="1">
      <c r="A366" s="124">
        <v>0</v>
      </c>
      <c r="B366" s="124">
        <v>0</v>
      </c>
      <c r="C366" s="124">
        <v>0</v>
      </c>
      <c r="D366" s="124">
        <v>0</v>
      </c>
      <c r="E366" s="124">
        <v>0</v>
      </c>
      <c r="F366" s="124">
        <v>0</v>
      </c>
      <c r="G366" s="124">
        <v>0</v>
      </c>
      <c r="H366" s="124">
        <v>0</v>
      </c>
      <c r="I366" s="124">
        <v>0</v>
      </c>
      <c r="J366" s="124">
        <v>0</v>
      </c>
      <c r="K366" s="124">
        <v>0</v>
      </c>
      <c r="L366" s="124">
        <v>0</v>
      </c>
      <c r="M366" s="124">
        <v>0</v>
      </c>
      <c r="N366" s="124">
        <v>0</v>
      </c>
      <c r="O366" s="124">
        <v>0</v>
      </c>
      <c r="P366" s="124">
        <v>0</v>
      </c>
      <c r="Q366" s="124">
        <v>0</v>
      </c>
      <c r="R366" s="124">
        <v>0</v>
      </c>
      <c r="S366" s="124">
        <v>0</v>
      </c>
      <c r="T366" s="124">
        <v>0</v>
      </c>
      <c r="U366" s="124">
        <v>0</v>
      </c>
      <c r="V366" s="124">
        <v>0</v>
      </c>
      <c r="W366" s="124">
        <v>0</v>
      </c>
    </row>
    <row r="367" spans="1:23">
      <c r="A367" s="124">
        <v>0</v>
      </c>
      <c r="B367" s="124">
        <v>0</v>
      </c>
      <c r="C367" s="124">
        <v>0</v>
      </c>
      <c r="D367" s="124">
        <v>0</v>
      </c>
      <c r="E367" s="124">
        <v>0</v>
      </c>
      <c r="F367" s="124">
        <v>0</v>
      </c>
      <c r="G367" s="124">
        <v>0</v>
      </c>
      <c r="H367" s="124">
        <v>0</v>
      </c>
      <c r="I367" s="124">
        <v>0</v>
      </c>
      <c r="J367" s="124">
        <v>0</v>
      </c>
      <c r="K367" s="124">
        <v>0</v>
      </c>
      <c r="L367" s="124">
        <v>0</v>
      </c>
      <c r="M367" s="124">
        <v>0</v>
      </c>
      <c r="N367" s="124">
        <v>0</v>
      </c>
      <c r="O367" s="124">
        <v>0</v>
      </c>
      <c r="P367" s="124">
        <v>0</v>
      </c>
      <c r="Q367" s="124">
        <v>0</v>
      </c>
      <c r="R367" s="124">
        <v>0</v>
      </c>
      <c r="S367" s="124">
        <v>0</v>
      </c>
      <c r="T367" s="124">
        <v>0</v>
      </c>
      <c r="U367" s="124">
        <v>0</v>
      </c>
      <c r="V367" s="124">
        <v>0</v>
      </c>
      <c r="W367" s="124">
        <v>0</v>
      </c>
    </row>
    <row r="368" spans="1:23">
      <c r="A368" s="124">
        <v>0</v>
      </c>
      <c r="B368" s="124">
        <v>0</v>
      </c>
      <c r="C368" s="124">
        <v>0</v>
      </c>
      <c r="D368" s="124">
        <v>0</v>
      </c>
      <c r="E368" s="124">
        <v>0</v>
      </c>
      <c r="F368" s="124">
        <v>0</v>
      </c>
      <c r="G368" s="124">
        <v>0</v>
      </c>
      <c r="H368" s="124">
        <v>0</v>
      </c>
      <c r="I368" s="124">
        <v>0</v>
      </c>
      <c r="J368" s="124">
        <v>0</v>
      </c>
      <c r="K368" s="124">
        <v>0</v>
      </c>
      <c r="L368" s="124">
        <v>0</v>
      </c>
      <c r="M368" s="124">
        <v>0</v>
      </c>
      <c r="N368" s="124">
        <v>0</v>
      </c>
      <c r="O368" s="124">
        <v>0</v>
      </c>
      <c r="P368" s="124">
        <v>0</v>
      </c>
      <c r="Q368" s="124">
        <v>0</v>
      </c>
      <c r="R368" s="124">
        <v>0</v>
      </c>
      <c r="S368" s="124">
        <v>0</v>
      </c>
      <c r="T368" s="124">
        <v>0</v>
      </c>
      <c r="U368" s="124">
        <v>0</v>
      </c>
      <c r="V368" s="124">
        <v>0</v>
      </c>
      <c r="W368" s="124">
        <v>0</v>
      </c>
    </row>
    <row r="369" spans="1:23" hidden="1">
      <c r="A369" s="124">
        <v>0</v>
      </c>
      <c r="B369" s="124">
        <v>0</v>
      </c>
      <c r="C369" s="124">
        <v>0</v>
      </c>
      <c r="D369" s="124">
        <v>0</v>
      </c>
      <c r="E369" s="124">
        <v>0</v>
      </c>
      <c r="F369" s="124">
        <v>0</v>
      </c>
      <c r="G369" s="124">
        <v>0</v>
      </c>
      <c r="H369" s="124">
        <v>0</v>
      </c>
      <c r="I369" s="124">
        <v>0</v>
      </c>
      <c r="J369" s="124">
        <v>0</v>
      </c>
      <c r="K369" s="124">
        <v>0</v>
      </c>
      <c r="L369" s="124">
        <v>0</v>
      </c>
      <c r="M369" s="124">
        <v>0</v>
      </c>
      <c r="N369" s="124">
        <v>0</v>
      </c>
      <c r="O369" s="124">
        <v>0</v>
      </c>
      <c r="P369" s="124">
        <v>0</v>
      </c>
      <c r="Q369" s="124">
        <v>0</v>
      </c>
      <c r="R369" s="124">
        <v>0</v>
      </c>
      <c r="S369" s="124">
        <v>0</v>
      </c>
      <c r="T369" s="124">
        <v>0</v>
      </c>
      <c r="U369" s="124">
        <v>0</v>
      </c>
      <c r="V369" s="124">
        <v>0</v>
      </c>
      <c r="W369" s="124">
        <v>0</v>
      </c>
    </row>
    <row r="370" spans="1:23" hidden="1">
      <c r="A370" s="124">
        <v>0</v>
      </c>
      <c r="B370" s="124">
        <v>0</v>
      </c>
      <c r="C370" s="124">
        <v>0</v>
      </c>
      <c r="D370" s="124">
        <v>0</v>
      </c>
      <c r="E370" s="124">
        <v>0</v>
      </c>
      <c r="F370" s="124">
        <v>0</v>
      </c>
      <c r="G370" s="124">
        <v>0</v>
      </c>
      <c r="H370" s="124">
        <v>0</v>
      </c>
      <c r="I370" s="124">
        <v>0</v>
      </c>
      <c r="J370" s="124">
        <v>0</v>
      </c>
      <c r="K370" s="124">
        <v>0</v>
      </c>
      <c r="L370" s="124">
        <v>0</v>
      </c>
      <c r="M370" s="124">
        <v>0</v>
      </c>
      <c r="N370" s="124">
        <v>0</v>
      </c>
      <c r="O370" s="124">
        <v>0</v>
      </c>
      <c r="P370" s="124">
        <v>0</v>
      </c>
      <c r="Q370" s="124">
        <v>0</v>
      </c>
      <c r="R370" s="124">
        <v>0</v>
      </c>
      <c r="S370" s="124">
        <v>0</v>
      </c>
      <c r="T370" s="124">
        <v>0</v>
      </c>
      <c r="U370" s="124">
        <v>0</v>
      </c>
      <c r="V370" s="124">
        <v>0</v>
      </c>
      <c r="W370" s="124">
        <v>0</v>
      </c>
    </row>
    <row r="371" spans="1:23">
      <c r="A371" s="124">
        <v>0</v>
      </c>
      <c r="B371" s="124">
        <v>0</v>
      </c>
      <c r="C371" s="124">
        <v>0</v>
      </c>
      <c r="D371" s="124">
        <v>0</v>
      </c>
      <c r="E371" s="124">
        <v>0</v>
      </c>
      <c r="F371" s="124">
        <v>0</v>
      </c>
      <c r="G371" s="124">
        <v>0</v>
      </c>
      <c r="H371" s="124">
        <v>0</v>
      </c>
      <c r="I371" s="124">
        <v>0</v>
      </c>
      <c r="J371" s="124">
        <v>0</v>
      </c>
      <c r="K371" s="124">
        <v>0</v>
      </c>
      <c r="L371" s="124">
        <v>0</v>
      </c>
      <c r="M371" s="124">
        <v>0</v>
      </c>
      <c r="N371" s="124">
        <v>0</v>
      </c>
      <c r="O371" s="124">
        <v>0</v>
      </c>
      <c r="P371" s="124">
        <v>0</v>
      </c>
      <c r="Q371" s="124">
        <v>0</v>
      </c>
      <c r="R371" s="124">
        <v>0</v>
      </c>
      <c r="S371" s="124">
        <v>0</v>
      </c>
      <c r="T371" s="124">
        <v>0</v>
      </c>
      <c r="U371" s="124">
        <v>0</v>
      </c>
      <c r="V371" s="124">
        <v>0</v>
      </c>
      <c r="W371" s="124">
        <v>0</v>
      </c>
    </row>
    <row r="372" spans="1:23">
      <c r="A372" s="124">
        <v>0</v>
      </c>
      <c r="B372" s="124">
        <v>0</v>
      </c>
      <c r="C372" s="124">
        <v>0</v>
      </c>
      <c r="D372" s="124">
        <v>0</v>
      </c>
      <c r="E372" s="124">
        <v>0</v>
      </c>
      <c r="F372" s="124">
        <v>0</v>
      </c>
      <c r="G372" s="124">
        <v>0</v>
      </c>
      <c r="H372" s="124">
        <v>0</v>
      </c>
      <c r="I372" s="124">
        <v>0</v>
      </c>
      <c r="J372" s="124">
        <v>0</v>
      </c>
      <c r="K372" s="124">
        <v>0</v>
      </c>
      <c r="L372" s="124">
        <v>0</v>
      </c>
      <c r="M372" s="124">
        <v>0</v>
      </c>
      <c r="N372" s="124">
        <v>0</v>
      </c>
      <c r="O372" s="124">
        <v>0</v>
      </c>
      <c r="P372" s="124">
        <v>0</v>
      </c>
      <c r="Q372" s="124">
        <v>0</v>
      </c>
      <c r="R372" s="124">
        <v>0</v>
      </c>
      <c r="S372" s="124">
        <v>0</v>
      </c>
      <c r="T372" s="124">
        <v>0</v>
      </c>
      <c r="U372" s="124">
        <v>0</v>
      </c>
      <c r="V372" s="124">
        <v>0</v>
      </c>
      <c r="W372" s="124">
        <v>0</v>
      </c>
    </row>
    <row r="373" spans="1:23" hidden="1">
      <c r="A373" s="124">
        <v>0</v>
      </c>
      <c r="B373" s="124">
        <v>0</v>
      </c>
      <c r="C373" s="124">
        <v>0</v>
      </c>
      <c r="D373" s="124">
        <v>0</v>
      </c>
      <c r="E373" s="124">
        <v>0</v>
      </c>
      <c r="F373" s="124">
        <v>0</v>
      </c>
      <c r="G373" s="124">
        <v>0</v>
      </c>
      <c r="H373" s="124">
        <v>0</v>
      </c>
      <c r="I373" s="124">
        <v>0</v>
      </c>
      <c r="J373" s="124">
        <v>0</v>
      </c>
      <c r="K373" s="124">
        <v>0</v>
      </c>
      <c r="L373" s="124">
        <v>0</v>
      </c>
      <c r="M373" s="124">
        <v>0</v>
      </c>
      <c r="N373" s="124">
        <v>0</v>
      </c>
      <c r="O373" s="124">
        <v>0</v>
      </c>
      <c r="P373" s="124">
        <v>0</v>
      </c>
      <c r="Q373" s="124">
        <v>0</v>
      </c>
      <c r="R373" s="124">
        <v>0</v>
      </c>
      <c r="S373" s="124">
        <v>0</v>
      </c>
      <c r="T373" s="124">
        <v>0</v>
      </c>
      <c r="U373" s="124">
        <v>0</v>
      </c>
      <c r="V373" s="124">
        <v>0</v>
      </c>
      <c r="W373" s="124">
        <v>0</v>
      </c>
    </row>
    <row r="374" spans="1:23" hidden="1">
      <c r="A374" s="124">
        <v>0</v>
      </c>
      <c r="B374" s="124">
        <v>0</v>
      </c>
      <c r="C374" s="124">
        <v>0</v>
      </c>
      <c r="D374" s="124">
        <v>0</v>
      </c>
      <c r="E374" s="124">
        <v>0</v>
      </c>
      <c r="F374" s="124">
        <v>0</v>
      </c>
      <c r="G374" s="124">
        <v>0</v>
      </c>
      <c r="H374" s="124">
        <v>0</v>
      </c>
      <c r="I374" s="124">
        <v>0</v>
      </c>
      <c r="J374" s="124">
        <v>0</v>
      </c>
      <c r="K374" s="124">
        <v>0</v>
      </c>
      <c r="L374" s="124">
        <v>0</v>
      </c>
      <c r="M374" s="124">
        <v>0</v>
      </c>
      <c r="N374" s="124">
        <v>0</v>
      </c>
      <c r="O374" s="124">
        <v>0</v>
      </c>
      <c r="P374" s="124">
        <v>0</v>
      </c>
      <c r="Q374" s="124">
        <v>0</v>
      </c>
      <c r="R374" s="124">
        <v>0</v>
      </c>
      <c r="S374" s="124">
        <v>0</v>
      </c>
      <c r="T374" s="124">
        <v>0</v>
      </c>
      <c r="U374" s="124">
        <v>0</v>
      </c>
      <c r="V374" s="124">
        <v>0</v>
      </c>
      <c r="W374" s="124">
        <v>0</v>
      </c>
    </row>
    <row r="375" spans="1:23">
      <c r="A375" s="124">
        <v>0</v>
      </c>
      <c r="B375" s="124">
        <v>0</v>
      </c>
      <c r="C375" s="124">
        <v>0</v>
      </c>
      <c r="D375" s="124">
        <v>0</v>
      </c>
      <c r="E375" s="124">
        <v>0</v>
      </c>
      <c r="F375" s="124">
        <v>0</v>
      </c>
      <c r="G375" s="124">
        <v>0</v>
      </c>
      <c r="H375" s="124">
        <v>0</v>
      </c>
      <c r="I375" s="124">
        <v>0</v>
      </c>
      <c r="J375" s="124">
        <v>0</v>
      </c>
      <c r="K375" s="124">
        <v>0</v>
      </c>
      <c r="L375" s="124">
        <v>0</v>
      </c>
      <c r="M375" s="124">
        <v>0</v>
      </c>
      <c r="N375" s="124">
        <v>0</v>
      </c>
      <c r="O375" s="124">
        <v>0</v>
      </c>
      <c r="P375" s="124">
        <v>0</v>
      </c>
      <c r="Q375" s="124">
        <v>0</v>
      </c>
      <c r="R375" s="124">
        <v>0</v>
      </c>
      <c r="S375" s="124">
        <v>0</v>
      </c>
      <c r="T375" s="124">
        <v>0</v>
      </c>
      <c r="U375" s="124">
        <v>0</v>
      </c>
      <c r="V375" s="124">
        <v>0</v>
      </c>
      <c r="W375" s="124">
        <v>0</v>
      </c>
    </row>
    <row r="376" spans="1:23">
      <c r="A376" s="124">
        <v>0</v>
      </c>
      <c r="B376" s="124">
        <v>0</v>
      </c>
      <c r="C376" s="124">
        <v>0</v>
      </c>
      <c r="D376" s="124">
        <v>0</v>
      </c>
      <c r="E376" s="124">
        <v>0</v>
      </c>
      <c r="F376" s="124">
        <v>0</v>
      </c>
      <c r="G376" s="124">
        <v>0</v>
      </c>
      <c r="H376" s="124">
        <v>0</v>
      </c>
      <c r="I376" s="124">
        <v>0</v>
      </c>
      <c r="J376" s="124">
        <v>0</v>
      </c>
      <c r="K376" s="124">
        <v>0</v>
      </c>
      <c r="L376" s="124">
        <v>0</v>
      </c>
      <c r="M376" s="124">
        <v>0</v>
      </c>
      <c r="N376" s="124">
        <v>0</v>
      </c>
      <c r="O376" s="124">
        <v>0</v>
      </c>
      <c r="P376" s="124">
        <v>0</v>
      </c>
      <c r="Q376" s="124">
        <v>0</v>
      </c>
      <c r="R376" s="124">
        <v>0</v>
      </c>
      <c r="S376" s="124">
        <v>0</v>
      </c>
      <c r="T376" s="124">
        <v>0</v>
      </c>
      <c r="U376" s="124">
        <v>0</v>
      </c>
      <c r="V376" s="124">
        <v>0</v>
      </c>
      <c r="W376" s="124">
        <v>0</v>
      </c>
    </row>
    <row r="377" spans="1:23" hidden="1">
      <c r="A377" s="124">
        <v>0</v>
      </c>
      <c r="B377" s="124">
        <v>0</v>
      </c>
      <c r="C377" s="124">
        <v>0</v>
      </c>
      <c r="D377" s="124">
        <v>0</v>
      </c>
      <c r="E377" s="124">
        <v>0</v>
      </c>
      <c r="F377" s="124">
        <v>0</v>
      </c>
      <c r="G377" s="124">
        <v>0</v>
      </c>
      <c r="H377" s="124">
        <v>0</v>
      </c>
      <c r="I377" s="124">
        <v>0</v>
      </c>
      <c r="J377" s="124">
        <v>0</v>
      </c>
      <c r="K377" s="124">
        <v>0</v>
      </c>
      <c r="L377" s="124">
        <v>0</v>
      </c>
      <c r="M377" s="124">
        <v>0</v>
      </c>
      <c r="N377" s="124">
        <v>0</v>
      </c>
      <c r="O377" s="124">
        <v>0</v>
      </c>
      <c r="P377" s="124">
        <v>0</v>
      </c>
      <c r="Q377" s="124">
        <v>0</v>
      </c>
      <c r="R377" s="124">
        <v>0</v>
      </c>
      <c r="S377" s="124">
        <v>0</v>
      </c>
      <c r="T377" s="124">
        <v>0</v>
      </c>
      <c r="U377" s="124">
        <v>0</v>
      </c>
      <c r="V377" s="124">
        <v>0</v>
      </c>
      <c r="W377" s="124">
        <v>0</v>
      </c>
    </row>
    <row r="378" spans="1:23">
      <c r="A378" s="124">
        <v>0</v>
      </c>
      <c r="B378" s="124">
        <v>0</v>
      </c>
      <c r="C378" s="124">
        <v>0</v>
      </c>
      <c r="D378" s="124">
        <v>0</v>
      </c>
      <c r="E378" s="124">
        <v>0</v>
      </c>
      <c r="F378" s="124">
        <v>0</v>
      </c>
      <c r="G378" s="124">
        <v>0</v>
      </c>
      <c r="H378" s="124">
        <v>0</v>
      </c>
      <c r="I378" s="124">
        <v>0</v>
      </c>
      <c r="J378" s="124">
        <v>0</v>
      </c>
      <c r="K378" s="124">
        <v>0</v>
      </c>
      <c r="L378" s="124">
        <v>0</v>
      </c>
      <c r="M378" s="124">
        <v>0</v>
      </c>
      <c r="N378" s="124">
        <v>0</v>
      </c>
      <c r="O378" s="124">
        <v>0</v>
      </c>
      <c r="P378" s="124">
        <v>0</v>
      </c>
      <c r="Q378" s="124">
        <v>0</v>
      </c>
      <c r="R378" s="124">
        <v>0</v>
      </c>
      <c r="S378" s="124">
        <v>0</v>
      </c>
      <c r="T378" s="124">
        <v>0</v>
      </c>
      <c r="U378" s="124">
        <v>0</v>
      </c>
      <c r="V378" s="124">
        <v>0</v>
      </c>
      <c r="W378" s="124">
        <v>0</v>
      </c>
    </row>
    <row r="379" spans="1:23" hidden="1">
      <c r="A379" s="124">
        <v>0</v>
      </c>
      <c r="B379" s="124">
        <v>0</v>
      </c>
      <c r="C379" s="124">
        <v>0</v>
      </c>
      <c r="D379" s="124">
        <v>0</v>
      </c>
      <c r="E379" s="124">
        <v>0</v>
      </c>
      <c r="F379" s="124">
        <v>0</v>
      </c>
      <c r="G379" s="124">
        <v>0</v>
      </c>
      <c r="H379" s="124">
        <v>0</v>
      </c>
      <c r="I379" s="124">
        <v>0</v>
      </c>
      <c r="J379" s="124">
        <v>0</v>
      </c>
      <c r="K379" s="124">
        <v>0</v>
      </c>
      <c r="L379" s="124">
        <v>0</v>
      </c>
      <c r="M379" s="124">
        <v>0</v>
      </c>
      <c r="N379" s="124">
        <v>0</v>
      </c>
      <c r="O379" s="124">
        <v>0</v>
      </c>
      <c r="P379" s="124">
        <v>0</v>
      </c>
      <c r="Q379" s="124">
        <v>0</v>
      </c>
      <c r="R379" s="124">
        <v>0</v>
      </c>
      <c r="S379" s="124">
        <v>0</v>
      </c>
      <c r="T379" s="124">
        <v>0</v>
      </c>
      <c r="U379" s="124">
        <v>0</v>
      </c>
      <c r="V379" s="124">
        <v>0</v>
      </c>
      <c r="W379" s="124">
        <v>0</v>
      </c>
    </row>
    <row r="380" spans="1:23">
      <c r="A380" s="124">
        <v>0</v>
      </c>
      <c r="B380" s="124">
        <v>0</v>
      </c>
      <c r="C380" s="124">
        <v>0</v>
      </c>
      <c r="D380" s="124">
        <v>0</v>
      </c>
      <c r="E380" s="124">
        <v>0</v>
      </c>
      <c r="F380" s="124">
        <v>0</v>
      </c>
      <c r="G380" s="124">
        <v>0</v>
      </c>
      <c r="H380" s="124">
        <v>0</v>
      </c>
      <c r="I380" s="124">
        <v>0</v>
      </c>
      <c r="J380" s="124">
        <v>0</v>
      </c>
      <c r="K380" s="124">
        <v>0</v>
      </c>
      <c r="L380" s="124">
        <v>0</v>
      </c>
      <c r="M380" s="124">
        <v>0</v>
      </c>
      <c r="N380" s="124">
        <v>0</v>
      </c>
      <c r="O380" s="124">
        <v>0</v>
      </c>
      <c r="P380" s="124">
        <v>0</v>
      </c>
      <c r="Q380" s="124">
        <v>0</v>
      </c>
      <c r="R380" s="124">
        <v>0</v>
      </c>
      <c r="S380" s="124">
        <v>0</v>
      </c>
      <c r="T380" s="124">
        <v>0</v>
      </c>
      <c r="U380" s="124">
        <v>0</v>
      </c>
      <c r="V380" s="124">
        <v>0</v>
      </c>
      <c r="W380" s="124">
        <v>0</v>
      </c>
    </row>
    <row r="381" spans="1:23" hidden="1">
      <c r="A381" s="124">
        <v>0</v>
      </c>
      <c r="B381" s="124">
        <v>0</v>
      </c>
      <c r="C381" s="124">
        <v>0</v>
      </c>
      <c r="D381" s="124">
        <v>0</v>
      </c>
      <c r="E381" s="124">
        <v>0</v>
      </c>
      <c r="F381" s="124">
        <v>0</v>
      </c>
      <c r="G381" s="124">
        <v>0</v>
      </c>
      <c r="H381" s="124">
        <v>0</v>
      </c>
      <c r="I381" s="124">
        <v>0</v>
      </c>
      <c r="J381" s="124">
        <v>0</v>
      </c>
      <c r="K381" s="124">
        <v>0</v>
      </c>
      <c r="L381" s="124">
        <v>0</v>
      </c>
      <c r="M381" s="124">
        <v>0</v>
      </c>
      <c r="N381" s="124">
        <v>0</v>
      </c>
      <c r="O381" s="124">
        <v>0</v>
      </c>
      <c r="P381" s="124">
        <v>0</v>
      </c>
      <c r="Q381" s="124">
        <v>0</v>
      </c>
      <c r="R381" s="124">
        <v>0</v>
      </c>
      <c r="S381" s="124">
        <v>0</v>
      </c>
      <c r="T381" s="124">
        <v>0</v>
      </c>
      <c r="U381" s="124">
        <v>0</v>
      </c>
      <c r="V381" s="124">
        <v>0</v>
      </c>
      <c r="W381" s="124">
        <v>0</v>
      </c>
    </row>
    <row r="382" spans="1:23" hidden="1">
      <c r="A382" s="124">
        <v>0</v>
      </c>
      <c r="B382" s="124">
        <v>0</v>
      </c>
      <c r="C382" s="124">
        <v>0</v>
      </c>
      <c r="D382" s="124">
        <v>0</v>
      </c>
      <c r="E382" s="124">
        <v>0</v>
      </c>
      <c r="F382" s="124">
        <v>0</v>
      </c>
      <c r="G382" s="124">
        <v>0</v>
      </c>
      <c r="H382" s="124">
        <v>0</v>
      </c>
      <c r="I382" s="124">
        <v>0</v>
      </c>
      <c r="J382" s="124">
        <v>0</v>
      </c>
      <c r="K382" s="124">
        <v>0</v>
      </c>
      <c r="L382" s="124">
        <v>0</v>
      </c>
      <c r="M382" s="124">
        <v>0</v>
      </c>
      <c r="N382" s="124">
        <v>0</v>
      </c>
      <c r="O382" s="124">
        <v>0</v>
      </c>
      <c r="P382" s="124">
        <v>0</v>
      </c>
      <c r="Q382" s="124">
        <v>0</v>
      </c>
      <c r="R382" s="124">
        <v>0</v>
      </c>
      <c r="S382" s="124">
        <v>0</v>
      </c>
      <c r="T382" s="124">
        <v>0</v>
      </c>
      <c r="U382" s="124">
        <v>0</v>
      </c>
      <c r="V382" s="124">
        <v>0</v>
      </c>
      <c r="W382" s="124">
        <v>0</v>
      </c>
    </row>
    <row r="383" spans="1:23">
      <c r="A383" s="124">
        <v>0</v>
      </c>
      <c r="B383" s="124">
        <v>0</v>
      </c>
      <c r="C383" s="124">
        <v>0</v>
      </c>
      <c r="D383" s="124">
        <v>0</v>
      </c>
      <c r="E383" s="124">
        <v>0</v>
      </c>
      <c r="F383" s="124">
        <v>0</v>
      </c>
      <c r="G383" s="124">
        <v>0</v>
      </c>
      <c r="H383" s="124">
        <v>0</v>
      </c>
      <c r="I383" s="124">
        <v>0</v>
      </c>
      <c r="J383" s="124">
        <v>0</v>
      </c>
      <c r="K383" s="124">
        <v>0</v>
      </c>
      <c r="L383" s="124">
        <v>0</v>
      </c>
      <c r="M383" s="124">
        <v>0</v>
      </c>
      <c r="N383" s="124">
        <v>0</v>
      </c>
      <c r="O383" s="124">
        <v>0</v>
      </c>
      <c r="P383" s="124">
        <v>0</v>
      </c>
      <c r="Q383" s="124">
        <v>0</v>
      </c>
      <c r="R383" s="124">
        <v>0</v>
      </c>
      <c r="S383" s="124">
        <v>0</v>
      </c>
      <c r="T383" s="124">
        <v>0</v>
      </c>
      <c r="U383" s="124">
        <v>0</v>
      </c>
      <c r="V383" s="124">
        <v>0</v>
      </c>
      <c r="W383" s="124">
        <v>0</v>
      </c>
    </row>
    <row r="384" spans="1:23" hidden="1">
      <c r="A384" s="124">
        <v>0</v>
      </c>
      <c r="B384" s="124">
        <v>0</v>
      </c>
      <c r="C384" s="124">
        <v>0</v>
      </c>
      <c r="D384" s="124">
        <v>0</v>
      </c>
      <c r="E384" s="124">
        <v>0</v>
      </c>
      <c r="F384" s="124">
        <v>0</v>
      </c>
      <c r="G384" s="124">
        <v>0</v>
      </c>
      <c r="H384" s="124">
        <v>0</v>
      </c>
      <c r="I384" s="124">
        <v>0</v>
      </c>
      <c r="J384" s="124">
        <v>0</v>
      </c>
      <c r="K384" s="124">
        <v>0</v>
      </c>
      <c r="L384" s="124">
        <v>0</v>
      </c>
      <c r="M384" s="124">
        <v>0</v>
      </c>
      <c r="N384" s="124">
        <v>0</v>
      </c>
      <c r="O384" s="124">
        <v>0</v>
      </c>
      <c r="P384" s="124">
        <v>0</v>
      </c>
      <c r="Q384" s="124">
        <v>0</v>
      </c>
      <c r="R384" s="124">
        <v>0</v>
      </c>
      <c r="S384" s="124">
        <v>0</v>
      </c>
      <c r="T384" s="124">
        <v>0</v>
      </c>
      <c r="U384" s="124">
        <v>0</v>
      </c>
      <c r="V384" s="124">
        <v>0</v>
      </c>
      <c r="W384" s="124">
        <v>0</v>
      </c>
    </row>
    <row r="385" spans="1:23">
      <c r="A385" s="124">
        <v>0</v>
      </c>
      <c r="B385" s="124">
        <v>0</v>
      </c>
      <c r="C385" s="124">
        <v>0</v>
      </c>
      <c r="D385" s="124">
        <v>0</v>
      </c>
      <c r="E385" s="124">
        <v>0</v>
      </c>
      <c r="F385" s="124">
        <v>0</v>
      </c>
      <c r="G385" s="124">
        <v>0</v>
      </c>
      <c r="H385" s="124">
        <v>0</v>
      </c>
      <c r="I385" s="124">
        <v>0</v>
      </c>
      <c r="J385" s="124">
        <v>0</v>
      </c>
      <c r="K385" s="124">
        <v>0</v>
      </c>
      <c r="L385" s="124">
        <v>0</v>
      </c>
      <c r="M385" s="124">
        <v>0</v>
      </c>
      <c r="N385" s="124">
        <v>0</v>
      </c>
      <c r="O385" s="124">
        <v>0</v>
      </c>
      <c r="P385" s="124">
        <v>0</v>
      </c>
      <c r="Q385" s="124">
        <v>0</v>
      </c>
      <c r="R385" s="124">
        <v>0</v>
      </c>
      <c r="S385" s="124">
        <v>0</v>
      </c>
      <c r="T385" s="124">
        <v>0</v>
      </c>
      <c r="U385" s="124">
        <v>0</v>
      </c>
      <c r="V385" s="124">
        <v>0</v>
      </c>
      <c r="W385" s="124">
        <v>0</v>
      </c>
    </row>
    <row r="386" spans="1:23">
      <c r="A386" s="124">
        <v>0</v>
      </c>
      <c r="B386" s="124">
        <v>0</v>
      </c>
      <c r="C386" s="124">
        <v>0</v>
      </c>
      <c r="D386" s="124">
        <v>0</v>
      </c>
      <c r="E386" s="124">
        <v>0</v>
      </c>
      <c r="F386" s="124">
        <v>0</v>
      </c>
      <c r="G386" s="124">
        <v>0</v>
      </c>
      <c r="H386" s="124">
        <v>0</v>
      </c>
      <c r="I386" s="124">
        <v>0</v>
      </c>
      <c r="J386" s="124">
        <v>0</v>
      </c>
      <c r="K386" s="124">
        <v>0</v>
      </c>
      <c r="L386" s="124">
        <v>0</v>
      </c>
      <c r="M386" s="124">
        <v>0</v>
      </c>
      <c r="N386" s="124">
        <v>0</v>
      </c>
      <c r="O386" s="124">
        <v>0</v>
      </c>
      <c r="P386" s="124">
        <v>0</v>
      </c>
      <c r="Q386" s="124">
        <v>0</v>
      </c>
      <c r="R386" s="124">
        <v>0</v>
      </c>
      <c r="S386" s="124">
        <v>0</v>
      </c>
      <c r="T386" s="124">
        <v>0</v>
      </c>
      <c r="U386" s="124">
        <v>0</v>
      </c>
      <c r="V386" s="124">
        <v>0</v>
      </c>
      <c r="W386" s="124">
        <v>0</v>
      </c>
    </row>
    <row r="387" spans="1:23">
      <c r="A387" s="124">
        <v>0</v>
      </c>
      <c r="B387" s="124">
        <v>0</v>
      </c>
      <c r="C387" s="124">
        <v>0</v>
      </c>
      <c r="D387" s="124">
        <v>0</v>
      </c>
      <c r="E387" s="124">
        <v>0</v>
      </c>
      <c r="F387" s="124">
        <v>0</v>
      </c>
      <c r="G387" s="124">
        <v>0</v>
      </c>
      <c r="H387" s="124">
        <v>0</v>
      </c>
      <c r="I387" s="124">
        <v>0</v>
      </c>
      <c r="J387" s="124">
        <v>0</v>
      </c>
      <c r="K387" s="124">
        <v>0</v>
      </c>
      <c r="L387" s="124">
        <v>0</v>
      </c>
      <c r="M387" s="124">
        <v>0</v>
      </c>
      <c r="N387" s="124">
        <v>0</v>
      </c>
      <c r="O387" s="124">
        <v>0</v>
      </c>
      <c r="P387" s="124">
        <v>0</v>
      </c>
      <c r="Q387" s="124">
        <v>0</v>
      </c>
      <c r="R387" s="124">
        <v>0</v>
      </c>
      <c r="S387" s="124">
        <v>0</v>
      </c>
      <c r="T387" s="124">
        <v>0</v>
      </c>
      <c r="U387" s="124">
        <v>0</v>
      </c>
      <c r="V387" s="124">
        <v>0</v>
      </c>
      <c r="W387" s="124">
        <v>0</v>
      </c>
    </row>
    <row r="388" spans="1:23" hidden="1">
      <c r="A388" s="124">
        <v>0</v>
      </c>
      <c r="B388" s="124">
        <v>0</v>
      </c>
      <c r="C388" s="124">
        <v>0</v>
      </c>
      <c r="D388" s="124">
        <v>0</v>
      </c>
      <c r="E388" s="124">
        <v>0</v>
      </c>
      <c r="F388" s="124">
        <v>0</v>
      </c>
      <c r="G388" s="124">
        <v>0</v>
      </c>
      <c r="H388" s="124">
        <v>0</v>
      </c>
      <c r="I388" s="124">
        <v>0</v>
      </c>
      <c r="J388" s="124">
        <v>0</v>
      </c>
      <c r="K388" s="124">
        <v>0</v>
      </c>
      <c r="L388" s="124">
        <v>0</v>
      </c>
      <c r="M388" s="124">
        <v>0</v>
      </c>
      <c r="N388" s="124">
        <v>0</v>
      </c>
      <c r="O388" s="124">
        <v>0</v>
      </c>
      <c r="P388" s="124">
        <v>0</v>
      </c>
      <c r="Q388" s="124">
        <v>0</v>
      </c>
      <c r="R388" s="124">
        <v>0</v>
      </c>
      <c r="S388" s="124">
        <v>0</v>
      </c>
      <c r="T388" s="124">
        <v>0</v>
      </c>
      <c r="U388" s="124">
        <v>0</v>
      </c>
      <c r="V388" s="124">
        <v>0</v>
      </c>
      <c r="W388" s="124">
        <v>0</v>
      </c>
    </row>
    <row r="389" spans="1:23" hidden="1">
      <c r="A389" s="124">
        <v>0</v>
      </c>
      <c r="B389" s="124">
        <v>0</v>
      </c>
      <c r="C389" s="124">
        <v>0</v>
      </c>
      <c r="D389" s="124">
        <v>0</v>
      </c>
      <c r="E389" s="124">
        <v>0</v>
      </c>
      <c r="F389" s="124">
        <v>0</v>
      </c>
      <c r="G389" s="124">
        <v>0</v>
      </c>
      <c r="H389" s="124">
        <v>0</v>
      </c>
      <c r="I389" s="124">
        <v>0</v>
      </c>
      <c r="J389" s="124">
        <v>0</v>
      </c>
      <c r="K389" s="124">
        <v>0</v>
      </c>
      <c r="L389" s="124">
        <v>0</v>
      </c>
      <c r="M389" s="124">
        <v>0</v>
      </c>
      <c r="N389" s="124">
        <v>0</v>
      </c>
      <c r="O389" s="124">
        <v>0</v>
      </c>
      <c r="P389" s="124">
        <v>0</v>
      </c>
      <c r="Q389" s="124">
        <v>0</v>
      </c>
      <c r="R389" s="124">
        <v>0</v>
      </c>
      <c r="S389" s="124">
        <v>0</v>
      </c>
      <c r="T389" s="124">
        <v>0</v>
      </c>
      <c r="U389" s="124">
        <v>0</v>
      </c>
      <c r="V389" s="124">
        <v>0</v>
      </c>
      <c r="W389" s="124">
        <v>0</v>
      </c>
    </row>
    <row r="390" spans="1:23" hidden="1">
      <c r="A390" s="124">
        <v>0</v>
      </c>
      <c r="B390" s="124">
        <v>0</v>
      </c>
      <c r="C390" s="124">
        <v>0</v>
      </c>
      <c r="D390" s="124">
        <v>0</v>
      </c>
      <c r="E390" s="124">
        <v>0</v>
      </c>
      <c r="F390" s="124">
        <v>0</v>
      </c>
      <c r="G390" s="124">
        <v>0</v>
      </c>
      <c r="H390" s="124">
        <v>0</v>
      </c>
      <c r="I390" s="124">
        <v>0</v>
      </c>
      <c r="J390" s="124">
        <v>0</v>
      </c>
      <c r="K390" s="124">
        <v>0</v>
      </c>
      <c r="L390" s="124">
        <v>0</v>
      </c>
      <c r="M390" s="124">
        <v>0</v>
      </c>
      <c r="N390" s="124">
        <v>0</v>
      </c>
      <c r="O390" s="124">
        <v>0</v>
      </c>
      <c r="P390" s="124">
        <v>0</v>
      </c>
      <c r="Q390" s="124">
        <v>0</v>
      </c>
      <c r="R390" s="124">
        <v>0</v>
      </c>
      <c r="S390" s="124">
        <v>0</v>
      </c>
      <c r="T390" s="124">
        <v>0</v>
      </c>
      <c r="U390" s="124">
        <v>0</v>
      </c>
      <c r="V390" s="124">
        <v>0</v>
      </c>
      <c r="W390" s="124">
        <v>0</v>
      </c>
    </row>
    <row r="391" spans="1:23">
      <c r="A391" s="124">
        <v>0</v>
      </c>
      <c r="B391" s="124">
        <v>0</v>
      </c>
      <c r="C391" s="124">
        <v>0</v>
      </c>
      <c r="D391" s="124">
        <v>0</v>
      </c>
      <c r="E391" s="124">
        <v>0</v>
      </c>
      <c r="F391" s="124">
        <v>0</v>
      </c>
      <c r="G391" s="124">
        <v>0</v>
      </c>
      <c r="H391" s="124">
        <v>0</v>
      </c>
      <c r="I391" s="124">
        <v>0</v>
      </c>
      <c r="J391" s="124">
        <v>0</v>
      </c>
      <c r="K391" s="124">
        <v>0</v>
      </c>
      <c r="L391" s="124">
        <v>0</v>
      </c>
      <c r="M391" s="124">
        <v>0</v>
      </c>
      <c r="N391" s="124">
        <v>0</v>
      </c>
      <c r="O391" s="124">
        <v>0</v>
      </c>
      <c r="P391" s="124">
        <v>0</v>
      </c>
      <c r="Q391" s="124">
        <v>0</v>
      </c>
      <c r="R391" s="124">
        <v>0</v>
      </c>
      <c r="S391" s="124">
        <v>0</v>
      </c>
      <c r="T391" s="124">
        <v>0</v>
      </c>
      <c r="U391" s="124">
        <v>0</v>
      </c>
      <c r="V391" s="124">
        <v>0</v>
      </c>
      <c r="W391" s="124">
        <v>0</v>
      </c>
    </row>
    <row r="392" spans="1:23" hidden="1">
      <c r="A392" s="124">
        <v>0</v>
      </c>
      <c r="B392" s="124">
        <v>0</v>
      </c>
      <c r="C392" s="124">
        <v>0</v>
      </c>
      <c r="D392" s="124">
        <v>0</v>
      </c>
      <c r="E392" s="124">
        <v>0</v>
      </c>
      <c r="F392" s="124">
        <v>0</v>
      </c>
      <c r="G392" s="124">
        <v>0</v>
      </c>
      <c r="H392" s="124">
        <v>0</v>
      </c>
      <c r="I392" s="124">
        <v>0</v>
      </c>
      <c r="J392" s="124">
        <v>0</v>
      </c>
      <c r="K392" s="124">
        <v>0</v>
      </c>
      <c r="L392" s="124">
        <v>0</v>
      </c>
      <c r="M392" s="124">
        <v>0</v>
      </c>
      <c r="N392" s="124">
        <v>0</v>
      </c>
      <c r="O392" s="124">
        <v>0</v>
      </c>
      <c r="P392" s="124">
        <v>0</v>
      </c>
      <c r="Q392" s="124">
        <v>0</v>
      </c>
      <c r="R392" s="124">
        <v>0</v>
      </c>
      <c r="S392" s="124">
        <v>0</v>
      </c>
      <c r="T392" s="124">
        <v>0</v>
      </c>
      <c r="U392" s="124">
        <v>0</v>
      </c>
      <c r="V392" s="124">
        <v>0</v>
      </c>
      <c r="W392" s="124">
        <v>0</v>
      </c>
    </row>
    <row r="393" spans="1:23" hidden="1">
      <c r="A393" s="124">
        <v>0</v>
      </c>
      <c r="B393" s="124">
        <v>0</v>
      </c>
      <c r="C393" s="124">
        <v>0</v>
      </c>
      <c r="D393" s="124">
        <v>0</v>
      </c>
      <c r="E393" s="124">
        <v>0</v>
      </c>
      <c r="F393" s="124">
        <v>0</v>
      </c>
      <c r="G393" s="124">
        <v>0</v>
      </c>
      <c r="H393" s="124">
        <v>0</v>
      </c>
      <c r="I393" s="124">
        <v>0</v>
      </c>
      <c r="J393" s="124">
        <v>0</v>
      </c>
      <c r="K393" s="124">
        <v>0</v>
      </c>
      <c r="L393" s="124">
        <v>0</v>
      </c>
      <c r="M393" s="124">
        <v>0</v>
      </c>
      <c r="N393" s="124">
        <v>0</v>
      </c>
      <c r="O393" s="124">
        <v>0</v>
      </c>
      <c r="P393" s="124">
        <v>0</v>
      </c>
      <c r="Q393" s="124">
        <v>0</v>
      </c>
      <c r="R393" s="124">
        <v>0</v>
      </c>
      <c r="S393" s="124">
        <v>0</v>
      </c>
      <c r="T393" s="124">
        <v>0</v>
      </c>
      <c r="U393" s="124">
        <v>0</v>
      </c>
      <c r="V393" s="124">
        <v>0</v>
      </c>
      <c r="W393" s="124">
        <v>0</v>
      </c>
    </row>
    <row r="394" spans="1:23" hidden="1">
      <c r="A394" s="124">
        <v>0</v>
      </c>
      <c r="B394" s="124">
        <v>0</v>
      </c>
      <c r="C394" s="124">
        <v>0</v>
      </c>
      <c r="D394" s="124">
        <v>0</v>
      </c>
      <c r="E394" s="124">
        <v>0</v>
      </c>
      <c r="F394" s="124">
        <v>0</v>
      </c>
      <c r="G394" s="124">
        <v>0</v>
      </c>
      <c r="H394" s="124">
        <v>0</v>
      </c>
      <c r="I394" s="124">
        <v>0</v>
      </c>
      <c r="J394" s="124">
        <v>0</v>
      </c>
      <c r="K394" s="124">
        <v>0</v>
      </c>
      <c r="L394" s="124">
        <v>0</v>
      </c>
      <c r="M394" s="124">
        <v>0</v>
      </c>
      <c r="N394" s="124">
        <v>0</v>
      </c>
      <c r="O394" s="124">
        <v>0</v>
      </c>
      <c r="P394" s="124">
        <v>0</v>
      </c>
      <c r="Q394" s="124">
        <v>0</v>
      </c>
      <c r="R394" s="124">
        <v>0</v>
      </c>
      <c r="S394" s="124">
        <v>0</v>
      </c>
      <c r="T394" s="124">
        <v>0</v>
      </c>
      <c r="U394" s="124">
        <v>0</v>
      </c>
      <c r="V394" s="124">
        <v>0</v>
      </c>
      <c r="W394" s="124">
        <v>0</v>
      </c>
    </row>
    <row r="395" spans="1:23">
      <c r="A395" s="124">
        <v>0</v>
      </c>
      <c r="B395" s="124">
        <v>0</v>
      </c>
      <c r="C395" s="124">
        <v>0</v>
      </c>
      <c r="D395" s="124">
        <v>0</v>
      </c>
      <c r="E395" s="124">
        <v>0</v>
      </c>
      <c r="F395" s="124">
        <v>0</v>
      </c>
      <c r="G395" s="124">
        <v>0</v>
      </c>
      <c r="H395" s="124">
        <v>0</v>
      </c>
      <c r="I395" s="124">
        <v>0</v>
      </c>
      <c r="J395" s="124">
        <v>0</v>
      </c>
      <c r="K395" s="124">
        <v>0</v>
      </c>
      <c r="L395" s="124">
        <v>0</v>
      </c>
      <c r="M395" s="124">
        <v>0</v>
      </c>
      <c r="N395" s="124">
        <v>0</v>
      </c>
      <c r="O395" s="124">
        <v>0</v>
      </c>
      <c r="P395" s="124">
        <v>0</v>
      </c>
      <c r="Q395" s="124">
        <v>0</v>
      </c>
      <c r="R395" s="124">
        <v>0</v>
      </c>
      <c r="S395" s="124">
        <v>0</v>
      </c>
      <c r="T395" s="124">
        <v>0</v>
      </c>
      <c r="U395" s="124">
        <v>0</v>
      </c>
      <c r="V395" s="124">
        <v>0</v>
      </c>
      <c r="W395" s="124">
        <v>0</v>
      </c>
    </row>
    <row r="396" spans="1:23" hidden="1">
      <c r="A396" s="124">
        <v>0</v>
      </c>
      <c r="B396" s="124">
        <v>0</v>
      </c>
      <c r="C396" s="124">
        <v>0</v>
      </c>
      <c r="D396" s="124">
        <v>0</v>
      </c>
      <c r="E396" s="124">
        <v>0</v>
      </c>
      <c r="F396" s="124">
        <v>0</v>
      </c>
      <c r="G396" s="124">
        <v>0</v>
      </c>
      <c r="H396" s="124">
        <v>0</v>
      </c>
      <c r="I396" s="124">
        <v>0</v>
      </c>
      <c r="J396" s="124">
        <v>0</v>
      </c>
      <c r="K396" s="124">
        <v>0</v>
      </c>
      <c r="L396" s="124">
        <v>0</v>
      </c>
      <c r="M396" s="124">
        <v>0</v>
      </c>
      <c r="N396" s="124">
        <v>0</v>
      </c>
      <c r="O396" s="124">
        <v>0</v>
      </c>
      <c r="P396" s="124">
        <v>0</v>
      </c>
      <c r="Q396" s="124">
        <v>0</v>
      </c>
      <c r="R396" s="124">
        <v>0</v>
      </c>
      <c r="S396" s="124">
        <v>0</v>
      </c>
      <c r="T396" s="124">
        <v>0</v>
      </c>
      <c r="U396" s="124">
        <v>0</v>
      </c>
      <c r="V396" s="124">
        <v>0</v>
      </c>
      <c r="W396" s="124">
        <v>0</v>
      </c>
    </row>
    <row r="397" spans="1:23" hidden="1">
      <c r="A397" s="124">
        <v>0</v>
      </c>
      <c r="B397" s="124">
        <v>0</v>
      </c>
      <c r="C397" s="124">
        <v>0</v>
      </c>
      <c r="D397" s="124">
        <v>0</v>
      </c>
      <c r="E397" s="124">
        <v>0</v>
      </c>
      <c r="F397" s="124">
        <v>0</v>
      </c>
      <c r="G397" s="124">
        <v>0</v>
      </c>
      <c r="H397" s="124">
        <v>0</v>
      </c>
      <c r="I397" s="124">
        <v>0</v>
      </c>
      <c r="J397" s="124">
        <v>0</v>
      </c>
      <c r="K397" s="124">
        <v>0</v>
      </c>
      <c r="L397" s="124">
        <v>0</v>
      </c>
      <c r="M397" s="124">
        <v>0</v>
      </c>
      <c r="N397" s="124">
        <v>0</v>
      </c>
      <c r="O397" s="124">
        <v>0</v>
      </c>
      <c r="P397" s="124">
        <v>0</v>
      </c>
      <c r="Q397" s="124">
        <v>0</v>
      </c>
      <c r="R397" s="124">
        <v>0</v>
      </c>
      <c r="S397" s="124">
        <v>0</v>
      </c>
      <c r="T397" s="124">
        <v>0</v>
      </c>
      <c r="U397" s="124">
        <v>0</v>
      </c>
      <c r="V397" s="124">
        <v>0</v>
      </c>
      <c r="W397" s="124">
        <v>0</v>
      </c>
    </row>
    <row r="398" spans="1:23" hidden="1">
      <c r="A398" s="124">
        <v>0</v>
      </c>
      <c r="B398" s="124">
        <v>0</v>
      </c>
      <c r="C398" s="124">
        <v>0</v>
      </c>
      <c r="D398" s="124">
        <v>0</v>
      </c>
      <c r="E398" s="124">
        <v>0</v>
      </c>
      <c r="F398" s="124">
        <v>0</v>
      </c>
      <c r="G398" s="124">
        <v>0</v>
      </c>
      <c r="H398" s="124">
        <v>0</v>
      </c>
      <c r="I398" s="124">
        <v>0</v>
      </c>
      <c r="J398" s="124">
        <v>0</v>
      </c>
      <c r="K398" s="124">
        <v>0</v>
      </c>
      <c r="L398" s="124">
        <v>0</v>
      </c>
      <c r="M398" s="124">
        <v>0</v>
      </c>
      <c r="N398" s="124">
        <v>0</v>
      </c>
      <c r="O398" s="124">
        <v>0</v>
      </c>
      <c r="P398" s="124">
        <v>0</v>
      </c>
      <c r="Q398" s="124">
        <v>0</v>
      </c>
      <c r="R398" s="124">
        <v>0</v>
      </c>
      <c r="S398" s="124">
        <v>0</v>
      </c>
      <c r="T398" s="124">
        <v>0</v>
      </c>
      <c r="U398" s="124">
        <v>0</v>
      </c>
      <c r="V398" s="124">
        <v>0</v>
      </c>
      <c r="W398" s="124">
        <v>0</v>
      </c>
    </row>
    <row r="399" spans="1:23" hidden="1">
      <c r="A399" s="124">
        <v>0</v>
      </c>
      <c r="B399" s="124">
        <v>0</v>
      </c>
      <c r="C399" s="124">
        <v>0</v>
      </c>
      <c r="D399" s="124">
        <v>0</v>
      </c>
      <c r="E399" s="124">
        <v>0</v>
      </c>
      <c r="F399" s="124">
        <v>0</v>
      </c>
      <c r="G399" s="124">
        <v>0</v>
      </c>
      <c r="H399" s="124">
        <v>0</v>
      </c>
      <c r="I399" s="124">
        <v>0</v>
      </c>
      <c r="J399" s="124">
        <v>0</v>
      </c>
      <c r="K399" s="124">
        <v>0</v>
      </c>
      <c r="L399" s="124">
        <v>0</v>
      </c>
      <c r="M399" s="124">
        <v>0</v>
      </c>
      <c r="N399" s="124">
        <v>0</v>
      </c>
      <c r="O399" s="124">
        <v>0</v>
      </c>
      <c r="P399" s="124">
        <v>0</v>
      </c>
      <c r="Q399" s="124">
        <v>0</v>
      </c>
      <c r="R399" s="124">
        <v>0</v>
      </c>
      <c r="S399" s="124">
        <v>0</v>
      </c>
      <c r="T399" s="124">
        <v>0</v>
      </c>
      <c r="U399" s="124">
        <v>0</v>
      </c>
      <c r="V399" s="124">
        <v>0</v>
      </c>
      <c r="W399" s="124">
        <v>0</v>
      </c>
    </row>
    <row r="400" spans="1:23" hidden="1">
      <c r="A400" s="124">
        <v>0</v>
      </c>
      <c r="B400" s="124">
        <v>0</v>
      </c>
      <c r="C400" s="124">
        <v>0</v>
      </c>
      <c r="D400" s="124">
        <v>0</v>
      </c>
      <c r="E400" s="124">
        <v>0</v>
      </c>
      <c r="F400" s="124">
        <v>0</v>
      </c>
      <c r="G400" s="124">
        <v>0</v>
      </c>
      <c r="H400" s="124">
        <v>0</v>
      </c>
      <c r="I400" s="124">
        <v>0</v>
      </c>
      <c r="J400" s="124">
        <v>0</v>
      </c>
      <c r="K400" s="124">
        <v>0</v>
      </c>
      <c r="L400" s="124">
        <v>0</v>
      </c>
      <c r="M400" s="124">
        <v>0</v>
      </c>
      <c r="N400" s="124">
        <v>0</v>
      </c>
      <c r="O400" s="124">
        <v>0</v>
      </c>
      <c r="P400" s="124">
        <v>0</v>
      </c>
      <c r="Q400" s="124">
        <v>0</v>
      </c>
      <c r="R400" s="124">
        <v>0</v>
      </c>
      <c r="S400" s="124">
        <v>0</v>
      </c>
      <c r="T400" s="124">
        <v>0</v>
      </c>
      <c r="U400" s="124">
        <v>0</v>
      </c>
      <c r="V400" s="124">
        <v>0</v>
      </c>
      <c r="W400" s="124">
        <v>0</v>
      </c>
    </row>
    <row r="401" spans="1:23" hidden="1">
      <c r="A401" s="124">
        <v>0</v>
      </c>
      <c r="B401" s="124">
        <v>0</v>
      </c>
      <c r="C401" s="124">
        <v>0</v>
      </c>
      <c r="D401" s="124">
        <v>0</v>
      </c>
      <c r="E401" s="124">
        <v>0</v>
      </c>
      <c r="F401" s="124">
        <v>0</v>
      </c>
      <c r="G401" s="124">
        <v>0</v>
      </c>
      <c r="H401" s="124">
        <v>0</v>
      </c>
      <c r="I401" s="124">
        <v>0</v>
      </c>
      <c r="J401" s="124">
        <v>0</v>
      </c>
      <c r="K401" s="124">
        <v>0</v>
      </c>
      <c r="L401" s="124">
        <v>0</v>
      </c>
      <c r="M401" s="124">
        <v>0</v>
      </c>
      <c r="N401" s="124">
        <v>0</v>
      </c>
      <c r="O401" s="124">
        <v>0</v>
      </c>
      <c r="P401" s="124">
        <v>0</v>
      </c>
      <c r="Q401" s="124">
        <v>0</v>
      </c>
      <c r="R401" s="124">
        <v>0</v>
      </c>
      <c r="S401" s="124">
        <v>0</v>
      </c>
      <c r="T401" s="124">
        <v>0</v>
      </c>
      <c r="U401" s="124">
        <v>0</v>
      </c>
      <c r="V401" s="124">
        <v>0</v>
      </c>
      <c r="W401" s="124">
        <v>0</v>
      </c>
    </row>
    <row r="402" spans="1:23" hidden="1">
      <c r="A402" s="124">
        <v>0</v>
      </c>
      <c r="B402" s="124">
        <v>0</v>
      </c>
      <c r="C402" s="124">
        <v>0</v>
      </c>
      <c r="D402" s="124">
        <v>0</v>
      </c>
      <c r="E402" s="124">
        <v>0</v>
      </c>
      <c r="F402" s="124">
        <v>0</v>
      </c>
      <c r="G402" s="124">
        <v>0</v>
      </c>
      <c r="H402" s="124">
        <v>0</v>
      </c>
      <c r="I402" s="124">
        <v>0</v>
      </c>
      <c r="J402" s="124">
        <v>0</v>
      </c>
      <c r="K402" s="124">
        <v>0</v>
      </c>
      <c r="L402" s="124">
        <v>0</v>
      </c>
      <c r="M402" s="124">
        <v>0</v>
      </c>
      <c r="N402" s="124">
        <v>0</v>
      </c>
      <c r="O402" s="124">
        <v>0</v>
      </c>
      <c r="P402" s="124">
        <v>0</v>
      </c>
      <c r="Q402" s="124">
        <v>0</v>
      </c>
      <c r="R402" s="124">
        <v>0</v>
      </c>
      <c r="S402" s="124">
        <v>0</v>
      </c>
      <c r="T402" s="124">
        <v>0</v>
      </c>
      <c r="U402" s="124">
        <v>0</v>
      </c>
      <c r="V402" s="124">
        <v>0</v>
      </c>
      <c r="W402" s="124">
        <v>0</v>
      </c>
    </row>
    <row r="403" spans="1:23">
      <c r="A403" s="124">
        <v>0</v>
      </c>
      <c r="B403" s="124">
        <v>0</v>
      </c>
      <c r="C403" s="124">
        <v>0</v>
      </c>
      <c r="D403" s="124">
        <v>0</v>
      </c>
      <c r="E403" s="124">
        <v>0</v>
      </c>
      <c r="F403" s="124">
        <v>0</v>
      </c>
      <c r="G403" s="124">
        <v>0</v>
      </c>
      <c r="H403" s="124">
        <v>0</v>
      </c>
      <c r="I403" s="124">
        <v>0</v>
      </c>
      <c r="J403" s="124">
        <v>0</v>
      </c>
      <c r="K403" s="124">
        <v>0</v>
      </c>
      <c r="L403" s="124">
        <v>0</v>
      </c>
      <c r="M403" s="124">
        <v>0</v>
      </c>
      <c r="N403" s="124">
        <v>0</v>
      </c>
      <c r="O403" s="124">
        <v>0</v>
      </c>
      <c r="P403" s="124">
        <v>0</v>
      </c>
      <c r="Q403" s="124">
        <v>0</v>
      </c>
      <c r="R403" s="124">
        <v>0</v>
      </c>
      <c r="S403" s="124">
        <v>0</v>
      </c>
      <c r="T403" s="124">
        <v>0</v>
      </c>
      <c r="U403" s="124">
        <v>0</v>
      </c>
      <c r="V403" s="124">
        <v>0</v>
      </c>
      <c r="W403" s="124">
        <v>0</v>
      </c>
    </row>
    <row r="404" spans="1:23" hidden="1">
      <c r="A404" s="124">
        <v>0</v>
      </c>
      <c r="B404" s="124">
        <v>0</v>
      </c>
      <c r="C404" s="124">
        <v>0</v>
      </c>
      <c r="D404" s="124">
        <v>0</v>
      </c>
      <c r="E404" s="124">
        <v>0</v>
      </c>
      <c r="F404" s="124">
        <v>0</v>
      </c>
      <c r="G404" s="124">
        <v>0</v>
      </c>
      <c r="H404" s="124">
        <v>0</v>
      </c>
      <c r="I404" s="124">
        <v>0</v>
      </c>
      <c r="J404" s="124">
        <v>0</v>
      </c>
      <c r="K404" s="124">
        <v>0</v>
      </c>
      <c r="L404" s="124">
        <v>0</v>
      </c>
      <c r="M404" s="124">
        <v>0</v>
      </c>
      <c r="N404" s="124">
        <v>0</v>
      </c>
      <c r="O404" s="124">
        <v>0</v>
      </c>
      <c r="P404" s="124">
        <v>0</v>
      </c>
      <c r="Q404" s="124">
        <v>0</v>
      </c>
      <c r="R404" s="124">
        <v>0</v>
      </c>
      <c r="S404" s="124">
        <v>0</v>
      </c>
      <c r="T404" s="124">
        <v>0</v>
      </c>
      <c r="U404" s="124">
        <v>0</v>
      </c>
      <c r="V404" s="124">
        <v>0</v>
      </c>
      <c r="W404" s="124">
        <v>0</v>
      </c>
    </row>
    <row r="405" spans="1:23" hidden="1">
      <c r="A405" s="124">
        <v>0</v>
      </c>
      <c r="B405" s="124">
        <v>0</v>
      </c>
      <c r="C405" s="124">
        <v>0</v>
      </c>
      <c r="D405" s="124">
        <v>0</v>
      </c>
      <c r="E405" s="124">
        <v>0</v>
      </c>
      <c r="F405" s="124">
        <v>0</v>
      </c>
      <c r="G405" s="124">
        <v>0</v>
      </c>
      <c r="H405" s="124">
        <v>0</v>
      </c>
      <c r="I405" s="124">
        <v>0</v>
      </c>
      <c r="J405" s="124">
        <v>0</v>
      </c>
      <c r="K405" s="124">
        <v>0</v>
      </c>
      <c r="L405" s="124">
        <v>0</v>
      </c>
      <c r="M405" s="124">
        <v>0</v>
      </c>
      <c r="N405" s="124">
        <v>0</v>
      </c>
      <c r="O405" s="124">
        <v>0</v>
      </c>
      <c r="P405" s="124">
        <v>0</v>
      </c>
      <c r="Q405" s="124">
        <v>0</v>
      </c>
      <c r="R405" s="124">
        <v>0</v>
      </c>
      <c r="S405" s="124">
        <v>0</v>
      </c>
      <c r="T405" s="124">
        <v>0</v>
      </c>
      <c r="U405" s="124">
        <v>0</v>
      </c>
      <c r="V405" s="124">
        <v>0</v>
      </c>
      <c r="W405" s="124">
        <v>0</v>
      </c>
    </row>
    <row r="406" spans="1:23" hidden="1">
      <c r="A406" s="124">
        <v>0</v>
      </c>
      <c r="B406" s="124">
        <v>0</v>
      </c>
      <c r="C406" s="124">
        <v>0</v>
      </c>
      <c r="D406" s="124">
        <v>0</v>
      </c>
      <c r="E406" s="124">
        <v>0</v>
      </c>
      <c r="F406" s="124">
        <v>0</v>
      </c>
      <c r="G406" s="124">
        <v>0</v>
      </c>
      <c r="H406" s="124">
        <v>0</v>
      </c>
      <c r="I406" s="124">
        <v>0</v>
      </c>
      <c r="J406" s="124">
        <v>0</v>
      </c>
      <c r="K406" s="124">
        <v>0</v>
      </c>
      <c r="L406" s="124">
        <v>0</v>
      </c>
      <c r="M406" s="124">
        <v>0</v>
      </c>
      <c r="N406" s="124">
        <v>0</v>
      </c>
      <c r="O406" s="124">
        <v>0</v>
      </c>
      <c r="P406" s="124">
        <v>0</v>
      </c>
      <c r="Q406" s="124">
        <v>0</v>
      </c>
      <c r="R406" s="124">
        <v>0</v>
      </c>
      <c r="S406" s="124">
        <v>0</v>
      </c>
      <c r="T406" s="124">
        <v>0</v>
      </c>
      <c r="U406" s="124">
        <v>0</v>
      </c>
      <c r="V406" s="124">
        <v>0</v>
      </c>
      <c r="W406" s="124">
        <v>0</v>
      </c>
    </row>
    <row r="407" spans="1:23">
      <c r="A407" s="124">
        <v>0</v>
      </c>
      <c r="B407" s="124">
        <v>0</v>
      </c>
      <c r="C407" s="124">
        <v>0</v>
      </c>
      <c r="D407" s="124">
        <v>0</v>
      </c>
      <c r="E407" s="124">
        <v>0</v>
      </c>
      <c r="F407" s="124">
        <v>0</v>
      </c>
      <c r="G407" s="124">
        <v>0</v>
      </c>
      <c r="H407" s="124">
        <v>0</v>
      </c>
      <c r="I407" s="124">
        <v>0</v>
      </c>
      <c r="J407" s="124">
        <v>0</v>
      </c>
      <c r="K407" s="124">
        <v>0</v>
      </c>
      <c r="L407" s="124">
        <v>0</v>
      </c>
      <c r="M407" s="124">
        <v>0</v>
      </c>
      <c r="N407" s="124">
        <v>0</v>
      </c>
      <c r="O407" s="124">
        <v>0</v>
      </c>
      <c r="P407" s="124">
        <v>0</v>
      </c>
      <c r="Q407" s="124">
        <v>0</v>
      </c>
      <c r="R407" s="124">
        <v>0</v>
      </c>
      <c r="S407" s="124">
        <v>0</v>
      </c>
      <c r="T407" s="124">
        <v>0</v>
      </c>
      <c r="U407" s="124">
        <v>0</v>
      </c>
      <c r="V407" s="124">
        <v>0</v>
      </c>
      <c r="W407" s="124">
        <v>0</v>
      </c>
    </row>
    <row r="408" spans="1:23" hidden="1">
      <c r="A408" s="124">
        <v>0</v>
      </c>
      <c r="B408" s="124">
        <v>0</v>
      </c>
      <c r="C408" s="124">
        <v>0</v>
      </c>
      <c r="D408" s="124">
        <v>0</v>
      </c>
      <c r="E408" s="124">
        <v>0</v>
      </c>
      <c r="F408" s="124">
        <v>0</v>
      </c>
      <c r="G408" s="124">
        <v>0</v>
      </c>
      <c r="H408" s="124">
        <v>0</v>
      </c>
      <c r="I408" s="124">
        <v>0</v>
      </c>
      <c r="J408" s="124">
        <v>0</v>
      </c>
      <c r="K408" s="124">
        <v>0</v>
      </c>
      <c r="L408" s="124">
        <v>0</v>
      </c>
      <c r="M408" s="124">
        <v>0</v>
      </c>
      <c r="N408" s="124">
        <v>0</v>
      </c>
      <c r="O408" s="124">
        <v>0</v>
      </c>
      <c r="P408" s="124">
        <v>0</v>
      </c>
      <c r="Q408" s="124">
        <v>0</v>
      </c>
      <c r="R408" s="124">
        <v>0</v>
      </c>
      <c r="S408" s="124">
        <v>0</v>
      </c>
      <c r="T408" s="124">
        <v>0</v>
      </c>
      <c r="U408" s="124">
        <v>0</v>
      </c>
      <c r="V408" s="124">
        <v>0</v>
      </c>
      <c r="W408" s="124">
        <v>0</v>
      </c>
    </row>
    <row r="409" spans="1:23" hidden="1">
      <c r="A409" s="124">
        <v>0</v>
      </c>
      <c r="B409" s="124">
        <v>0</v>
      </c>
      <c r="C409" s="124">
        <v>0</v>
      </c>
      <c r="D409" s="124">
        <v>0</v>
      </c>
      <c r="E409" s="124">
        <v>0</v>
      </c>
      <c r="F409" s="124">
        <v>0</v>
      </c>
      <c r="G409" s="124">
        <v>0</v>
      </c>
      <c r="H409" s="124">
        <v>0</v>
      </c>
      <c r="I409" s="124">
        <v>0</v>
      </c>
      <c r="J409" s="124">
        <v>0</v>
      </c>
      <c r="K409" s="124">
        <v>0</v>
      </c>
      <c r="L409" s="124">
        <v>0</v>
      </c>
      <c r="M409" s="124">
        <v>0</v>
      </c>
      <c r="N409" s="124">
        <v>0</v>
      </c>
      <c r="O409" s="124">
        <v>0</v>
      </c>
      <c r="P409" s="124">
        <v>0</v>
      </c>
      <c r="Q409" s="124">
        <v>0</v>
      </c>
      <c r="R409" s="124">
        <v>0</v>
      </c>
      <c r="S409" s="124">
        <v>0</v>
      </c>
      <c r="T409" s="124">
        <v>0</v>
      </c>
      <c r="U409" s="124">
        <v>0</v>
      </c>
      <c r="V409" s="124">
        <v>0</v>
      </c>
      <c r="W409" s="124">
        <v>0</v>
      </c>
    </row>
    <row r="410" spans="1:23" hidden="1">
      <c r="A410" s="124">
        <v>0</v>
      </c>
      <c r="B410" s="124">
        <v>0</v>
      </c>
      <c r="C410" s="124">
        <v>0</v>
      </c>
      <c r="D410" s="124">
        <v>0</v>
      </c>
      <c r="E410" s="124">
        <v>0</v>
      </c>
      <c r="F410" s="124">
        <v>0</v>
      </c>
      <c r="G410" s="124">
        <v>0</v>
      </c>
      <c r="H410" s="124">
        <v>0</v>
      </c>
      <c r="I410" s="124">
        <v>0</v>
      </c>
      <c r="J410" s="124">
        <v>0</v>
      </c>
      <c r="K410" s="124">
        <v>0</v>
      </c>
      <c r="L410" s="124">
        <v>0</v>
      </c>
      <c r="M410" s="124">
        <v>0</v>
      </c>
      <c r="N410" s="124">
        <v>0</v>
      </c>
      <c r="O410" s="124">
        <v>0</v>
      </c>
      <c r="P410" s="124">
        <v>0</v>
      </c>
      <c r="Q410" s="124">
        <v>0</v>
      </c>
      <c r="R410" s="124">
        <v>0</v>
      </c>
      <c r="S410" s="124">
        <v>0</v>
      </c>
      <c r="T410" s="124">
        <v>0</v>
      </c>
      <c r="U410" s="124">
        <v>0</v>
      </c>
      <c r="V410" s="124">
        <v>0</v>
      </c>
      <c r="W410" s="124">
        <v>0</v>
      </c>
    </row>
    <row r="411" spans="1:23" hidden="1">
      <c r="A411" s="124">
        <v>0</v>
      </c>
      <c r="B411" s="124">
        <v>0</v>
      </c>
      <c r="C411" s="124">
        <v>0</v>
      </c>
      <c r="D411" s="124">
        <v>0</v>
      </c>
      <c r="E411" s="124">
        <v>0</v>
      </c>
      <c r="F411" s="124">
        <v>0</v>
      </c>
      <c r="G411" s="124">
        <v>0</v>
      </c>
      <c r="H411" s="124">
        <v>0</v>
      </c>
      <c r="I411" s="124">
        <v>0</v>
      </c>
      <c r="J411" s="124">
        <v>0</v>
      </c>
      <c r="K411" s="124">
        <v>0</v>
      </c>
      <c r="L411" s="124">
        <v>0</v>
      </c>
      <c r="M411" s="124">
        <v>0</v>
      </c>
      <c r="N411" s="124">
        <v>0</v>
      </c>
      <c r="O411" s="124">
        <v>0</v>
      </c>
      <c r="P411" s="124">
        <v>0</v>
      </c>
      <c r="Q411" s="124">
        <v>0</v>
      </c>
      <c r="R411" s="124">
        <v>0</v>
      </c>
      <c r="S411" s="124">
        <v>0</v>
      </c>
      <c r="T411" s="124">
        <v>0</v>
      </c>
      <c r="U411" s="124">
        <v>0</v>
      </c>
      <c r="V411" s="124">
        <v>0</v>
      </c>
      <c r="W411" s="124">
        <v>0</v>
      </c>
    </row>
    <row r="412" spans="1:23" hidden="1">
      <c r="A412" s="124">
        <v>0</v>
      </c>
      <c r="B412" s="124">
        <v>0</v>
      </c>
      <c r="C412" s="124">
        <v>0</v>
      </c>
      <c r="D412" s="124">
        <v>0</v>
      </c>
      <c r="E412" s="124">
        <v>0</v>
      </c>
      <c r="F412" s="124">
        <v>0</v>
      </c>
      <c r="G412" s="124">
        <v>0</v>
      </c>
      <c r="H412" s="124">
        <v>0</v>
      </c>
      <c r="I412" s="124">
        <v>0</v>
      </c>
      <c r="J412" s="124">
        <v>0</v>
      </c>
      <c r="K412" s="124">
        <v>0</v>
      </c>
      <c r="L412" s="124">
        <v>0</v>
      </c>
      <c r="M412" s="124">
        <v>0</v>
      </c>
      <c r="N412" s="124">
        <v>0</v>
      </c>
      <c r="O412" s="124">
        <v>0</v>
      </c>
      <c r="P412" s="124">
        <v>0</v>
      </c>
      <c r="Q412" s="124">
        <v>0</v>
      </c>
      <c r="R412" s="124">
        <v>0</v>
      </c>
      <c r="S412" s="124">
        <v>0</v>
      </c>
      <c r="T412" s="124">
        <v>0</v>
      </c>
      <c r="U412" s="124">
        <v>0</v>
      </c>
      <c r="V412" s="124">
        <v>0</v>
      </c>
      <c r="W412" s="124">
        <v>0</v>
      </c>
    </row>
    <row r="413" spans="1:23" hidden="1">
      <c r="A413" s="124">
        <v>0</v>
      </c>
      <c r="B413" s="124">
        <v>0</v>
      </c>
      <c r="C413" s="124">
        <v>0</v>
      </c>
      <c r="D413" s="124">
        <v>0</v>
      </c>
      <c r="E413" s="124">
        <v>0</v>
      </c>
      <c r="F413" s="124">
        <v>0</v>
      </c>
      <c r="G413" s="124">
        <v>0</v>
      </c>
      <c r="H413" s="124">
        <v>0</v>
      </c>
      <c r="I413" s="124">
        <v>0</v>
      </c>
      <c r="J413" s="124">
        <v>0</v>
      </c>
      <c r="K413" s="124">
        <v>0</v>
      </c>
      <c r="L413" s="124">
        <v>0</v>
      </c>
      <c r="M413" s="124">
        <v>0</v>
      </c>
      <c r="N413" s="124">
        <v>0</v>
      </c>
      <c r="O413" s="124">
        <v>0</v>
      </c>
      <c r="P413" s="124">
        <v>0</v>
      </c>
      <c r="Q413" s="124">
        <v>0</v>
      </c>
      <c r="R413" s="124">
        <v>0</v>
      </c>
      <c r="S413" s="124">
        <v>0</v>
      </c>
      <c r="T413" s="124">
        <v>0</v>
      </c>
      <c r="U413" s="124">
        <v>0</v>
      </c>
      <c r="V413" s="124">
        <v>0</v>
      </c>
      <c r="W413" s="124">
        <v>0</v>
      </c>
    </row>
    <row r="414" spans="1:23">
      <c r="A414" s="124">
        <v>0</v>
      </c>
      <c r="B414" s="124">
        <v>0</v>
      </c>
      <c r="C414" s="124">
        <v>0</v>
      </c>
      <c r="D414" s="124">
        <v>0</v>
      </c>
      <c r="E414" s="124">
        <v>0</v>
      </c>
      <c r="F414" s="124">
        <v>0</v>
      </c>
      <c r="G414" s="124">
        <v>0</v>
      </c>
      <c r="H414" s="124">
        <v>0</v>
      </c>
      <c r="I414" s="124">
        <v>0</v>
      </c>
      <c r="J414" s="124">
        <v>0</v>
      </c>
      <c r="K414" s="124">
        <v>0</v>
      </c>
      <c r="L414" s="124">
        <v>0</v>
      </c>
      <c r="M414" s="124">
        <v>0</v>
      </c>
      <c r="N414" s="124">
        <v>0</v>
      </c>
      <c r="O414" s="124">
        <v>0</v>
      </c>
      <c r="P414" s="124">
        <v>0</v>
      </c>
      <c r="Q414" s="124">
        <v>0</v>
      </c>
      <c r="R414" s="124">
        <v>0</v>
      </c>
      <c r="S414" s="124">
        <v>0</v>
      </c>
      <c r="T414" s="124">
        <v>0</v>
      </c>
      <c r="U414" s="124">
        <v>0</v>
      </c>
      <c r="V414" s="124">
        <v>0</v>
      </c>
      <c r="W414" s="124">
        <v>0</v>
      </c>
    </row>
    <row r="415" spans="1:23" hidden="1">
      <c r="A415" s="124">
        <v>0</v>
      </c>
      <c r="B415" s="124">
        <v>0</v>
      </c>
      <c r="C415" s="124">
        <v>0</v>
      </c>
      <c r="D415" s="124">
        <v>0</v>
      </c>
      <c r="E415" s="124">
        <v>0</v>
      </c>
      <c r="F415" s="124">
        <v>0</v>
      </c>
      <c r="G415" s="124">
        <v>0</v>
      </c>
      <c r="H415" s="124">
        <v>0</v>
      </c>
      <c r="I415" s="124">
        <v>0</v>
      </c>
      <c r="J415" s="124">
        <v>0</v>
      </c>
      <c r="K415" s="124">
        <v>0</v>
      </c>
      <c r="L415" s="124">
        <v>0</v>
      </c>
      <c r="M415" s="124">
        <v>0</v>
      </c>
      <c r="N415" s="124">
        <v>0</v>
      </c>
      <c r="O415" s="124">
        <v>0</v>
      </c>
      <c r="P415" s="124">
        <v>0</v>
      </c>
      <c r="Q415" s="124">
        <v>0</v>
      </c>
      <c r="R415" s="124">
        <v>0</v>
      </c>
      <c r="S415" s="124">
        <v>0</v>
      </c>
      <c r="T415" s="124">
        <v>0</v>
      </c>
      <c r="U415" s="124">
        <v>0</v>
      </c>
      <c r="V415" s="124">
        <v>0</v>
      </c>
      <c r="W415" s="124">
        <v>0</v>
      </c>
    </row>
    <row r="416" spans="1:23" hidden="1">
      <c r="A416" s="124">
        <v>0</v>
      </c>
      <c r="B416" s="124">
        <v>0</v>
      </c>
      <c r="C416" s="124">
        <v>0</v>
      </c>
      <c r="D416" s="124">
        <v>0</v>
      </c>
      <c r="E416" s="124">
        <v>0</v>
      </c>
      <c r="F416" s="124">
        <v>0</v>
      </c>
      <c r="G416" s="124">
        <v>0</v>
      </c>
      <c r="H416" s="124">
        <v>0</v>
      </c>
      <c r="I416" s="124">
        <v>0</v>
      </c>
      <c r="J416" s="124">
        <v>0</v>
      </c>
      <c r="K416" s="124">
        <v>0</v>
      </c>
      <c r="L416" s="124">
        <v>0</v>
      </c>
      <c r="M416" s="124">
        <v>0</v>
      </c>
      <c r="N416" s="124">
        <v>0</v>
      </c>
      <c r="O416" s="124">
        <v>0</v>
      </c>
      <c r="P416" s="124">
        <v>0</v>
      </c>
      <c r="Q416" s="124">
        <v>0</v>
      </c>
      <c r="R416" s="124">
        <v>0</v>
      </c>
      <c r="S416" s="124">
        <v>0</v>
      </c>
      <c r="T416" s="124">
        <v>0</v>
      </c>
      <c r="U416" s="124">
        <v>0</v>
      </c>
      <c r="V416" s="124">
        <v>0</v>
      </c>
      <c r="W416" s="124">
        <v>0</v>
      </c>
    </row>
    <row r="417" spans="1:23" hidden="1">
      <c r="A417" s="124">
        <v>0</v>
      </c>
      <c r="B417" s="124">
        <v>0</v>
      </c>
      <c r="C417" s="124">
        <v>0</v>
      </c>
      <c r="D417" s="124">
        <v>0</v>
      </c>
      <c r="E417" s="124">
        <v>0</v>
      </c>
      <c r="F417" s="124">
        <v>0</v>
      </c>
      <c r="G417" s="124">
        <v>0</v>
      </c>
      <c r="H417" s="124">
        <v>0</v>
      </c>
      <c r="I417" s="124">
        <v>0</v>
      </c>
      <c r="J417" s="124">
        <v>0</v>
      </c>
      <c r="K417" s="124">
        <v>0</v>
      </c>
      <c r="L417" s="124">
        <v>0</v>
      </c>
      <c r="M417" s="124">
        <v>0</v>
      </c>
      <c r="N417" s="124">
        <v>0</v>
      </c>
      <c r="O417" s="124">
        <v>0</v>
      </c>
      <c r="P417" s="124">
        <v>0</v>
      </c>
      <c r="Q417" s="124">
        <v>0</v>
      </c>
      <c r="R417" s="124">
        <v>0</v>
      </c>
      <c r="S417" s="124">
        <v>0</v>
      </c>
      <c r="T417" s="124">
        <v>0</v>
      </c>
      <c r="U417" s="124">
        <v>0</v>
      </c>
      <c r="V417" s="124">
        <v>0</v>
      </c>
      <c r="W417" s="124">
        <v>0</v>
      </c>
    </row>
    <row r="418" spans="1:23" hidden="1">
      <c r="A418" s="124">
        <v>0</v>
      </c>
      <c r="B418" s="124">
        <v>0</v>
      </c>
      <c r="C418" s="124">
        <v>0</v>
      </c>
      <c r="D418" s="124">
        <v>0</v>
      </c>
      <c r="E418" s="124">
        <v>0</v>
      </c>
      <c r="F418" s="124">
        <v>0</v>
      </c>
      <c r="G418" s="124">
        <v>0</v>
      </c>
      <c r="H418" s="124">
        <v>0</v>
      </c>
      <c r="I418" s="124">
        <v>0</v>
      </c>
      <c r="J418" s="124">
        <v>0</v>
      </c>
      <c r="K418" s="124">
        <v>0</v>
      </c>
      <c r="L418" s="124">
        <v>0</v>
      </c>
      <c r="M418" s="124">
        <v>0</v>
      </c>
      <c r="N418" s="124">
        <v>0</v>
      </c>
      <c r="O418" s="124">
        <v>0</v>
      </c>
      <c r="P418" s="124">
        <v>0</v>
      </c>
      <c r="Q418" s="124">
        <v>0</v>
      </c>
      <c r="R418" s="124">
        <v>0</v>
      </c>
      <c r="S418" s="124">
        <v>0</v>
      </c>
      <c r="T418" s="124">
        <v>0</v>
      </c>
      <c r="U418" s="124">
        <v>0</v>
      </c>
      <c r="V418" s="124">
        <v>0</v>
      </c>
      <c r="W418" s="124">
        <v>0</v>
      </c>
    </row>
    <row r="419" spans="1:23">
      <c r="A419" s="124">
        <v>0</v>
      </c>
      <c r="B419" s="124">
        <v>0</v>
      </c>
      <c r="C419" s="124">
        <v>0</v>
      </c>
      <c r="D419" s="124">
        <v>0</v>
      </c>
      <c r="E419" s="124">
        <v>0</v>
      </c>
      <c r="F419" s="124">
        <v>0</v>
      </c>
      <c r="G419" s="124">
        <v>0</v>
      </c>
      <c r="H419" s="124">
        <v>0</v>
      </c>
      <c r="I419" s="124">
        <v>0</v>
      </c>
      <c r="J419" s="124">
        <v>0</v>
      </c>
      <c r="K419" s="124">
        <v>0</v>
      </c>
      <c r="L419" s="124">
        <v>0</v>
      </c>
      <c r="M419" s="124">
        <v>0</v>
      </c>
      <c r="N419" s="124">
        <v>0</v>
      </c>
      <c r="O419" s="124">
        <v>0</v>
      </c>
      <c r="P419" s="124">
        <v>0</v>
      </c>
      <c r="Q419" s="124">
        <v>0</v>
      </c>
      <c r="R419" s="124">
        <v>0</v>
      </c>
      <c r="S419" s="124">
        <v>0</v>
      </c>
      <c r="T419" s="124">
        <v>0</v>
      </c>
      <c r="U419" s="124">
        <v>0</v>
      </c>
      <c r="V419" s="124">
        <v>0</v>
      </c>
      <c r="W419" s="124">
        <v>0</v>
      </c>
    </row>
    <row r="420" spans="1:23">
      <c r="A420" s="124">
        <v>0</v>
      </c>
      <c r="B420" s="124">
        <v>0</v>
      </c>
      <c r="C420" s="124">
        <v>0</v>
      </c>
      <c r="D420" s="124">
        <v>0</v>
      </c>
      <c r="E420" s="124">
        <v>0</v>
      </c>
      <c r="F420" s="124">
        <v>0</v>
      </c>
      <c r="G420" s="124">
        <v>0</v>
      </c>
      <c r="H420" s="124">
        <v>0</v>
      </c>
      <c r="I420" s="124">
        <v>0</v>
      </c>
      <c r="J420" s="124">
        <v>0</v>
      </c>
      <c r="K420" s="124">
        <v>0</v>
      </c>
      <c r="L420" s="124">
        <v>0</v>
      </c>
      <c r="M420" s="124">
        <v>0</v>
      </c>
      <c r="N420" s="124">
        <v>0</v>
      </c>
      <c r="O420" s="124">
        <v>0</v>
      </c>
      <c r="P420" s="124">
        <v>0</v>
      </c>
      <c r="Q420" s="124">
        <v>0</v>
      </c>
      <c r="R420" s="124">
        <v>0</v>
      </c>
      <c r="S420" s="124">
        <v>0</v>
      </c>
      <c r="T420" s="124">
        <v>0</v>
      </c>
      <c r="U420" s="124">
        <v>0</v>
      </c>
      <c r="V420" s="124">
        <v>0</v>
      </c>
      <c r="W420" s="124">
        <v>0</v>
      </c>
    </row>
    <row r="421" spans="1:23">
      <c r="A421" s="124">
        <v>0</v>
      </c>
      <c r="B421" s="124">
        <v>0</v>
      </c>
      <c r="C421" s="124">
        <v>0</v>
      </c>
      <c r="D421" s="124">
        <v>0</v>
      </c>
      <c r="E421" s="124">
        <v>0</v>
      </c>
      <c r="F421" s="124">
        <v>0</v>
      </c>
      <c r="G421" s="124">
        <v>0</v>
      </c>
      <c r="H421" s="124">
        <v>0</v>
      </c>
      <c r="I421" s="124">
        <v>0</v>
      </c>
      <c r="J421" s="124">
        <v>0</v>
      </c>
      <c r="K421" s="124">
        <v>0</v>
      </c>
      <c r="L421" s="124">
        <v>0</v>
      </c>
      <c r="M421" s="124">
        <v>0</v>
      </c>
      <c r="N421" s="124">
        <v>0</v>
      </c>
      <c r="O421" s="124">
        <v>0</v>
      </c>
      <c r="P421" s="124">
        <v>0</v>
      </c>
      <c r="Q421" s="124">
        <v>0</v>
      </c>
      <c r="R421" s="124">
        <v>0</v>
      </c>
      <c r="S421" s="124">
        <v>0</v>
      </c>
      <c r="T421" s="124">
        <v>0</v>
      </c>
      <c r="U421" s="124">
        <v>0</v>
      </c>
      <c r="V421" s="124">
        <v>0</v>
      </c>
      <c r="W421" s="124">
        <v>0</v>
      </c>
    </row>
    <row r="422" spans="1:23" hidden="1">
      <c r="A422" s="124">
        <v>0</v>
      </c>
      <c r="B422" s="124">
        <v>0</v>
      </c>
      <c r="C422" s="124">
        <v>0</v>
      </c>
      <c r="D422" s="124">
        <v>0</v>
      </c>
      <c r="E422" s="124">
        <v>0</v>
      </c>
      <c r="F422" s="124">
        <v>0</v>
      </c>
      <c r="G422" s="124">
        <v>0</v>
      </c>
      <c r="H422" s="124">
        <v>0</v>
      </c>
      <c r="I422" s="124">
        <v>0</v>
      </c>
      <c r="J422" s="124">
        <v>0</v>
      </c>
      <c r="K422" s="124">
        <v>0</v>
      </c>
      <c r="L422" s="124">
        <v>0</v>
      </c>
      <c r="M422" s="124">
        <v>0</v>
      </c>
      <c r="N422" s="124">
        <v>0</v>
      </c>
      <c r="O422" s="124">
        <v>0</v>
      </c>
      <c r="P422" s="124">
        <v>0</v>
      </c>
      <c r="Q422" s="124">
        <v>0</v>
      </c>
      <c r="R422" s="124">
        <v>0</v>
      </c>
      <c r="S422" s="124">
        <v>0</v>
      </c>
      <c r="T422" s="124">
        <v>0</v>
      </c>
      <c r="U422" s="124">
        <v>0</v>
      </c>
      <c r="V422" s="124">
        <v>0</v>
      </c>
      <c r="W422" s="124">
        <v>0</v>
      </c>
    </row>
    <row r="423" spans="1:23" hidden="1">
      <c r="A423" s="124">
        <v>0</v>
      </c>
      <c r="B423" s="124">
        <v>0</v>
      </c>
      <c r="C423" s="124">
        <v>0</v>
      </c>
      <c r="D423" s="124">
        <v>0</v>
      </c>
      <c r="E423" s="124">
        <v>0</v>
      </c>
      <c r="F423" s="124">
        <v>0</v>
      </c>
      <c r="G423" s="124">
        <v>0</v>
      </c>
      <c r="H423" s="124">
        <v>0</v>
      </c>
      <c r="I423" s="124">
        <v>0</v>
      </c>
      <c r="J423" s="124">
        <v>0</v>
      </c>
      <c r="K423" s="124">
        <v>0</v>
      </c>
      <c r="L423" s="124">
        <v>0</v>
      </c>
      <c r="M423" s="124">
        <v>0</v>
      </c>
      <c r="N423" s="124">
        <v>0</v>
      </c>
      <c r="O423" s="124">
        <v>0</v>
      </c>
      <c r="P423" s="124">
        <v>0</v>
      </c>
      <c r="Q423" s="124">
        <v>0</v>
      </c>
      <c r="R423" s="124">
        <v>0</v>
      </c>
      <c r="S423" s="124">
        <v>0</v>
      </c>
      <c r="T423" s="124">
        <v>0</v>
      </c>
      <c r="U423" s="124">
        <v>0</v>
      </c>
      <c r="V423" s="124">
        <v>0</v>
      </c>
      <c r="W423" s="124">
        <v>0</v>
      </c>
    </row>
    <row r="424" spans="1:23" hidden="1">
      <c r="A424" s="124">
        <v>0</v>
      </c>
      <c r="B424" s="124">
        <v>0</v>
      </c>
      <c r="C424" s="124">
        <v>0</v>
      </c>
      <c r="D424" s="124">
        <v>0</v>
      </c>
      <c r="E424" s="124">
        <v>0</v>
      </c>
      <c r="F424" s="124">
        <v>0</v>
      </c>
      <c r="G424" s="124">
        <v>0</v>
      </c>
      <c r="H424" s="124">
        <v>0</v>
      </c>
      <c r="I424" s="124">
        <v>0</v>
      </c>
      <c r="J424" s="124">
        <v>0</v>
      </c>
      <c r="K424" s="124">
        <v>0</v>
      </c>
      <c r="L424" s="124">
        <v>0</v>
      </c>
      <c r="M424" s="124">
        <v>0</v>
      </c>
      <c r="N424" s="124">
        <v>0</v>
      </c>
      <c r="O424" s="124">
        <v>0</v>
      </c>
      <c r="P424" s="124">
        <v>0</v>
      </c>
      <c r="Q424" s="124">
        <v>0</v>
      </c>
      <c r="R424" s="124">
        <v>0</v>
      </c>
      <c r="S424" s="124">
        <v>0</v>
      </c>
      <c r="T424" s="124">
        <v>0</v>
      </c>
      <c r="U424" s="124">
        <v>0</v>
      </c>
      <c r="V424" s="124">
        <v>0</v>
      </c>
      <c r="W424" s="124">
        <v>0</v>
      </c>
    </row>
    <row r="425" spans="1:23" hidden="1">
      <c r="A425" s="124">
        <v>0</v>
      </c>
      <c r="B425" s="124">
        <v>0</v>
      </c>
      <c r="C425" s="124">
        <v>0</v>
      </c>
      <c r="D425" s="124">
        <v>0</v>
      </c>
      <c r="E425" s="124">
        <v>0</v>
      </c>
      <c r="F425" s="124">
        <v>0</v>
      </c>
      <c r="G425" s="124">
        <v>0</v>
      </c>
      <c r="H425" s="124">
        <v>0</v>
      </c>
      <c r="I425" s="124">
        <v>0</v>
      </c>
      <c r="J425" s="124">
        <v>0</v>
      </c>
      <c r="K425" s="124">
        <v>0</v>
      </c>
      <c r="L425" s="124">
        <v>0</v>
      </c>
      <c r="M425" s="124">
        <v>0</v>
      </c>
      <c r="N425" s="124">
        <v>0</v>
      </c>
      <c r="O425" s="124">
        <v>0</v>
      </c>
      <c r="P425" s="124">
        <v>0</v>
      </c>
      <c r="Q425" s="124">
        <v>0</v>
      </c>
      <c r="R425" s="124">
        <v>0</v>
      </c>
      <c r="S425" s="124">
        <v>0</v>
      </c>
      <c r="T425" s="124">
        <v>0</v>
      </c>
      <c r="U425" s="124">
        <v>0</v>
      </c>
      <c r="V425" s="124">
        <v>0</v>
      </c>
      <c r="W425" s="124">
        <v>0</v>
      </c>
    </row>
    <row r="426" spans="1:23" hidden="1">
      <c r="A426" s="124">
        <v>0</v>
      </c>
      <c r="B426" s="124">
        <v>0</v>
      </c>
      <c r="C426" s="124">
        <v>0</v>
      </c>
      <c r="D426" s="124">
        <v>0</v>
      </c>
      <c r="E426" s="124">
        <v>0</v>
      </c>
      <c r="F426" s="124">
        <v>0</v>
      </c>
      <c r="G426" s="124">
        <v>0</v>
      </c>
      <c r="H426" s="124">
        <v>0</v>
      </c>
      <c r="I426" s="124">
        <v>0</v>
      </c>
      <c r="J426" s="124">
        <v>0</v>
      </c>
      <c r="K426" s="124">
        <v>0</v>
      </c>
      <c r="L426" s="124">
        <v>0</v>
      </c>
      <c r="M426" s="124">
        <v>0</v>
      </c>
      <c r="N426" s="124">
        <v>0</v>
      </c>
      <c r="O426" s="124">
        <v>0</v>
      </c>
      <c r="P426" s="124">
        <v>0</v>
      </c>
      <c r="Q426" s="124">
        <v>0</v>
      </c>
      <c r="R426" s="124">
        <v>0</v>
      </c>
      <c r="S426" s="124">
        <v>0</v>
      </c>
      <c r="T426" s="124">
        <v>0</v>
      </c>
      <c r="U426" s="124">
        <v>0</v>
      </c>
      <c r="V426" s="124">
        <v>0</v>
      </c>
      <c r="W426" s="124">
        <v>0</v>
      </c>
    </row>
    <row r="427" spans="1:23" hidden="1">
      <c r="A427" s="124">
        <v>0</v>
      </c>
      <c r="B427" s="124">
        <v>0</v>
      </c>
      <c r="C427" s="124">
        <v>0</v>
      </c>
      <c r="D427" s="124">
        <v>0</v>
      </c>
      <c r="E427" s="124">
        <v>0</v>
      </c>
      <c r="F427" s="124">
        <v>0</v>
      </c>
      <c r="G427" s="124">
        <v>0</v>
      </c>
      <c r="H427" s="124">
        <v>0</v>
      </c>
      <c r="I427" s="124">
        <v>0</v>
      </c>
      <c r="J427" s="124">
        <v>0</v>
      </c>
      <c r="K427" s="124">
        <v>0</v>
      </c>
      <c r="L427" s="124">
        <v>0</v>
      </c>
      <c r="M427" s="124">
        <v>0</v>
      </c>
      <c r="N427" s="124">
        <v>0</v>
      </c>
      <c r="O427" s="124">
        <v>0</v>
      </c>
      <c r="P427" s="124">
        <v>0</v>
      </c>
      <c r="Q427" s="124">
        <v>0</v>
      </c>
      <c r="R427" s="124">
        <v>0</v>
      </c>
      <c r="S427" s="124">
        <v>0</v>
      </c>
      <c r="T427" s="124">
        <v>0</v>
      </c>
      <c r="U427" s="124">
        <v>0</v>
      </c>
      <c r="V427" s="124">
        <v>0</v>
      </c>
      <c r="W427" s="124">
        <v>0</v>
      </c>
    </row>
    <row r="428" spans="1:23">
      <c r="A428" s="124">
        <v>0</v>
      </c>
      <c r="B428" s="124">
        <v>0</v>
      </c>
      <c r="C428" s="124">
        <v>0</v>
      </c>
      <c r="D428" s="124">
        <v>0</v>
      </c>
      <c r="E428" s="124">
        <v>0</v>
      </c>
      <c r="F428" s="124">
        <v>0</v>
      </c>
      <c r="G428" s="124">
        <v>0</v>
      </c>
      <c r="H428" s="124">
        <v>0</v>
      </c>
      <c r="I428" s="124">
        <v>0</v>
      </c>
      <c r="J428" s="124">
        <v>0</v>
      </c>
      <c r="K428" s="124">
        <v>0</v>
      </c>
      <c r="L428" s="124">
        <v>0</v>
      </c>
      <c r="M428" s="124">
        <v>0</v>
      </c>
      <c r="N428" s="124">
        <v>0</v>
      </c>
      <c r="O428" s="124">
        <v>0</v>
      </c>
      <c r="P428" s="124">
        <v>0</v>
      </c>
      <c r="Q428" s="124">
        <v>0</v>
      </c>
      <c r="R428" s="124">
        <v>0</v>
      </c>
      <c r="S428" s="124">
        <v>0</v>
      </c>
      <c r="T428" s="124">
        <v>0</v>
      </c>
      <c r="U428" s="124">
        <v>0</v>
      </c>
      <c r="V428" s="124">
        <v>0</v>
      </c>
      <c r="W428" s="124">
        <v>0</v>
      </c>
    </row>
    <row r="429" spans="1:23" hidden="1">
      <c r="A429" s="124">
        <v>0</v>
      </c>
      <c r="B429" s="124">
        <v>0</v>
      </c>
      <c r="C429" s="124">
        <v>0</v>
      </c>
      <c r="D429" s="124">
        <v>0</v>
      </c>
      <c r="E429" s="124">
        <v>0</v>
      </c>
      <c r="F429" s="124">
        <v>0</v>
      </c>
      <c r="G429" s="124">
        <v>0</v>
      </c>
      <c r="H429" s="124">
        <v>0</v>
      </c>
      <c r="I429" s="124">
        <v>0</v>
      </c>
      <c r="J429" s="124">
        <v>0</v>
      </c>
      <c r="K429" s="124">
        <v>0</v>
      </c>
      <c r="L429" s="124">
        <v>0</v>
      </c>
      <c r="M429" s="124">
        <v>0</v>
      </c>
      <c r="N429" s="124">
        <v>0</v>
      </c>
      <c r="O429" s="124">
        <v>0</v>
      </c>
      <c r="P429" s="124">
        <v>0</v>
      </c>
      <c r="Q429" s="124">
        <v>0</v>
      </c>
      <c r="R429" s="124">
        <v>0</v>
      </c>
      <c r="S429" s="124">
        <v>0</v>
      </c>
      <c r="T429" s="124">
        <v>0</v>
      </c>
      <c r="U429" s="124">
        <v>0</v>
      </c>
      <c r="V429" s="124">
        <v>0</v>
      </c>
      <c r="W429" s="124">
        <v>0</v>
      </c>
    </row>
    <row r="430" spans="1:23">
      <c r="A430" s="124">
        <v>0</v>
      </c>
      <c r="B430" s="124">
        <v>0</v>
      </c>
      <c r="C430" s="124">
        <v>0</v>
      </c>
      <c r="D430" s="124">
        <v>0</v>
      </c>
      <c r="E430" s="124">
        <v>0</v>
      </c>
      <c r="F430" s="124">
        <v>0</v>
      </c>
      <c r="G430" s="124">
        <v>0</v>
      </c>
      <c r="H430" s="124">
        <v>0</v>
      </c>
      <c r="I430" s="124">
        <v>0</v>
      </c>
      <c r="J430" s="124">
        <v>0</v>
      </c>
      <c r="K430" s="124">
        <v>0</v>
      </c>
      <c r="L430" s="124">
        <v>0</v>
      </c>
      <c r="M430" s="124">
        <v>0</v>
      </c>
      <c r="N430" s="124">
        <v>0</v>
      </c>
      <c r="O430" s="124">
        <v>0</v>
      </c>
      <c r="P430" s="124">
        <v>0</v>
      </c>
      <c r="Q430" s="124">
        <v>0</v>
      </c>
      <c r="R430" s="124">
        <v>0</v>
      </c>
      <c r="S430" s="124">
        <v>0</v>
      </c>
      <c r="T430" s="124">
        <v>0</v>
      </c>
      <c r="U430" s="124">
        <v>0</v>
      </c>
      <c r="V430" s="124">
        <v>0</v>
      </c>
      <c r="W430" s="124">
        <v>0</v>
      </c>
    </row>
    <row r="431" spans="1:23" hidden="1">
      <c r="A431" s="124">
        <v>0</v>
      </c>
      <c r="B431" s="124">
        <v>0</v>
      </c>
      <c r="C431" s="124">
        <v>0</v>
      </c>
      <c r="D431" s="124">
        <v>0</v>
      </c>
      <c r="E431" s="124">
        <v>0</v>
      </c>
      <c r="F431" s="124">
        <v>0</v>
      </c>
      <c r="G431" s="124">
        <v>0</v>
      </c>
      <c r="H431" s="124">
        <v>0</v>
      </c>
      <c r="I431" s="124">
        <v>0</v>
      </c>
      <c r="J431" s="124">
        <v>0</v>
      </c>
      <c r="K431" s="124">
        <v>0</v>
      </c>
      <c r="L431" s="124">
        <v>0</v>
      </c>
      <c r="M431" s="124">
        <v>0</v>
      </c>
      <c r="N431" s="124">
        <v>0</v>
      </c>
      <c r="O431" s="124">
        <v>0</v>
      </c>
      <c r="P431" s="124">
        <v>0</v>
      </c>
      <c r="Q431" s="124">
        <v>0</v>
      </c>
      <c r="R431" s="124">
        <v>0</v>
      </c>
      <c r="S431" s="124">
        <v>0</v>
      </c>
      <c r="T431" s="124">
        <v>0</v>
      </c>
      <c r="U431" s="124">
        <v>0</v>
      </c>
      <c r="V431" s="124">
        <v>0</v>
      </c>
      <c r="W431" s="124">
        <v>0</v>
      </c>
    </row>
    <row r="432" spans="1:23" hidden="1">
      <c r="A432" s="124">
        <v>0</v>
      </c>
      <c r="B432" s="124">
        <v>0</v>
      </c>
      <c r="C432" s="124">
        <v>0</v>
      </c>
      <c r="D432" s="124">
        <v>0</v>
      </c>
      <c r="E432" s="124">
        <v>0</v>
      </c>
      <c r="F432" s="124">
        <v>0</v>
      </c>
      <c r="G432" s="124">
        <v>0</v>
      </c>
      <c r="H432" s="124">
        <v>0</v>
      </c>
      <c r="I432" s="124">
        <v>0</v>
      </c>
      <c r="J432" s="124">
        <v>0</v>
      </c>
      <c r="K432" s="124">
        <v>0</v>
      </c>
      <c r="L432" s="124">
        <v>0</v>
      </c>
      <c r="M432" s="124">
        <v>0</v>
      </c>
      <c r="N432" s="124">
        <v>0</v>
      </c>
      <c r="O432" s="124">
        <v>0</v>
      </c>
      <c r="P432" s="124">
        <v>0</v>
      </c>
      <c r="Q432" s="124">
        <v>0</v>
      </c>
      <c r="R432" s="124">
        <v>0</v>
      </c>
      <c r="S432" s="124">
        <v>0</v>
      </c>
      <c r="T432" s="124">
        <v>0</v>
      </c>
      <c r="U432" s="124">
        <v>0</v>
      </c>
      <c r="V432" s="124">
        <v>0</v>
      </c>
      <c r="W432" s="124">
        <v>0</v>
      </c>
    </row>
    <row r="433" spans="1:23" hidden="1">
      <c r="A433" s="124">
        <v>0</v>
      </c>
      <c r="B433" s="124">
        <v>0</v>
      </c>
      <c r="C433" s="124">
        <v>0</v>
      </c>
      <c r="D433" s="124">
        <v>0</v>
      </c>
      <c r="E433" s="124">
        <v>0</v>
      </c>
      <c r="F433" s="124">
        <v>0</v>
      </c>
      <c r="G433" s="124">
        <v>0</v>
      </c>
      <c r="H433" s="124">
        <v>0</v>
      </c>
      <c r="I433" s="124">
        <v>0</v>
      </c>
      <c r="J433" s="124">
        <v>0</v>
      </c>
      <c r="K433" s="124">
        <v>0</v>
      </c>
      <c r="L433" s="124">
        <v>0</v>
      </c>
      <c r="M433" s="124">
        <v>0</v>
      </c>
      <c r="N433" s="124">
        <v>0</v>
      </c>
      <c r="O433" s="124">
        <v>0</v>
      </c>
      <c r="P433" s="124">
        <v>0</v>
      </c>
      <c r="Q433" s="124">
        <v>0</v>
      </c>
      <c r="R433" s="124">
        <v>0</v>
      </c>
      <c r="S433" s="124">
        <v>0</v>
      </c>
      <c r="T433" s="124">
        <v>0</v>
      </c>
      <c r="U433" s="124">
        <v>0</v>
      </c>
      <c r="V433" s="124">
        <v>0</v>
      </c>
      <c r="W433" s="124">
        <v>0</v>
      </c>
    </row>
    <row r="434" spans="1:23">
      <c r="A434" s="124">
        <v>0</v>
      </c>
      <c r="B434" s="124">
        <v>0</v>
      </c>
      <c r="C434" s="124">
        <v>0</v>
      </c>
      <c r="D434" s="124">
        <v>0</v>
      </c>
      <c r="E434" s="124">
        <v>0</v>
      </c>
      <c r="F434" s="124">
        <v>0</v>
      </c>
      <c r="G434" s="124">
        <v>0</v>
      </c>
      <c r="H434" s="124">
        <v>0</v>
      </c>
      <c r="I434" s="124">
        <v>0</v>
      </c>
      <c r="J434" s="124">
        <v>0</v>
      </c>
      <c r="K434" s="124">
        <v>0</v>
      </c>
      <c r="L434" s="124">
        <v>0</v>
      </c>
      <c r="M434" s="124">
        <v>0</v>
      </c>
      <c r="N434" s="124">
        <v>0</v>
      </c>
      <c r="O434" s="124">
        <v>0</v>
      </c>
      <c r="P434" s="124">
        <v>0</v>
      </c>
      <c r="Q434" s="124">
        <v>0</v>
      </c>
      <c r="R434" s="124">
        <v>0</v>
      </c>
      <c r="S434" s="124">
        <v>0</v>
      </c>
      <c r="T434" s="124">
        <v>0</v>
      </c>
      <c r="U434" s="124">
        <v>0</v>
      </c>
      <c r="V434" s="124">
        <v>0</v>
      </c>
      <c r="W434" s="124">
        <v>0</v>
      </c>
    </row>
    <row r="435" spans="1:23" hidden="1">
      <c r="A435" s="124">
        <v>0</v>
      </c>
      <c r="B435" s="124">
        <v>0</v>
      </c>
      <c r="C435" s="124">
        <v>0</v>
      </c>
      <c r="D435" s="124">
        <v>0</v>
      </c>
      <c r="E435" s="124">
        <v>0</v>
      </c>
      <c r="F435" s="124">
        <v>0</v>
      </c>
      <c r="G435" s="124">
        <v>0</v>
      </c>
      <c r="H435" s="124">
        <v>0</v>
      </c>
      <c r="I435" s="124">
        <v>0</v>
      </c>
      <c r="J435" s="124">
        <v>0</v>
      </c>
      <c r="K435" s="124">
        <v>0</v>
      </c>
      <c r="L435" s="124">
        <v>0</v>
      </c>
      <c r="M435" s="124">
        <v>0</v>
      </c>
      <c r="N435" s="124">
        <v>0</v>
      </c>
      <c r="O435" s="124">
        <v>0</v>
      </c>
      <c r="P435" s="124">
        <v>0</v>
      </c>
      <c r="Q435" s="124">
        <v>0</v>
      </c>
      <c r="R435" s="124">
        <v>0</v>
      </c>
      <c r="S435" s="124">
        <v>0</v>
      </c>
      <c r="T435" s="124">
        <v>0</v>
      </c>
      <c r="U435" s="124">
        <v>0</v>
      </c>
      <c r="V435" s="124">
        <v>0</v>
      </c>
      <c r="W435" s="124">
        <v>0</v>
      </c>
    </row>
    <row r="436" spans="1:23" hidden="1">
      <c r="A436" s="124">
        <v>0</v>
      </c>
      <c r="B436" s="124">
        <v>0</v>
      </c>
      <c r="C436" s="124">
        <v>0</v>
      </c>
      <c r="D436" s="124">
        <v>0</v>
      </c>
      <c r="E436" s="124">
        <v>0</v>
      </c>
      <c r="F436" s="124">
        <v>0</v>
      </c>
      <c r="G436" s="124">
        <v>0</v>
      </c>
      <c r="H436" s="124">
        <v>0</v>
      </c>
      <c r="I436" s="124">
        <v>0</v>
      </c>
      <c r="J436" s="124">
        <v>0</v>
      </c>
      <c r="K436" s="124">
        <v>0</v>
      </c>
      <c r="L436" s="124">
        <v>0</v>
      </c>
      <c r="M436" s="124">
        <v>0</v>
      </c>
      <c r="N436" s="124">
        <v>0</v>
      </c>
      <c r="O436" s="124">
        <v>0</v>
      </c>
      <c r="P436" s="124">
        <v>0</v>
      </c>
      <c r="Q436" s="124">
        <v>0</v>
      </c>
      <c r="R436" s="124">
        <v>0</v>
      </c>
      <c r="S436" s="124">
        <v>0</v>
      </c>
      <c r="T436" s="124">
        <v>0</v>
      </c>
      <c r="U436" s="124">
        <v>0</v>
      </c>
      <c r="V436" s="124">
        <v>0</v>
      </c>
      <c r="W436" s="124">
        <v>0</v>
      </c>
    </row>
    <row r="437" spans="1:23" hidden="1">
      <c r="A437" s="124">
        <v>0</v>
      </c>
      <c r="B437" s="124">
        <v>0</v>
      </c>
      <c r="C437" s="124">
        <v>0</v>
      </c>
      <c r="D437" s="124">
        <v>0</v>
      </c>
      <c r="E437" s="124">
        <v>0</v>
      </c>
      <c r="F437" s="124">
        <v>0</v>
      </c>
      <c r="G437" s="124">
        <v>0</v>
      </c>
      <c r="H437" s="124">
        <v>0</v>
      </c>
      <c r="I437" s="124">
        <v>0</v>
      </c>
      <c r="J437" s="124">
        <v>0</v>
      </c>
      <c r="K437" s="124">
        <v>0</v>
      </c>
      <c r="L437" s="124">
        <v>0</v>
      </c>
      <c r="M437" s="124">
        <v>0</v>
      </c>
      <c r="N437" s="124">
        <v>0</v>
      </c>
      <c r="O437" s="124">
        <v>0</v>
      </c>
      <c r="P437" s="124">
        <v>0</v>
      </c>
      <c r="Q437" s="124">
        <v>0</v>
      </c>
      <c r="R437" s="124">
        <v>0</v>
      </c>
      <c r="S437" s="124">
        <v>0</v>
      </c>
      <c r="T437" s="124">
        <v>0</v>
      </c>
      <c r="U437" s="124">
        <v>0</v>
      </c>
      <c r="V437" s="124">
        <v>0</v>
      </c>
      <c r="W437" s="124">
        <v>0</v>
      </c>
    </row>
    <row r="438" spans="1:23" hidden="1">
      <c r="A438" s="124">
        <v>0</v>
      </c>
      <c r="B438" s="124">
        <v>0</v>
      </c>
      <c r="C438" s="124">
        <v>0</v>
      </c>
      <c r="D438" s="124">
        <v>0</v>
      </c>
      <c r="E438" s="124">
        <v>0</v>
      </c>
      <c r="F438" s="124">
        <v>0</v>
      </c>
      <c r="G438" s="124">
        <v>0</v>
      </c>
      <c r="H438" s="124">
        <v>0</v>
      </c>
      <c r="I438" s="124">
        <v>0</v>
      </c>
      <c r="J438" s="124">
        <v>0</v>
      </c>
      <c r="K438" s="124">
        <v>0</v>
      </c>
      <c r="L438" s="124">
        <v>0</v>
      </c>
      <c r="M438" s="124">
        <v>0</v>
      </c>
      <c r="N438" s="124">
        <v>0</v>
      </c>
      <c r="O438" s="124">
        <v>0</v>
      </c>
      <c r="P438" s="124">
        <v>0</v>
      </c>
      <c r="Q438" s="124">
        <v>0</v>
      </c>
      <c r="R438" s="124">
        <v>0</v>
      </c>
      <c r="S438" s="124">
        <v>0</v>
      </c>
      <c r="T438" s="124">
        <v>0</v>
      </c>
      <c r="U438" s="124">
        <v>0</v>
      </c>
      <c r="V438" s="124">
        <v>0</v>
      </c>
      <c r="W438" s="124">
        <v>0</v>
      </c>
    </row>
    <row r="439" spans="1:23" hidden="1">
      <c r="A439" s="124">
        <v>0</v>
      </c>
      <c r="B439" s="124">
        <v>0</v>
      </c>
      <c r="C439" s="124">
        <v>0</v>
      </c>
      <c r="D439" s="124">
        <v>0</v>
      </c>
      <c r="E439" s="124">
        <v>0</v>
      </c>
      <c r="F439" s="124">
        <v>0</v>
      </c>
      <c r="G439" s="124">
        <v>0</v>
      </c>
      <c r="H439" s="124">
        <v>0</v>
      </c>
      <c r="I439" s="124">
        <v>0</v>
      </c>
      <c r="J439" s="124">
        <v>0</v>
      </c>
      <c r="K439" s="124">
        <v>0</v>
      </c>
      <c r="L439" s="124">
        <v>0</v>
      </c>
      <c r="M439" s="124">
        <v>0</v>
      </c>
      <c r="N439" s="124">
        <v>0</v>
      </c>
      <c r="O439" s="124">
        <v>0</v>
      </c>
      <c r="P439" s="124">
        <v>0</v>
      </c>
      <c r="Q439" s="124">
        <v>0</v>
      </c>
      <c r="R439" s="124">
        <v>0</v>
      </c>
      <c r="S439" s="124">
        <v>0</v>
      </c>
      <c r="T439" s="124">
        <v>0</v>
      </c>
      <c r="U439" s="124">
        <v>0</v>
      </c>
      <c r="V439" s="124">
        <v>0</v>
      </c>
      <c r="W439" s="124">
        <v>0</v>
      </c>
    </row>
    <row r="440" spans="1:23" hidden="1">
      <c r="A440" s="124">
        <v>0</v>
      </c>
      <c r="B440" s="124">
        <v>0</v>
      </c>
      <c r="C440" s="124">
        <v>0</v>
      </c>
      <c r="D440" s="124">
        <v>0</v>
      </c>
      <c r="E440" s="124">
        <v>0</v>
      </c>
      <c r="F440" s="124">
        <v>0</v>
      </c>
      <c r="G440" s="124">
        <v>0</v>
      </c>
      <c r="H440" s="124">
        <v>0</v>
      </c>
      <c r="I440" s="124">
        <v>0</v>
      </c>
      <c r="J440" s="124">
        <v>0</v>
      </c>
      <c r="K440" s="124">
        <v>0</v>
      </c>
      <c r="L440" s="124">
        <v>0</v>
      </c>
      <c r="M440" s="124">
        <v>0</v>
      </c>
      <c r="N440" s="124">
        <v>0</v>
      </c>
      <c r="O440" s="124">
        <v>0</v>
      </c>
      <c r="P440" s="124">
        <v>0</v>
      </c>
      <c r="Q440" s="124">
        <v>0</v>
      </c>
      <c r="R440" s="124">
        <v>0</v>
      </c>
      <c r="S440" s="124">
        <v>0</v>
      </c>
      <c r="T440" s="124">
        <v>0</v>
      </c>
      <c r="U440" s="124">
        <v>0</v>
      </c>
      <c r="V440" s="124">
        <v>0</v>
      </c>
      <c r="W440" s="124">
        <v>0</v>
      </c>
    </row>
    <row r="441" spans="1:23" hidden="1">
      <c r="A441" s="124">
        <v>0</v>
      </c>
      <c r="B441" s="124">
        <v>0</v>
      </c>
      <c r="C441" s="124">
        <v>0</v>
      </c>
      <c r="D441" s="124">
        <v>0</v>
      </c>
      <c r="E441" s="124">
        <v>0</v>
      </c>
      <c r="F441" s="124">
        <v>0</v>
      </c>
      <c r="G441" s="124">
        <v>0</v>
      </c>
      <c r="H441" s="124">
        <v>0</v>
      </c>
      <c r="I441" s="124">
        <v>0</v>
      </c>
      <c r="J441" s="124">
        <v>0</v>
      </c>
      <c r="K441" s="124">
        <v>0</v>
      </c>
      <c r="L441" s="124">
        <v>0</v>
      </c>
      <c r="M441" s="124">
        <v>0</v>
      </c>
      <c r="N441" s="124">
        <v>0</v>
      </c>
      <c r="O441" s="124">
        <v>0</v>
      </c>
      <c r="P441" s="124">
        <v>0</v>
      </c>
      <c r="Q441" s="124">
        <v>0</v>
      </c>
      <c r="R441" s="124">
        <v>0</v>
      </c>
      <c r="S441" s="124">
        <v>0</v>
      </c>
      <c r="T441" s="124">
        <v>0</v>
      </c>
      <c r="U441" s="124">
        <v>0</v>
      </c>
      <c r="V441" s="124">
        <v>0</v>
      </c>
      <c r="W441" s="124">
        <v>0</v>
      </c>
    </row>
    <row r="442" spans="1:23" hidden="1">
      <c r="A442" s="124">
        <v>0</v>
      </c>
      <c r="B442" s="124">
        <v>0</v>
      </c>
      <c r="C442" s="124">
        <v>0</v>
      </c>
      <c r="D442" s="124">
        <v>0</v>
      </c>
      <c r="E442" s="124">
        <v>0</v>
      </c>
      <c r="F442" s="124">
        <v>0</v>
      </c>
      <c r="G442" s="124">
        <v>0</v>
      </c>
      <c r="H442" s="124">
        <v>0</v>
      </c>
      <c r="I442" s="124">
        <v>0</v>
      </c>
      <c r="J442" s="124">
        <v>0</v>
      </c>
      <c r="K442" s="124">
        <v>0</v>
      </c>
      <c r="L442" s="124">
        <v>0</v>
      </c>
      <c r="M442" s="124">
        <v>0</v>
      </c>
      <c r="N442" s="124">
        <v>0</v>
      </c>
      <c r="O442" s="124">
        <v>0</v>
      </c>
      <c r="P442" s="124">
        <v>0</v>
      </c>
      <c r="Q442" s="124">
        <v>0</v>
      </c>
      <c r="R442" s="124">
        <v>0</v>
      </c>
      <c r="S442" s="124">
        <v>0</v>
      </c>
      <c r="T442" s="124">
        <v>0</v>
      </c>
      <c r="U442" s="124">
        <v>0</v>
      </c>
      <c r="V442" s="124">
        <v>0</v>
      </c>
      <c r="W442" s="124">
        <v>0</v>
      </c>
    </row>
    <row r="443" spans="1:23" hidden="1">
      <c r="A443" s="124">
        <v>0</v>
      </c>
      <c r="B443" s="124">
        <v>0</v>
      </c>
      <c r="C443" s="124">
        <v>0</v>
      </c>
      <c r="D443" s="124">
        <v>0</v>
      </c>
      <c r="E443" s="124">
        <v>0</v>
      </c>
      <c r="F443" s="124">
        <v>0</v>
      </c>
      <c r="G443" s="124">
        <v>0</v>
      </c>
      <c r="H443" s="124">
        <v>0</v>
      </c>
      <c r="I443" s="124">
        <v>0</v>
      </c>
      <c r="J443" s="124">
        <v>0</v>
      </c>
      <c r="K443" s="124">
        <v>0</v>
      </c>
      <c r="L443" s="124">
        <v>0</v>
      </c>
      <c r="M443" s="124">
        <v>0</v>
      </c>
      <c r="N443" s="124">
        <v>0</v>
      </c>
      <c r="O443" s="124">
        <v>0</v>
      </c>
      <c r="P443" s="124">
        <v>0</v>
      </c>
      <c r="Q443" s="124">
        <v>0</v>
      </c>
      <c r="R443" s="124">
        <v>0</v>
      </c>
      <c r="S443" s="124">
        <v>0</v>
      </c>
      <c r="T443" s="124">
        <v>0</v>
      </c>
      <c r="U443" s="124">
        <v>0</v>
      </c>
      <c r="V443" s="124">
        <v>0</v>
      </c>
      <c r="W443" s="124">
        <v>0</v>
      </c>
    </row>
    <row r="444" spans="1:23" hidden="1">
      <c r="A444" s="124">
        <v>0</v>
      </c>
      <c r="B444" s="124">
        <v>0</v>
      </c>
      <c r="C444" s="124">
        <v>0</v>
      </c>
      <c r="D444" s="124">
        <v>0</v>
      </c>
      <c r="E444" s="124">
        <v>0</v>
      </c>
      <c r="F444" s="124">
        <v>0</v>
      </c>
      <c r="G444" s="124">
        <v>0</v>
      </c>
      <c r="H444" s="124">
        <v>0</v>
      </c>
      <c r="I444" s="124">
        <v>0</v>
      </c>
      <c r="J444" s="124">
        <v>0</v>
      </c>
      <c r="K444" s="124">
        <v>0</v>
      </c>
      <c r="L444" s="124">
        <v>0</v>
      </c>
      <c r="M444" s="124">
        <v>0</v>
      </c>
      <c r="N444" s="124">
        <v>0</v>
      </c>
      <c r="O444" s="124">
        <v>0</v>
      </c>
      <c r="P444" s="124">
        <v>0</v>
      </c>
      <c r="Q444" s="124">
        <v>0</v>
      </c>
      <c r="R444" s="124">
        <v>0</v>
      </c>
      <c r="S444" s="124">
        <v>0</v>
      </c>
      <c r="T444" s="124">
        <v>0</v>
      </c>
      <c r="U444" s="124">
        <v>0</v>
      </c>
      <c r="V444" s="124">
        <v>0</v>
      </c>
      <c r="W444" s="124">
        <v>0</v>
      </c>
    </row>
    <row r="445" spans="1:23">
      <c r="A445" s="124">
        <v>0</v>
      </c>
      <c r="B445" s="124">
        <v>0</v>
      </c>
      <c r="C445" s="124">
        <v>0</v>
      </c>
      <c r="D445" s="124">
        <v>0</v>
      </c>
      <c r="E445" s="124">
        <v>0</v>
      </c>
      <c r="F445" s="124">
        <v>0</v>
      </c>
      <c r="G445" s="124">
        <v>0</v>
      </c>
      <c r="H445" s="124">
        <v>0</v>
      </c>
      <c r="I445" s="124">
        <v>0</v>
      </c>
      <c r="J445" s="124">
        <v>0</v>
      </c>
      <c r="K445" s="124">
        <v>0</v>
      </c>
      <c r="L445" s="124">
        <v>0</v>
      </c>
      <c r="M445" s="124">
        <v>0</v>
      </c>
      <c r="N445" s="124">
        <v>0</v>
      </c>
      <c r="O445" s="124">
        <v>0</v>
      </c>
      <c r="P445" s="124">
        <v>0</v>
      </c>
      <c r="Q445" s="124">
        <v>0</v>
      </c>
      <c r="R445" s="124">
        <v>0</v>
      </c>
      <c r="S445" s="124">
        <v>0</v>
      </c>
      <c r="T445" s="124">
        <v>0</v>
      </c>
      <c r="U445" s="124">
        <v>0</v>
      </c>
      <c r="V445" s="124">
        <v>0</v>
      </c>
      <c r="W445" s="124">
        <v>0</v>
      </c>
    </row>
    <row r="446" spans="1:23">
      <c r="A446" s="124">
        <v>0</v>
      </c>
      <c r="B446" s="124">
        <v>0</v>
      </c>
      <c r="C446" s="124">
        <v>0</v>
      </c>
      <c r="D446" s="124">
        <v>0</v>
      </c>
      <c r="E446" s="124">
        <v>0</v>
      </c>
      <c r="F446" s="124">
        <v>0</v>
      </c>
      <c r="G446" s="124">
        <v>0</v>
      </c>
      <c r="H446" s="124">
        <v>0</v>
      </c>
      <c r="I446" s="124">
        <v>0</v>
      </c>
      <c r="J446" s="124">
        <v>0</v>
      </c>
      <c r="K446" s="124">
        <v>0</v>
      </c>
      <c r="L446" s="124">
        <v>0</v>
      </c>
      <c r="M446" s="124">
        <v>0</v>
      </c>
      <c r="N446" s="124">
        <v>0</v>
      </c>
      <c r="O446" s="124">
        <v>0</v>
      </c>
      <c r="P446" s="124">
        <v>0</v>
      </c>
      <c r="Q446" s="124">
        <v>0</v>
      </c>
      <c r="R446" s="124">
        <v>0</v>
      </c>
      <c r="S446" s="124">
        <v>0</v>
      </c>
      <c r="T446" s="124">
        <v>0</v>
      </c>
      <c r="U446" s="124">
        <v>0</v>
      </c>
      <c r="V446" s="124">
        <v>0</v>
      </c>
      <c r="W446" s="124">
        <v>0</v>
      </c>
    </row>
    <row r="447" spans="1:23" hidden="1">
      <c r="A447" s="124">
        <v>0</v>
      </c>
      <c r="B447" s="124">
        <v>0</v>
      </c>
      <c r="C447" s="124">
        <v>0</v>
      </c>
      <c r="D447" s="124">
        <v>0</v>
      </c>
      <c r="E447" s="124">
        <v>0</v>
      </c>
      <c r="F447" s="124">
        <v>0</v>
      </c>
      <c r="G447" s="124">
        <v>0</v>
      </c>
      <c r="H447" s="124">
        <v>0</v>
      </c>
      <c r="I447" s="124">
        <v>0</v>
      </c>
      <c r="J447" s="124">
        <v>0</v>
      </c>
      <c r="K447" s="124">
        <v>0</v>
      </c>
      <c r="L447" s="124">
        <v>0</v>
      </c>
      <c r="M447" s="124">
        <v>0</v>
      </c>
      <c r="N447" s="124">
        <v>0</v>
      </c>
      <c r="O447" s="124">
        <v>0</v>
      </c>
      <c r="P447" s="124">
        <v>0</v>
      </c>
      <c r="Q447" s="124">
        <v>0</v>
      </c>
      <c r="R447" s="124">
        <v>0</v>
      </c>
      <c r="S447" s="124">
        <v>0</v>
      </c>
      <c r="T447" s="124">
        <v>0</v>
      </c>
      <c r="U447" s="124">
        <v>0</v>
      </c>
      <c r="V447" s="124">
        <v>0</v>
      </c>
      <c r="W447" s="124">
        <v>0</v>
      </c>
    </row>
    <row r="448" spans="1:23">
      <c r="A448" s="124">
        <v>0</v>
      </c>
      <c r="B448" s="124">
        <v>0</v>
      </c>
      <c r="C448" s="124">
        <v>0</v>
      </c>
      <c r="D448" s="124">
        <v>0</v>
      </c>
      <c r="E448" s="124">
        <v>0</v>
      </c>
      <c r="F448" s="124">
        <v>0</v>
      </c>
      <c r="G448" s="124">
        <v>0</v>
      </c>
      <c r="H448" s="124">
        <v>0</v>
      </c>
      <c r="I448" s="124">
        <v>0</v>
      </c>
      <c r="J448" s="124">
        <v>0</v>
      </c>
      <c r="K448" s="124">
        <v>0</v>
      </c>
      <c r="L448" s="124">
        <v>0</v>
      </c>
      <c r="M448" s="124">
        <v>0</v>
      </c>
      <c r="N448" s="124">
        <v>0</v>
      </c>
      <c r="O448" s="124">
        <v>0</v>
      </c>
      <c r="P448" s="124">
        <v>0</v>
      </c>
      <c r="Q448" s="124">
        <v>0</v>
      </c>
      <c r="R448" s="124">
        <v>0</v>
      </c>
      <c r="S448" s="124">
        <v>0</v>
      </c>
      <c r="T448" s="124">
        <v>0</v>
      </c>
      <c r="U448" s="124">
        <v>0</v>
      </c>
      <c r="V448" s="124">
        <v>0</v>
      </c>
      <c r="W448" s="124">
        <v>0</v>
      </c>
    </row>
    <row r="449" spans="1:23" hidden="1">
      <c r="A449" s="124">
        <v>0</v>
      </c>
      <c r="B449" s="124">
        <v>0</v>
      </c>
      <c r="C449" s="124">
        <v>0</v>
      </c>
      <c r="D449" s="124">
        <v>0</v>
      </c>
      <c r="E449" s="124">
        <v>0</v>
      </c>
      <c r="F449" s="124">
        <v>0</v>
      </c>
      <c r="G449" s="124">
        <v>0</v>
      </c>
      <c r="H449" s="124">
        <v>0</v>
      </c>
      <c r="I449" s="124">
        <v>0</v>
      </c>
      <c r="J449" s="124">
        <v>0</v>
      </c>
      <c r="K449" s="124">
        <v>0</v>
      </c>
      <c r="L449" s="124">
        <v>0</v>
      </c>
      <c r="M449" s="124">
        <v>0</v>
      </c>
      <c r="N449" s="124">
        <v>0</v>
      </c>
      <c r="O449" s="124">
        <v>0</v>
      </c>
      <c r="P449" s="124">
        <v>0</v>
      </c>
      <c r="Q449" s="124">
        <v>0</v>
      </c>
      <c r="R449" s="124">
        <v>0</v>
      </c>
      <c r="S449" s="124">
        <v>0</v>
      </c>
      <c r="T449" s="124">
        <v>0</v>
      </c>
      <c r="U449" s="124">
        <v>0</v>
      </c>
      <c r="V449" s="124">
        <v>0</v>
      </c>
      <c r="W449" s="124">
        <v>0</v>
      </c>
    </row>
    <row r="450" spans="1:23" hidden="1">
      <c r="A450" s="124">
        <v>0</v>
      </c>
      <c r="B450" s="124">
        <v>0</v>
      </c>
      <c r="C450" s="124">
        <v>0</v>
      </c>
      <c r="D450" s="124">
        <v>0</v>
      </c>
      <c r="E450" s="124">
        <v>0</v>
      </c>
      <c r="F450" s="124">
        <v>0</v>
      </c>
      <c r="G450" s="124">
        <v>0</v>
      </c>
      <c r="H450" s="124">
        <v>0</v>
      </c>
      <c r="I450" s="124">
        <v>0</v>
      </c>
      <c r="J450" s="124">
        <v>0</v>
      </c>
      <c r="K450" s="124">
        <v>0</v>
      </c>
      <c r="L450" s="124">
        <v>0</v>
      </c>
      <c r="M450" s="124">
        <v>0</v>
      </c>
      <c r="N450" s="124">
        <v>0</v>
      </c>
      <c r="O450" s="124">
        <v>0</v>
      </c>
      <c r="P450" s="124">
        <v>0</v>
      </c>
      <c r="Q450" s="124">
        <v>0</v>
      </c>
      <c r="R450" s="124">
        <v>0</v>
      </c>
      <c r="S450" s="124">
        <v>0</v>
      </c>
      <c r="T450" s="124">
        <v>0</v>
      </c>
      <c r="U450" s="124">
        <v>0</v>
      </c>
      <c r="V450" s="124">
        <v>0</v>
      </c>
      <c r="W450" s="124">
        <v>0</v>
      </c>
    </row>
    <row r="451" spans="1:23" hidden="1">
      <c r="A451" s="124">
        <v>0</v>
      </c>
      <c r="B451" s="124">
        <v>0</v>
      </c>
      <c r="C451" s="124">
        <v>0</v>
      </c>
      <c r="D451" s="124">
        <v>0</v>
      </c>
      <c r="E451" s="124">
        <v>0</v>
      </c>
      <c r="F451" s="124">
        <v>0</v>
      </c>
      <c r="G451" s="124">
        <v>0</v>
      </c>
      <c r="H451" s="124">
        <v>0</v>
      </c>
      <c r="I451" s="124">
        <v>0</v>
      </c>
      <c r="J451" s="124">
        <v>0</v>
      </c>
      <c r="K451" s="124">
        <v>0</v>
      </c>
      <c r="L451" s="124">
        <v>0</v>
      </c>
      <c r="M451" s="124">
        <v>0</v>
      </c>
      <c r="N451" s="124">
        <v>0</v>
      </c>
      <c r="O451" s="124">
        <v>0</v>
      </c>
      <c r="P451" s="124">
        <v>0</v>
      </c>
      <c r="Q451" s="124">
        <v>0</v>
      </c>
      <c r="R451" s="124">
        <v>0</v>
      </c>
      <c r="S451" s="124">
        <v>0</v>
      </c>
      <c r="T451" s="124">
        <v>0</v>
      </c>
      <c r="U451" s="124">
        <v>0</v>
      </c>
      <c r="V451" s="124">
        <v>0</v>
      </c>
      <c r="W451" s="124">
        <v>0</v>
      </c>
    </row>
    <row r="452" spans="1:23" hidden="1">
      <c r="A452" s="124">
        <v>0</v>
      </c>
      <c r="B452" s="124">
        <v>0</v>
      </c>
      <c r="C452" s="124">
        <v>0</v>
      </c>
      <c r="D452" s="124">
        <v>0</v>
      </c>
      <c r="E452" s="124">
        <v>0</v>
      </c>
      <c r="F452" s="124">
        <v>0</v>
      </c>
      <c r="G452" s="124">
        <v>0</v>
      </c>
      <c r="H452" s="124">
        <v>0</v>
      </c>
      <c r="I452" s="124">
        <v>0</v>
      </c>
      <c r="J452" s="124">
        <v>0</v>
      </c>
      <c r="K452" s="124">
        <v>0</v>
      </c>
      <c r="L452" s="124">
        <v>0</v>
      </c>
      <c r="M452" s="124">
        <v>0</v>
      </c>
      <c r="N452" s="124">
        <v>0</v>
      </c>
      <c r="O452" s="124">
        <v>0</v>
      </c>
      <c r="P452" s="124">
        <v>0</v>
      </c>
      <c r="Q452" s="124">
        <v>0</v>
      </c>
      <c r="R452" s="124">
        <v>0</v>
      </c>
      <c r="S452" s="124">
        <v>0</v>
      </c>
      <c r="T452" s="124">
        <v>0</v>
      </c>
      <c r="U452" s="124">
        <v>0</v>
      </c>
      <c r="V452" s="124">
        <v>0</v>
      </c>
      <c r="W452" s="124">
        <v>0</v>
      </c>
    </row>
    <row r="453" spans="1:23" hidden="1">
      <c r="A453" s="124">
        <v>0</v>
      </c>
      <c r="B453" s="124">
        <v>0</v>
      </c>
      <c r="C453" s="124">
        <v>0</v>
      </c>
      <c r="D453" s="124">
        <v>0</v>
      </c>
      <c r="E453" s="124">
        <v>0</v>
      </c>
      <c r="F453" s="124">
        <v>0</v>
      </c>
      <c r="G453" s="124">
        <v>0</v>
      </c>
      <c r="H453" s="124">
        <v>0</v>
      </c>
      <c r="I453" s="124">
        <v>0</v>
      </c>
      <c r="J453" s="124">
        <v>0</v>
      </c>
      <c r="K453" s="124">
        <v>0</v>
      </c>
      <c r="L453" s="124">
        <v>0</v>
      </c>
      <c r="M453" s="124">
        <v>0</v>
      </c>
      <c r="N453" s="124">
        <v>0</v>
      </c>
      <c r="O453" s="124">
        <v>0</v>
      </c>
      <c r="P453" s="124">
        <v>0</v>
      </c>
      <c r="Q453" s="124">
        <v>0</v>
      </c>
      <c r="R453" s="124">
        <v>0</v>
      </c>
      <c r="S453" s="124">
        <v>0</v>
      </c>
      <c r="T453" s="124">
        <v>0</v>
      </c>
      <c r="U453" s="124">
        <v>0</v>
      </c>
      <c r="V453" s="124">
        <v>0</v>
      </c>
      <c r="W453" s="124">
        <v>0</v>
      </c>
    </row>
    <row r="454" spans="1:23" hidden="1">
      <c r="A454" s="124">
        <v>0</v>
      </c>
      <c r="B454" s="124">
        <v>0</v>
      </c>
      <c r="C454" s="124">
        <v>0</v>
      </c>
      <c r="D454" s="124">
        <v>0</v>
      </c>
      <c r="E454" s="124">
        <v>0</v>
      </c>
      <c r="F454" s="124">
        <v>0</v>
      </c>
      <c r="G454" s="124">
        <v>0</v>
      </c>
      <c r="H454" s="124">
        <v>0</v>
      </c>
      <c r="I454" s="124">
        <v>0</v>
      </c>
      <c r="J454" s="124">
        <v>0</v>
      </c>
      <c r="K454" s="124">
        <v>0</v>
      </c>
      <c r="L454" s="124">
        <v>0</v>
      </c>
      <c r="M454" s="124">
        <v>0</v>
      </c>
      <c r="N454" s="124">
        <v>0</v>
      </c>
      <c r="O454" s="124">
        <v>0</v>
      </c>
      <c r="P454" s="124">
        <v>0</v>
      </c>
      <c r="Q454" s="124">
        <v>0</v>
      </c>
      <c r="R454" s="124">
        <v>0</v>
      </c>
      <c r="S454" s="124">
        <v>0</v>
      </c>
      <c r="T454" s="124">
        <v>0</v>
      </c>
      <c r="U454" s="124">
        <v>0</v>
      </c>
      <c r="V454" s="124">
        <v>0</v>
      </c>
      <c r="W454" s="124">
        <v>0</v>
      </c>
    </row>
    <row r="455" spans="1:23" hidden="1">
      <c r="A455" s="124">
        <v>0</v>
      </c>
      <c r="B455" s="124">
        <v>0</v>
      </c>
      <c r="C455" s="124">
        <v>0</v>
      </c>
      <c r="D455" s="124">
        <v>0</v>
      </c>
      <c r="E455" s="124">
        <v>0</v>
      </c>
      <c r="F455" s="124">
        <v>0</v>
      </c>
      <c r="G455" s="124">
        <v>0</v>
      </c>
      <c r="H455" s="124">
        <v>0</v>
      </c>
      <c r="I455" s="124">
        <v>0</v>
      </c>
      <c r="J455" s="124">
        <v>0</v>
      </c>
      <c r="K455" s="124">
        <v>0</v>
      </c>
      <c r="L455" s="124">
        <v>0</v>
      </c>
      <c r="M455" s="124">
        <v>0</v>
      </c>
      <c r="N455" s="124">
        <v>0</v>
      </c>
      <c r="O455" s="124">
        <v>0</v>
      </c>
      <c r="P455" s="124">
        <v>0</v>
      </c>
      <c r="Q455" s="124">
        <v>0</v>
      </c>
      <c r="R455" s="124">
        <v>0</v>
      </c>
      <c r="S455" s="124">
        <v>0</v>
      </c>
      <c r="T455" s="124">
        <v>0</v>
      </c>
      <c r="U455" s="124">
        <v>0</v>
      </c>
      <c r="V455" s="124">
        <v>0</v>
      </c>
      <c r="W455" s="124">
        <v>0</v>
      </c>
    </row>
    <row r="456" spans="1:23" hidden="1">
      <c r="A456" s="124">
        <v>0</v>
      </c>
      <c r="B456" s="124">
        <v>0</v>
      </c>
      <c r="C456" s="124">
        <v>0</v>
      </c>
      <c r="D456" s="124">
        <v>0</v>
      </c>
      <c r="E456" s="124">
        <v>0</v>
      </c>
      <c r="F456" s="124">
        <v>0</v>
      </c>
      <c r="G456" s="124">
        <v>0</v>
      </c>
      <c r="H456" s="124">
        <v>0</v>
      </c>
      <c r="I456" s="124">
        <v>0</v>
      </c>
      <c r="J456" s="124">
        <v>0</v>
      </c>
      <c r="K456" s="124">
        <v>0</v>
      </c>
      <c r="L456" s="124">
        <v>0</v>
      </c>
      <c r="M456" s="124">
        <v>0</v>
      </c>
      <c r="N456" s="124">
        <v>0</v>
      </c>
      <c r="O456" s="124">
        <v>0</v>
      </c>
      <c r="P456" s="124">
        <v>0</v>
      </c>
      <c r="Q456" s="124">
        <v>0</v>
      </c>
      <c r="R456" s="124">
        <v>0</v>
      </c>
      <c r="S456" s="124">
        <v>0</v>
      </c>
      <c r="T456" s="124">
        <v>0</v>
      </c>
      <c r="U456" s="124">
        <v>0</v>
      </c>
      <c r="V456" s="124">
        <v>0</v>
      </c>
      <c r="W456" s="124">
        <v>0</v>
      </c>
    </row>
    <row r="457" spans="1:23" hidden="1">
      <c r="A457" s="124">
        <v>0</v>
      </c>
      <c r="B457" s="124">
        <v>0</v>
      </c>
      <c r="C457" s="124">
        <v>0</v>
      </c>
      <c r="D457" s="124">
        <v>0</v>
      </c>
      <c r="E457" s="124">
        <v>0</v>
      </c>
      <c r="F457" s="124">
        <v>0</v>
      </c>
      <c r="G457" s="124">
        <v>0</v>
      </c>
      <c r="H457" s="124">
        <v>0</v>
      </c>
      <c r="I457" s="124">
        <v>0</v>
      </c>
      <c r="J457" s="124">
        <v>0</v>
      </c>
      <c r="K457" s="124">
        <v>0</v>
      </c>
      <c r="L457" s="124">
        <v>0</v>
      </c>
      <c r="M457" s="124">
        <v>0</v>
      </c>
      <c r="N457" s="124">
        <v>0</v>
      </c>
      <c r="O457" s="124">
        <v>0</v>
      </c>
      <c r="P457" s="124">
        <v>0</v>
      </c>
      <c r="Q457" s="124">
        <v>0</v>
      </c>
      <c r="R457" s="124">
        <v>0</v>
      </c>
      <c r="S457" s="124">
        <v>0</v>
      </c>
      <c r="T457" s="124">
        <v>0</v>
      </c>
      <c r="U457" s="124">
        <v>0</v>
      </c>
      <c r="V457" s="124">
        <v>0</v>
      </c>
      <c r="W457" s="124">
        <v>0</v>
      </c>
    </row>
    <row r="458" spans="1:23" hidden="1">
      <c r="A458" s="124">
        <v>0</v>
      </c>
      <c r="B458" s="124">
        <v>0</v>
      </c>
      <c r="C458" s="124">
        <v>0</v>
      </c>
      <c r="D458" s="124">
        <v>0</v>
      </c>
      <c r="E458" s="124">
        <v>0</v>
      </c>
      <c r="F458" s="124">
        <v>0</v>
      </c>
      <c r="G458" s="124">
        <v>0</v>
      </c>
      <c r="H458" s="124">
        <v>0</v>
      </c>
      <c r="I458" s="124">
        <v>0</v>
      </c>
      <c r="J458" s="124">
        <v>0</v>
      </c>
      <c r="K458" s="124">
        <v>0</v>
      </c>
      <c r="L458" s="124">
        <v>0</v>
      </c>
      <c r="M458" s="124">
        <v>0</v>
      </c>
      <c r="N458" s="124">
        <v>0</v>
      </c>
      <c r="O458" s="124">
        <v>0</v>
      </c>
      <c r="P458" s="124">
        <v>0</v>
      </c>
      <c r="Q458" s="124">
        <v>0</v>
      </c>
      <c r="R458" s="124">
        <v>0</v>
      </c>
      <c r="S458" s="124">
        <v>0</v>
      </c>
      <c r="T458" s="124">
        <v>0</v>
      </c>
      <c r="U458" s="124">
        <v>0</v>
      </c>
      <c r="V458" s="124">
        <v>0</v>
      </c>
      <c r="W458" s="124">
        <v>0</v>
      </c>
    </row>
    <row r="459" spans="1:23" hidden="1">
      <c r="A459" s="124">
        <v>0</v>
      </c>
      <c r="B459" s="124">
        <v>0</v>
      </c>
      <c r="C459" s="124">
        <v>0</v>
      </c>
      <c r="D459" s="124">
        <v>0</v>
      </c>
      <c r="E459" s="124">
        <v>0</v>
      </c>
      <c r="F459" s="124">
        <v>0</v>
      </c>
      <c r="G459" s="124">
        <v>0</v>
      </c>
      <c r="H459" s="124">
        <v>0</v>
      </c>
      <c r="I459" s="124">
        <v>0</v>
      </c>
      <c r="J459" s="124">
        <v>0</v>
      </c>
      <c r="K459" s="124">
        <v>0</v>
      </c>
      <c r="L459" s="124">
        <v>0</v>
      </c>
      <c r="M459" s="124">
        <v>0</v>
      </c>
      <c r="N459" s="124">
        <v>0</v>
      </c>
      <c r="O459" s="124">
        <v>0</v>
      </c>
      <c r="P459" s="124">
        <v>0</v>
      </c>
      <c r="Q459" s="124">
        <v>0</v>
      </c>
      <c r="R459" s="124">
        <v>0</v>
      </c>
      <c r="S459" s="124">
        <v>0</v>
      </c>
      <c r="T459" s="124">
        <v>0</v>
      </c>
      <c r="U459" s="124">
        <v>0</v>
      </c>
      <c r="V459" s="124">
        <v>0</v>
      </c>
      <c r="W459" s="124">
        <v>0</v>
      </c>
    </row>
    <row r="460" spans="1:23" hidden="1">
      <c r="A460" s="124">
        <v>0</v>
      </c>
      <c r="B460" s="124">
        <v>0</v>
      </c>
      <c r="C460" s="124">
        <v>0</v>
      </c>
      <c r="D460" s="124">
        <v>0</v>
      </c>
      <c r="E460" s="124">
        <v>0</v>
      </c>
      <c r="F460" s="124">
        <v>0</v>
      </c>
      <c r="G460" s="124">
        <v>0</v>
      </c>
      <c r="H460" s="124">
        <v>0</v>
      </c>
      <c r="I460" s="124">
        <v>0</v>
      </c>
      <c r="J460" s="124">
        <v>0</v>
      </c>
      <c r="K460" s="124">
        <v>0</v>
      </c>
      <c r="L460" s="124">
        <v>0</v>
      </c>
      <c r="M460" s="124">
        <v>0</v>
      </c>
      <c r="N460" s="124">
        <v>0</v>
      </c>
      <c r="O460" s="124">
        <v>0</v>
      </c>
      <c r="P460" s="124">
        <v>0</v>
      </c>
      <c r="Q460" s="124">
        <v>0</v>
      </c>
      <c r="R460" s="124">
        <v>0</v>
      </c>
      <c r="S460" s="124">
        <v>0</v>
      </c>
      <c r="T460" s="124">
        <v>0</v>
      </c>
      <c r="U460" s="124">
        <v>0</v>
      </c>
      <c r="V460" s="124">
        <v>0</v>
      </c>
      <c r="W460" s="124">
        <v>0</v>
      </c>
    </row>
    <row r="461" spans="1:23" hidden="1">
      <c r="A461" s="124">
        <v>0</v>
      </c>
      <c r="B461" s="124">
        <v>0</v>
      </c>
      <c r="C461" s="124">
        <v>0</v>
      </c>
      <c r="D461" s="124">
        <v>0</v>
      </c>
      <c r="E461" s="124">
        <v>0</v>
      </c>
      <c r="F461" s="124">
        <v>0</v>
      </c>
      <c r="G461" s="124">
        <v>0</v>
      </c>
      <c r="H461" s="124">
        <v>0</v>
      </c>
      <c r="I461" s="124">
        <v>0</v>
      </c>
      <c r="J461" s="124">
        <v>0</v>
      </c>
      <c r="K461" s="124">
        <v>0</v>
      </c>
      <c r="L461" s="124">
        <v>0</v>
      </c>
      <c r="M461" s="124">
        <v>0</v>
      </c>
      <c r="N461" s="124">
        <v>0</v>
      </c>
      <c r="O461" s="124">
        <v>0</v>
      </c>
      <c r="P461" s="124">
        <v>0</v>
      </c>
      <c r="Q461" s="124">
        <v>0</v>
      </c>
      <c r="R461" s="124">
        <v>0</v>
      </c>
      <c r="S461" s="124">
        <v>0</v>
      </c>
      <c r="T461" s="124">
        <v>0</v>
      </c>
      <c r="U461" s="124">
        <v>0</v>
      </c>
      <c r="V461" s="124">
        <v>0</v>
      </c>
      <c r="W461" s="124">
        <v>0</v>
      </c>
    </row>
    <row r="462" spans="1:23" hidden="1">
      <c r="A462" s="124">
        <v>0</v>
      </c>
      <c r="B462" s="124">
        <v>0</v>
      </c>
      <c r="C462" s="124">
        <v>0</v>
      </c>
      <c r="D462" s="124">
        <v>0</v>
      </c>
      <c r="E462" s="124">
        <v>0</v>
      </c>
      <c r="F462" s="124">
        <v>0</v>
      </c>
      <c r="G462" s="124">
        <v>0</v>
      </c>
      <c r="H462" s="124">
        <v>0</v>
      </c>
      <c r="I462" s="124">
        <v>0</v>
      </c>
      <c r="J462" s="124">
        <v>0</v>
      </c>
      <c r="K462" s="124">
        <v>0</v>
      </c>
      <c r="L462" s="124">
        <v>0</v>
      </c>
      <c r="M462" s="124">
        <v>0</v>
      </c>
      <c r="N462" s="124">
        <v>0</v>
      </c>
      <c r="O462" s="124">
        <v>0</v>
      </c>
      <c r="P462" s="124">
        <v>0</v>
      </c>
      <c r="Q462" s="124">
        <v>0</v>
      </c>
      <c r="R462" s="124">
        <v>0</v>
      </c>
      <c r="S462" s="124">
        <v>0</v>
      </c>
      <c r="T462" s="124">
        <v>0</v>
      </c>
      <c r="U462" s="124">
        <v>0</v>
      </c>
      <c r="V462" s="124">
        <v>0</v>
      </c>
      <c r="W462" s="124">
        <v>0</v>
      </c>
    </row>
    <row r="463" spans="1:23" hidden="1">
      <c r="A463" s="124">
        <v>0</v>
      </c>
      <c r="B463" s="124">
        <v>0</v>
      </c>
      <c r="C463" s="124">
        <v>0</v>
      </c>
      <c r="D463" s="124">
        <v>0</v>
      </c>
      <c r="E463" s="124">
        <v>0</v>
      </c>
      <c r="F463" s="124">
        <v>0</v>
      </c>
      <c r="G463" s="124">
        <v>0</v>
      </c>
      <c r="H463" s="124">
        <v>0</v>
      </c>
      <c r="I463" s="124">
        <v>0</v>
      </c>
      <c r="J463" s="124">
        <v>0</v>
      </c>
      <c r="K463" s="124">
        <v>0</v>
      </c>
      <c r="L463" s="124">
        <v>0</v>
      </c>
      <c r="M463" s="124">
        <v>0</v>
      </c>
      <c r="N463" s="124">
        <v>0</v>
      </c>
      <c r="O463" s="124">
        <v>0</v>
      </c>
      <c r="P463" s="124">
        <v>0</v>
      </c>
      <c r="Q463" s="124">
        <v>0</v>
      </c>
      <c r="R463" s="124">
        <v>0</v>
      </c>
      <c r="S463" s="124">
        <v>0</v>
      </c>
      <c r="T463" s="124">
        <v>0</v>
      </c>
      <c r="U463" s="124">
        <v>0</v>
      </c>
      <c r="V463" s="124">
        <v>0</v>
      </c>
      <c r="W463" s="124">
        <v>0</v>
      </c>
    </row>
    <row r="464" spans="1:23" hidden="1">
      <c r="A464" s="124">
        <v>0</v>
      </c>
      <c r="B464" s="124">
        <v>0</v>
      </c>
      <c r="C464" s="124">
        <v>0</v>
      </c>
      <c r="D464" s="124">
        <v>0</v>
      </c>
      <c r="E464" s="124">
        <v>0</v>
      </c>
      <c r="F464" s="124">
        <v>0</v>
      </c>
      <c r="G464" s="124">
        <v>0</v>
      </c>
      <c r="H464" s="124">
        <v>0</v>
      </c>
      <c r="I464" s="124">
        <v>0</v>
      </c>
      <c r="J464" s="124">
        <v>0</v>
      </c>
      <c r="K464" s="124">
        <v>0</v>
      </c>
      <c r="L464" s="124">
        <v>0</v>
      </c>
      <c r="M464" s="124">
        <v>0</v>
      </c>
      <c r="N464" s="124">
        <v>0</v>
      </c>
      <c r="O464" s="124">
        <v>0</v>
      </c>
      <c r="P464" s="124">
        <v>0</v>
      </c>
      <c r="Q464" s="124">
        <v>0</v>
      </c>
      <c r="R464" s="124">
        <v>0</v>
      </c>
      <c r="S464" s="124">
        <v>0</v>
      </c>
      <c r="T464" s="124">
        <v>0</v>
      </c>
      <c r="U464" s="124">
        <v>0</v>
      </c>
      <c r="V464" s="124">
        <v>0</v>
      </c>
      <c r="W464" s="124">
        <v>0</v>
      </c>
    </row>
    <row r="465" spans="1:23" hidden="1">
      <c r="A465" s="124">
        <v>0</v>
      </c>
      <c r="B465" s="124">
        <v>0</v>
      </c>
      <c r="C465" s="124">
        <v>0</v>
      </c>
      <c r="D465" s="124">
        <v>0</v>
      </c>
      <c r="E465" s="124">
        <v>0</v>
      </c>
      <c r="F465" s="124">
        <v>0</v>
      </c>
      <c r="G465" s="124">
        <v>0</v>
      </c>
      <c r="H465" s="124">
        <v>0</v>
      </c>
      <c r="I465" s="124">
        <v>0</v>
      </c>
      <c r="J465" s="124">
        <v>0</v>
      </c>
      <c r="K465" s="124">
        <v>0</v>
      </c>
      <c r="L465" s="124">
        <v>0</v>
      </c>
      <c r="M465" s="124">
        <v>0</v>
      </c>
      <c r="N465" s="124">
        <v>0</v>
      </c>
      <c r="O465" s="124">
        <v>0</v>
      </c>
      <c r="P465" s="124">
        <v>0</v>
      </c>
      <c r="Q465" s="124">
        <v>0</v>
      </c>
      <c r="R465" s="124">
        <v>0</v>
      </c>
      <c r="S465" s="124">
        <v>0</v>
      </c>
      <c r="T465" s="124">
        <v>0</v>
      </c>
      <c r="U465" s="124">
        <v>0</v>
      </c>
      <c r="V465" s="124">
        <v>0</v>
      </c>
      <c r="W465" s="124">
        <v>0</v>
      </c>
    </row>
    <row r="466" spans="1:23" hidden="1">
      <c r="A466" s="124">
        <v>0</v>
      </c>
      <c r="B466" s="124">
        <v>0</v>
      </c>
      <c r="C466" s="124">
        <v>0</v>
      </c>
      <c r="D466" s="124">
        <v>0</v>
      </c>
      <c r="E466" s="124">
        <v>0</v>
      </c>
      <c r="F466" s="124">
        <v>0</v>
      </c>
      <c r="G466" s="124">
        <v>0</v>
      </c>
      <c r="H466" s="124">
        <v>0</v>
      </c>
      <c r="I466" s="124">
        <v>0</v>
      </c>
      <c r="J466" s="124">
        <v>0</v>
      </c>
      <c r="K466" s="124">
        <v>0</v>
      </c>
      <c r="L466" s="124">
        <v>0</v>
      </c>
      <c r="M466" s="124">
        <v>0</v>
      </c>
      <c r="N466" s="124">
        <v>0</v>
      </c>
      <c r="O466" s="124">
        <v>0</v>
      </c>
      <c r="P466" s="124">
        <v>0</v>
      </c>
      <c r="Q466" s="124">
        <v>0</v>
      </c>
      <c r="R466" s="124">
        <v>0</v>
      </c>
      <c r="S466" s="124">
        <v>0</v>
      </c>
      <c r="T466" s="124">
        <v>0</v>
      </c>
      <c r="U466" s="124">
        <v>0</v>
      </c>
      <c r="V466" s="124">
        <v>0</v>
      </c>
      <c r="W466" s="124">
        <v>0</v>
      </c>
    </row>
    <row r="467" spans="1:23" hidden="1">
      <c r="A467" s="124">
        <v>0</v>
      </c>
      <c r="B467" s="124">
        <v>0</v>
      </c>
      <c r="C467" s="124">
        <v>0</v>
      </c>
      <c r="D467" s="124">
        <v>0</v>
      </c>
      <c r="E467" s="124">
        <v>0</v>
      </c>
      <c r="F467" s="124">
        <v>0</v>
      </c>
      <c r="G467" s="124">
        <v>0</v>
      </c>
      <c r="H467" s="124">
        <v>0</v>
      </c>
      <c r="I467" s="124">
        <v>0</v>
      </c>
      <c r="J467" s="124">
        <v>0</v>
      </c>
      <c r="K467" s="124">
        <v>0</v>
      </c>
      <c r="L467" s="124">
        <v>0</v>
      </c>
      <c r="M467" s="124">
        <v>0</v>
      </c>
      <c r="N467" s="124">
        <v>0</v>
      </c>
      <c r="O467" s="124">
        <v>0</v>
      </c>
      <c r="P467" s="124">
        <v>0</v>
      </c>
      <c r="Q467" s="124">
        <v>0</v>
      </c>
      <c r="R467" s="124">
        <v>0</v>
      </c>
      <c r="S467" s="124">
        <v>0</v>
      </c>
      <c r="T467" s="124">
        <v>0</v>
      </c>
      <c r="U467" s="124">
        <v>0</v>
      </c>
      <c r="V467" s="124">
        <v>0</v>
      </c>
      <c r="W467" s="124">
        <v>0</v>
      </c>
    </row>
    <row r="468" spans="1:23" hidden="1">
      <c r="A468" s="124">
        <v>0</v>
      </c>
      <c r="B468" s="124">
        <v>0</v>
      </c>
      <c r="C468" s="124">
        <v>0</v>
      </c>
      <c r="D468" s="124">
        <v>0</v>
      </c>
      <c r="E468" s="124">
        <v>0</v>
      </c>
      <c r="F468" s="124">
        <v>0</v>
      </c>
      <c r="G468" s="124">
        <v>0</v>
      </c>
      <c r="H468" s="124">
        <v>0</v>
      </c>
      <c r="I468" s="124">
        <v>0</v>
      </c>
      <c r="J468" s="124">
        <v>0</v>
      </c>
      <c r="K468" s="124">
        <v>0</v>
      </c>
      <c r="L468" s="124">
        <v>0</v>
      </c>
      <c r="M468" s="124">
        <v>0</v>
      </c>
      <c r="N468" s="124">
        <v>0</v>
      </c>
      <c r="O468" s="124">
        <v>0</v>
      </c>
      <c r="P468" s="124">
        <v>0</v>
      </c>
      <c r="Q468" s="124">
        <v>0</v>
      </c>
      <c r="R468" s="124">
        <v>0</v>
      </c>
      <c r="S468" s="124">
        <v>0</v>
      </c>
      <c r="T468" s="124">
        <v>0</v>
      </c>
      <c r="U468" s="124">
        <v>0</v>
      </c>
      <c r="V468" s="124">
        <v>0</v>
      </c>
      <c r="W468" s="124">
        <v>0</v>
      </c>
    </row>
    <row r="469" spans="1:23" hidden="1">
      <c r="A469" s="124">
        <v>0</v>
      </c>
      <c r="B469" s="124">
        <v>0</v>
      </c>
      <c r="C469" s="124">
        <v>0</v>
      </c>
      <c r="D469" s="124">
        <v>0</v>
      </c>
      <c r="E469" s="124">
        <v>0</v>
      </c>
      <c r="F469" s="124">
        <v>0</v>
      </c>
      <c r="G469" s="124">
        <v>0</v>
      </c>
      <c r="H469" s="124">
        <v>0</v>
      </c>
      <c r="I469" s="124">
        <v>0</v>
      </c>
      <c r="J469" s="124">
        <v>0</v>
      </c>
      <c r="K469" s="124">
        <v>0</v>
      </c>
      <c r="L469" s="124">
        <v>0</v>
      </c>
      <c r="M469" s="124">
        <v>0</v>
      </c>
      <c r="N469" s="124">
        <v>0</v>
      </c>
      <c r="O469" s="124">
        <v>0</v>
      </c>
      <c r="P469" s="124">
        <v>0</v>
      </c>
      <c r="Q469" s="124">
        <v>0</v>
      </c>
      <c r="R469" s="124">
        <v>0</v>
      </c>
      <c r="S469" s="124">
        <v>0</v>
      </c>
      <c r="T469" s="124">
        <v>0</v>
      </c>
      <c r="U469" s="124">
        <v>0</v>
      </c>
      <c r="V469" s="124">
        <v>0</v>
      </c>
      <c r="W469" s="124">
        <v>0</v>
      </c>
    </row>
    <row r="470" spans="1:23" hidden="1">
      <c r="A470" s="124">
        <v>0</v>
      </c>
      <c r="B470" s="124">
        <v>0</v>
      </c>
      <c r="C470" s="124">
        <v>0</v>
      </c>
      <c r="D470" s="124">
        <v>0</v>
      </c>
      <c r="E470" s="124">
        <v>0</v>
      </c>
      <c r="F470" s="124">
        <v>0</v>
      </c>
      <c r="G470" s="124">
        <v>0</v>
      </c>
      <c r="H470" s="124">
        <v>0</v>
      </c>
      <c r="I470" s="124">
        <v>0</v>
      </c>
      <c r="J470" s="124">
        <v>0</v>
      </c>
      <c r="K470" s="124">
        <v>0</v>
      </c>
      <c r="L470" s="124">
        <v>0</v>
      </c>
      <c r="M470" s="124">
        <v>0</v>
      </c>
      <c r="N470" s="124">
        <v>0</v>
      </c>
      <c r="O470" s="124">
        <v>0</v>
      </c>
      <c r="P470" s="124">
        <v>0</v>
      </c>
      <c r="Q470" s="124">
        <v>0</v>
      </c>
      <c r="R470" s="124">
        <v>0</v>
      </c>
      <c r="S470" s="124">
        <v>0</v>
      </c>
      <c r="T470" s="124">
        <v>0</v>
      </c>
      <c r="U470" s="124">
        <v>0</v>
      </c>
      <c r="V470" s="124">
        <v>0</v>
      </c>
      <c r="W470" s="124">
        <v>0</v>
      </c>
    </row>
    <row r="471" spans="1:23" hidden="1">
      <c r="A471" s="124">
        <v>0</v>
      </c>
      <c r="B471" s="124">
        <v>0</v>
      </c>
      <c r="C471" s="124">
        <v>0</v>
      </c>
      <c r="D471" s="124">
        <v>0</v>
      </c>
      <c r="E471" s="124">
        <v>0</v>
      </c>
      <c r="F471" s="124">
        <v>0</v>
      </c>
      <c r="G471" s="124">
        <v>0</v>
      </c>
      <c r="H471" s="124">
        <v>0</v>
      </c>
      <c r="I471" s="124">
        <v>0</v>
      </c>
      <c r="J471" s="124">
        <v>0</v>
      </c>
      <c r="K471" s="124">
        <v>0</v>
      </c>
      <c r="L471" s="124">
        <v>0</v>
      </c>
      <c r="M471" s="124">
        <v>0</v>
      </c>
      <c r="N471" s="124">
        <v>0</v>
      </c>
      <c r="O471" s="124">
        <v>0</v>
      </c>
      <c r="P471" s="124">
        <v>0</v>
      </c>
      <c r="Q471" s="124">
        <v>0</v>
      </c>
      <c r="R471" s="124">
        <v>0</v>
      </c>
      <c r="S471" s="124">
        <v>0</v>
      </c>
      <c r="T471" s="124">
        <v>0</v>
      </c>
      <c r="U471" s="124">
        <v>0</v>
      </c>
      <c r="V471" s="124">
        <v>0</v>
      </c>
      <c r="W471" s="124">
        <v>0</v>
      </c>
    </row>
    <row r="472" spans="1:23" hidden="1">
      <c r="A472" s="124">
        <v>0</v>
      </c>
      <c r="B472" s="124">
        <v>0</v>
      </c>
      <c r="C472" s="124">
        <v>0</v>
      </c>
      <c r="D472" s="124">
        <v>0</v>
      </c>
      <c r="E472" s="124">
        <v>0</v>
      </c>
      <c r="F472" s="124">
        <v>0</v>
      </c>
      <c r="G472" s="124">
        <v>0</v>
      </c>
      <c r="H472" s="124">
        <v>0</v>
      </c>
      <c r="I472" s="124">
        <v>0</v>
      </c>
      <c r="J472" s="124">
        <v>0</v>
      </c>
      <c r="K472" s="124">
        <v>0</v>
      </c>
      <c r="L472" s="124">
        <v>0</v>
      </c>
      <c r="M472" s="124">
        <v>0</v>
      </c>
      <c r="N472" s="124">
        <v>0</v>
      </c>
      <c r="O472" s="124">
        <v>0</v>
      </c>
      <c r="P472" s="124">
        <v>0</v>
      </c>
      <c r="Q472" s="124">
        <v>0</v>
      </c>
      <c r="R472" s="124">
        <v>0</v>
      </c>
      <c r="S472" s="124">
        <v>0</v>
      </c>
      <c r="T472" s="124">
        <v>0</v>
      </c>
      <c r="U472" s="124">
        <v>0</v>
      </c>
      <c r="V472" s="124">
        <v>0</v>
      </c>
      <c r="W472" s="124">
        <v>0</v>
      </c>
    </row>
    <row r="473" spans="1:23" hidden="1">
      <c r="A473" s="124">
        <v>0</v>
      </c>
      <c r="B473" s="124">
        <v>0</v>
      </c>
      <c r="C473" s="124">
        <v>0</v>
      </c>
      <c r="D473" s="124">
        <v>0</v>
      </c>
      <c r="E473" s="124">
        <v>0</v>
      </c>
      <c r="F473" s="124">
        <v>0</v>
      </c>
      <c r="G473" s="124">
        <v>0</v>
      </c>
      <c r="H473" s="124">
        <v>0</v>
      </c>
      <c r="I473" s="124">
        <v>0</v>
      </c>
      <c r="J473" s="124">
        <v>0</v>
      </c>
      <c r="K473" s="124">
        <v>0</v>
      </c>
      <c r="L473" s="124">
        <v>0</v>
      </c>
      <c r="M473" s="124">
        <v>0</v>
      </c>
      <c r="N473" s="124">
        <v>0</v>
      </c>
      <c r="O473" s="124">
        <v>0</v>
      </c>
      <c r="P473" s="124">
        <v>0</v>
      </c>
      <c r="Q473" s="124">
        <v>0</v>
      </c>
      <c r="R473" s="124">
        <v>0</v>
      </c>
      <c r="S473" s="124">
        <v>0</v>
      </c>
      <c r="T473" s="124">
        <v>0</v>
      </c>
      <c r="U473" s="124">
        <v>0</v>
      </c>
      <c r="V473" s="124">
        <v>0</v>
      </c>
      <c r="W473" s="124">
        <v>0</v>
      </c>
    </row>
    <row r="474" spans="1:23" hidden="1">
      <c r="A474" s="124">
        <v>0</v>
      </c>
      <c r="B474" s="124">
        <v>0</v>
      </c>
      <c r="C474" s="124">
        <v>0</v>
      </c>
      <c r="D474" s="124">
        <v>0</v>
      </c>
      <c r="E474" s="124">
        <v>0</v>
      </c>
      <c r="F474" s="124">
        <v>0</v>
      </c>
      <c r="G474" s="124">
        <v>0</v>
      </c>
      <c r="H474" s="124">
        <v>0</v>
      </c>
      <c r="I474" s="124">
        <v>0</v>
      </c>
      <c r="J474" s="124">
        <v>0</v>
      </c>
      <c r="K474" s="124">
        <v>0</v>
      </c>
      <c r="L474" s="124">
        <v>0</v>
      </c>
      <c r="M474" s="124">
        <v>0</v>
      </c>
      <c r="N474" s="124">
        <v>0</v>
      </c>
      <c r="O474" s="124">
        <v>0</v>
      </c>
      <c r="P474" s="124">
        <v>0</v>
      </c>
      <c r="Q474" s="124">
        <v>0</v>
      </c>
      <c r="R474" s="124">
        <v>0</v>
      </c>
      <c r="S474" s="124">
        <v>0</v>
      </c>
      <c r="T474" s="124">
        <v>0</v>
      </c>
      <c r="U474" s="124">
        <v>0</v>
      </c>
      <c r="V474" s="124">
        <v>0</v>
      </c>
      <c r="W474" s="124">
        <v>0</v>
      </c>
    </row>
    <row r="475" spans="1:23" hidden="1">
      <c r="A475" s="124">
        <v>0</v>
      </c>
      <c r="B475" s="124">
        <v>0</v>
      </c>
      <c r="C475" s="124">
        <v>0</v>
      </c>
      <c r="D475" s="124">
        <v>0</v>
      </c>
      <c r="E475" s="124">
        <v>0</v>
      </c>
      <c r="F475" s="124">
        <v>0</v>
      </c>
      <c r="G475" s="124">
        <v>0</v>
      </c>
      <c r="H475" s="124">
        <v>0</v>
      </c>
      <c r="I475" s="124">
        <v>0</v>
      </c>
      <c r="J475" s="124">
        <v>0</v>
      </c>
      <c r="K475" s="124">
        <v>0</v>
      </c>
      <c r="L475" s="124">
        <v>0</v>
      </c>
      <c r="M475" s="124">
        <v>0</v>
      </c>
      <c r="N475" s="124">
        <v>0</v>
      </c>
      <c r="O475" s="124">
        <v>0</v>
      </c>
      <c r="P475" s="124">
        <v>0</v>
      </c>
      <c r="Q475" s="124">
        <v>0</v>
      </c>
      <c r="R475" s="124">
        <v>0</v>
      </c>
      <c r="S475" s="124">
        <v>0</v>
      </c>
      <c r="T475" s="124">
        <v>0</v>
      </c>
      <c r="U475" s="124">
        <v>0</v>
      </c>
      <c r="V475" s="124">
        <v>0</v>
      </c>
      <c r="W475" s="124">
        <v>0</v>
      </c>
    </row>
    <row r="476" spans="1:23" hidden="1">
      <c r="A476" s="124">
        <v>0</v>
      </c>
      <c r="B476" s="124">
        <v>0</v>
      </c>
      <c r="C476" s="124">
        <v>0</v>
      </c>
      <c r="D476" s="124">
        <v>0</v>
      </c>
      <c r="E476" s="124">
        <v>0</v>
      </c>
      <c r="F476" s="124">
        <v>0</v>
      </c>
      <c r="G476" s="124">
        <v>0</v>
      </c>
      <c r="H476" s="124">
        <v>0</v>
      </c>
      <c r="I476" s="124">
        <v>0</v>
      </c>
      <c r="J476" s="124">
        <v>0</v>
      </c>
      <c r="K476" s="124">
        <v>0</v>
      </c>
      <c r="L476" s="124">
        <v>0</v>
      </c>
      <c r="M476" s="124">
        <v>0</v>
      </c>
      <c r="N476" s="124">
        <v>0</v>
      </c>
      <c r="O476" s="124">
        <v>0</v>
      </c>
      <c r="P476" s="124">
        <v>0</v>
      </c>
      <c r="Q476" s="124">
        <v>0</v>
      </c>
      <c r="R476" s="124">
        <v>0</v>
      </c>
      <c r="S476" s="124">
        <v>0</v>
      </c>
      <c r="T476" s="124">
        <v>0</v>
      </c>
      <c r="U476" s="124">
        <v>0</v>
      </c>
      <c r="V476" s="124">
        <v>0</v>
      </c>
      <c r="W476" s="124">
        <v>0</v>
      </c>
    </row>
    <row r="477" spans="1:23" hidden="1">
      <c r="A477" s="124">
        <v>0</v>
      </c>
      <c r="B477" s="124">
        <v>0</v>
      </c>
      <c r="C477" s="124">
        <v>0</v>
      </c>
      <c r="D477" s="124">
        <v>0</v>
      </c>
      <c r="E477" s="124">
        <v>0</v>
      </c>
      <c r="F477" s="124">
        <v>0</v>
      </c>
      <c r="G477" s="124">
        <v>0</v>
      </c>
      <c r="H477" s="124">
        <v>0</v>
      </c>
      <c r="I477" s="124">
        <v>0</v>
      </c>
      <c r="J477" s="124">
        <v>0</v>
      </c>
      <c r="K477" s="124">
        <v>0</v>
      </c>
      <c r="L477" s="124">
        <v>0</v>
      </c>
      <c r="M477" s="124">
        <v>0</v>
      </c>
      <c r="N477" s="124">
        <v>0</v>
      </c>
      <c r="O477" s="124">
        <v>0</v>
      </c>
      <c r="P477" s="124">
        <v>0</v>
      </c>
      <c r="Q477" s="124">
        <v>0</v>
      </c>
      <c r="R477" s="124">
        <v>0</v>
      </c>
      <c r="S477" s="124">
        <v>0</v>
      </c>
      <c r="T477" s="124">
        <v>0</v>
      </c>
      <c r="U477" s="124">
        <v>0</v>
      </c>
      <c r="V477" s="124">
        <v>0</v>
      </c>
      <c r="W477" s="124">
        <v>0</v>
      </c>
    </row>
    <row r="478" spans="1:23" hidden="1">
      <c r="A478" s="124">
        <v>0</v>
      </c>
      <c r="B478" s="124">
        <v>0</v>
      </c>
      <c r="C478" s="124">
        <v>0</v>
      </c>
      <c r="D478" s="124">
        <v>0</v>
      </c>
      <c r="E478" s="124">
        <v>0</v>
      </c>
      <c r="F478" s="124">
        <v>0</v>
      </c>
      <c r="G478" s="124">
        <v>0</v>
      </c>
      <c r="H478" s="124">
        <v>0</v>
      </c>
      <c r="I478" s="124">
        <v>0</v>
      </c>
      <c r="J478" s="124">
        <v>0</v>
      </c>
      <c r="K478" s="124">
        <v>0</v>
      </c>
      <c r="L478" s="124">
        <v>0</v>
      </c>
      <c r="M478" s="124">
        <v>0</v>
      </c>
      <c r="N478" s="124">
        <v>0</v>
      </c>
      <c r="O478" s="124">
        <v>0</v>
      </c>
      <c r="P478" s="124">
        <v>0</v>
      </c>
      <c r="Q478" s="124">
        <v>0</v>
      </c>
      <c r="R478" s="124">
        <v>0</v>
      </c>
      <c r="S478" s="124">
        <v>0</v>
      </c>
      <c r="T478" s="124">
        <v>0</v>
      </c>
      <c r="U478" s="124">
        <v>0</v>
      </c>
      <c r="V478" s="124">
        <v>0</v>
      </c>
      <c r="W478" s="124">
        <v>0</v>
      </c>
    </row>
    <row r="479" spans="1:23" hidden="1">
      <c r="A479" s="124">
        <v>0</v>
      </c>
      <c r="B479" s="124">
        <v>0</v>
      </c>
      <c r="C479" s="124">
        <v>0</v>
      </c>
      <c r="D479" s="124">
        <v>0</v>
      </c>
      <c r="E479" s="124">
        <v>0</v>
      </c>
      <c r="F479" s="124">
        <v>0</v>
      </c>
      <c r="G479" s="124">
        <v>0</v>
      </c>
      <c r="H479" s="124">
        <v>0</v>
      </c>
      <c r="I479" s="124">
        <v>0</v>
      </c>
      <c r="J479" s="124">
        <v>0</v>
      </c>
      <c r="K479" s="124">
        <v>0</v>
      </c>
      <c r="L479" s="124">
        <v>0</v>
      </c>
      <c r="M479" s="124">
        <v>0</v>
      </c>
      <c r="N479" s="124">
        <v>0</v>
      </c>
      <c r="O479" s="124">
        <v>0</v>
      </c>
      <c r="P479" s="124">
        <v>0</v>
      </c>
      <c r="Q479" s="124">
        <v>0</v>
      </c>
      <c r="R479" s="124">
        <v>0</v>
      </c>
      <c r="S479" s="124">
        <v>0</v>
      </c>
      <c r="T479" s="124">
        <v>0</v>
      </c>
      <c r="U479" s="124">
        <v>0</v>
      </c>
      <c r="V479" s="124">
        <v>0</v>
      </c>
      <c r="W479" s="124">
        <v>0</v>
      </c>
    </row>
    <row r="480" spans="1:23" hidden="1">
      <c r="A480" s="124">
        <v>0</v>
      </c>
      <c r="B480" s="124">
        <v>0</v>
      </c>
      <c r="C480" s="124">
        <v>0</v>
      </c>
      <c r="D480" s="124">
        <v>0</v>
      </c>
      <c r="E480" s="124">
        <v>0</v>
      </c>
      <c r="F480" s="124">
        <v>0</v>
      </c>
      <c r="G480" s="124">
        <v>0</v>
      </c>
      <c r="H480" s="124">
        <v>0</v>
      </c>
      <c r="I480" s="124">
        <v>0</v>
      </c>
      <c r="J480" s="124">
        <v>0</v>
      </c>
      <c r="K480" s="124">
        <v>0</v>
      </c>
      <c r="L480" s="124">
        <v>0</v>
      </c>
      <c r="M480" s="124">
        <v>0</v>
      </c>
      <c r="N480" s="124">
        <v>0</v>
      </c>
      <c r="O480" s="124">
        <v>0</v>
      </c>
      <c r="P480" s="124">
        <v>0</v>
      </c>
      <c r="Q480" s="124">
        <v>0</v>
      </c>
      <c r="R480" s="124">
        <v>0</v>
      </c>
      <c r="S480" s="124">
        <v>0</v>
      </c>
      <c r="T480" s="124">
        <v>0</v>
      </c>
      <c r="U480" s="124">
        <v>0</v>
      </c>
      <c r="V480" s="124">
        <v>0</v>
      </c>
      <c r="W480" s="124">
        <v>0</v>
      </c>
    </row>
    <row r="481" spans="1:23" hidden="1">
      <c r="A481" s="124">
        <v>0</v>
      </c>
      <c r="B481" s="124">
        <v>0</v>
      </c>
      <c r="C481" s="124">
        <v>0</v>
      </c>
      <c r="D481" s="124">
        <v>0</v>
      </c>
      <c r="E481" s="124">
        <v>0</v>
      </c>
      <c r="F481" s="124">
        <v>0</v>
      </c>
      <c r="G481" s="124">
        <v>0</v>
      </c>
      <c r="H481" s="124">
        <v>0</v>
      </c>
      <c r="I481" s="124">
        <v>0</v>
      </c>
      <c r="J481" s="124">
        <v>0</v>
      </c>
      <c r="K481" s="124">
        <v>0</v>
      </c>
      <c r="L481" s="124">
        <v>0</v>
      </c>
      <c r="M481" s="124">
        <v>0</v>
      </c>
      <c r="N481" s="124">
        <v>0</v>
      </c>
      <c r="O481" s="124">
        <v>0</v>
      </c>
      <c r="P481" s="124">
        <v>0</v>
      </c>
      <c r="Q481" s="124">
        <v>0</v>
      </c>
      <c r="R481" s="124">
        <v>0</v>
      </c>
      <c r="S481" s="124">
        <v>0</v>
      </c>
      <c r="T481" s="124">
        <v>0</v>
      </c>
      <c r="U481" s="124">
        <v>0</v>
      </c>
      <c r="V481" s="124">
        <v>0</v>
      </c>
      <c r="W481" s="124">
        <v>0</v>
      </c>
    </row>
    <row r="482" spans="1:23" hidden="1">
      <c r="A482" s="124">
        <v>0</v>
      </c>
      <c r="B482" s="124">
        <v>0</v>
      </c>
      <c r="C482" s="124">
        <v>0</v>
      </c>
      <c r="D482" s="124">
        <v>0</v>
      </c>
      <c r="E482" s="124">
        <v>0</v>
      </c>
      <c r="F482" s="124">
        <v>0</v>
      </c>
      <c r="G482" s="124">
        <v>0</v>
      </c>
      <c r="H482" s="124">
        <v>0</v>
      </c>
      <c r="I482" s="124">
        <v>0</v>
      </c>
      <c r="J482" s="124">
        <v>0</v>
      </c>
      <c r="K482" s="124">
        <v>0</v>
      </c>
      <c r="L482" s="124">
        <v>0</v>
      </c>
      <c r="M482" s="124">
        <v>0</v>
      </c>
      <c r="N482" s="124">
        <v>0</v>
      </c>
      <c r="O482" s="124">
        <v>0</v>
      </c>
      <c r="P482" s="124">
        <v>0</v>
      </c>
      <c r="Q482" s="124">
        <v>0</v>
      </c>
      <c r="R482" s="124">
        <v>0</v>
      </c>
      <c r="S482" s="124">
        <v>0</v>
      </c>
      <c r="T482" s="124">
        <v>0</v>
      </c>
      <c r="U482" s="124">
        <v>0</v>
      </c>
      <c r="V482" s="124">
        <v>0</v>
      </c>
      <c r="W482" s="124">
        <v>0</v>
      </c>
    </row>
    <row r="483" spans="1:23" hidden="1">
      <c r="A483" s="124">
        <v>0</v>
      </c>
      <c r="B483" s="124">
        <v>0</v>
      </c>
      <c r="C483" s="124">
        <v>0</v>
      </c>
      <c r="D483" s="124">
        <v>0</v>
      </c>
      <c r="E483" s="124">
        <v>0</v>
      </c>
      <c r="F483" s="124">
        <v>0</v>
      </c>
      <c r="G483" s="124">
        <v>0</v>
      </c>
      <c r="H483" s="124">
        <v>0</v>
      </c>
      <c r="I483" s="124">
        <v>0</v>
      </c>
      <c r="J483" s="124">
        <v>0</v>
      </c>
      <c r="K483" s="124">
        <v>0</v>
      </c>
      <c r="L483" s="124">
        <v>0</v>
      </c>
      <c r="M483" s="124">
        <v>0</v>
      </c>
      <c r="N483" s="124">
        <v>0</v>
      </c>
      <c r="O483" s="124">
        <v>0</v>
      </c>
      <c r="P483" s="124">
        <v>0</v>
      </c>
      <c r="Q483" s="124">
        <v>0</v>
      </c>
      <c r="R483" s="124">
        <v>0</v>
      </c>
      <c r="S483" s="124">
        <v>0</v>
      </c>
      <c r="T483" s="124">
        <v>0</v>
      </c>
      <c r="U483" s="124">
        <v>0</v>
      </c>
      <c r="V483" s="124">
        <v>0</v>
      </c>
      <c r="W483" s="124">
        <v>0</v>
      </c>
    </row>
    <row r="484" spans="1:23" hidden="1">
      <c r="A484" s="124">
        <v>0</v>
      </c>
      <c r="B484" s="124">
        <v>0</v>
      </c>
      <c r="C484" s="124">
        <v>0</v>
      </c>
      <c r="D484" s="124">
        <v>0</v>
      </c>
      <c r="E484" s="124">
        <v>0</v>
      </c>
      <c r="F484" s="124">
        <v>0</v>
      </c>
      <c r="G484" s="124">
        <v>0</v>
      </c>
      <c r="H484" s="124">
        <v>0</v>
      </c>
      <c r="I484" s="124">
        <v>0</v>
      </c>
      <c r="J484" s="124">
        <v>0</v>
      </c>
      <c r="K484" s="124">
        <v>0</v>
      </c>
      <c r="L484" s="124">
        <v>0</v>
      </c>
      <c r="M484" s="124">
        <v>0</v>
      </c>
      <c r="N484" s="124">
        <v>0</v>
      </c>
      <c r="O484" s="124">
        <v>0</v>
      </c>
      <c r="P484" s="124">
        <v>0</v>
      </c>
      <c r="Q484" s="124">
        <v>0</v>
      </c>
      <c r="R484" s="124">
        <v>0</v>
      </c>
      <c r="S484" s="124">
        <v>0</v>
      </c>
      <c r="T484" s="124">
        <v>0</v>
      </c>
      <c r="U484" s="124">
        <v>0</v>
      </c>
      <c r="V484" s="124">
        <v>0</v>
      </c>
      <c r="W484" s="124">
        <v>0</v>
      </c>
    </row>
    <row r="485" spans="1:23" hidden="1">
      <c r="A485" s="124">
        <v>0</v>
      </c>
      <c r="B485" s="124">
        <v>0</v>
      </c>
      <c r="C485" s="124">
        <v>0</v>
      </c>
      <c r="D485" s="124">
        <v>0</v>
      </c>
      <c r="E485" s="124">
        <v>0</v>
      </c>
      <c r="F485" s="124">
        <v>0</v>
      </c>
      <c r="G485" s="124">
        <v>0</v>
      </c>
      <c r="H485" s="124">
        <v>0</v>
      </c>
      <c r="I485" s="124">
        <v>0</v>
      </c>
      <c r="J485" s="124">
        <v>0</v>
      </c>
      <c r="K485" s="124">
        <v>0</v>
      </c>
      <c r="L485" s="124">
        <v>0</v>
      </c>
      <c r="M485" s="124">
        <v>0</v>
      </c>
      <c r="N485" s="124">
        <v>0</v>
      </c>
      <c r="O485" s="124">
        <v>0</v>
      </c>
      <c r="P485" s="124">
        <v>0</v>
      </c>
      <c r="Q485" s="124">
        <v>0</v>
      </c>
      <c r="R485" s="124">
        <v>0</v>
      </c>
      <c r="S485" s="124">
        <v>0</v>
      </c>
      <c r="T485" s="124">
        <v>0</v>
      </c>
      <c r="U485" s="124">
        <v>0</v>
      </c>
      <c r="V485" s="124">
        <v>0</v>
      </c>
      <c r="W485" s="124">
        <v>0</v>
      </c>
    </row>
    <row r="486" spans="1:23" hidden="1">
      <c r="A486" s="124">
        <v>0</v>
      </c>
      <c r="B486" s="124">
        <v>0</v>
      </c>
      <c r="C486" s="124">
        <v>0</v>
      </c>
      <c r="D486" s="124">
        <v>0</v>
      </c>
      <c r="E486" s="124">
        <v>0</v>
      </c>
      <c r="F486" s="124">
        <v>0</v>
      </c>
      <c r="G486" s="124">
        <v>0</v>
      </c>
      <c r="H486" s="124">
        <v>0</v>
      </c>
      <c r="I486" s="124">
        <v>0</v>
      </c>
      <c r="J486" s="124">
        <v>0</v>
      </c>
      <c r="K486" s="124">
        <v>0</v>
      </c>
      <c r="L486" s="124">
        <v>0</v>
      </c>
      <c r="M486" s="124">
        <v>0</v>
      </c>
      <c r="N486" s="124">
        <v>0</v>
      </c>
      <c r="O486" s="124">
        <v>0</v>
      </c>
      <c r="P486" s="124">
        <v>0</v>
      </c>
      <c r="Q486" s="124">
        <v>0</v>
      </c>
      <c r="R486" s="124">
        <v>0</v>
      </c>
      <c r="S486" s="124">
        <v>0</v>
      </c>
      <c r="T486" s="124">
        <v>0</v>
      </c>
      <c r="U486" s="124">
        <v>0</v>
      </c>
      <c r="V486" s="124">
        <v>0</v>
      </c>
      <c r="W486" s="124">
        <v>0</v>
      </c>
    </row>
    <row r="487" spans="1:23" hidden="1">
      <c r="A487" s="124">
        <v>0</v>
      </c>
      <c r="B487" s="124">
        <v>0</v>
      </c>
      <c r="C487" s="124">
        <v>0</v>
      </c>
      <c r="D487" s="124">
        <v>0</v>
      </c>
      <c r="E487" s="124">
        <v>0</v>
      </c>
      <c r="F487" s="124">
        <v>0</v>
      </c>
      <c r="G487" s="124">
        <v>0</v>
      </c>
      <c r="H487" s="124">
        <v>0</v>
      </c>
      <c r="I487" s="124">
        <v>0</v>
      </c>
      <c r="J487" s="124">
        <v>0</v>
      </c>
      <c r="K487" s="124">
        <v>0</v>
      </c>
      <c r="L487" s="124">
        <v>0</v>
      </c>
      <c r="M487" s="124">
        <v>0</v>
      </c>
      <c r="N487" s="124">
        <v>0</v>
      </c>
      <c r="O487" s="124">
        <v>0</v>
      </c>
      <c r="P487" s="124">
        <v>0</v>
      </c>
      <c r="Q487" s="124">
        <v>0</v>
      </c>
      <c r="R487" s="124">
        <v>0</v>
      </c>
      <c r="S487" s="124">
        <v>0</v>
      </c>
      <c r="T487" s="124">
        <v>0</v>
      </c>
      <c r="U487" s="124">
        <v>0</v>
      </c>
      <c r="V487" s="124">
        <v>0</v>
      </c>
      <c r="W487" s="124">
        <v>0</v>
      </c>
    </row>
    <row r="488" spans="1:23" hidden="1">
      <c r="A488" s="124">
        <v>0</v>
      </c>
      <c r="B488" s="124">
        <v>0</v>
      </c>
      <c r="C488" s="124">
        <v>0</v>
      </c>
      <c r="D488" s="124">
        <v>0</v>
      </c>
      <c r="E488" s="124">
        <v>0</v>
      </c>
      <c r="F488" s="124">
        <v>0</v>
      </c>
      <c r="G488" s="124">
        <v>0</v>
      </c>
      <c r="H488" s="124">
        <v>0</v>
      </c>
      <c r="I488" s="124">
        <v>0</v>
      </c>
      <c r="J488" s="124">
        <v>0</v>
      </c>
      <c r="K488" s="124">
        <v>0</v>
      </c>
      <c r="L488" s="124">
        <v>0</v>
      </c>
      <c r="M488" s="124">
        <v>0</v>
      </c>
      <c r="N488" s="124">
        <v>0</v>
      </c>
      <c r="O488" s="124">
        <v>0</v>
      </c>
      <c r="P488" s="124">
        <v>0</v>
      </c>
      <c r="Q488" s="124">
        <v>0</v>
      </c>
      <c r="R488" s="124">
        <v>0</v>
      </c>
      <c r="S488" s="124">
        <v>0</v>
      </c>
      <c r="T488" s="124">
        <v>0</v>
      </c>
      <c r="U488" s="124">
        <v>0</v>
      </c>
      <c r="V488" s="124">
        <v>0</v>
      </c>
      <c r="W488" s="124">
        <v>0</v>
      </c>
    </row>
    <row r="489" spans="1:23" hidden="1">
      <c r="A489" s="124">
        <v>0</v>
      </c>
      <c r="B489" s="124">
        <v>0</v>
      </c>
      <c r="C489" s="124">
        <v>0</v>
      </c>
      <c r="D489" s="124">
        <v>0</v>
      </c>
      <c r="E489" s="124">
        <v>0</v>
      </c>
      <c r="F489" s="124">
        <v>0</v>
      </c>
      <c r="G489" s="124">
        <v>0</v>
      </c>
      <c r="H489" s="124">
        <v>0</v>
      </c>
      <c r="I489" s="124">
        <v>0</v>
      </c>
      <c r="J489" s="124">
        <v>0</v>
      </c>
      <c r="K489" s="124">
        <v>0</v>
      </c>
      <c r="L489" s="124">
        <v>0</v>
      </c>
      <c r="M489" s="124">
        <v>0</v>
      </c>
      <c r="N489" s="124">
        <v>0</v>
      </c>
      <c r="O489" s="124">
        <v>0</v>
      </c>
      <c r="P489" s="124">
        <v>0</v>
      </c>
      <c r="Q489" s="124">
        <v>0</v>
      </c>
      <c r="R489" s="124">
        <v>0</v>
      </c>
      <c r="S489" s="124">
        <v>0</v>
      </c>
      <c r="T489" s="124">
        <v>0</v>
      </c>
      <c r="U489" s="124">
        <v>0</v>
      </c>
      <c r="V489" s="124">
        <v>0</v>
      </c>
      <c r="W489" s="124">
        <v>0</v>
      </c>
    </row>
    <row r="490" spans="1:23" hidden="1">
      <c r="A490" s="124">
        <v>0</v>
      </c>
      <c r="B490" s="124">
        <v>0</v>
      </c>
      <c r="C490" s="124">
        <v>0</v>
      </c>
      <c r="D490" s="124">
        <v>0</v>
      </c>
      <c r="E490" s="124">
        <v>0</v>
      </c>
      <c r="F490" s="124">
        <v>0</v>
      </c>
      <c r="G490" s="124">
        <v>0</v>
      </c>
      <c r="H490" s="124">
        <v>0</v>
      </c>
      <c r="I490" s="124">
        <v>0</v>
      </c>
      <c r="J490" s="124">
        <v>0</v>
      </c>
      <c r="K490" s="124">
        <v>0</v>
      </c>
      <c r="L490" s="124">
        <v>0</v>
      </c>
      <c r="M490" s="124">
        <v>0</v>
      </c>
      <c r="N490" s="124">
        <v>0</v>
      </c>
      <c r="O490" s="124">
        <v>0</v>
      </c>
      <c r="P490" s="124">
        <v>0</v>
      </c>
      <c r="Q490" s="124">
        <v>0</v>
      </c>
      <c r="R490" s="124">
        <v>0</v>
      </c>
      <c r="S490" s="124">
        <v>0</v>
      </c>
      <c r="T490" s="124">
        <v>0</v>
      </c>
      <c r="U490" s="124">
        <v>0</v>
      </c>
      <c r="V490" s="124">
        <v>0</v>
      </c>
      <c r="W490" s="124">
        <v>0</v>
      </c>
    </row>
    <row r="491" spans="1:23" hidden="1">
      <c r="A491" s="124">
        <v>0</v>
      </c>
      <c r="B491" s="124">
        <v>0</v>
      </c>
      <c r="C491" s="124">
        <v>0</v>
      </c>
      <c r="D491" s="124">
        <v>0</v>
      </c>
      <c r="E491" s="124">
        <v>0</v>
      </c>
      <c r="F491" s="124">
        <v>0</v>
      </c>
      <c r="G491" s="124">
        <v>0</v>
      </c>
      <c r="H491" s="124">
        <v>0</v>
      </c>
      <c r="I491" s="124">
        <v>0</v>
      </c>
      <c r="J491" s="124">
        <v>0</v>
      </c>
      <c r="K491" s="124">
        <v>0</v>
      </c>
      <c r="L491" s="124">
        <v>0</v>
      </c>
      <c r="M491" s="124">
        <v>0</v>
      </c>
      <c r="N491" s="124">
        <v>0</v>
      </c>
      <c r="O491" s="124">
        <v>0</v>
      </c>
      <c r="P491" s="124">
        <v>0</v>
      </c>
      <c r="Q491" s="124">
        <v>0</v>
      </c>
      <c r="R491" s="124">
        <v>0</v>
      </c>
      <c r="S491" s="124">
        <v>0</v>
      </c>
      <c r="T491" s="124">
        <v>0</v>
      </c>
      <c r="U491" s="124">
        <v>0</v>
      </c>
      <c r="V491" s="124">
        <v>0</v>
      </c>
      <c r="W491" s="124">
        <v>0</v>
      </c>
    </row>
    <row r="492" spans="1:23" hidden="1">
      <c r="A492" s="124">
        <v>0</v>
      </c>
      <c r="B492" s="124">
        <v>0</v>
      </c>
      <c r="C492" s="124">
        <v>0</v>
      </c>
      <c r="D492" s="124">
        <v>0</v>
      </c>
      <c r="E492" s="124">
        <v>0</v>
      </c>
      <c r="F492" s="124">
        <v>0</v>
      </c>
      <c r="G492" s="124">
        <v>0</v>
      </c>
      <c r="H492" s="124">
        <v>0</v>
      </c>
      <c r="I492" s="124">
        <v>0</v>
      </c>
      <c r="J492" s="124">
        <v>0</v>
      </c>
      <c r="K492" s="124">
        <v>0</v>
      </c>
      <c r="L492" s="124">
        <v>0</v>
      </c>
      <c r="M492" s="124">
        <v>0</v>
      </c>
      <c r="N492" s="124">
        <v>0</v>
      </c>
      <c r="O492" s="124">
        <v>0</v>
      </c>
      <c r="P492" s="124">
        <v>0</v>
      </c>
      <c r="Q492" s="124">
        <v>0</v>
      </c>
      <c r="R492" s="124">
        <v>0</v>
      </c>
      <c r="S492" s="124">
        <v>0</v>
      </c>
      <c r="T492" s="124">
        <v>0</v>
      </c>
      <c r="U492" s="124">
        <v>0</v>
      </c>
      <c r="V492" s="124">
        <v>0</v>
      </c>
      <c r="W492" s="124">
        <v>0</v>
      </c>
    </row>
    <row r="493" spans="1:23" hidden="1">
      <c r="A493" s="124">
        <v>0</v>
      </c>
      <c r="B493" s="124">
        <v>0</v>
      </c>
      <c r="C493" s="124">
        <v>0</v>
      </c>
      <c r="D493" s="124">
        <v>0</v>
      </c>
      <c r="E493" s="124">
        <v>0</v>
      </c>
      <c r="F493" s="124">
        <v>0</v>
      </c>
      <c r="G493" s="124">
        <v>0</v>
      </c>
      <c r="H493" s="124">
        <v>0</v>
      </c>
      <c r="I493" s="124">
        <v>0</v>
      </c>
      <c r="J493" s="124">
        <v>0</v>
      </c>
      <c r="K493" s="124">
        <v>0</v>
      </c>
      <c r="L493" s="124">
        <v>0</v>
      </c>
      <c r="M493" s="124">
        <v>0</v>
      </c>
      <c r="N493" s="124">
        <v>0</v>
      </c>
      <c r="O493" s="124">
        <v>0</v>
      </c>
      <c r="P493" s="124">
        <v>0</v>
      </c>
      <c r="Q493" s="124">
        <v>0</v>
      </c>
      <c r="R493" s="124">
        <v>0</v>
      </c>
      <c r="S493" s="124">
        <v>0</v>
      </c>
      <c r="T493" s="124">
        <v>0</v>
      </c>
      <c r="U493" s="124">
        <v>0</v>
      </c>
      <c r="V493" s="124">
        <v>0</v>
      </c>
      <c r="W493" s="124">
        <v>0</v>
      </c>
    </row>
    <row r="494" spans="1:23" hidden="1">
      <c r="A494" s="124">
        <v>0</v>
      </c>
      <c r="B494" s="124">
        <v>0</v>
      </c>
      <c r="C494" s="124">
        <v>0</v>
      </c>
      <c r="D494" s="124">
        <v>0</v>
      </c>
      <c r="E494" s="124">
        <v>0</v>
      </c>
      <c r="F494" s="124">
        <v>0</v>
      </c>
      <c r="G494" s="124">
        <v>0</v>
      </c>
      <c r="H494" s="124">
        <v>0</v>
      </c>
      <c r="I494" s="124">
        <v>0</v>
      </c>
      <c r="J494" s="124">
        <v>0</v>
      </c>
      <c r="K494" s="124">
        <v>0</v>
      </c>
      <c r="L494" s="124">
        <v>0</v>
      </c>
      <c r="M494" s="124">
        <v>0</v>
      </c>
      <c r="N494" s="124">
        <v>0</v>
      </c>
      <c r="O494" s="124">
        <v>0</v>
      </c>
      <c r="P494" s="124">
        <v>0</v>
      </c>
      <c r="Q494" s="124">
        <v>0</v>
      </c>
      <c r="R494" s="124">
        <v>0</v>
      </c>
      <c r="S494" s="124">
        <v>0</v>
      </c>
      <c r="T494" s="124">
        <v>0</v>
      </c>
      <c r="U494" s="124">
        <v>0</v>
      </c>
      <c r="V494" s="124">
        <v>0</v>
      </c>
      <c r="W494" s="124">
        <v>0</v>
      </c>
    </row>
    <row r="495" spans="1:23" hidden="1">
      <c r="A495" s="124">
        <v>0</v>
      </c>
      <c r="B495" s="124">
        <v>0</v>
      </c>
      <c r="C495" s="124">
        <v>0</v>
      </c>
      <c r="D495" s="124">
        <v>0</v>
      </c>
      <c r="E495" s="124">
        <v>0</v>
      </c>
      <c r="F495" s="124">
        <v>0</v>
      </c>
      <c r="G495" s="124">
        <v>0</v>
      </c>
      <c r="H495" s="124">
        <v>0</v>
      </c>
      <c r="I495" s="124">
        <v>0</v>
      </c>
      <c r="J495" s="124">
        <v>0</v>
      </c>
      <c r="K495" s="124">
        <v>0</v>
      </c>
      <c r="L495" s="124">
        <v>0</v>
      </c>
      <c r="M495" s="124">
        <v>0</v>
      </c>
      <c r="N495" s="124">
        <v>0</v>
      </c>
      <c r="O495" s="124">
        <v>0</v>
      </c>
      <c r="P495" s="124">
        <v>0</v>
      </c>
      <c r="Q495" s="124">
        <v>0</v>
      </c>
      <c r="R495" s="124">
        <v>0</v>
      </c>
      <c r="S495" s="124">
        <v>0</v>
      </c>
      <c r="T495" s="124">
        <v>0</v>
      </c>
      <c r="U495" s="124">
        <v>0</v>
      </c>
      <c r="V495" s="124">
        <v>0</v>
      </c>
      <c r="W495" s="124">
        <v>0</v>
      </c>
    </row>
    <row r="496" spans="1:23" hidden="1">
      <c r="A496" s="124">
        <v>0</v>
      </c>
      <c r="B496" s="124">
        <v>0</v>
      </c>
      <c r="C496" s="124">
        <v>0</v>
      </c>
      <c r="D496" s="124">
        <v>0</v>
      </c>
      <c r="E496" s="124">
        <v>0</v>
      </c>
      <c r="F496" s="124">
        <v>0</v>
      </c>
      <c r="G496" s="124">
        <v>0</v>
      </c>
      <c r="H496" s="124">
        <v>0</v>
      </c>
      <c r="I496" s="124">
        <v>0</v>
      </c>
      <c r="J496" s="124">
        <v>0</v>
      </c>
      <c r="K496" s="124">
        <v>0</v>
      </c>
      <c r="L496" s="124">
        <v>0</v>
      </c>
      <c r="M496" s="124">
        <v>0</v>
      </c>
      <c r="N496" s="124">
        <v>0</v>
      </c>
      <c r="O496" s="124">
        <v>0</v>
      </c>
      <c r="P496" s="124">
        <v>0</v>
      </c>
      <c r="Q496" s="124">
        <v>0</v>
      </c>
      <c r="R496" s="124">
        <v>0</v>
      </c>
      <c r="S496" s="124">
        <v>0</v>
      </c>
      <c r="T496" s="124">
        <v>0</v>
      </c>
      <c r="U496" s="124">
        <v>0</v>
      </c>
      <c r="V496" s="124">
        <v>0</v>
      </c>
      <c r="W496" s="124">
        <v>0</v>
      </c>
    </row>
    <row r="497" spans="1:23" hidden="1">
      <c r="A497" s="124">
        <v>0</v>
      </c>
      <c r="B497" s="124">
        <v>0</v>
      </c>
      <c r="C497" s="124">
        <v>0</v>
      </c>
      <c r="D497" s="124">
        <v>0</v>
      </c>
      <c r="E497" s="124">
        <v>0</v>
      </c>
      <c r="F497" s="124">
        <v>0</v>
      </c>
      <c r="G497" s="124">
        <v>0</v>
      </c>
      <c r="H497" s="124">
        <v>0</v>
      </c>
      <c r="I497" s="124">
        <v>0</v>
      </c>
      <c r="J497" s="124">
        <v>0</v>
      </c>
      <c r="K497" s="124">
        <v>0</v>
      </c>
      <c r="L497" s="124">
        <v>0</v>
      </c>
      <c r="M497" s="124">
        <v>0</v>
      </c>
      <c r="N497" s="124">
        <v>0</v>
      </c>
      <c r="O497" s="124">
        <v>0</v>
      </c>
      <c r="P497" s="124">
        <v>0</v>
      </c>
      <c r="Q497" s="124">
        <v>0</v>
      </c>
      <c r="R497" s="124">
        <v>0</v>
      </c>
      <c r="S497" s="124">
        <v>0</v>
      </c>
      <c r="T497" s="124">
        <v>0</v>
      </c>
      <c r="U497" s="124">
        <v>0</v>
      </c>
      <c r="V497" s="124">
        <v>0</v>
      </c>
      <c r="W497" s="124">
        <v>0</v>
      </c>
    </row>
    <row r="498" spans="1:23" hidden="1">
      <c r="A498" s="124">
        <v>0</v>
      </c>
      <c r="B498" s="124">
        <v>0</v>
      </c>
      <c r="C498" s="124">
        <v>0</v>
      </c>
      <c r="D498" s="124">
        <v>0</v>
      </c>
      <c r="E498" s="124">
        <v>0</v>
      </c>
      <c r="F498" s="124">
        <v>0</v>
      </c>
      <c r="G498" s="124">
        <v>0</v>
      </c>
      <c r="H498" s="124">
        <v>0</v>
      </c>
      <c r="I498" s="124">
        <v>0</v>
      </c>
      <c r="J498" s="124">
        <v>0</v>
      </c>
      <c r="K498" s="124">
        <v>0</v>
      </c>
      <c r="L498" s="124">
        <v>0</v>
      </c>
      <c r="M498" s="124">
        <v>0</v>
      </c>
      <c r="N498" s="124">
        <v>0</v>
      </c>
      <c r="O498" s="124">
        <v>0</v>
      </c>
      <c r="P498" s="124">
        <v>0</v>
      </c>
      <c r="Q498" s="124">
        <v>0</v>
      </c>
      <c r="R498" s="124">
        <v>0</v>
      </c>
      <c r="S498" s="124">
        <v>0</v>
      </c>
      <c r="T498" s="124">
        <v>0</v>
      </c>
      <c r="U498" s="124">
        <v>0</v>
      </c>
      <c r="V498" s="124">
        <v>0</v>
      </c>
      <c r="W498" s="124">
        <v>0</v>
      </c>
    </row>
    <row r="499" spans="1:23" hidden="1">
      <c r="A499" s="124">
        <v>0</v>
      </c>
      <c r="B499" s="124">
        <v>0</v>
      </c>
      <c r="C499" s="124">
        <v>0</v>
      </c>
      <c r="D499" s="124">
        <v>0</v>
      </c>
      <c r="E499" s="124">
        <v>0</v>
      </c>
      <c r="F499" s="124">
        <v>0</v>
      </c>
      <c r="G499" s="124">
        <v>0</v>
      </c>
      <c r="H499" s="124">
        <v>0</v>
      </c>
      <c r="I499" s="124">
        <v>0</v>
      </c>
      <c r="J499" s="124">
        <v>0</v>
      </c>
      <c r="K499" s="124">
        <v>0</v>
      </c>
      <c r="L499" s="124">
        <v>0</v>
      </c>
      <c r="M499" s="124">
        <v>0</v>
      </c>
      <c r="N499" s="124">
        <v>0</v>
      </c>
      <c r="O499" s="124">
        <v>0</v>
      </c>
      <c r="P499" s="124">
        <v>0</v>
      </c>
      <c r="Q499" s="124">
        <v>0</v>
      </c>
      <c r="R499" s="124">
        <v>0</v>
      </c>
      <c r="S499" s="124">
        <v>0</v>
      </c>
      <c r="T499" s="124">
        <v>0</v>
      </c>
      <c r="U499" s="124">
        <v>0</v>
      </c>
      <c r="V499" s="124">
        <v>0</v>
      </c>
      <c r="W499" s="124">
        <v>0</v>
      </c>
    </row>
    <row r="500" spans="1:23" hidden="1">
      <c r="A500" s="124">
        <v>0</v>
      </c>
      <c r="B500" s="124">
        <v>0</v>
      </c>
      <c r="C500" s="124">
        <v>0</v>
      </c>
      <c r="D500" s="124">
        <v>0</v>
      </c>
      <c r="E500" s="124">
        <v>0</v>
      </c>
      <c r="F500" s="124">
        <v>0</v>
      </c>
      <c r="G500" s="124">
        <v>0</v>
      </c>
      <c r="H500" s="124">
        <v>0</v>
      </c>
      <c r="I500" s="124">
        <v>0</v>
      </c>
      <c r="J500" s="124">
        <v>0</v>
      </c>
      <c r="K500" s="124">
        <v>0</v>
      </c>
      <c r="L500" s="124">
        <v>0</v>
      </c>
      <c r="M500" s="124">
        <v>0</v>
      </c>
      <c r="N500" s="124">
        <v>0</v>
      </c>
      <c r="O500" s="124">
        <v>0</v>
      </c>
      <c r="P500" s="124">
        <v>0</v>
      </c>
      <c r="Q500" s="124">
        <v>0</v>
      </c>
      <c r="R500" s="124">
        <v>0</v>
      </c>
      <c r="S500" s="124">
        <v>0</v>
      </c>
      <c r="T500" s="124">
        <v>0</v>
      </c>
      <c r="U500" s="124">
        <v>0</v>
      </c>
      <c r="V500" s="124">
        <v>0</v>
      </c>
      <c r="W500" s="124">
        <v>0</v>
      </c>
    </row>
    <row r="501" spans="1:23" hidden="1">
      <c r="A501" s="124">
        <v>0</v>
      </c>
      <c r="B501" s="124">
        <v>0</v>
      </c>
      <c r="C501" s="124">
        <v>0</v>
      </c>
      <c r="D501" s="124">
        <v>0</v>
      </c>
      <c r="E501" s="124">
        <v>0</v>
      </c>
      <c r="F501" s="124">
        <v>0</v>
      </c>
      <c r="G501" s="124">
        <v>0</v>
      </c>
      <c r="H501" s="124">
        <v>0</v>
      </c>
      <c r="I501" s="124">
        <v>0</v>
      </c>
      <c r="J501" s="124">
        <v>0</v>
      </c>
      <c r="K501" s="124">
        <v>0</v>
      </c>
      <c r="L501" s="124">
        <v>0</v>
      </c>
      <c r="M501" s="124">
        <v>0</v>
      </c>
      <c r="N501" s="124">
        <v>0</v>
      </c>
      <c r="O501" s="124">
        <v>0</v>
      </c>
      <c r="P501" s="124">
        <v>0</v>
      </c>
      <c r="Q501" s="124">
        <v>0</v>
      </c>
      <c r="R501" s="124">
        <v>0</v>
      </c>
      <c r="S501" s="124">
        <v>0</v>
      </c>
      <c r="T501" s="124">
        <v>0</v>
      </c>
      <c r="U501" s="124">
        <v>0</v>
      </c>
      <c r="V501" s="124">
        <v>0</v>
      </c>
      <c r="W501" s="124">
        <v>0</v>
      </c>
    </row>
    <row r="502" spans="1:23" hidden="1">
      <c r="A502" s="124">
        <v>0</v>
      </c>
      <c r="B502" s="124">
        <v>0</v>
      </c>
      <c r="C502" s="124">
        <v>0</v>
      </c>
      <c r="D502" s="124">
        <v>0</v>
      </c>
      <c r="E502" s="124">
        <v>0</v>
      </c>
      <c r="F502" s="124">
        <v>0</v>
      </c>
      <c r="G502" s="124">
        <v>0</v>
      </c>
      <c r="H502" s="124">
        <v>0</v>
      </c>
      <c r="I502" s="124">
        <v>0</v>
      </c>
      <c r="J502" s="124">
        <v>0</v>
      </c>
      <c r="K502" s="124">
        <v>0</v>
      </c>
      <c r="L502" s="124">
        <v>0</v>
      </c>
      <c r="M502" s="124">
        <v>0</v>
      </c>
      <c r="N502" s="124">
        <v>0</v>
      </c>
      <c r="O502" s="124">
        <v>0</v>
      </c>
      <c r="P502" s="124">
        <v>0</v>
      </c>
      <c r="Q502" s="124">
        <v>0</v>
      </c>
      <c r="R502" s="124">
        <v>0</v>
      </c>
      <c r="S502" s="124">
        <v>0</v>
      </c>
      <c r="T502" s="124">
        <v>0</v>
      </c>
      <c r="U502" s="124">
        <v>0</v>
      </c>
      <c r="V502" s="124">
        <v>0</v>
      </c>
      <c r="W502" s="124">
        <v>0</v>
      </c>
    </row>
    <row r="503" spans="1:23" hidden="1">
      <c r="A503" s="124">
        <v>0</v>
      </c>
      <c r="B503" s="124">
        <v>0</v>
      </c>
      <c r="C503" s="124">
        <v>0</v>
      </c>
      <c r="D503" s="124">
        <v>0</v>
      </c>
      <c r="E503" s="124">
        <v>0</v>
      </c>
      <c r="F503" s="124">
        <v>0</v>
      </c>
      <c r="G503" s="124">
        <v>0</v>
      </c>
      <c r="H503" s="124">
        <v>0</v>
      </c>
      <c r="I503" s="124">
        <v>0</v>
      </c>
      <c r="J503" s="124">
        <v>0</v>
      </c>
      <c r="K503" s="124">
        <v>0</v>
      </c>
      <c r="L503" s="124">
        <v>0</v>
      </c>
      <c r="M503" s="124">
        <v>0</v>
      </c>
      <c r="N503" s="124">
        <v>0</v>
      </c>
      <c r="O503" s="124">
        <v>0</v>
      </c>
      <c r="P503" s="124">
        <v>0</v>
      </c>
      <c r="Q503" s="124">
        <v>0</v>
      </c>
      <c r="R503" s="124">
        <v>0</v>
      </c>
      <c r="S503" s="124">
        <v>0</v>
      </c>
      <c r="T503" s="124">
        <v>0</v>
      </c>
      <c r="U503" s="124">
        <v>0</v>
      </c>
      <c r="V503" s="124">
        <v>0</v>
      </c>
      <c r="W503" s="124">
        <v>0</v>
      </c>
    </row>
    <row r="504" spans="1:23" hidden="1">
      <c r="A504" s="124">
        <v>0</v>
      </c>
      <c r="B504" s="124">
        <v>0</v>
      </c>
      <c r="C504" s="124">
        <v>0</v>
      </c>
      <c r="D504" s="124">
        <v>0</v>
      </c>
      <c r="E504" s="124">
        <v>0</v>
      </c>
      <c r="F504" s="124">
        <v>0</v>
      </c>
      <c r="G504" s="124">
        <v>0</v>
      </c>
      <c r="H504" s="124">
        <v>0</v>
      </c>
      <c r="I504" s="124">
        <v>0</v>
      </c>
      <c r="J504" s="124">
        <v>0</v>
      </c>
      <c r="K504" s="124">
        <v>0</v>
      </c>
      <c r="L504" s="124">
        <v>0</v>
      </c>
      <c r="M504" s="124">
        <v>0</v>
      </c>
      <c r="N504" s="124">
        <v>0</v>
      </c>
      <c r="O504" s="124">
        <v>0</v>
      </c>
      <c r="P504" s="124">
        <v>0</v>
      </c>
      <c r="Q504" s="124">
        <v>0</v>
      </c>
      <c r="R504" s="124">
        <v>0</v>
      </c>
      <c r="S504" s="124">
        <v>0</v>
      </c>
      <c r="T504" s="124">
        <v>0</v>
      </c>
      <c r="U504" s="124">
        <v>0</v>
      </c>
      <c r="V504" s="124">
        <v>0</v>
      </c>
      <c r="W504" s="124">
        <v>0</v>
      </c>
    </row>
    <row r="505" spans="1:23" hidden="1">
      <c r="A505" s="124">
        <v>0</v>
      </c>
      <c r="B505" s="124">
        <v>0</v>
      </c>
      <c r="C505" s="124">
        <v>0</v>
      </c>
      <c r="D505" s="124">
        <v>0</v>
      </c>
      <c r="E505" s="124">
        <v>0</v>
      </c>
      <c r="F505" s="124">
        <v>0</v>
      </c>
      <c r="G505" s="124">
        <v>0</v>
      </c>
      <c r="H505" s="124">
        <v>0</v>
      </c>
      <c r="I505" s="124">
        <v>0</v>
      </c>
      <c r="J505" s="124">
        <v>0</v>
      </c>
      <c r="K505" s="124">
        <v>0</v>
      </c>
      <c r="L505" s="124">
        <v>0</v>
      </c>
      <c r="M505" s="124">
        <v>0</v>
      </c>
      <c r="N505" s="124">
        <v>0</v>
      </c>
      <c r="O505" s="124">
        <v>0</v>
      </c>
      <c r="P505" s="124">
        <v>0</v>
      </c>
      <c r="Q505" s="124">
        <v>0</v>
      </c>
      <c r="R505" s="124">
        <v>0</v>
      </c>
      <c r="S505" s="124">
        <v>0</v>
      </c>
      <c r="T505" s="124">
        <v>0</v>
      </c>
      <c r="U505" s="124">
        <v>0</v>
      </c>
      <c r="V505" s="124">
        <v>0</v>
      </c>
      <c r="W505" s="124">
        <v>0</v>
      </c>
    </row>
    <row r="506" spans="1:23" hidden="1">
      <c r="A506" s="124">
        <v>0</v>
      </c>
      <c r="B506" s="124">
        <v>0</v>
      </c>
      <c r="C506" s="124">
        <v>0</v>
      </c>
      <c r="D506" s="124">
        <v>0</v>
      </c>
      <c r="E506" s="124">
        <v>0</v>
      </c>
      <c r="F506" s="124">
        <v>0</v>
      </c>
      <c r="G506" s="124">
        <v>0</v>
      </c>
      <c r="H506" s="124">
        <v>0</v>
      </c>
      <c r="I506" s="124">
        <v>0</v>
      </c>
      <c r="J506" s="124">
        <v>0</v>
      </c>
      <c r="K506" s="124">
        <v>0</v>
      </c>
      <c r="L506" s="124">
        <v>0</v>
      </c>
      <c r="M506" s="124">
        <v>0</v>
      </c>
      <c r="N506" s="124">
        <v>0</v>
      </c>
      <c r="O506" s="124">
        <v>0</v>
      </c>
      <c r="P506" s="124">
        <v>0</v>
      </c>
      <c r="Q506" s="124">
        <v>0</v>
      </c>
      <c r="R506" s="124">
        <v>0</v>
      </c>
      <c r="S506" s="124">
        <v>0</v>
      </c>
      <c r="T506" s="124">
        <v>0</v>
      </c>
      <c r="U506" s="124">
        <v>0</v>
      </c>
      <c r="V506" s="124">
        <v>0</v>
      </c>
      <c r="W506" s="124">
        <v>0</v>
      </c>
    </row>
    <row r="507" spans="1:23" hidden="1">
      <c r="A507" s="124">
        <v>0</v>
      </c>
      <c r="B507" s="124">
        <v>0</v>
      </c>
      <c r="C507" s="124">
        <v>0</v>
      </c>
      <c r="D507" s="124">
        <v>0</v>
      </c>
      <c r="E507" s="124">
        <v>0</v>
      </c>
      <c r="F507" s="124">
        <v>0</v>
      </c>
      <c r="G507" s="124">
        <v>0</v>
      </c>
      <c r="H507" s="124">
        <v>0</v>
      </c>
      <c r="I507" s="124">
        <v>0</v>
      </c>
      <c r="J507" s="124">
        <v>0</v>
      </c>
      <c r="K507" s="124">
        <v>0</v>
      </c>
      <c r="L507" s="124">
        <v>0</v>
      </c>
      <c r="M507" s="124">
        <v>0</v>
      </c>
      <c r="N507" s="124">
        <v>0</v>
      </c>
      <c r="O507" s="124">
        <v>0</v>
      </c>
      <c r="P507" s="124">
        <v>0</v>
      </c>
      <c r="Q507" s="124">
        <v>0</v>
      </c>
      <c r="R507" s="124">
        <v>0</v>
      </c>
      <c r="S507" s="124">
        <v>0</v>
      </c>
      <c r="T507" s="124">
        <v>0</v>
      </c>
      <c r="U507" s="124">
        <v>0</v>
      </c>
      <c r="V507" s="124">
        <v>0</v>
      </c>
      <c r="W507" s="124">
        <v>0</v>
      </c>
    </row>
    <row r="508" spans="1:23" hidden="1">
      <c r="A508" s="124">
        <v>0</v>
      </c>
      <c r="B508" s="124">
        <v>0</v>
      </c>
      <c r="C508" s="124">
        <v>0</v>
      </c>
      <c r="D508" s="124">
        <v>0</v>
      </c>
      <c r="E508" s="124">
        <v>0</v>
      </c>
      <c r="F508" s="124">
        <v>0</v>
      </c>
      <c r="G508" s="124">
        <v>0</v>
      </c>
      <c r="H508" s="124">
        <v>0</v>
      </c>
      <c r="I508" s="124">
        <v>0</v>
      </c>
      <c r="J508" s="124">
        <v>0</v>
      </c>
      <c r="K508" s="124">
        <v>0</v>
      </c>
      <c r="L508" s="124">
        <v>0</v>
      </c>
      <c r="M508" s="124">
        <v>0</v>
      </c>
      <c r="N508" s="124">
        <v>0</v>
      </c>
      <c r="O508" s="124">
        <v>0</v>
      </c>
      <c r="P508" s="124">
        <v>0</v>
      </c>
      <c r="Q508" s="124">
        <v>0</v>
      </c>
      <c r="R508" s="124">
        <v>0</v>
      </c>
      <c r="S508" s="124">
        <v>0</v>
      </c>
      <c r="T508" s="124">
        <v>0</v>
      </c>
      <c r="U508" s="124">
        <v>0</v>
      </c>
      <c r="V508" s="124">
        <v>0</v>
      </c>
      <c r="W508" s="124">
        <v>0</v>
      </c>
    </row>
    <row r="509" spans="1:23" hidden="1">
      <c r="A509" s="124">
        <v>0</v>
      </c>
      <c r="B509" s="124">
        <v>0</v>
      </c>
      <c r="C509" s="124">
        <v>0</v>
      </c>
      <c r="D509" s="124">
        <v>0</v>
      </c>
      <c r="E509" s="124">
        <v>0</v>
      </c>
      <c r="F509" s="124">
        <v>0</v>
      </c>
      <c r="G509" s="124">
        <v>0</v>
      </c>
      <c r="H509" s="124">
        <v>0</v>
      </c>
      <c r="I509" s="124">
        <v>0</v>
      </c>
      <c r="J509" s="124">
        <v>0</v>
      </c>
      <c r="K509" s="124">
        <v>0</v>
      </c>
      <c r="L509" s="124">
        <v>0</v>
      </c>
      <c r="M509" s="124">
        <v>0</v>
      </c>
      <c r="N509" s="124">
        <v>0</v>
      </c>
      <c r="O509" s="124">
        <v>0</v>
      </c>
      <c r="P509" s="124">
        <v>0</v>
      </c>
      <c r="Q509" s="124">
        <v>0</v>
      </c>
      <c r="R509" s="124">
        <v>0</v>
      </c>
      <c r="S509" s="124">
        <v>0</v>
      </c>
      <c r="T509" s="124">
        <v>0</v>
      </c>
      <c r="U509" s="124">
        <v>0</v>
      </c>
      <c r="V509" s="124">
        <v>0</v>
      </c>
      <c r="W509" s="124">
        <v>0</v>
      </c>
    </row>
    <row r="510" spans="1:23" hidden="1">
      <c r="A510" s="124">
        <v>0</v>
      </c>
      <c r="B510" s="124">
        <v>0</v>
      </c>
      <c r="C510" s="124">
        <v>0</v>
      </c>
      <c r="D510" s="124">
        <v>0</v>
      </c>
      <c r="E510" s="124">
        <v>0</v>
      </c>
      <c r="F510" s="124">
        <v>0</v>
      </c>
      <c r="G510" s="124">
        <v>0</v>
      </c>
      <c r="H510" s="124">
        <v>0</v>
      </c>
      <c r="I510" s="124">
        <v>0</v>
      </c>
      <c r="J510" s="124">
        <v>0</v>
      </c>
      <c r="K510" s="124">
        <v>0</v>
      </c>
      <c r="L510" s="124">
        <v>0</v>
      </c>
      <c r="M510" s="124">
        <v>0</v>
      </c>
      <c r="N510" s="124">
        <v>0</v>
      </c>
      <c r="O510" s="124">
        <v>0</v>
      </c>
      <c r="P510" s="124">
        <v>0</v>
      </c>
      <c r="Q510" s="124">
        <v>0</v>
      </c>
      <c r="R510" s="124">
        <v>0</v>
      </c>
      <c r="S510" s="124">
        <v>0</v>
      </c>
      <c r="T510" s="124">
        <v>0</v>
      </c>
      <c r="U510" s="124">
        <v>0</v>
      </c>
      <c r="V510" s="124">
        <v>0</v>
      </c>
      <c r="W510" s="124">
        <v>0</v>
      </c>
    </row>
    <row r="511" spans="1:23" hidden="1">
      <c r="A511" s="124">
        <v>0</v>
      </c>
      <c r="B511" s="124">
        <v>0</v>
      </c>
      <c r="C511" s="124">
        <v>0</v>
      </c>
      <c r="D511" s="124">
        <v>0</v>
      </c>
      <c r="E511" s="124">
        <v>0</v>
      </c>
      <c r="F511" s="124">
        <v>0</v>
      </c>
      <c r="G511" s="124">
        <v>0</v>
      </c>
      <c r="H511" s="124">
        <v>0</v>
      </c>
      <c r="I511" s="124">
        <v>0</v>
      </c>
      <c r="J511" s="124">
        <v>0</v>
      </c>
      <c r="K511" s="124">
        <v>0</v>
      </c>
      <c r="L511" s="124">
        <v>0</v>
      </c>
      <c r="M511" s="124">
        <v>0</v>
      </c>
      <c r="N511" s="124">
        <v>0</v>
      </c>
      <c r="O511" s="124">
        <v>0</v>
      </c>
      <c r="P511" s="124">
        <v>0</v>
      </c>
      <c r="Q511" s="124">
        <v>0</v>
      </c>
      <c r="R511" s="124">
        <v>0</v>
      </c>
      <c r="S511" s="124">
        <v>0</v>
      </c>
      <c r="T511" s="124">
        <v>0</v>
      </c>
      <c r="U511" s="124">
        <v>0</v>
      </c>
      <c r="V511" s="124">
        <v>0</v>
      </c>
      <c r="W511" s="124">
        <v>0</v>
      </c>
    </row>
    <row r="512" spans="1:23" hidden="1">
      <c r="A512" s="124">
        <v>0</v>
      </c>
      <c r="B512" s="124">
        <v>0</v>
      </c>
      <c r="C512" s="124">
        <v>0</v>
      </c>
      <c r="D512" s="124">
        <v>0</v>
      </c>
      <c r="E512" s="124">
        <v>0</v>
      </c>
      <c r="F512" s="124">
        <v>0</v>
      </c>
      <c r="G512" s="124">
        <v>0</v>
      </c>
      <c r="H512" s="124">
        <v>0</v>
      </c>
      <c r="I512" s="124">
        <v>0</v>
      </c>
      <c r="J512" s="124">
        <v>0</v>
      </c>
      <c r="K512" s="124">
        <v>0</v>
      </c>
      <c r="L512" s="124">
        <v>0</v>
      </c>
      <c r="M512" s="124">
        <v>0</v>
      </c>
      <c r="N512" s="124">
        <v>0</v>
      </c>
      <c r="O512" s="124">
        <v>0</v>
      </c>
      <c r="P512" s="124">
        <v>0</v>
      </c>
      <c r="Q512" s="124">
        <v>0</v>
      </c>
      <c r="R512" s="124">
        <v>0</v>
      </c>
      <c r="S512" s="124">
        <v>0</v>
      </c>
      <c r="T512" s="124">
        <v>0</v>
      </c>
      <c r="U512" s="124">
        <v>0</v>
      </c>
      <c r="V512" s="124">
        <v>0</v>
      </c>
      <c r="W512" s="124">
        <v>0</v>
      </c>
    </row>
    <row r="513" spans="1:23" hidden="1">
      <c r="A513" s="124">
        <v>0</v>
      </c>
      <c r="B513" s="124">
        <v>0</v>
      </c>
      <c r="C513" s="124">
        <v>0</v>
      </c>
      <c r="D513" s="124">
        <v>0</v>
      </c>
      <c r="E513" s="124">
        <v>0</v>
      </c>
      <c r="F513" s="124">
        <v>0</v>
      </c>
      <c r="G513" s="124">
        <v>0</v>
      </c>
      <c r="H513" s="124">
        <v>0</v>
      </c>
      <c r="I513" s="124">
        <v>0</v>
      </c>
      <c r="J513" s="124">
        <v>0</v>
      </c>
      <c r="K513" s="124">
        <v>0</v>
      </c>
      <c r="L513" s="124">
        <v>0</v>
      </c>
      <c r="M513" s="124">
        <v>0</v>
      </c>
      <c r="N513" s="124">
        <v>0</v>
      </c>
      <c r="O513" s="124">
        <v>0</v>
      </c>
      <c r="P513" s="124">
        <v>0</v>
      </c>
      <c r="Q513" s="124">
        <v>0</v>
      </c>
      <c r="R513" s="124">
        <v>0</v>
      </c>
      <c r="S513" s="124">
        <v>0</v>
      </c>
      <c r="T513" s="124">
        <v>0</v>
      </c>
      <c r="U513" s="124">
        <v>0</v>
      </c>
      <c r="V513" s="124">
        <v>0</v>
      </c>
      <c r="W513" s="124">
        <v>0</v>
      </c>
    </row>
    <row r="514" spans="1:23" hidden="1">
      <c r="A514" s="124">
        <v>0</v>
      </c>
      <c r="B514" s="124">
        <v>0</v>
      </c>
      <c r="C514" s="124">
        <v>0</v>
      </c>
      <c r="D514" s="124">
        <v>0</v>
      </c>
      <c r="E514" s="124">
        <v>0</v>
      </c>
      <c r="F514" s="124">
        <v>0</v>
      </c>
      <c r="G514" s="124">
        <v>0</v>
      </c>
      <c r="H514" s="124">
        <v>0</v>
      </c>
      <c r="I514" s="124">
        <v>0</v>
      </c>
      <c r="J514" s="124">
        <v>0</v>
      </c>
      <c r="K514" s="124">
        <v>0</v>
      </c>
      <c r="L514" s="124">
        <v>0</v>
      </c>
      <c r="M514" s="124">
        <v>0</v>
      </c>
      <c r="N514" s="124">
        <v>0</v>
      </c>
      <c r="O514" s="124">
        <v>0</v>
      </c>
      <c r="P514" s="124">
        <v>0</v>
      </c>
      <c r="Q514" s="124">
        <v>0</v>
      </c>
      <c r="R514" s="124">
        <v>0</v>
      </c>
      <c r="S514" s="124">
        <v>0</v>
      </c>
      <c r="T514" s="124">
        <v>0</v>
      </c>
      <c r="U514" s="124">
        <v>0</v>
      </c>
      <c r="V514" s="124">
        <v>0</v>
      </c>
      <c r="W514" s="124">
        <v>0</v>
      </c>
    </row>
    <row r="515" spans="1:23" hidden="1">
      <c r="A515" s="124">
        <v>0</v>
      </c>
      <c r="B515" s="124">
        <v>0</v>
      </c>
      <c r="C515" s="124">
        <v>0</v>
      </c>
      <c r="D515" s="124">
        <v>0</v>
      </c>
      <c r="E515" s="124">
        <v>0</v>
      </c>
      <c r="F515" s="124">
        <v>0</v>
      </c>
      <c r="G515" s="124">
        <v>0</v>
      </c>
      <c r="H515" s="124">
        <v>0</v>
      </c>
      <c r="I515" s="124">
        <v>0</v>
      </c>
      <c r="J515" s="124">
        <v>0</v>
      </c>
      <c r="K515" s="124">
        <v>0</v>
      </c>
      <c r="L515" s="124">
        <v>0</v>
      </c>
      <c r="M515" s="124">
        <v>0</v>
      </c>
      <c r="N515" s="124">
        <v>0</v>
      </c>
      <c r="O515" s="124">
        <v>0</v>
      </c>
      <c r="P515" s="124">
        <v>0</v>
      </c>
      <c r="Q515" s="124">
        <v>0</v>
      </c>
      <c r="R515" s="124">
        <v>0</v>
      </c>
      <c r="S515" s="124">
        <v>0</v>
      </c>
      <c r="T515" s="124">
        <v>0</v>
      </c>
      <c r="U515" s="124">
        <v>0</v>
      </c>
      <c r="V515" s="124">
        <v>0</v>
      </c>
      <c r="W515" s="124">
        <v>0</v>
      </c>
    </row>
    <row r="516" spans="1:23" hidden="1">
      <c r="A516" s="124">
        <v>0</v>
      </c>
      <c r="B516" s="124">
        <v>0</v>
      </c>
      <c r="C516" s="124">
        <v>0</v>
      </c>
      <c r="D516" s="124">
        <v>0</v>
      </c>
      <c r="E516" s="124">
        <v>0</v>
      </c>
      <c r="F516" s="124">
        <v>0</v>
      </c>
      <c r="G516" s="124">
        <v>0</v>
      </c>
      <c r="H516" s="124">
        <v>0</v>
      </c>
      <c r="I516" s="124">
        <v>0</v>
      </c>
      <c r="J516" s="124">
        <v>0</v>
      </c>
      <c r="K516" s="124">
        <v>0</v>
      </c>
      <c r="L516" s="124">
        <v>0</v>
      </c>
      <c r="M516" s="124">
        <v>0</v>
      </c>
      <c r="N516" s="124">
        <v>0</v>
      </c>
      <c r="O516" s="124">
        <v>0</v>
      </c>
      <c r="P516" s="124">
        <v>0</v>
      </c>
      <c r="Q516" s="124">
        <v>0</v>
      </c>
      <c r="R516" s="124">
        <v>0</v>
      </c>
      <c r="S516" s="124">
        <v>0</v>
      </c>
      <c r="T516" s="124">
        <v>0</v>
      </c>
      <c r="U516" s="124">
        <v>0</v>
      </c>
      <c r="V516" s="124">
        <v>0</v>
      </c>
      <c r="W516" s="124">
        <v>0</v>
      </c>
    </row>
    <row r="517" spans="1:23" hidden="1">
      <c r="A517" s="124">
        <v>0</v>
      </c>
      <c r="B517" s="124">
        <v>0</v>
      </c>
      <c r="C517" s="124">
        <v>0</v>
      </c>
      <c r="D517" s="124">
        <v>0</v>
      </c>
      <c r="E517" s="124">
        <v>0</v>
      </c>
      <c r="F517" s="124">
        <v>0</v>
      </c>
      <c r="G517" s="124">
        <v>0</v>
      </c>
      <c r="H517" s="124">
        <v>0</v>
      </c>
      <c r="I517" s="124">
        <v>0</v>
      </c>
      <c r="J517" s="124">
        <v>0</v>
      </c>
      <c r="K517" s="124">
        <v>0</v>
      </c>
      <c r="L517" s="124">
        <v>0</v>
      </c>
      <c r="M517" s="124">
        <v>0</v>
      </c>
      <c r="N517" s="124">
        <v>0</v>
      </c>
      <c r="O517" s="124">
        <v>0</v>
      </c>
      <c r="P517" s="124">
        <v>0</v>
      </c>
      <c r="Q517" s="124">
        <v>0</v>
      </c>
      <c r="R517" s="124">
        <v>0</v>
      </c>
      <c r="S517" s="124">
        <v>0</v>
      </c>
      <c r="T517" s="124">
        <v>0</v>
      </c>
      <c r="U517" s="124">
        <v>0</v>
      </c>
      <c r="V517" s="124">
        <v>0</v>
      </c>
      <c r="W517" s="124">
        <v>0</v>
      </c>
    </row>
    <row r="518" spans="1:23" hidden="1">
      <c r="A518" s="124">
        <v>0</v>
      </c>
      <c r="B518" s="124">
        <v>0</v>
      </c>
      <c r="C518" s="124">
        <v>0</v>
      </c>
      <c r="D518" s="124">
        <v>0</v>
      </c>
      <c r="E518" s="124">
        <v>0</v>
      </c>
      <c r="F518" s="124">
        <v>0</v>
      </c>
      <c r="G518" s="124">
        <v>0</v>
      </c>
      <c r="H518" s="124">
        <v>0</v>
      </c>
      <c r="I518" s="124">
        <v>0</v>
      </c>
      <c r="J518" s="124">
        <v>0</v>
      </c>
      <c r="K518" s="124">
        <v>0</v>
      </c>
      <c r="L518" s="124">
        <v>0</v>
      </c>
      <c r="M518" s="124">
        <v>0</v>
      </c>
      <c r="N518" s="124">
        <v>0</v>
      </c>
      <c r="O518" s="124">
        <v>0</v>
      </c>
      <c r="P518" s="124">
        <v>0</v>
      </c>
      <c r="Q518" s="124">
        <v>0</v>
      </c>
      <c r="R518" s="124">
        <v>0</v>
      </c>
      <c r="S518" s="124">
        <v>0</v>
      </c>
      <c r="T518" s="124">
        <v>0</v>
      </c>
      <c r="U518" s="124">
        <v>0</v>
      </c>
      <c r="V518" s="124">
        <v>0</v>
      </c>
      <c r="W518" s="124">
        <v>0</v>
      </c>
    </row>
    <row r="519" spans="1:23" hidden="1">
      <c r="A519" s="124">
        <v>0</v>
      </c>
      <c r="B519" s="124">
        <v>0</v>
      </c>
      <c r="C519" s="124">
        <v>0</v>
      </c>
      <c r="D519" s="124">
        <v>0</v>
      </c>
      <c r="E519" s="124">
        <v>0</v>
      </c>
      <c r="F519" s="124">
        <v>0</v>
      </c>
      <c r="G519" s="124">
        <v>0</v>
      </c>
      <c r="H519" s="124">
        <v>0</v>
      </c>
      <c r="I519" s="124">
        <v>0</v>
      </c>
      <c r="J519" s="124">
        <v>0</v>
      </c>
      <c r="K519" s="124">
        <v>0</v>
      </c>
      <c r="L519" s="124">
        <v>0</v>
      </c>
      <c r="M519" s="124">
        <v>0</v>
      </c>
      <c r="N519" s="124">
        <v>0</v>
      </c>
      <c r="O519" s="124">
        <v>0</v>
      </c>
      <c r="P519" s="124">
        <v>0</v>
      </c>
      <c r="Q519" s="124">
        <v>0</v>
      </c>
      <c r="R519" s="124">
        <v>0</v>
      </c>
      <c r="S519" s="124">
        <v>0</v>
      </c>
      <c r="T519" s="124">
        <v>0</v>
      </c>
      <c r="U519" s="124">
        <v>0</v>
      </c>
      <c r="V519" s="124">
        <v>0</v>
      </c>
      <c r="W519" s="124">
        <v>0</v>
      </c>
    </row>
    <row r="520" spans="1:23" hidden="1">
      <c r="A520" s="124">
        <v>0</v>
      </c>
      <c r="B520" s="124">
        <v>0</v>
      </c>
      <c r="C520" s="124">
        <v>0</v>
      </c>
      <c r="D520" s="124">
        <v>0</v>
      </c>
      <c r="E520" s="124">
        <v>0</v>
      </c>
      <c r="F520" s="124">
        <v>0</v>
      </c>
      <c r="G520" s="124">
        <v>0</v>
      </c>
      <c r="H520" s="124">
        <v>0</v>
      </c>
      <c r="I520" s="124">
        <v>0</v>
      </c>
      <c r="J520" s="124">
        <v>0</v>
      </c>
      <c r="K520" s="124">
        <v>0</v>
      </c>
      <c r="L520" s="124">
        <v>0</v>
      </c>
      <c r="M520" s="124">
        <v>0</v>
      </c>
      <c r="N520" s="124">
        <v>0</v>
      </c>
      <c r="O520" s="124">
        <v>0</v>
      </c>
      <c r="P520" s="124">
        <v>0</v>
      </c>
      <c r="Q520" s="124">
        <v>0</v>
      </c>
      <c r="R520" s="124">
        <v>0</v>
      </c>
      <c r="S520" s="124">
        <v>0</v>
      </c>
      <c r="T520" s="124">
        <v>0</v>
      </c>
      <c r="U520" s="124">
        <v>0</v>
      </c>
      <c r="V520" s="124">
        <v>0</v>
      </c>
      <c r="W520" s="124">
        <v>0</v>
      </c>
    </row>
    <row r="521" spans="1:23" hidden="1">
      <c r="A521" s="124">
        <v>0</v>
      </c>
      <c r="B521" s="124">
        <v>0</v>
      </c>
      <c r="C521" s="124">
        <v>0</v>
      </c>
      <c r="D521" s="124">
        <v>0</v>
      </c>
      <c r="E521" s="124">
        <v>0</v>
      </c>
      <c r="F521" s="124">
        <v>0</v>
      </c>
      <c r="G521" s="124">
        <v>0</v>
      </c>
      <c r="H521" s="124">
        <v>0</v>
      </c>
      <c r="I521" s="124">
        <v>0</v>
      </c>
      <c r="J521" s="124">
        <v>0</v>
      </c>
      <c r="K521" s="124">
        <v>0</v>
      </c>
      <c r="L521" s="124">
        <v>0</v>
      </c>
      <c r="M521" s="124">
        <v>0</v>
      </c>
      <c r="N521" s="124">
        <v>0</v>
      </c>
      <c r="O521" s="124">
        <v>0</v>
      </c>
      <c r="P521" s="124">
        <v>0</v>
      </c>
      <c r="Q521" s="124">
        <v>0</v>
      </c>
      <c r="R521" s="124">
        <v>0</v>
      </c>
      <c r="S521" s="124">
        <v>0</v>
      </c>
      <c r="T521" s="124">
        <v>0</v>
      </c>
      <c r="U521" s="124">
        <v>0</v>
      </c>
      <c r="V521" s="124">
        <v>0</v>
      </c>
      <c r="W521" s="124">
        <v>0</v>
      </c>
    </row>
    <row r="522" spans="1:23" hidden="1">
      <c r="A522" s="124">
        <v>0</v>
      </c>
      <c r="B522" s="124">
        <v>0</v>
      </c>
      <c r="C522" s="124">
        <v>0</v>
      </c>
      <c r="D522" s="124">
        <v>0</v>
      </c>
      <c r="E522" s="124">
        <v>0</v>
      </c>
      <c r="F522" s="124">
        <v>0</v>
      </c>
      <c r="G522" s="124">
        <v>0</v>
      </c>
      <c r="H522" s="124">
        <v>0</v>
      </c>
      <c r="I522" s="124">
        <v>0</v>
      </c>
      <c r="J522" s="124">
        <v>0</v>
      </c>
      <c r="K522" s="124">
        <v>0</v>
      </c>
      <c r="L522" s="124">
        <v>0</v>
      </c>
      <c r="M522" s="124">
        <v>0</v>
      </c>
      <c r="N522" s="124">
        <v>0</v>
      </c>
      <c r="O522" s="124">
        <v>0</v>
      </c>
      <c r="P522" s="124">
        <v>0</v>
      </c>
      <c r="Q522" s="124">
        <v>0</v>
      </c>
      <c r="R522" s="124">
        <v>0</v>
      </c>
      <c r="S522" s="124">
        <v>0</v>
      </c>
      <c r="T522" s="124">
        <v>0</v>
      </c>
      <c r="U522" s="124">
        <v>0</v>
      </c>
      <c r="V522" s="124">
        <v>0</v>
      </c>
      <c r="W522" s="124">
        <v>0</v>
      </c>
    </row>
    <row r="523" spans="1:23" hidden="1">
      <c r="A523" s="124">
        <v>0</v>
      </c>
      <c r="B523" s="124">
        <v>0</v>
      </c>
      <c r="C523" s="124">
        <v>0</v>
      </c>
      <c r="D523" s="124">
        <v>0</v>
      </c>
      <c r="E523" s="124">
        <v>0</v>
      </c>
      <c r="F523" s="124">
        <v>0</v>
      </c>
      <c r="G523" s="124">
        <v>0</v>
      </c>
      <c r="H523" s="124">
        <v>0</v>
      </c>
      <c r="I523" s="124">
        <v>0</v>
      </c>
      <c r="J523" s="124">
        <v>0</v>
      </c>
      <c r="K523" s="124">
        <v>0</v>
      </c>
      <c r="L523" s="124">
        <v>0</v>
      </c>
      <c r="M523" s="124">
        <v>0</v>
      </c>
      <c r="N523" s="124">
        <v>0</v>
      </c>
      <c r="O523" s="124">
        <v>0</v>
      </c>
      <c r="P523" s="124">
        <v>0</v>
      </c>
      <c r="Q523" s="124">
        <v>0</v>
      </c>
      <c r="R523" s="124">
        <v>0</v>
      </c>
      <c r="S523" s="124">
        <v>0</v>
      </c>
      <c r="T523" s="124">
        <v>0</v>
      </c>
      <c r="U523" s="124">
        <v>0</v>
      </c>
      <c r="V523" s="124">
        <v>0</v>
      </c>
      <c r="W523" s="124">
        <v>0</v>
      </c>
    </row>
    <row r="524" spans="1:23" hidden="1">
      <c r="A524" s="124">
        <v>0</v>
      </c>
      <c r="B524" s="124">
        <v>0</v>
      </c>
      <c r="C524" s="124">
        <v>0</v>
      </c>
      <c r="D524" s="124">
        <v>0</v>
      </c>
      <c r="E524" s="124">
        <v>0</v>
      </c>
      <c r="F524" s="124">
        <v>0</v>
      </c>
      <c r="G524" s="124">
        <v>0</v>
      </c>
      <c r="H524" s="124">
        <v>0</v>
      </c>
      <c r="I524" s="124">
        <v>0</v>
      </c>
      <c r="J524" s="124">
        <v>0</v>
      </c>
      <c r="K524" s="124">
        <v>0</v>
      </c>
      <c r="L524" s="124">
        <v>0</v>
      </c>
      <c r="M524" s="124">
        <v>0</v>
      </c>
      <c r="N524" s="124">
        <v>0</v>
      </c>
      <c r="O524" s="124">
        <v>0</v>
      </c>
      <c r="P524" s="124">
        <v>0</v>
      </c>
      <c r="Q524" s="124">
        <v>0</v>
      </c>
      <c r="R524" s="124">
        <v>0</v>
      </c>
      <c r="S524" s="124">
        <v>0</v>
      </c>
      <c r="T524" s="124">
        <v>0</v>
      </c>
      <c r="U524" s="124">
        <v>0</v>
      </c>
      <c r="V524" s="124">
        <v>0</v>
      </c>
      <c r="W524" s="124">
        <v>0</v>
      </c>
    </row>
    <row r="525" spans="1:23" hidden="1">
      <c r="A525" s="124">
        <v>0</v>
      </c>
      <c r="B525" s="124">
        <v>0</v>
      </c>
      <c r="C525" s="124">
        <v>0</v>
      </c>
      <c r="D525" s="124">
        <v>0</v>
      </c>
      <c r="E525" s="124">
        <v>0</v>
      </c>
      <c r="F525" s="124">
        <v>0</v>
      </c>
      <c r="G525" s="124">
        <v>0</v>
      </c>
      <c r="H525" s="124">
        <v>0</v>
      </c>
      <c r="I525" s="124">
        <v>0</v>
      </c>
      <c r="J525" s="124">
        <v>0</v>
      </c>
      <c r="K525" s="124">
        <v>0</v>
      </c>
      <c r="L525" s="124">
        <v>0</v>
      </c>
      <c r="M525" s="124">
        <v>0</v>
      </c>
      <c r="N525" s="124">
        <v>0</v>
      </c>
      <c r="O525" s="124">
        <v>0</v>
      </c>
      <c r="P525" s="124">
        <v>0</v>
      </c>
      <c r="Q525" s="124">
        <v>0</v>
      </c>
      <c r="R525" s="124">
        <v>0</v>
      </c>
      <c r="S525" s="124">
        <v>0</v>
      </c>
      <c r="T525" s="124">
        <v>0</v>
      </c>
      <c r="U525" s="124">
        <v>0</v>
      </c>
      <c r="V525" s="124">
        <v>0</v>
      </c>
      <c r="W525" s="124">
        <v>0</v>
      </c>
    </row>
    <row r="526" spans="1:23" hidden="1">
      <c r="A526" s="124">
        <v>0</v>
      </c>
      <c r="B526" s="124">
        <v>0</v>
      </c>
      <c r="C526" s="124">
        <v>0</v>
      </c>
      <c r="D526" s="124">
        <v>0</v>
      </c>
      <c r="E526" s="124">
        <v>0</v>
      </c>
      <c r="F526" s="124">
        <v>0</v>
      </c>
      <c r="G526" s="124">
        <v>0</v>
      </c>
      <c r="H526" s="124">
        <v>0</v>
      </c>
      <c r="I526" s="124">
        <v>0</v>
      </c>
      <c r="J526" s="124">
        <v>0</v>
      </c>
      <c r="K526" s="124">
        <v>0</v>
      </c>
      <c r="L526" s="124">
        <v>0</v>
      </c>
      <c r="M526" s="124">
        <v>0</v>
      </c>
      <c r="N526" s="124">
        <v>0</v>
      </c>
      <c r="O526" s="124">
        <v>0</v>
      </c>
      <c r="P526" s="124">
        <v>0</v>
      </c>
      <c r="Q526" s="124">
        <v>0</v>
      </c>
      <c r="R526" s="124">
        <v>0</v>
      </c>
      <c r="S526" s="124">
        <v>0</v>
      </c>
      <c r="T526" s="124">
        <v>0</v>
      </c>
      <c r="U526" s="124">
        <v>0</v>
      </c>
      <c r="V526" s="124">
        <v>0</v>
      </c>
      <c r="W526" s="124">
        <v>0</v>
      </c>
    </row>
    <row r="527" spans="1:23" hidden="1">
      <c r="A527" s="124">
        <v>0</v>
      </c>
      <c r="B527" s="124">
        <v>0</v>
      </c>
      <c r="C527" s="124">
        <v>0</v>
      </c>
      <c r="D527" s="124">
        <v>0</v>
      </c>
      <c r="E527" s="124">
        <v>0</v>
      </c>
      <c r="F527" s="124">
        <v>0</v>
      </c>
      <c r="G527" s="124">
        <v>0</v>
      </c>
      <c r="H527" s="124">
        <v>0</v>
      </c>
      <c r="I527" s="124">
        <v>0</v>
      </c>
      <c r="J527" s="124">
        <v>0</v>
      </c>
      <c r="K527" s="124">
        <v>0</v>
      </c>
      <c r="L527" s="124">
        <v>0</v>
      </c>
      <c r="M527" s="124">
        <v>0</v>
      </c>
      <c r="N527" s="124">
        <v>0</v>
      </c>
      <c r="O527" s="124">
        <v>0</v>
      </c>
      <c r="P527" s="124">
        <v>0</v>
      </c>
      <c r="Q527" s="124">
        <v>0</v>
      </c>
      <c r="R527" s="124">
        <v>0</v>
      </c>
      <c r="S527" s="124">
        <v>0</v>
      </c>
      <c r="T527" s="124">
        <v>0</v>
      </c>
      <c r="U527" s="124">
        <v>0</v>
      </c>
      <c r="V527" s="124">
        <v>0</v>
      </c>
      <c r="W527" s="124">
        <v>0</v>
      </c>
    </row>
    <row r="528" spans="1:23" hidden="1">
      <c r="A528" s="124">
        <v>0</v>
      </c>
      <c r="B528" s="124">
        <v>0</v>
      </c>
      <c r="C528" s="124">
        <v>0</v>
      </c>
      <c r="D528" s="124">
        <v>0</v>
      </c>
      <c r="E528" s="124">
        <v>0</v>
      </c>
      <c r="F528" s="124">
        <v>0</v>
      </c>
      <c r="G528" s="124">
        <v>0</v>
      </c>
      <c r="H528" s="124">
        <v>0</v>
      </c>
      <c r="I528" s="124">
        <v>0</v>
      </c>
      <c r="J528" s="124">
        <v>0</v>
      </c>
      <c r="K528" s="124">
        <v>0</v>
      </c>
      <c r="L528" s="124">
        <v>0</v>
      </c>
      <c r="M528" s="124">
        <v>0</v>
      </c>
      <c r="N528" s="124">
        <v>0</v>
      </c>
      <c r="O528" s="124">
        <v>0</v>
      </c>
      <c r="P528" s="124">
        <v>0</v>
      </c>
      <c r="Q528" s="124">
        <v>0</v>
      </c>
      <c r="R528" s="124">
        <v>0</v>
      </c>
      <c r="S528" s="124">
        <v>0</v>
      </c>
      <c r="T528" s="124">
        <v>0</v>
      </c>
      <c r="U528" s="124">
        <v>0</v>
      </c>
      <c r="V528" s="124">
        <v>0</v>
      </c>
      <c r="W528" s="124">
        <v>0</v>
      </c>
    </row>
    <row r="529" spans="1:23" hidden="1">
      <c r="A529" s="124">
        <v>0</v>
      </c>
      <c r="B529" s="124">
        <v>0</v>
      </c>
      <c r="C529" s="124">
        <v>0</v>
      </c>
      <c r="D529" s="124">
        <v>0</v>
      </c>
      <c r="E529" s="124">
        <v>0</v>
      </c>
      <c r="F529" s="124">
        <v>0</v>
      </c>
      <c r="G529" s="124">
        <v>0</v>
      </c>
      <c r="H529" s="124">
        <v>0</v>
      </c>
      <c r="I529" s="124">
        <v>0</v>
      </c>
      <c r="J529" s="124">
        <v>0</v>
      </c>
      <c r="K529" s="124">
        <v>0</v>
      </c>
      <c r="L529" s="124">
        <v>0</v>
      </c>
      <c r="M529" s="124">
        <v>0</v>
      </c>
      <c r="N529" s="124">
        <v>0</v>
      </c>
      <c r="O529" s="124">
        <v>0</v>
      </c>
      <c r="P529" s="124">
        <v>0</v>
      </c>
      <c r="Q529" s="124">
        <v>0</v>
      </c>
      <c r="R529" s="124">
        <v>0</v>
      </c>
      <c r="S529" s="124">
        <v>0</v>
      </c>
      <c r="T529" s="124">
        <v>0</v>
      </c>
      <c r="U529" s="124">
        <v>0</v>
      </c>
      <c r="V529" s="124">
        <v>0</v>
      </c>
      <c r="W529" s="124">
        <v>0</v>
      </c>
    </row>
    <row r="530" spans="1:23" hidden="1">
      <c r="A530" s="124">
        <v>0</v>
      </c>
      <c r="B530" s="124">
        <v>0</v>
      </c>
      <c r="C530" s="124">
        <v>0</v>
      </c>
      <c r="D530" s="124">
        <v>0</v>
      </c>
      <c r="E530" s="124">
        <v>0</v>
      </c>
      <c r="F530" s="124">
        <v>0</v>
      </c>
      <c r="G530" s="124">
        <v>0</v>
      </c>
      <c r="H530" s="124">
        <v>0</v>
      </c>
      <c r="I530" s="124">
        <v>0</v>
      </c>
      <c r="J530" s="124">
        <v>0</v>
      </c>
      <c r="K530" s="124">
        <v>0</v>
      </c>
      <c r="L530" s="124">
        <v>0</v>
      </c>
      <c r="M530" s="124">
        <v>0</v>
      </c>
      <c r="N530" s="124">
        <v>0</v>
      </c>
      <c r="O530" s="124">
        <v>0</v>
      </c>
      <c r="P530" s="124">
        <v>0</v>
      </c>
      <c r="Q530" s="124">
        <v>0</v>
      </c>
      <c r="R530" s="124">
        <v>0</v>
      </c>
      <c r="S530" s="124">
        <v>0</v>
      </c>
      <c r="T530" s="124">
        <v>0</v>
      </c>
      <c r="U530" s="124">
        <v>0</v>
      </c>
      <c r="V530" s="124">
        <v>0</v>
      </c>
      <c r="W530" s="124">
        <v>0</v>
      </c>
    </row>
    <row r="531" spans="1:23" hidden="1">
      <c r="A531" s="124">
        <v>0</v>
      </c>
      <c r="B531" s="124">
        <v>0</v>
      </c>
      <c r="C531" s="124">
        <v>0</v>
      </c>
      <c r="D531" s="124">
        <v>0</v>
      </c>
      <c r="E531" s="124">
        <v>0</v>
      </c>
      <c r="F531" s="124">
        <v>0</v>
      </c>
      <c r="G531" s="124">
        <v>0</v>
      </c>
      <c r="H531" s="124">
        <v>0</v>
      </c>
      <c r="I531" s="124">
        <v>0</v>
      </c>
      <c r="J531" s="124">
        <v>0</v>
      </c>
      <c r="K531" s="124">
        <v>0</v>
      </c>
      <c r="L531" s="124">
        <v>0</v>
      </c>
      <c r="M531" s="124">
        <v>0</v>
      </c>
      <c r="N531" s="124">
        <v>0</v>
      </c>
      <c r="O531" s="124">
        <v>0</v>
      </c>
      <c r="P531" s="124">
        <v>0</v>
      </c>
      <c r="Q531" s="124">
        <v>0</v>
      </c>
      <c r="R531" s="124">
        <v>0</v>
      </c>
      <c r="S531" s="124">
        <v>0</v>
      </c>
      <c r="T531" s="124">
        <v>0</v>
      </c>
      <c r="U531" s="124">
        <v>0</v>
      </c>
      <c r="V531" s="124">
        <v>0</v>
      </c>
      <c r="W531" s="124">
        <v>0</v>
      </c>
    </row>
    <row r="532" spans="1:23" hidden="1">
      <c r="A532" s="124">
        <v>0</v>
      </c>
      <c r="B532" s="124">
        <v>0</v>
      </c>
      <c r="C532" s="124">
        <v>0</v>
      </c>
      <c r="D532" s="124">
        <v>0</v>
      </c>
      <c r="E532" s="124">
        <v>0</v>
      </c>
      <c r="F532" s="124">
        <v>0</v>
      </c>
      <c r="G532" s="124">
        <v>0</v>
      </c>
      <c r="H532" s="124">
        <v>0</v>
      </c>
      <c r="I532" s="124">
        <v>0</v>
      </c>
      <c r="J532" s="124">
        <v>0</v>
      </c>
      <c r="K532" s="124">
        <v>0</v>
      </c>
      <c r="L532" s="124">
        <v>0</v>
      </c>
      <c r="M532" s="124">
        <v>0</v>
      </c>
      <c r="N532" s="124">
        <v>0</v>
      </c>
      <c r="O532" s="124">
        <v>0</v>
      </c>
      <c r="P532" s="124">
        <v>0</v>
      </c>
      <c r="Q532" s="124">
        <v>0</v>
      </c>
      <c r="R532" s="124">
        <v>0</v>
      </c>
      <c r="S532" s="124">
        <v>0</v>
      </c>
      <c r="T532" s="124">
        <v>0</v>
      </c>
      <c r="U532" s="124">
        <v>0</v>
      </c>
      <c r="V532" s="124">
        <v>0</v>
      </c>
      <c r="W532" s="124">
        <v>0</v>
      </c>
    </row>
    <row r="533" spans="1:23" hidden="1">
      <c r="A533" s="124">
        <v>0</v>
      </c>
      <c r="B533" s="124">
        <v>0</v>
      </c>
      <c r="C533" s="124">
        <v>0</v>
      </c>
      <c r="D533" s="124">
        <v>0</v>
      </c>
      <c r="E533" s="124">
        <v>0</v>
      </c>
      <c r="F533" s="124">
        <v>0</v>
      </c>
      <c r="G533" s="124">
        <v>0</v>
      </c>
      <c r="H533" s="124">
        <v>0</v>
      </c>
      <c r="I533" s="124">
        <v>0</v>
      </c>
      <c r="J533" s="124">
        <v>0</v>
      </c>
      <c r="K533" s="124">
        <v>0</v>
      </c>
      <c r="L533" s="124">
        <v>0</v>
      </c>
      <c r="M533" s="124">
        <v>0</v>
      </c>
      <c r="N533" s="124">
        <v>0</v>
      </c>
      <c r="O533" s="124">
        <v>0</v>
      </c>
      <c r="P533" s="124">
        <v>0</v>
      </c>
      <c r="Q533" s="124">
        <v>0</v>
      </c>
      <c r="R533" s="124">
        <v>0</v>
      </c>
      <c r="S533" s="124">
        <v>0</v>
      </c>
      <c r="T533" s="124">
        <v>0</v>
      </c>
      <c r="U533" s="124">
        <v>0</v>
      </c>
      <c r="V533" s="124">
        <v>0</v>
      </c>
      <c r="W533" s="124">
        <v>0</v>
      </c>
    </row>
    <row r="534" spans="1:23" hidden="1">
      <c r="A534" s="124">
        <v>0</v>
      </c>
      <c r="B534" s="124">
        <v>0</v>
      </c>
      <c r="C534" s="124">
        <v>0</v>
      </c>
      <c r="D534" s="124">
        <v>0</v>
      </c>
      <c r="E534" s="124">
        <v>0</v>
      </c>
      <c r="F534" s="124">
        <v>0</v>
      </c>
      <c r="G534" s="124">
        <v>0</v>
      </c>
      <c r="H534" s="124">
        <v>0</v>
      </c>
      <c r="I534" s="124">
        <v>0</v>
      </c>
      <c r="J534" s="124">
        <v>0</v>
      </c>
      <c r="K534" s="124">
        <v>0</v>
      </c>
      <c r="L534" s="124">
        <v>0</v>
      </c>
      <c r="M534" s="124">
        <v>0</v>
      </c>
      <c r="N534" s="124">
        <v>0</v>
      </c>
      <c r="O534" s="124">
        <v>0</v>
      </c>
      <c r="P534" s="124">
        <v>0</v>
      </c>
      <c r="Q534" s="124">
        <v>0</v>
      </c>
      <c r="R534" s="124">
        <v>0</v>
      </c>
      <c r="S534" s="124">
        <v>0</v>
      </c>
      <c r="T534" s="124">
        <v>0</v>
      </c>
      <c r="U534" s="124">
        <v>0</v>
      </c>
      <c r="V534" s="124">
        <v>0</v>
      </c>
      <c r="W534" s="124">
        <v>0</v>
      </c>
    </row>
    <row r="535" spans="1:23" hidden="1">
      <c r="A535" s="124">
        <v>0</v>
      </c>
      <c r="B535" s="124">
        <v>0</v>
      </c>
      <c r="C535" s="124">
        <v>0</v>
      </c>
      <c r="D535" s="124">
        <v>0</v>
      </c>
      <c r="E535" s="124">
        <v>0</v>
      </c>
      <c r="F535" s="124">
        <v>0</v>
      </c>
      <c r="G535" s="124">
        <v>0</v>
      </c>
      <c r="H535" s="124">
        <v>0</v>
      </c>
      <c r="I535" s="124">
        <v>0</v>
      </c>
      <c r="J535" s="124">
        <v>0</v>
      </c>
      <c r="K535" s="124">
        <v>0</v>
      </c>
      <c r="L535" s="124">
        <v>0</v>
      </c>
      <c r="M535" s="124">
        <v>0</v>
      </c>
      <c r="N535" s="124">
        <v>0</v>
      </c>
      <c r="O535" s="124">
        <v>0</v>
      </c>
      <c r="P535" s="124">
        <v>0</v>
      </c>
      <c r="Q535" s="124">
        <v>0</v>
      </c>
      <c r="R535" s="124">
        <v>0</v>
      </c>
      <c r="S535" s="124">
        <v>0</v>
      </c>
      <c r="T535" s="124">
        <v>0</v>
      </c>
      <c r="U535" s="124">
        <v>0</v>
      </c>
      <c r="V535" s="124">
        <v>0</v>
      </c>
      <c r="W535" s="124">
        <v>0</v>
      </c>
    </row>
    <row r="536" spans="1:23" hidden="1">
      <c r="A536" s="124">
        <v>0</v>
      </c>
      <c r="B536" s="124">
        <v>0</v>
      </c>
      <c r="C536" s="124">
        <v>0</v>
      </c>
      <c r="D536" s="124">
        <v>0</v>
      </c>
      <c r="E536" s="124">
        <v>0</v>
      </c>
      <c r="F536" s="124">
        <v>0</v>
      </c>
      <c r="G536" s="124">
        <v>0</v>
      </c>
      <c r="H536" s="124">
        <v>0</v>
      </c>
      <c r="I536" s="124">
        <v>0</v>
      </c>
      <c r="J536" s="124">
        <v>0</v>
      </c>
      <c r="K536" s="124">
        <v>0</v>
      </c>
      <c r="L536" s="124">
        <v>0</v>
      </c>
      <c r="M536" s="124">
        <v>0</v>
      </c>
      <c r="N536" s="124">
        <v>0</v>
      </c>
      <c r="O536" s="124">
        <v>0</v>
      </c>
      <c r="P536" s="124">
        <v>0</v>
      </c>
      <c r="Q536" s="124">
        <v>0</v>
      </c>
      <c r="R536" s="124">
        <v>0</v>
      </c>
      <c r="S536" s="124">
        <v>0</v>
      </c>
      <c r="T536" s="124">
        <v>0</v>
      </c>
      <c r="U536" s="124">
        <v>0</v>
      </c>
      <c r="V536" s="124">
        <v>0</v>
      </c>
      <c r="W536" s="124">
        <v>0</v>
      </c>
    </row>
    <row r="537" spans="1:23" hidden="1">
      <c r="A537" s="124">
        <v>0</v>
      </c>
      <c r="B537" s="124">
        <v>0</v>
      </c>
      <c r="C537" s="124">
        <v>0</v>
      </c>
      <c r="D537" s="124">
        <v>0</v>
      </c>
      <c r="E537" s="124">
        <v>0</v>
      </c>
      <c r="F537" s="124">
        <v>0</v>
      </c>
      <c r="G537" s="124">
        <v>0</v>
      </c>
      <c r="H537" s="124">
        <v>0</v>
      </c>
      <c r="I537" s="124">
        <v>0</v>
      </c>
      <c r="J537" s="124">
        <v>0</v>
      </c>
      <c r="K537" s="124">
        <v>0</v>
      </c>
      <c r="L537" s="124">
        <v>0</v>
      </c>
      <c r="M537" s="124">
        <v>0</v>
      </c>
      <c r="N537" s="124">
        <v>0</v>
      </c>
      <c r="O537" s="124">
        <v>0</v>
      </c>
      <c r="P537" s="124">
        <v>0</v>
      </c>
      <c r="Q537" s="124">
        <v>0</v>
      </c>
      <c r="R537" s="124">
        <v>0</v>
      </c>
      <c r="S537" s="124">
        <v>0</v>
      </c>
      <c r="T537" s="124">
        <v>0</v>
      </c>
      <c r="U537" s="124">
        <v>0</v>
      </c>
      <c r="V537" s="124">
        <v>0</v>
      </c>
      <c r="W537" s="124">
        <v>0</v>
      </c>
    </row>
    <row r="538" spans="1:23" hidden="1">
      <c r="A538" s="124">
        <v>0</v>
      </c>
      <c r="B538" s="124">
        <v>0</v>
      </c>
      <c r="C538" s="124">
        <v>0</v>
      </c>
      <c r="D538" s="124">
        <v>0</v>
      </c>
      <c r="E538" s="124">
        <v>0</v>
      </c>
      <c r="F538" s="124">
        <v>0</v>
      </c>
      <c r="G538" s="124">
        <v>0</v>
      </c>
      <c r="H538" s="124">
        <v>0</v>
      </c>
      <c r="I538" s="124">
        <v>0</v>
      </c>
      <c r="J538" s="124">
        <v>0</v>
      </c>
      <c r="K538" s="124">
        <v>0</v>
      </c>
      <c r="L538" s="124">
        <v>0</v>
      </c>
      <c r="M538" s="124">
        <v>0</v>
      </c>
      <c r="N538" s="124">
        <v>0</v>
      </c>
      <c r="O538" s="124">
        <v>0</v>
      </c>
      <c r="P538" s="124">
        <v>0</v>
      </c>
      <c r="Q538" s="124">
        <v>0</v>
      </c>
      <c r="R538" s="124">
        <v>0</v>
      </c>
      <c r="S538" s="124">
        <v>0</v>
      </c>
      <c r="T538" s="124">
        <v>0</v>
      </c>
      <c r="U538" s="124">
        <v>0</v>
      </c>
      <c r="V538" s="124">
        <v>0</v>
      </c>
      <c r="W538" s="124">
        <v>0</v>
      </c>
    </row>
    <row r="539" spans="1:23" hidden="1">
      <c r="A539" s="124">
        <v>0</v>
      </c>
      <c r="B539" s="124">
        <v>0</v>
      </c>
      <c r="C539" s="124">
        <v>0</v>
      </c>
      <c r="D539" s="124">
        <v>0</v>
      </c>
      <c r="E539" s="124">
        <v>0</v>
      </c>
      <c r="F539" s="124">
        <v>0</v>
      </c>
      <c r="G539" s="124">
        <v>0</v>
      </c>
      <c r="H539" s="124">
        <v>0</v>
      </c>
      <c r="I539" s="124">
        <v>0</v>
      </c>
      <c r="J539" s="124">
        <v>0</v>
      </c>
      <c r="K539" s="124">
        <v>0</v>
      </c>
      <c r="L539" s="124">
        <v>0</v>
      </c>
      <c r="M539" s="124">
        <v>0</v>
      </c>
      <c r="N539" s="124">
        <v>0</v>
      </c>
      <c r="O539" s="124">
        <v>0</v>
      </c>
      <c r="P539" s="124">
        <v>0</v>
      </c>
      <c r="Q539" s="124">
        <v>0</v>
      </c>
      <c r="R539" s="124">
        <v>0</v>
      </c>
      <c r="S539" s="124">
        <v>0</v>
      </c>
      <c r="T539" s="124">
        <v>0</v>
      </c>
      <c r="U539" s="124">
        <v>0</v>
      </c>
      <c r="V539" s="124">
        <v>0</v>
      </c>
      <c r="W539" s="124">
        <v>0</v>
      </c>
    </row>
    <row r="540" spans="1:23" hidden="1">
      <c r="A540" s="124">
        <v>0</v>
      </c>
      <c r="B540" s="124">
        <v>0</v>
      </c>
      <c r="C540" s="124">
        <v>0</v>
      </c>
      <c r="D540" s="124">
        <v>0</v>
      </c>
      <c r="E540" s="124">
        <v>0</v>
      </c>
      <c r="F540" s="124">
        <v>0</v>
      </c>
      <c r="G540" s="124">
        <v>0</v>
      </c>
      <c r="H540" s="124">
        <v>0</v>
      </c>
      <c r="I540" s="124">
        <v>0</v>
      </c>
      <c r="J540" s="124">
        <v>0</v>
      </c>
      <c r="K540" s="124">
        <v>0</v>
      </c>
      <c r="L540" s="124">
        <v>0</v>
      </c>
      <c r="M540" s="124">
        <v>0</v>
      </c>
      <c r="N540" s="124">
        <v>0</v>
      </c>
      <c r="O540" s="124">
        <v>0</v>
      </c>
      <c r="P540" s="124">
        <v>0</v>
      </c>
      <c r="Q540" s="124">
        <v>0</v>
      </c>
      <c r="R540" s="124">
        <v>0</v>
      </c>
      <c r="S540" s="124">
        <v>0</v>
      </c>
      <c r="T540" s="124">
        <v>0</v>
      </c>
      <c r="U540" s="124">
        <v>0</v>
      </c>
      <c r="V540" s="124">
        <v>0</v>
      </c>
      <c r="W540" s="124">
        <v>0</v>
      </c>
    </row>
    <row r="541" spans="1:23" hidden="1">
      <c r="A541" s="124">
        <v>0</v>
      </c>
      <c r="B541" s="124">
        <v>0</v>
      </c>
      <c r="C541" s="124">
        <v>0</v>
      </c>
      <c r="D541" s="124">
        <v>0</v>
      </c>
      <c r="E541" s="124">
        <v>0</v>
      </c>
      <c r="F541" s="124">
        <v>0</v>
      </c>
      <c r="G541" s="124">
        <v>0</v>
      </c>
      <c r="H541" s="124">
        <v>0</v>
      </c>
      <c r="I541" s="124">
        <v>0</v>
      </c>
      <c r="J541" s="124">
        <v>0</v>
      </c>
      <c r="K541" s="124">
        <v>0</v>
      </c>
      <c r="L541" s="124">
        <v>0</v>
      </c>
      <c r="M541" s="124">
        <v>0</v>
      </c>
      <c r="N541" s="124">
        <v>0</v>
      </c>
      <c r="O541" s="124">
        <v>0</v>
      </c>
      <c r="P541" s="124">
        <v>0</v>
      </c>
      <c r="Q541" s="124">
        <v>0</v>
      </c>
      <c r="R541" s="124">
        <v>0</v>
      </c>
      <c r="S541" s="124">
        <v>0</v>
      </c>
      <c r="T541" s="124">
        <v>0</v>
      </c>
      <c r="U541" s="124">
        <v>0</v>
      </c>
      <c r="V541" s="124">
        <v>0</v>
      </c>
      <c r="W541" s="124">
        <v>0</v>
      </c>
    </row>
    <row r="542" spans="1:23" hidden="1">
      <c r="A542" s="124">
        <v>0</v>
      </c>
      <c r="B542" s="124">
        <v>0</v>
      </c>
      <c r="C542" s="124">
        <v>0</v>
      </c>
      <c r="D542" s="124">
        <v>0</v>
      </c>
      <c r="E542" s="124">
        <v>0</v>
      </c>
      <c r="F542" s="124">
        <v>0</v>
      </c>
      <c r="G542" s="124">
        <v>0</v>
      </c>
      <c r="H542" s="124">
        <v>0</v>
      </c>
      <c r="I542" s="124">
        <v>0</v>
      </c>
      <c r="J542" s="124">
        <v>0</v>
      </c>
      <c r="K542" s="124">
        <v>0</v>
      </c>
      <c r="L542" s="124">
        <v>0</v>
      </c>
      <c r="M542" s="124">
        <v>0</v>
      </c>
      <c r="N542" s="124">
        <v>0</v>
      </c>
      <c r="O542" s="124">
        <v>0</v>
      </c>
      <c r="P542" s="124">
        <v>0</v>
      </c>
      <c r="Q542" s="124">
        <v>0</v>
      </c>
      <c r="R542" s="124">
        <v>0</v>
      </c>
      <c r="S542" s="124">
        <v>0</v>
      </c>
      <c r="T542" s="124">
        <v>0</v>
      </c>
      <c r="U542" s="124">
        <v>0</v>
      </c>
      <c r="V542" s="124">
        <v>0</v>
      </c>
      <c r="W542" s="124">
        <v>0</v>
      </c>
    </row>
    <row r="543" spans="1:23" hidden="1">
      <c r="A543" s="124">
        <v>0</v>
      </c>
      <c r="B543" s="124">
        <v>0</v>
      </c>
      <c r="C543" s="124">
        <v>0</v>
      </c>
      <c r="D543" s="124">
        <v>0</v>
      </c>
      <c r="E543" s="124">
        <v>0</v>
      </c>
      <c r="F543" s="124">
        <v>0</v>
      </c>
      <c r="G543" s="124">
        <v>0</v>
      </c>
      <c r="H543" s="124">
        <v>0</v>
      </c>
      <c r="I543" s="124">
        <v>0</v>
      </c>
      <c r="J543" s="124">
        <v>0</v>
      </c>
      <c r="K543" s="124">
        <v>0</v>
      </c>
      <c r="L543" s="124">
        <v>0</v>
      </c>
      <c r="M543" s="124">
        <v>0</v>
      </c>
      <c r="N543" s="124">
        <v>0</v>
      </c>
      <c r="O543" s="124">
        <v>0</v>
      </c>
      <c r="P543" s="124">
        <v>0</v>
      </c>
      <c r="Q543" s="124">
        <v>0</v>
      </c>
      <c r="R543" s="124">
        <v>0</v>
      </c>
      <c r="S543" s="124">
        <v>0</v>
      </c>
      <c r="T543" s="124">
        <v>0</v>
      </c>
      <c r="U543" s="124">
        <v>0</v>
      </c>
      <c r="V543" s="124">
        <v>0</v>
      </c>
      <c r="W543" s="124">
        <v>0</v>
      </c>
    </row>
    <row r="544" spans="1:23" hidden="1">
      <c r="A544" s="124">
        <v>0</v>
      </c>
      <c r="B544" s="124">
        <v>0</v>
      </c>
      <c r="C544" s="124">
        <v>0</v>
      </c>
      <c r="D544" s="124">
        <v>0</v>
      </c>
      <c r="E544" s="124">
        <v>0</v>
      </c>
      <c r="F544" s="124">
        <v>0</v>
      </c>
      <c r="G544" s="124">
        <v>0</v>
      </c>
      <c r="H544" s="124">
        <v>0</v>
      </c>
      <c r="I544" s="124">
        <v>0</v>
      </c>
      <c r="J544" s="124">
        <v>0</v>
      </c>
      <c r="K544" s="124">
        <v>0</v>
      </c>
      <c r="L544" s="124">
        <v>0</v>
      </c>
      <c r="M544" s="124">
        <v>0</v>
      </c>
      <c r="N544" s="124">
        <v>0</v>
      </c>
      <c r="O544" s="124">
        <v>0</v>
      </c>
      <c r="P544" s="124">
        <v>0</v>
      </c>
      <c r="Q544" s="124">
        <v>0</v>
      </c>
      <c r="R544" s="124">
        <v>0</v>
      </c>
      <c r="S544" s="124">
        <v>0</v>
      </c>
      <c r="T544" s="124">
        <v>0</v>
      </c>
      <c r="U544" s="124">
        <v>0</v>
      </c>
      <c r="V544" s="124">
        <v>0</v>
      </c>
      <c r="W544" s="124">
        <v>0</v>
      </c>
    </row>
    <row r="545" spans="1:23" hidden="1">
      <c r="A545" s="124">
        <v>0</v>
      </c>
      <c r="B545" s="124">
        <v>0</v>
      </c>
      <c r="C545" s="124">
        <v>0</v>
      </c>
      <c r="D545" s="124">
        <v>0</v>
      </c>
      <c r="E545" s="124">
        <v>0</v>
      </c>
      <c r="F545" s="124">
        <v>0</v>
      </c>
      <c r="G545" s="124">
        <v>0</v>
      </c>
      <c r="H545" s="124">
        <v>0</v>
      </c>
      <c r="I545" s="124">
        <v>0</v>
      </c>
      <c r="J545" s="124">
        <v>0</v>
      </c>
      <c r="K545" s="124">
        <v>0</v>
      </c>
      <c r="L545" s="124">
        <v>0</v>
      </c>
      <c r="M545" s="124">
        <v>0</v>
      </c>
      <c r="N545" s="124">
        <v>0</v>
      </c>
      <c r="O545" s="124">
        <v>0</v>
      </c>
      <c r="P545" s="124">
        <v>0</v>
      </c>
      <c r="Q545" s="124">
        <v>0</v>
      </c>
      <c r="R545" s="124">
        <v>0</v>
      </c>
      <c r="S545" s="124">
        <v>0</v>
      </c>
      <c r="T545" s="124">
        <v>0</v>
      </c>
      <c r="U545" s="124">
        <v>0</v>
      </c>
      <c r="V545" s="124">
        <v>0</v>
      </c>
      <c r="W545" s="124">
        <v>0</v>
      </c>
    </row>
    <row r="546" spans="1:23" hidden="1">
      <c r="A546" s="124">
        <v>0</v>
      </c>
      <c r="B546" s="124">
        <v>0</v>
      </c>
      <c r="C546" s="124">
        <v>0</v>
      </c>
      <c r="D546" s="124">
        <v>0</v>
      </c>
      <c r="E546" s="124">
        <v>0</v>
      </c>
      <c r="F546" s="124">
        <v>0</v>
      </c>
      <c r="G546" s="124">
        <v>0</v>
      </c>
      <c r="H546" s="124">
        <v>0</v>
      </c>
      <c r="I546" s="124">
        <v>0</v>
      </c>
      <c r="J546" s="124">
        <v>0</v>
      </c>
      <c r="K546" s="124">
        <v>0</v>
      </c>
      <c r="L546" s="124">
        <v>0</v>
      </c>
      <c r="M546" s="124">
        <v>0</v>
      </c>
      <c r="N546" s="124">
        <v>0</v>
      </c>
      <c r="O546" s="124">
        <v>0</v>
      </c>
      <c r="P546" s="124">
        <v>0</v>
      </c>
      <c r="Q546" s="124">
        <v>0</v>
      </c>
      <c r="R546" s="124">
        <v>0</v>
      </c>
      <c r="S546" s="124">
        <v>0</v>
      </c>
      <c r="T546" s="124">
        <v>0</v>
      </c>
      <c r="U546" s="124">
        <v>0</v>
      </c>
      <c r="V546" s="124">
        <v>0</v>
      </c>
      <c r="W546" s="124">
        <v>0</v>
      </c>
    </row>
    <row r="547" spans="1:23" hidden="1">
      <c r="A547" s="124">
        <v>0</v>
      </c>
      <c r="B547" s="124">
        <v>0</v>
      </c>
      <c r="C547" s="124">
        <v>0</v>
      </c>
      <c r="D547" s="124">
        <v>0</v>
      </c>
      <c r="E547" s="124">
        <v>0</v>
      </c>
      <c r="F547" s="124">
        <v>0</v>
      </c>
      <c r="G547" s="124">
        <v>0</v>
      </c>
      <c r="H547" s="124">
        <v>0</v>
      </c>
      <c r="I547" s="124">
        <v>0</v>
      </c>
      <c r="J547" s="124">
        <v>0</v>
      </c>
      <c r="K547" s="124">
        <v>0</v>
      </c>
      <c r="L547" s="124">
        <v>0</v>
      </c>
      <c r="M547" s="124">
        <v>0</v>
      </c>
      <c r="N547" s="124">
        <v>0</v>
      </c>
      <c r="O547" s="124">
        <v>0</v>
      </c>
      <c r="P547" s="124">
        <v>0</v>
      </c>
      <c r="Q547" s="124">
        <v>0</v>
      </c>
      <c r="R547" s="124">
        <v>0</v>
      </c>
      <c r="S547" s="124">
        <v>0</v>
      </c>
      <c r="T547" s="124">
        <v>0</v>
      </c>
      <c r="U547" s="124">
        <v>0</v>
      </c>
      <c r="V547" s="124">
        <v>0</v>
      </c>
      <c r="W547" s="124">
        <v>0</v>
      </c>
    </row>
    <row r="548" spans="1:23" hidden="1">
      <c r="A548" s="124">
        <v>0</v>
      </c>
      <c r="B548" s="124">
        <v>0</v>
      </c>
      <c r="C548" s="124">
        <v>0</v>
      </c>
      <c r="D548" s="124">
        <v>0</v>
      </c>
      <c r="E548" s="124">
        <v>0</v>
      </c>
      <c r="F548" s="124">
        <v>0</v>
      </c>
      <c r="G548" s="124">
        <v>0</v>
      </c>
      <c r="H548" s="124">
        <v>0</v>
      </c>
      <c r="I548" s="124">
        <v>0</v>
      </c>
      <c r="J548" s="124">
        <v>0</v>
      </c>
      <c r="K548" s="124">
        <v>0</v>
      </c>
      <c r="L548" s="124">
        <v>0</v>
      </c>
      <c r="M548" s="124">
        <v>0</v>
      </c>
      <c r="N548" s="124">
        <v>0</v>
      </c>
      <c r="O548" s="124">
        <v>0</v>
      </c>
      <c r="P548" s="124">
        <v>0</v>
      </c>
      <c r="Q548" s="124">
        <v>0</v>
      </c>
      <c r="R548" s="124">
        <v>0</v>
      </c>
      <c r="S548" s="124">
        <v>0</v>
      </c>
      <c r="T548" s="124">
        <v>0</v>
      </c>
      <c r="U548" s="124">
        <v>0</v>
      </c>
      <c r="V548" s="124">
        <v>0</v>
      </c>
      <c r="W548" s="124">
        <v>0</v>
      </c>
    </row>
    <row r="549" spans="1:23" hidden="1">
      <c r="A549" s="124">
        <v>0</v>
      </c>
      <c r="B549" s="124">
        <v>0</v>
      </c>
      <c r="C549" s="124">
        <v>0</v>
      </c>
      <c r="D549" s="124">
        <v>0</v>
      </c>
      <c r="E549" s="124">
        <v>0</v>
      </c>
      <c r="F549" s="124">
        <v>0</v>
      </c>
      <c r="G549" s="124">
        <v>0</v>
      </c>
      <c r="H549" s="124">
        <v>0</v>
      </c>
      <c r="I549" s="124">
        <v>0</v>
      </c>
      <c r="J549" s="124">
        <v>0</v>
      </c>
      <c r="K549" s="124">
        <v>0</v>
      </c>
      <c r="L549" s="124">
        <v>0</v>
      </c>
      <c r="M549" s="124">
        <v>0</v>
      </c>
      <c r="N549" s="124">
        <v>0</v>
      </c>
      <c r="O549" s="124">
        <v>0</v>
      </c>
      <c r="P549" s="124">
        <v>0</v>
      </c>
      <c r="Q549" s="124">
        <v>0</v>
      </c>
      <c r="R549" s="124">
        <v>0</v>
      </c>
      <c r="S549" s="124">
        <v>0</v>
      </c>
      <c r="T549" s="124">
        <v>0</v>
      </c>
      <c r="U549" s="124">
        <v>0</v>
      </c>
      <c r="V549" s="124">
        <v>0</v>
      </c>
      <c r="W549" s="124">
        <v>0</v>
      </c>
    </row>
    <row r="550" spans="1:23" hidden="1">
      <c r="A550" s="124">
        <v>0</v>
      </c>
      <c r="B550" s="124">
        <v>0</v>
      </c>
      <c r="C550" s="124">
        <v>0</v>
      </c>
      <c r="D550" s="124">
        <v>0</v>
      </c>
      <c r="E550" s="124">
        <v>0</v>
      </c>
      <c r="F550" s="124">
        <v>0</v>
      </c>
      <c r="G550" s="124">
        <v>0</v>
      </c>
      <c r="H550" s="124">
        <v>0</v>
      </c>
      <c r="I550" s="124">
        <v>0</v>
      </c>
      <c r="J550" s="124">
        <v>0</v>
      </c>
      <c r="K550" s="124">
        <v>0</v>
      </c>
      <c r="L550" s="124">
        <v>0</v>
      </c>
      <c r="M550" s="124">
        <v>0</v>
      </c>
      <c r="N550" s="124">
        <v>0</v>
      </c>
      <c r="O550" s="124">
        <v>0</v>
      </c>
      <c r="P550" s="124">
        <v>0</v>
      </c>
      <c r="Q550" s="124">
        <v>0</v>
      </c>
      <c r="R550" s="124">
        <v>0</v>
      </c>
      <c r="S550" s="124">
        <v>0</v>
      </c>
      <c r="T550" s="124">
        <v>0</v>
      </c>
      <c r="U550" s="124">
        <v>0</v>
      </c>
      <c r="V550" s="124">
        <v>0</v>
      </c>
      <c r="W550" s="124">
        <v>0</v>
      </c>
    </row>
    <row r="551" spans="1:23" hidden="1">
      <c r="A551" s="124">
        <v>0</v>
      </c>
      <c r="B551" s="124">
        <v>0</v>
      </c>
      <c r="C551" s="124">
        <v>0</v>
      </c>
      <c r="D551" s="124">
        <v>0</v>
      </c>
      <c r="E551" s="124">
        <v>0</v>
      </c>
      <c r="F551" s="124">
        <v>0</v>
      </c>
      <c r="G551" s="124">
        <v>0</v>
      </c>
      <c r="H551" s="124">
        <v>0</v>
      </c>
      <c r="I551" s="124">
        <v>0</v>
      </c>
      <c r="J551" s="124">
        <v>0</v>
      </c>
      <c r="K551" s="124">
        <v>0</v>
      </c>
      <c r="L551" s="124">
        <v>0</v>
      </c>
      <c r="M551" s="124">
        <v>0</v>
      </c>
      <c r="N551" s="124">
        <v>0</v>
      </c>
      <c r="O551" s="124">
        <v>0</v>
      </c>
      <c r="P551" s="124">
        <v>0</v>
      </c>
      <c r="Q551" s="124">
        <v>0</v>
      </c>
      <c r="R551" s="124">
        <v>0</v>
      </c>
      <c r="S551" s="124">
        <v>0</v>
      </c>
      <c r="T551" s="124">
        <v>0</v>
      </c>
      <c r="U551" s="124">
        <v>0</v>
      </c>
      <c r="V551" s="124">
        <v>0</v>
      </c>
      <c r="W551" s="124">
        <v>0</v>
      </c>
    </row>
    <row r="552" spans="1:23" hidden="1">
      <c r="A552" s="124">
        <v>0</v>
      </c>
      <c r="B552" s="124">
        <v>0</v>
      </c>
      <c r="C552" s="124">
        <v>0</v>
      </c>
      <c r="D552" s="124">
        <v>0</v>
      </c>
      <c r="E552" s="124">
        <v>0</v>
      </c>
      <c r="F552" s="124">
        <v>0</v>
      </c>
      <c r="G552" s="124">
        <v>0</v>
      </c>
      <c r="H552" s="124">
        <v>0</v>
      </c>
      <c r="I552" s="124">
        <v>0</v>
      </c>
      <c r="J552" s="124">
        <v>0</v>
      </c>
      <c r="K552" s="124">
        <v>0</v>
      </c>
      <c r="L552" s="124">
        <v>0</v>
      </c>
      <c r="M552" s="124">
        <v>0</v>
      </c>
      <c r="N552" s="124">
        <v>0</v>
      </c>
      <c r="O552" s="124">
        <v>0</v>
      </c>
      <c r="P552" s="124">
        <v>0</v>
      </c>
      <c r="Q552" s="124">
        <v>0</v>
      </c>
      <c r="R552" s="124">
        <v>0</v>
      </c>
      <c r="S552" s="124">
        <v>0</v>
      </c>
      <c r="T552" s="124">
        <v>0</v>
      </c>
      <c r="U552" s="124">
        <v>0</v>
      </c>
      <c r="V552" s="124">
        <v>0</v>
      </c>
      <c r="W552" s="124">
        <v>0</v>
      </c>
    </row>
    <row r="553" spans="1:23" hidden="1">
      <c r="A553" s="124">
        <v>0</v>
      </c>
      <c r="B553" s="124">
        <v>0</v>
      </c>
      <c r="C553" s="124">
        <v>0</v>
      </c>
      <c r="D553" s="124">
        <v>0</v>
      </c>
      <c r="E553" s="124">
        <v>0</v>
      </c>
      <c r="F553" s="124">
        <v>0</v>
      </c>
      <c r="G553" s="124">
        <v>0</v>
      </c>
      <c r="H553" s="124">
        <v>0</v>
      </c>
      <c r="I553" s="124">
        <v>0</v>
      </c>
      <c r="J553" s="124">
        <v>0</v>
      </c>
      <c r="K553" s="124">
        <v>0</v>
      </c>
      <c r="L553" s="124">
        <v>0</v>
      </c>
      <c r="M553" s="124">
        <v>0</v>
      </c>
      <c r="N553" s="124">
        <v>0</v>
      </c>
      <c r="O553" s="124">
        <v>0</v>
      </c>
      <c r="P553" s="124">
        <v>0</v>
      </c>
      <c r="Q553" s="124">
        <v>0</v>
      </c>
      <c r="R553" s="124">
        <v>0</v>
      </c>
      <c r="S553" s="124">
        <v>0</v>
      </c>
      <c r="T553" s="124">
        <v>0</v>
      </c>
      <c r="U553" s="124">
        <v>0</v>
      </c>
      <c r="V553" s="124">
        <v>0</v>
      </c>
      <c r="W553" s="124">
        <v>0</v>
      </c>
    </row>
    <row r="554" spans="1:23" hidden="1">
      <c r="A554" s="124">
        <v>0</v>
      </c>
      <c r="B554" s="124">
        <v>0</v>
      </c>
      <c r="C554" s="124">
        <v>0</v>
      </c>
      <c r="D554" s="124">
        <v>0</v>
      </c>
      <c r="E554" s="124">
        <v>0</v>
      </c>
      <c r="F554" s="124">
        <v>0</v>
      </c>
      <c r="G554" s="124">
        <v>0</v>
      </c>
      <c r="H554" s="124">
        <v>0</v>
      </c>
      <c r="I554" s="124">
        <v>0</v>
      </c>
      <c r="J554" s="124">
        <v>0</v>
      </c>
      <c r="K554" s="124">
        <v>0</v>
      </c>
      <c r="L554" s="124">
        <v>0</v>
      </c>
      <c r="M554" s="124">
        <v>0</v>
      </c>
      <c r="N554" s="124">
        <v>0</v>
      </c>
      <c r="O554" s="124">
        <v>0</v>
      </c>
      <c r="P554" s="124">
        <v>0</v>
      </c>
      <c r="Q554" s="124">
        <v>0</v>
      </c>
      <c r="R554" s="124">
        <v>0</v>
      </c>
      <c r="S554" s="124">
        <v>0</v>
      </c>
      <c r="T554" s="124">
        <v>0</v>
      </c>
      <c r="U554" s="124">
        <v>0</v>
      </c>
      <c r="V554" s="124">
        <v>0</v>
      </c>
      <c r="W554" s="124">
        <v>0</v>
      </c>
    </row>
    <row r="555" spans="1:23" hidden="1">
      <c r="A555" s="124">
        <v>0</v>
      </c>
      <c r="B555" s="124">
        <v>0</v>
      </c>
      <c r="C555" s="124">
        <v>0</v>
      </c>
      <c r="D555" s="124">
        <v>0</v>
      </c>
      <c r="E555" s="124">
        <v>0</v>
      </c>
      <c r="F555" s="124">
        <v>0</v>
      </c>
      <c r="G555" s="124">
        <v>0</v>
      </c>
      <c r="H555" s="124">
        <v>0</v>
      </c>
      <c r="I555" s="124">
        <v>0</v>
      </c>
      <c r="J555" s="124">
        <v>0</v>
      </c>
      <c r="K555" s="124">
        <v>0</v>
      </c>
      <c r="L555" s="124">
        <v>0</v>
      </c>
      <c r="M555" s="124">
        <v>0</v>
      </c>
      <c r="N555" s="124">
        <v>0</v>
      </c>
      <c r="O555" s="124">
        <v>0</v>
      </c>
      <c r="P555" s="124">
        <v>0</v>
      </c>
      <c r="Q555" s="124">
        <v>0</v>
      </c>
      <c r="R555" s="124">
        <v>0</v>
      </c>
      <c r="S555" s="124">
        <v>0</v>
      </c>
      <c r="T555" s="124">
        <v>0</v>
      </c>
      <c r="U555" s="124">
        <v>0</v>
      </c>
      <c r="V555" s="124">
        <v>0</v>
      </c>
      <c r="W555" s="124">
        <v>0</v>
      </c>
    </row>
    <row r="556" spans="1:23" hidden="1">
      <c r="A556" s="124">
        <v>0</v>
      </c>
      <c r="B556" s="124">
        <v>0</v>
      </c>
      <c r="C556" s="124">
        <v>0</v>
      </c>
      <c r="D556" s="124">
        <v>0</v>
      </c>
      <c r="E556" s="124">
        <v>0</v>
      </c>
      <c r="F556" s="124">
        <v>0</v>
      </c>
      <c r="G556" s="124">
        <v>0</v>
      </c>
      <c r="H556" s="124">
        <v>0</v>
      </c>
      <c r="I556" s="124">
        <v>0</v>
      </c>
      <c r="J556" s="124">
        <v>0</v>
      </c>
      <c r="K556" s="124">
        <v>0</v>
      </c>
      <c r="L556" s="124">
        <v>0</v>
      </c>
      <c r="M556" s="124">
        <v>0</v>
      </c>
      <c r="N556" s="124">
        <v>0</v>
      </c>
      <c r="O556" s="124">
        <v>0</v>
      </c>
      <c r="P556" s="124">
        <v>0</v>
      </c>
      <c r="Q556" s="124">
        <v>0</v>
      </c>
      <c r="R556" s="124">
        <v>0</v>
      </c>
      <c r="S556" s="124">
        <v>0</v>
      </c>
      <c r="T556" s="124">
        <v>0</v>
      </c>
      <c r="U556" s="124">
        <v>0</v>
      </c>
      <c r="V556" s="124">
        <v>0</v>
      </c>
      <c r="W556" s="124">
        <v>0</v>
      </c>
    </row>
    <row r="557" spans="1:23" hidden="1">
      <c r="A557" s="124">
        <v>0</v>
      </c>
      <c r="B557" s="124">
        <v>0</v>
      </c>
      <c r="C557" s="124">
        <v>0</v>
      </c>
      <c r="D557" s="124">
        <v>0</v>
      </c>
      <c r="E557" s="124">
        <v>0</v>
      </c>
      <c r="F557" s="124">
        <v>0</v>
      </c>
      <c r="G557" s="124">
        <v>0</v>
      </c>
      <c r="H557" s="124">
        <v>0</v>
      </c>
      <c r="I557" s="124">
        <v>0</v>
      </c>
      <c r="J557" s="124">
        <v>0</v>
      </c>
      <c r="K557" s="124">
        <v>0</v>
      </c>
      <c r="L557" s="124">
        <v>0</v>
      </c>
      <c r="M557" s="124">
        <v>0</v>
      </c>
      <c r="N557" s="124">
        <v>0</v>
      </c>
      <c r="O557" s="124">
        <v>0</v>
      </c>
      <c r="P557" s="124">
        <v>0</v>
      </c>
      <c r="Q557" s="124">
        <v>0</v>
      </c>
      <c r="R557" s="124">
        <v>0</v>
      </c>
      <c r="S557" s="124">
        <v>0</v>
      </c>
      <c r="T557" s="124">
        <v>0</v>
      </c>
      <c r="U557" s="124">
        <v>0</v>
      </c>
      <c r="V557" s="124">
        <v>0</v>
      </c>
      <c r="W557" s="124">
        <v>0</v>
      </c>
    </row>
    <row r="558" spans="1:23" hidden="1">
      <c r="A558" s="124">
        <v>0</v>
      </c>
      <c r="B558" s="124">
        <v>0</v>
      </c>
      <c r="C558" s="124">
        <v>0</v>
      </c>
      <c r="D558" s="124">
        <v>0</v>
      </c>
      <c r="E558" s="124">
        <v>0</v>
      </c>
      <c r="F558" s="124">
        <v>0</v>
      </c>
      <c r="G558" s="124">
        <v>0</v>
      </c>
      <c r="H558" s="124">
        <v>0</v>
      </c>
      <c r="I558" s="124">
        <v>0</v>
      </c>
      <c r="J558" s="124">
        <v>0</v>
      </c>
      <c r="K558" s="124">
        <v>0</v>
      </c>
      <c r="L558" s="124">
        <v>0</v>
      </c>
      <c r="M558" s="124">
        <v>0</v>
      </c>
      <c r="N558" s="124">
        <v>0</v>
      </c>
      <c r="O558" s="124">
        <v>0</v>
      </c>
      <c r="P558" s="124">
        <v>0</v>
      </c>
      <c r="Q558" s="124">
        <v>0</v>
      </c>
      <c r="R558" s="124">
        <v>0</v>
      </c>
      <c r="S558" s="124">
        <v>0</v>
      </c>
      <c r="T558" s="124">
        <v>0</v>
      </c>
      <c r="U558" s="124">
        <v>0</v>
      </c>
      <c r="V558" s="124">
        <v>0</v>
      </c>
      <c r="W558" s="124">
        <v>0</v>
      </c>
    </row>
    <row r="559" spans="1:23" hidden="1">
      <c r="A559" s="124">
        <v>0</v>
      </c>
      <c r="B559" s="124">
        <v>0</v>
      </c>
      <c r="C559" s="124">
        <v>0</v>
      </c>
      <c r="D559" s="124">
        <v>0</v>
      </c>
      <c r="E559" s="124">
        <v>0</v>
      </c>
      <c r="F559" s="124">
        <v>0</v>
      </c>
      <c r="G559" s="124">
        <v>0</v>
      </c>
      <c r="H559" s="124">
        <v>0</v>
      </c>
      <c r="I559" s="124">
        <v>0</v>
      </c>
      <c r="J559" s="124">
        <v>0</v>
      </c>
      <c r="K559" s="124">
        <v>0</v>
      </c>
      <c r="L559" s="124">
        <v>0</v>
      </c>
      <c r="M559" s="124">
        <v>0</v>
      </c>
      <c r="N559" s="124">
        <v>0</v>
      </c>
      <c r="O559" s="124">
        <v>0</v>
      </c>
      <c r="P559" s="124">
        <v>0</v>
      </c>
      <c r="Q559" s="124">
        <v>0</v>
      </c>
      <c r="R559" s="124">
        <v>0</v>
      </c>
      <c r="S559" s="124">
        <v>0</v>
      </c>
      <c r="T559" s="124">
        <v>0</v>
      </c>
      <c r="U559" s="124">
        <v>0</v>
      </c>
      <c r="V559" s="124">
        <v>0</v>
      </c>
      <c r="W559" s="124">
        <v>0</v>
      </c>
    </row>
    <row r="560" spans="1:23" hidden="1">
      <c r="A560" s="124">
        <v>0</v>
      </c>
      <c r="B560" s="124">
        <v>0</v>
      </c>
      <c r="C560" s="124">
        <v>0</v>
      </c>
      <c r="D560" s="124">
        <v>0</v>
      </c>
      <c r="E560" s="124">
        <v>0</v>
      </c>
      <c r="F560" s="124">
        <v>0</v>
      </c>
      <c r="G560" s="124">
        <v>0</v>
      </c>
      <c r="H560" s="124">
        <v>0</v>
      </c>
      <c r="I560" s="124">
        <v>0</v>
      </c>
      <c r="J560" s="124">
        <v>0</v>
      </c>
      <c r="K560" s="124">
        <v>0</v>
      </c>
      <c r="L560" s="124">
        <v>0</v>
      </c>
      <c r="M560" s="124">
        <v>0</v>
      </c>
      <c r="N560" s="124">
        <v>0</v>
      </c>
      <c r="O560" s="124">
        <v>0</v>
      </c>
      <c r="P560" s="124">
        <v>0</v>
      </c>
      <c r="Q560" s="124">
        <v>0</v>
      </c>
      <c r="R560" s="124">
        <v>0</v>
      </c>
      <c r="S560" s="124">
        <v>0</v>
      </c>
      <c r="T560" s="124">
        <v>0</v>
      </c>
      <c r="U560" s="124">
        <v>0</v>
      </c>
      <c r="V560" s="124">
        <v>0</v>
      </c>
      <c r="W560" s="124">
        <v>0</v>
      </c>
    </row>
    <row r="561" spans="1:23" hidden="1">
      <c r="A561" s="124">
        <v>0</v>
      </c>
      <c r="B561" s="124">
        <v>0</v>
      </c>
      <c r="C561" s="124">
        <v>0</v>
      </c>
      <c r="D561" s="124">
        <v>0</v>
      </c>
      <c r="E561" s="124">
        <v>0</v>
      </c>
      <c r="F561" s="124">
        <v>0</v>
      </c>
      <c r="G561" s="124">
        <v>0</v>
      </c>
      <c r="H561" s="124">
        <v>0</v>
      </c>
      <c r="I561" s="124">
        <v>0</v>
      </c>
      <c r="J561" s="124">
        <v>0</v>
      </c>
      <c r="K561" s="124">
        <v>0</v>
      </c>
      <c r="L561" s="124">
        <v>0</v>
      </c>
      <c r="M561" s="124">
        <v>0</v>
      </c>
      <c r="N561" s="124">
        <v>0</v>
      </c>
      <c r="O561" s="124">
        <v>0</v>
      </c>
      <c r="P561" s="124">
        <v>0</v>
      </c>
      <c r="Q561" s="124">
        <v>0</v>
      </c>
      <c r="R561" s="124">
        <v>0</v>
      </c>
      <c r="S561" s="124">
        <v>0</v>
      </c>
      <c r="T561" s="124">
        <v>0</v>
      </c>
      <c r="U561" s="124">
        <v>0</v>
      </c>
      <c r="V561" s="124">
        <v>0</v>
      </c>
      <c r="W561" s="124">
        <v>0</v>
      </c>
    </row>
    <row r="562" spans="1:23" hidden="1">
      <c r="A562" s="124">
        <v>0</v>
      </c>
      <c r="B562" s="124">
        <v>0</v>
      </c>
      <c r="C562" s="124">
        <v>0</v>
      </c>
      <c r="D562" s="124">
        <v>0</v>
      </c>
      <c r="E562" s="124">
        <v>0</v>
      </c>
      <c r="F562" s="124">
        <v>0</v>
      </c>
      <c r="G562" s="124">
        <v>0</v>
      </c>
      <c r="H562" s="124">
        <v>0</v>
      </c>
      <c r="I562" s="124">
        <v>0</v>
      </c>
      <c r="J562" s="124">
        <v>0</v>
      </c>
      <c r="K562" s="124">
        <v>0</v>
      </c>
      <c r="L562" s="124">
        <v>0</v>
      </c>
      <c r="M562" s="124">
        <v>0</v>
      </c>
      <c r="N562" s="124">
        <v>0</v>
      </c>
      <c r="O562" s="124">
        <v>0</v>
      </c>
      <c r="P562" s="124">
        <v>0</v>
      </c>
      <c r="Q562" s="124">
        <v>0</v>
      </c>
      <c r="R562" s="124">
        <v>0</v>
      </c>
      <c r="S562" s="124">
        <v>0</v>
      </c>
      <c r="T562" s="124">
        <v>0</v>
      </c>
      <c r="U562" s="124">
        <v>0</v>
      </c>
      <c r="V562" s="124">
        <v>0</v>
      </c>
      <c r="W562" s="124">
        <v>0</v>
      </c>
    </row>
    <row r="563" spans="1:23" hidden="1">
      <c r="A563" s="124">
        <v>0</v>
      </c>
      <c r="B563" s="124">
        <v>0</v>
      </c>
      <c r="C563" s="124">
        <v>0</v>
      </c>
      <c r="D563" s="124">
        <v>0</v>
      </c>
      <c r="E563" s="124">
        <v>0</v>
      </c>
      <c r="F563" s="124">
        <v>0</v>
      </c>
      <c r="G563" s="124">
        <v>0</v>
      </c>
      <c r="H563" s="124">
        <v>0</v>
      </c>
      <c r="I563" s="124">
        <v>0</v>
      </c>
      <c r="J563" s="124">
        <v>0</v>
      </c>
      <c r="K563" s="124">
        <v>0</v>
      </c>
      <c r="L563" s="124">
        <v>0</v>
      </c>
      <c r="M563" s="124">
        <v>0</v>
      </c>
      <c r="N563" s="124">
        <v>0</v>
      </c>
      <c r="O563" s="124">
        <v>0</v>
      </c>
      <c r="P563" s="124">
        <v>0</v>
      </c>
      <c r="Q563" s="124">
        <v>0</v>
      </c>
      <c r="R563" s="124">
        <v>0</v>
      </c>
      <c r="S563" s="124">
        <v>0</v>
      </c>
      <c r="T563" s="124">
        <v>0</v>
      </c>
      <c r="U563" s="124">
        <v>0</v>
      </c>
      <c r="V563" s="124">
        <v>0</v>
      </c>
      <c r="W563" s="124">
        <v>0</v>
      </c>
    </row>
    <row r="564" spans="1:23" hidden="1">
      <c r="A564" s="124">
        <v>0</v>
      </c>
      <c r="B564" s="124">
        <v>0</v>
      </c>
      <c r="C564" s="124">
        <v>0</v>
      </c>
      <c r="D564" s="124">
        <v>0</v>
      </c>
      <c r="E564" s="124">
        <v>0</v>
      </c>
      <c r="F564" s="124">
        <v>0</v>
      </c>
      <c r="G564" s="124">
        <v>0</v>
      </c>
      <c r="H564" s="124">
        <v>0</v>
      </c>
      <c r="I564" s="124">
        <v>0</v>
      </c>
      <c r="J564" s="124">
        <v>0</v>
      </c>
      <c r="K564" s="124">
        <v>0</v>
      </c>
      <c r="L564" s="124">
        <v>0</v>
      </c>
      <c r="M564" s="124">
        <v>0</v>
      </c>
      <c r="N564" s="124">
        <v>0</v>
      </c>
      <c r="O564" s="124">
        <v>0</v>
      </c>
      <c r="P564" s="124">
        <v>0</v>
      </c>
      <c r="Q564" s="124">
        <v>0</v>
      </c>
      <c r="R564" s="124">
        <v>0</v>
      </c>
      <c r="S564" s="124">
        <v>0</v>
      </c>
      <c r="T564" s="124">
        <v>0</v>
      </c>
      <c r="U564" s="124">
        <v>0</v>
      </c>
      <c r="V564" s="124">
        <v>0</v>
      </c>
      <c r="W564" s="124">
        <v>0</v>
      </c>
    </row>
    <row r="565" spans="1:23" hidden="1">
      <c r="A565" s="124">
        <v>0</v>
      </c>
      <c r="B565" s="124">
        <v>0</v>
      </c>
      <c r="C565" s="124">
        <v>0</v>
      </c>
      <c r="D565" s="124">
        <v>0</v>
      </c>
      <c r="E565" s="124">
        <v>0</v>
      </c>
      <c r="F565" s="124">
        <v>0</v>
      </c>
      <c r="G565" s="124">
        <v>0</v>
      </c>
      <c r="H565" s="124">
        <v>0</v>
      </c>
      <c r="I565" s="124">
        <v>0</v>
      </c>
      <c r="J565" s="124">
        <v>0</v>
      </c>
      <c r="K565" s="124">
        <v>0</v>
      </c>
      <c r="L565" s="124">
        <v>0</v>
      </c>
      <c r="M565" s="124">
        <v>0</v>
      </c>
      <c r="N565" s="124">
        <v>0</v>
      </c>
      <c r="O565" s="124">
        <v>0</v>
      </c>
      <c r="P565" s="124">
        <v>0</v>
      </c>
      <c r="Q565" s="124">
        <v>0</v>
      </c>
      <c r="R565" s="124">
        <v>0</v>
      </c>
      <c r="S565" s="124">
        <v>0</v>
      </c>
      <c r="T565" s="124">
        <v>0</v>
      </c>
      <c r="U565" s="124">
        <v>0</v>
      </c>
      <c r="V565" s="124">
        <v>0</v>
      </c>
      <c r="W565" s="124">
        <v>0</v>
      </c>
    </row>
    <row r="566" spans="1:23" hidden="1">
      <c r="A566" s="124">
        <v>0</v>
      </c>
      <c r="B566" s="124">
        <v>0</v>
      </c>
      <c r="C566" s="124">
        <v>0</v>
      </c>
      <c r="D566" s="124">
        <v>0</v>
      </c>
      <c r="E566" s="124">
        <v>0</v>
      </c>
      <c r="F566" s="124">
        <v>0</v>
      </c>
      <c r="G566" s="124">
        <v>0</v>
      </c>
      <c r="H566" s="124">
        <v>0</v>
      </c>
      <c r="I566" s="124">
        <v>0</v>
      </c>
      <c r="J566" s="124">
        <v>0</v>
      </c>
      <c r="K566" s="124">
        <v>0</v>
      </c>
      <c r="L566" s="124">
        <v>0</v>
      </c>
      <c r="M566" s="124">
        <v>0</v>
      </c>
      <c r="N566" s="124">
        <v>0</v>
      </c>
      <c r="O566" s="124">
        <v>0</v>
      </c>
      <c r="P566" s="124">
        <v>0</v>
      </c>
      <c r="Q566" s="124">
        <v>0</v>
      </c>
      <c r="R566" s="124">
        <v>0</v>
      </c>
      <c r="S566" s="124">
        <v>0</v>
      </c>
      <c r="T566" s="124">
        <v>0</v>
      </c>
      <c r="U566" s="124">
        <v>0</v>
      </c>
      <c r="V566" s="124">
        <v>0</v>
      </c>
      <c r="W566" s="124">
        <v>0</v>
      </c>
    </row>
    <row r="567" spans="1:23" hidden="1">
      <c r="A567" s="124">
        <v>0</v>
      </c>
      <c r="B567" s="124">
        <v>0</v>
      </c>
      <c r="C567" s="124">
        <v>0</v>
      </c>
      <c r="D567" s="124">
        <v>0</v>
      </c>
      <c r="E567" s="124">
        <v>0</v>
      </c>
      <c r="F567" s="124">
        <v>0</v>
      </c>
      <c r="G567" s="124">
        <v>0</v>
      </c>
      <c r="H567" s="124">
        <v>0</v>
      </c>
      <c r="I567" s="124">
        <v>0</v>
      </c>
      <c r="J567" s="124">
        <v>0</v>
      </c>
      <c r="K567" s="124">
        <v>0</v>
      </c>
      <c r="L567" s="124">
        <v>0</v>
      </c>
      <c r="M567" s="124">
        <v>0</v>
      </c>
      <c r="N567" s="124">
        <v>0</v>
      </c>
      <c r="O567" s="124">
        <v>0</v>
      </c>
      <c r="P567" s="124">
        <v>0</v>
      </c>
      <c r="Q567" s="124">
        <v>0</v>
      </c>
      <c r="R567" s="124">
        <v>0</v>
      </c>
      <c r="S567" s="124">
        <v>0</v>
      </c>
      <c r="T567" s="124">
        <v>0</v>
      </c>
      <c r="U567" s="124">
        <v>0</v>
      </c>
      <c r="V567" s="124">
        <v>0</v>
      </c>
      <c r="W567" s="124">
        <v>0</v>
      </c>
    </row>
    <row r="568" spans="1:23" hidden="1">
      <c r="A568" s="124">
        <v>0</v>
      </c>
      <c r="B568" s="124">
        <v>0</v>
      </c>
      <c r="C568" s="124">
        <v>0</v>
      </c>
      <c r="D568" s="124">
        <v>0</v>
      </c>
      <c r="E568" s="124">
        <v>0</v>
      </c>
      <c r="F568" s="124">
        <v>0</v>
      </c>
      <c r="G568" s="124">
        <v>0</v>
      </c>
      <c r="H568" s="124">
        <v>0</v>
      </c>
      <c r="I568" s="124">
        <v>0</v>
      </c>
      <c r="J568" s="124">
        <v>0</v>
      </c>
      <c r="K568" s="124">
        <v>0</v>
      </c>
      <c r="L568" s="124">
        <v>0</v>
      </c>
      <c r="M568" s="124">
        <v>0</v>
      </c>
      <c r="N568" s="124">
        <v>0</v>
      </c>
      <c r="O568" s="124">
        <v>0</v>
      </c>
      <c r="P568" s="124">
        <v>0</v>
      </c>
      <c r="Q568" s="124">
        <v>0</v>
      </c>
      <c r="R568" s="124">
        <v>0</v>
      </c>
      <c r="S568" s="124">
        <v>0</v>
      </c>
      <c r="T568" s="124">
        <v>0</v>
      </c>
      <c r="U568" s="124">
        <v>0</v>
      </c>
      <c r="V568" s="124">
        <v>0</v>
      </c>
      <c r="W568" s="124">
        <v>0</v>
      </c>
    </row>
    <row r="569" spans="1:23" hidden="1">
      <c r="A569" s="124">
        <v>0</v>
      </c>
      <c r="B569" s="124">
        <v>0</v>
      </c>
      <c r="C569" s="124">
        <v>0</v>
      </c>
      <c r="D569" s="124">
        <v>0</v>
      </c>
      <c r="E569" s="124">
        <v>0</v>
      </c>
      <c r="F569" s="124">
        <v>0</v>
      </c>
      <c r="G569" s="124">
        <v>0</v>
      </c>
      <c r="H569" s="124">
        <v>0</v>
      </c>
      <c r="I569" s="124">
        <v>0</v>
      </c>
      <c r="J569" s="124">
        <v>0</v>
      </c>
      <c r="K569" s="124">
        <v>0</v>
      </c>
      <c r="L569" s="124">
        <v>0</v>
      </c>
      <c r="M569" s="124">
        <v>0</v>
      </c>
      <c r="N569" s="124">
        <v>0</v>
      </c>
      <c r="O569" s="124">
        <v>0</v>
      </c>
      <c r="P569" s="124">
        <v>0</v>
      </c>
      <c r="Q569" s="124">
        <v>0</v>
      </c>
      <c r="R569" s="124">
        <v>0</v>
      </c>
      <c r="S569" s="124">
        <v>0</v>
      </c>
      <c r="T569" s="124">
        <v>0</v>
      </c>
      <c r="U569" s="124">
        <v>0</v>
      </c>
      <c r="V569" s="124">
        <v>0</v>
      </c>
      <c r="W569" s="124">
        <v>0</v>
      </c>
    </row>
    <row r="570" spans="1:23" hidden="1">
      <c r="A570" s="124">
        <v>0</v>
      </c>
      <c r="B570" s="124">
        <v>0</v>
      </c>
      <c r="C570" s="124">
        <v>0</v>
      </c>
      <c r="D570" s="124">
        <v>0</v>
      </c>
      <c r="E570" s="124">
        <v>0</v>
      </c>
      <c r="F570" s="124">
        <v>0</v>
      </c>
      <c r="G570" s="124">
        <v>0</v>
      </c>
      <c r="H570" s="124">
        <v>0</v>
      </c>
      <c r="I570" s="124">
        <v>0</v>
      </c>
      <c r="J570" s="124">
        <v>0</v>
      </c>
      <c r="K570" s="124">
        <v>0</v>
      </c>
      <c r="L570" s="124">
        <v>0</v>
      </c>
      <c r="M570" s="124">
        <v>0</v>
      </c>
      <c r="N570" s="124">
        <v>0</v>
      </c>
      <c r="O570" s="124">
        <v>0</v>
      </c>
      <c r="P570" s="124">
        <v>0</v>
      </c>
      <c r="Q570" s="124">
        <v>0</v>
      </c>
      <c r="R570" s="124">
        <v>0</v>
      </c>
      <c r="S570" s="124">
        <v>0</v>
      </c>
      <c r="T570" s="124">
        <v>0</v>
      </c>
      <c r="U570" s="124">
        <v>0</v>
      </c>
      <c r="V570" s="124">
        <v>0</v>
      </c>
      <c r="W570" s="124">
        <v>0</v>
      </c>
    </row>
    <row r="571" spans="1:23" hidden="1">
      <c r="A571" s="124">
        <v>0</v>
      </c>
      <c r="B571" s="124">
        <v>0</v>
      </c>
      <c r="C571" s="124">
        <v>0</v>
      </c>
      <c r="D571" s="124">
        <v>0</v>
      </c>
      <c r="E571" s="124">
        <v>0</v>
      </c>
      <c r="F571" s="124">
        <v>0</v>
      </c>
      <c r="G571" s="124">
        <v>0</v>
      </c>
      <c r="H571" s="124">
        <v>0</v>
      </c>
      <c r="I571" s="124">
        <v>0</v>
      </c>
      <c r="J571" s="124">
        <v>0</v>
      </c>
      <c r="K571" s="124">
        <v>0</v>
      </c>
      <c r="L571" s="124">
        <v>0</v>
      </c>
      <c r="M571" s="124">
        <v>0</v>
      </c>
      <c r="N571" s="124">
        <v>0</v>
      </c>
      <c r="O571" s="124">
        <v>0</v>
      </c>
      <c r="P571" s="124">
        <v>0</v>
      </c>
      <c r="Q571" s="124">
        <v>0</v>
      </c>
      <c r="R571" s="124">
        <v>0</v>
      </c>
      <c r="S571" s="124">
        <v>0</v>
      </c>
      <c r="T571" s="124">
        <v>0</v>
      </c>
      <c r="U571" s="124">
        <v>0</v>
      </c>
      <c r="V571" s="124">
        <v>0</v>
      </c>
      <c r="W571" s="124">
        <v>0</v>
      </c>
    </row>
    <row r="572" spans="1:23" hidden="1">
      <c r="A572" s="124">
        <v>0</v>
      </c>
      <c r="B572" s="124">
        <v>0</v>
      </c>
      <c r="C572" s="124">
        <v>0</v>
      </c>
      <c r="D572" s="124">
        <v>0</v>
      </c>
      <c r="E572" s="124">
        <v>0</v>
      </c>
      <c r="F572" s="124">
        <v>0</v>
      </c>
      <c r="G572" s="124">
        <v>0</v>
      </c>
      <c r="H572" s="124">
        <v>0</v>
      </c>
      <c r="I572" s="124">
        <v>0</v>
      </c>
      <c r="J572" s="124">
        <v>0</v>
      </c>
      <c r="K572" s="124">
        <v>0</v>
      </c>
      <c r="L572" s="124">
        <v>0</v>
      </c>
      <c r="M572" s="124">
        <v>0</v>
      </c>
      <c r="N572" s="124">
        <v>0</v>
      </c>
      <c r="O572" s="124">
        <v>0</v>
      </c>
      <c r="P572" s="124">
        <v>0</v>
      </c>
      <c r="Q572" s="124">
        <v>0</v>
      </c>
      <c r="R572" s="124">
        <v>0</v>
      </c>
      <c r="S572" s="124">
        <v>0</v>
      </c>
      <c r="T572" s="124">
        <v>0</v>
      </c>
      <c r="U572" s="124">
        <v>0</v>
      </c>
      <c r="V572" s="124">
        <v>0</v>
      </c>
      <c r="W572" s="124">
        <v>0</v>
      </c>
    </row>
    <row r="573" spans="1:23" hidden="1">
      <c r="A573" s="124">
        <v>0</v>
      </c>
      <c r="B573" s="124">
        <v>0</v>
      </c>
      <c r="C573" s="124">
        <v>0</v>
      </c>
      <c r="D573" s="124">
        <v>0</v>
      </c>
      <c r="E573" s="124">
        <v>0</v>
      </c>
      <c r="F573" s="124">
        <v>0</v>
      </c>
      <c r="G573" s="124">
        <v>0</v>
      </c>
      <c r="H573" s="124">
        <v>0</v>
      </c>
      <c r="I573" s="124">
        <v>0</v>
      </c>
      <c r="J573" s="124">
        <v>0</v>
      </c>
      <c r="K573" s="124">
        <v>0</v>
      </c>
      <c r="L573" s="124">
        <v>0</v>
      </c>
      <c r="M573" s="124">
        <v>0</v>
      </c>
      <c r="N573" s="124">
        <v>0</v>
      </c>
      <c r="O573" s="124">
        <v>0</v>
      </c>
      <c r="P573" s="124">
        <v>0</v>
      </c>
      <c r="Q573" s="124">
        <v>0</v>
      </c>
      <c r="R573" s="124">
        <v>0</v>
      </c>
      <c r="S573" s="124">
        <v>0</v>
      </c>
      <c r="T573" s="124">
        <v>0</v>
      </c>
      <c r="U573" s="124">
        <v>0</v>
      </c>
      <c r="V573" s="124">
        <v>0</v>
      </c>
      <c r="W573" s="124">
        <v>0</v>
      </c>
    </row>
    <row r="574" spans="1:23" hidden="1">
      <c r="A574" s="124">
        <v>0</v>
      </c>
      <c r="B574" s="124">
        <v>0</v>
      </c>
      <c r="C574" s="124">
        <v>0</v>
      </c>
      <c r="D574" s="124">
        <v>0</v>
      </c>
      <c r="E574" s="124">
        <v>0</v>
      </c>
      <c r="F574" s="124">
        <v>0</v>
      </c>
      <c r="G574" s="124">
        <v>0</v>
      </c>
      <c r="H574" s="124">
        <v>0</v>
      </c>
      <c r="I574" s="124">
        <v>0</v>
      </c>
      <c r="J574" s="124">
        <v>0</v>
      </c>
      <c r="K574" s="124">
        <v>0</v>
      </c>
      <c r="L574" s="124">
        <v>0</v>
      </c>
      <c r="M574" s="124">
        <v>0</v>
      </c>
      <c r="N574" s="124">
        <v>0</v>
      </c>
      <c r="O574" s="124">
        <v>0</v>
      </c>
      <c r="P574" s="124">
        <v>0</v>
      </c>
      <c r="Q574" s="124">
        <v>0</v>
      </c>
      <c r="R574" s="124">
        <v>0</v>
      </c>
      <c r="S574" s="124">
        <v>0</v>
      </c>
      <c r="T574" s="124">
        <v>0</v>
      </c>
      <c r="U574" s="124">
        <v>0</v>
      </c>
      <c r="V574" s="124">
        <v>0</v>
      </c>
      <c r="W574" s="124">
        <v>0</v>
      </c>
    </row>
    <row r="575" spans="1:23" hidden="1">
      <c r="A575" s="124">
        <v>0</v>
      </c>
      <c r="B575" s="124">
        <v>0</v>
      </c>
      <c r="C575" s="124">
        <v>0</v>
      </c>
      <c r="D575" s="124">
        <v>0</v>
      </c>
      <c r="E575" s="124">
        <v>0</v>
      </c>
      <c r="F575" s="124">
        <v>0</v>
      </c>
      <c r="G575" s="124">
        <v>0</v>
      </c>
      <c r="H575" s="124">
        <v>0</v>
      </c>
      <c r="I575" s="124">
        <v>0</v>
      </c>
      <c r="J575" s="124">
        <v>0</v>
      </c>
      <c r="K575" s="124">
        <v>0</v>
      </c>
      <c r="L575" s="124">
        <v>0</v>
      </c>
      <c r="M575" s="124">
        <v>0</v>
      </c>
      <c r="N575" s="124">
        <v>0</v>
      </c>
      <c r="O575" s="124">
        <v>0</v>
      </c>
      <c r="P575" s="124">
        <v>0</v>
      </c>
      <c r="Q575" s="124">
        <v>0</v>
      </c>
      <c r="R575" s="124">
        <v>0</v>
      </c>
      <c r="S575" s="124">
        <v>0</v>
      </c>
      <c r="T575" s="124">
        <v>0</v>
      </c>
      <c r="U575" s="124">
        <v>0</v>
      </c>
      <c r="V575" s="124">
        <v>0</v>
      </c>
      <c r="W575" s="124">
        <v>0</v>
      </c>
    </row>
    <row r="576" spans="1:23" hidden="1">
      <c r="A576" s="124">
        <v>0</v>
      </c>
      <c r="B576" s="124">
        <v>0</v>
      </c>
      <c r="C576" s="124">
        <v>0</v>
      </c>
      <c r="D576" s="124">
        <v>0</v>
      </c>
      <c r="E576" s="124">
        <v>0</v>
      </c>
      <c r="F576" s="124">
        <v>0</v>
      </c>
      <c r="G576" s="124">
        <v>0</v>
      </c>
      <c r="H576" s="124">
        <v>0</v>
      </c>
      <c r="I576" s="124">
        <v>0</v>
      </c>
      <c r="J576" s="124">
        <v>0</v>
      </c>
      <c r="K576" s="124">
        <v>0</v>
      </c>
      <c r="L576" s="124">
        <v>0</v>
      </c>
      <c r="M576" s="124">
        <v>0</v>
      </c>
      <c r="N576" s="124">
        <v>0</v>
      </c>
      <c r="O576" s="124">
        <v>0</v>
      </c>
      <c r="P576" s="124">
        <v>0</v>
      </c>
      <c r="Q576" s="124">
        <v>0</v>
      </c>
      <c r="R576" s="124">
        <v>0</v>
      </c>
      <c r="S576" s="124">
        <v>0</v>
      </c>
      <c r="T576" s="124">
        <v>0</v>
      </c>
      <c r="U576" s="124">
        <v>0</v>
      </c>
      <c r="V576" s="124">
        <v>0</v>
      </c>
      <c r="W576" s="124">
        <v>0</v>
      </c>
    </row>
    <row r="577" spans="1:23" hidden="1">
      <c r="A577" s="124">
        <v>0</v>
      </c>
      <c r="B577" s="124">
        <v>0</v>
      </c>
      <c r="C577" s="124">
        <v>0</v>
      </c>
      <c r="D577" s="124">
        <v>0</v>
      </c>
      <c r="E577" s="124">
        <v>0</v>
      </c>
      <c r="F577" s="124">
        <v>0</v>
      </c>
      <c r="G577" s="124">
        <v>0</v>
      </c>
      <c r="H577" s="124">
        <v>0</v>
      </c>
      <c r="I577" s="124">
        <v>0</v>
      </c>
      <c r="J577" s="124">
        <v>0</v>
      </c>
      <c r="K577" s="124">
        <v>0</v>
      </c>
      <c r="L577" s="124">
        <v>0</v>
      </c>
      <c r="M577" s="124">
        <v>0</v>
      </c>
      <c r="N577" s="124">
        <v>0</v>
      </c>
      <c r="O577" s="124">
        <v>0</v>
      </c>
      <c r="P577" s="124">
        <v>0</v>
      </c>
      <c r="Q577" s="124">
        <v>0</v>
      </c>
      <c r="R577" s="124">
        <v>0</v>
      </c>
      <c r="S577" s="124">
        <v>0</v>
      </c>
      <c r="T577" s="124">
        <v>0</v>
      </c>
      <c r="U577" s="124">
        <v>0</v>
      </c>
      <c r="V577" s="124">
        <v>0</v>
      </c>
      <c r="W577" s="124">
        <v>0</v>
      </c>
    </row>
    <row r="578" spans="1:23" hidden="1">
      <c r="A578" s="124">
        <v>0</v>
      </c>
      <c r="B578" s="124">
        <v>0</v>
      </c>
      <c r="C578" s="124">
        <v>0</v>
      </c>
      <c r="D578" s="124">
        <v>0</v>
      </c>
      <c r="E578" s="124">
        <v>0</v>
      </c>
      <c r="F578" s="124">
        <v>0</v>
      </c>
      <c r="G578" s="124">
        <v>0</v>
      </c>
      <c r="H578" s="124">
        <v>0</v>
      </c>
      <c r="I578" s="124">
        <v>0</v>
      </c>
      <c r="J578" s="124">
        <v>0</v>
      </c>
      <c r="K578" s="124">
        <v>0</v>
      </c>
      <c r="L578" s="124">
        <v>0</v>
      </c>
      <c r="M578" s="124">
        <v>0</v>
      </c>
      <c r="N578" s="124">
        <v>0</v>
      </c>
      <c r="O578" s="124">
        <v>0</v>
      </c>
      <c r="P578" s="124">
        <v>0</v>
      </c>
      <c r="Q578" s="124">
        <v>0</v>
      </c>
      <c r="R578" s="124">
        <v>0</v>
      </c>
      <c r="S578" s="124">
        <v>0</v>
      </c>
      <c r="T578" s="124">
        <v>0</v>
      </c>
      <c r="U578" s="124">
        <v>0</v>
      </c>
      <c r="V578" s="124">
        <v>0</v>
      </c>
      <c r="W578" s="124">
        <v>0</v>
      </c>
    </row>
    <row r="579" spans="1:23" hidden="1">
      <c r="A579" s="124">
        <v>0</v>
      </c>
      <c r="B579" s="124">
        <v>0</v>
      </c>
      <c r="C579" s="124">
        <v>0</v>
      </c>
      <c r="D579" s="124">
        <v>0</v>
      </c>
      <c r="E579" s="124">
        <v>0</v>
      </c>
      <c r="F579" s="124">
        <v>0</v>
      </c>
      <c r="G579" s="124">
        <v>0</v>
      </c>
      <c r="H579" s="124">
        <v>0</v>
      </c>
      <c r="I579" s="124">
        <v>0</v>
      </c>
      <c r="J579" s="124">
        <v>0</v>
      </c>
      <c r="K579" s="124">
        <v>0</v>
      </c>
      <c r="L579" s="124">
        <v>0</v>
      </c>
      <c r="M579" s="124">
        <v>0</v>
      </c>
      <c r="N579" s="124">
        <v>0</v>
      </c>
      <c r="O579" s="124">
        <v>0</v>
      </c>
      <c r="P579" s="124">
        <v>0</v>
      </c>
      <c r="Q579" s="124">
        <v>0</v>
      </c>
      <c r="R579" s="124">
        <v>0</v>
      </c>
      <c r="S579" s="124">
        <v>0</v>
      </c>
      <c r="T579" s="124">
        <v>0</v>
      </c>
      <c r="U579" s="124">
        <v>0</v>
      </c>
      <c r="V579" s="124">
        <v>0</v>
      </c>
      <c r="W579" s="124">
        <v>0</v>
      </c>
    </row>
    <row r="580" spans="1:23" hidden="1">
      <c r="A580" s="124">
        <v>0</v>
      </c>
      <c r="B580" s="124">
        <v>0</v>
      </c>
      <c r="C580" s="124">
        <v>0</v>
      </c>
      <c r="D580" s="124">
        <v>0</v>
      </c>
      <c r="E580" s="124">
        <v>0</v>
      </c>
      <c r="F580" s="124">
        <v>0</v>
      </c>
      <c r="G580" s="124">
        <v>0</v>
      </c>
      <c r="H580" s="124">
        <v>0</v>
      </c>
      <c r="I580" s="124">
        <v>0</v>
      </c>
      <c r="J580" s="124">
        <v>0</v>
      </c>
      <c r="K580" s="124">
        <v>0</v>
      </c>
      <c r="L580" s="124">
        <v>0</v>
      </c>
      <c r="M580" s="124">
        <v>0</v>
      </c>
      <c r="N580" s="124">
        <v>0</v>
      </c>
      <c r="O580" s="124">
        <v>0</v>
      </c>
      <c r="P580" s="124">
        <v>0</v>
      </c>
      <c r="Q580" s="124">
        <v>0</v>
      </c>
      <c r="R580" s="124">
        <v>0</v>
      </c>
      <c r="S580" s="124">
        <v>0</v>
      </c>
      <c r="T580" s="124">
        <v>0</v>
      </c>
      <c r="U580" s="124">
        <v>0</v>
      </c>
      <c r="V580" s="124">
        <v>0</v>
      </c>
      <c r="W580" s="124">
        <v>0</v>
      </c>
    </row>
    <row r="581" spans="1:23" hidden="1">
      <c r="A581" s="124">
        <v>0</v>
      </c>
      <c r="B581" s="124">
        <v>0</v>
      </c>
      <c r="C581" s="124">
        <v>0</v>
      </c>
      <c r="D581" s="124">
        <v>0</v>
      </c>
      <c r="E581" s="124">
        <v>0</v>
      </c>
      <c r="F581" s="124">
        <v>0</v>
      </c>
      <c r="G581" s="124">
        <v>0</v>
      </c>
      <c r="H581" s="124">
        <v>0</v>
      </c>
      <c r="I581" s="124">
        <v>0</v>
      </c>
      <c r="J581" s="124">
        <v>0</v>
      </c>
      <c r="K581" s="124">
        <v>0</v>
      </c>
      <c r="L581" s="124">
        <v>0</v>
      </c>
      <c r="M581" s="124">
        <v>0</v>
      </c>
      <c r="N581" s="124">
        <v>0</v>
      </c>
      <c r="O581" s="124">
        <v>0</v>
      </c>
      <c r="P581" s="124">
        <v>0</v>
      </c>
      <c r="Q581" s="124">
        <v>0</v>
      </c>
      <c r="R581" s="124">
        <v>0</v>
      </c>
      <c r="S581" s="124">
        <v>0</v>
      </c>
      <c r="T581" s="124">
        <v>0</v>
      </c>
      <c r="U581" s="124">
        <v>0</v>
      </c>
      <c r="V581" s="124">
        <v>0</v>
      </c>
      <c r="W581" s="124">
        <v>0</v>
      </c>
    </row>
    <row r="582" spans="1:23" hidden="1">
      <c r="A582" s="124">
        <v>0</v>
      </c>
      <c r="B582" s="124">
        <v>0</v>
      </c>
      <c r="C582" s="124">
        <v>0</v>
      </c>
      <c r="D582" s="124">
        <v>0</v>
      </c>
      <c r="E582" s="124">
        <v>0</v>
      </c>
      <c r="F582" s="124">
        <v>0</v>
      </c>
      <c r="G582" s="124">
        <v>0</v>
      </c>
      <c r="H582" s="124">
        <v>0</v>
      </c>
      <c r="I582" s="124">
        <v>0</v>
      </c>
      <c r="J582" s="124">
        <v>0</v>
      </c>
      <c r="K582" s="124">
        <v>0</v>
      </c>
      <c r="L582" s="124">
        <v>0</v>
      </c>
      <c r="M582" s="124">
        <v>0</v>
      </c>
      <c r="N582" s="124">
        <v>0</v>
      </c>
      <c r="O582" s="124">
        <v>0</v>
      </c>
      <c r="P582" s="124">
        <v>0</v>
      </c>
      <c r="Q582" s="124">
        <v>0</v>
      </c>
      <c r="R582" s="124">
        <v>0</v>
      </c>
      <c r="S582" s="124">
        <v>0</v>
      </c>
      <c r="T582" s="124">
        <v>0</v>
      </c>
      <c r="U582" s="124">
        <v>0</v>
      </c>
      <c r="V582" s="124">
        <v>0</v>
      </c>
      <c r="W582" s="124">
        <v>0</v>
      </c>
    </row>
    <row r="583" spans="1:23" hidden="1">
      <c r="A583" s="124">
        <v>0</v>
      </c>
      <c r="B583" s="124">
        <v>0</v>
      </c>
      <c r="C583" s="124">
        <v>0</v>
      </c>
      <c r="D583" s="124">
        <v>0</v>
      </c>
      <c r="E583" s="124">
        <v>0</v>
      </c>
      <c r="F583" s="124">
        <v>0</v>
      </c>
      <c r="G583" s="124">
        <v>0</v>
      </c>
      <c r="H583" s="124">
        <v>0</v>
      </c>
      <c r="I583" s="124">
        <v>0</v>
      </c>
      <c r="J583" s="124">
        <v>0</v>
      </c>
      <c r="K583" s="124">
        <v>0</v>
      </c>
      <c r="L583" s="124">
        <v>0</v>
      </c>
      <c r="M583" s="124">
        <v>0</v>
      </c>
      <c r="N583" s="124">
        <v>0</v>
      </c>
      <c r="O583" s="124">
        <v>0</v>
      </c>
      <c r="P583" s="124">
        <v>0</v>
      </c>
      <c r="Q583" s="124">
        <v>0</v>
      </c>
      <c r="R583" s="124">
        <v>0</v>
      </c>
      <c r="S583" s="124">
        <v>0</v>
      </c>
      <c r="T583" s="124">
        <v>0</v>
      </c>
      <c r="U583" s="124">
        <v>0</v>
      </c>
      <c r="V583" s="124">
        <v>0</v>
      </c>
      <c r="W583" s="124">
        <v>0</v>
      </c>
    </row>
    <row r="584" spans="1:23" hidden="1">
      <c r="A584" s="124">
        <v>0</v>
      </c>
      <c r="B584" s="124">
        <v>0</v>
      </c>
      <c r="C584" s="124">
        <v>0</v>
      </c>
      <c r="D584" s="124">
        <v>0</v>
      </c>
      <c r="E584" s="124">
        <v>0</v>
      </c>
      <c r="F584" s="124">
        <v>0</v>
      </c>
      <c r="G584" s="124">
        <v>0</v>
      </c>
      <c r="H584" s="124">
        <v>0</v>
      </c>
      <c r="I584" s="124">
        <v>0</v>
      </c>
      <c r="J584" s="124">
        <v>0</v>
      </c>
      <c r="K584" s="124">
        <v>0</v>
      </c>
      <c r="L584" s="124">
        <v>0</v>
      </c>
      <c r="M584" s="124">
        <v>0</v>
      </c>
      <c r="N584" s="124">
        <v>0</v>
      </c>
      <c r="O584" s="124">
        <v>0</v>
      </c>
      <c r="P584" s="124">
        <v>0</v>
      </c>
      <c r="Q584" s="124">
        <v>0</v>
      </c>
      <c r="R584" s="124">
        <v>0</v>
      </c>
      <c r="S584" s="124">
        <v>0</v>
      </c>
      <c r="T584" s="124">
        <v>0</v>
      </c>
      <c r="U584" s="124">
        <v>0</v>
      </c>
      <c r="V584" s="124">
        <v>0</v>
      </c>
      <c r="W584" s="124">
        <v>0</v>
      </c>
    </row>
    <row r="585" spans="1:23" hidden="1">
      <c r="A585" s="124">
        <v>0</v>
      </c>
      <c r="B585" s="124">
        <v>0</v>
      </c>
      <c r="C585" s="124">
        <v>0</v>
      </c>
      <c r="D585" s="124">
        <v>0</v>
      </c>
      <c r="E585" s="124">
        <v>0</v>
      </c>
      <c r="F585" s="124">
        <v>0</v>
      </c>
      <c r="G585" s="124">
        <v>0</v>
      </c>
      <c r="H585" s="124">
        <v>0</v>
      </c>
      <c r="I585" s="124">
        <v>0</v>
      </c>
      <c r="J585" s="124">
        <v>0</v>
      </c>
      <c r="K585" s="124">
        <v>0</v>
      </c>
      <c r="L585" s="124">
        <v>0</v>
      </c>
      <c r="M585" s="124">
        <v>0</v>
      </c>
      <c r="N585" s="124">
        <v>0</v>
      </c>
      <c r="O585" s="124">
        <v>0</v>
      </c>
      <c r="P585" s="124">
        <v>0</v>
      </c>
      <c r="Q585" s="124">
        <v>0</v>
      </c>
      <c r="R585" s="124">
        <v>0</v>
      </c>
      <c r="S585" s="124">
        <v>0</v>
      </c>
      <c r="T585" s="124">
        <v>0</v>
      </c>
      <c r="U585" s="124">
        <v>0</v>
      </c>
      <c r="V585" s="124">
        <v>0</v>
      </c>
      <c r="W585" s="124">
        <v>0</v>
      </c>
    </row>
    <row r="586" spans="1:23" hidden="1">
      <c r="A586" s="124">
        <v>0</v>
      </c>
      <c r="B586" s="124">
        <v>0</v>
      </c>
      <c r="C586" s="124">
        <v>0</v>
      </c>
      <c r="D586" s="124">
        <v>0</v>
      </c>
      <c r="E586" s="124">
        <v>0</v>
      </c>
      <c r="F586" s="124">
        <v>0</v>
      </c>
      <c r="G586" s="124">
        <v>0</v>
      </c>
      <c r="H586" s="124">
        <v>0</v>
      </c>
      <c r="I586" s="124">
        <v>0</v>
      </c>
      <c r="J586" s="124">
        <v>0</v>
      </c>
      <c r="K586" s="124">
        <v>0</v>
      </c>
      <c r="L586" s="124">
        <v>0</v>
      </c>
      <c r="M586" s="124">
        <v>0</v>
      </c>
      <c r="N586" s="124">
        <v>0</v>
      </c>
      <c r="O586" s="124">
        <v>0</v>
      </c>
      <c r="P586" s="124">
        <v>0</v>
      </c>
      <c r="Q586" s="124">
        <v>0</v>
      </c>
      <c r="R586" s="124">
        <v>0</v>
      </c>
      <c r="S586" s="124">
        <v>0</v>
      </c>
      <c r="T586" s="124">
        <v>0</v>
      </c>
      <c r="U586" s="124">
        <v>0</v>
      </c>
      <c r="V586" s="124">
        <v>0</v>
      </c>
      <c r="W586" s="124">
        <v>0</v>
      </c>
    </row>
    <row r="587" spans="1:23" hidden="1">
      <c r="A587" s="124">
        <v>0</v>
      </c>
      <c r="B587" s="124">
        <v>0</v>
      </c>
      <c r="C587" s="124">
        <v>0</v>
      </c>
      <c r="D587" s="124">
        <v>0</v>
      </c>
      <c r="E587" s="124">
        <v>0</v>
      </c>
      <c r="F587" s="124">
        <v>0</v>
      </c>
      <c r="G587" s="124">
        <v>0</v>
      </c>
      <c r="H587" s="124">
        <v>0</v>
      </c>
      <c r="I587" s="124">
        <v>0</v>
      </c>
      <c r="J587" s="124">
        <v>0</v>
      </c>
      <c r="K587" s="124">
        <v>0</v>
      </c>
      <c r="L587" s="124">
        <v>0</v>
      </c>
      <c r="M587" s="124">
        <v>0</v>
      </c>
      <c r="N587" s="124">
        <v>0</v>
      </c>
      <c r="O587" s="124">
        <v>0</v>
      </c>
      <c r="P587" s="124">
        <v>0</v>
      </c>
      <c r="Q587" s="124">
        <v>0</v>
      </c>
      <c r="R587" s="124">
        <v>0</v>
      </c>
      <c r="S587" s="124">
        <v>0</v>
      </c>
      <c r="T587" s="124">
        <v>0</v>
      </c>
      <c r="U587" s="124">
        <v>0</v>
      </c>
      <c r="V587" s="124">
        <v>0</v>
      </c>
      <c r="W587" s="124">
        <v>0</v>
      </c>
    </row>
    <row r="588" spans="1:23" hidden="1">
      <c r="A588" s="124">
        <v>0</v>
      </c>
      <c r="B588" s="124">
        <v>0</v>
      </c>
      <c r="C588" s="124">
        <v>0</v>
      </c>
      <c r="D588" s="124">
        <v>0</v>
      </c>
      <c r="E588" s="124">
        <v>0</v>
      </c>
      <c r="F588" s="124">
        <v>0</v>
      </c>
      <c r="G588" s="124">
        <v>0</v>
      </c>
      <c r="H588" s="124">
        <v>0</v>
      </c>
      <c r="I588" s="124">
        <v>0</v>
      </c>
      <c r="J588" s="124">
        <v>0</v>
      </c>
      <c r="K588" s="124">
        <v>0</v>
      </c>
      <c r="L588" s="124">
        <v>0</v>
      </c>
      <c r="M588" s="124">
        <v>0</v>
      </c>
      <c r="N588" s="124">
        <v>0</v>
      </c>
      <c r="O588" s="124">
        <v>0</v>
      </c>
      <c r="P588" s="124">
        <v>0</v>
      </c>
      <c r="Q588" s="124">
        <v>0</v>
      </c>
      <c r="R588" s="124">
        <v>0</v>
      </c>
      <c r="S588" s="124">
        <v>0</v>
      </c>
      <c r="T588" s="124">
        <v>0</v>
      </c>
      <c r="U588" s="124">
        <v>0</v>
      </c>
      <c r="V588" s="124">
        <v>0</v>
      </c>
      <c r="W588" s="124">
        <v>0</v>
      </c>
    </row>
    <row r="589" spans="1:23" hidden="1">
      <c r="A589" s="124">
        <v>0</v>
      </c>
      <c r="B589" s="124">
        <v>0</v>
      </c>
      <c r="C589" s="124">
        <v>0</v>
      </c>
      <c r="D589" s="124">
        <v>0</v>
      </c>
      <c r="E589" s="124">
        <v>0</v>
      </c>
      <c r="F589" s="124">
        <v>0</v>
      </c>
      <c r="G589" s="124">
        <v>0</v>
      </c>
      <c r="H589" s="124">
        <v>0</v>
      </c>
      <c r="I589" s="124">
        <v>0</v>
      </c>
      <c r="J589" s="124">
        <v>0</v>
      </c>
      <c r="K589" s="124">
        <v>0</v>
      </c>
      <c r="L589" s="124">
        <v>0</v>
      </c>
      <c r="M589" s="124">
        <v>0</v>
      </c>
      <c r="N589" s="124">
        <v>0</v>
      </c>
      <c r="O589" s="124">
        <v>0</v>
      </c>
      <c r="P589" s="124">
        <v>0</v>
      </c>
      <c r="Q589" s="124">
        <v>0</v>
      </c>
      <c r="R589" s="124">
        <v>0</v>
      </c>
      <c r="S589" s="124">
        <v>0</v>
      </c>
      <c r="T589" s="124">
        <v>0</v>
      </c>
      <c r="U589" s="124">
        <v>0</v>
      </c>
      <c r="V589" s="124">
        <v>0</v>
      </c>
      <c r="W589" s="124">
        <v>0</v>
      </c>
    </row>
    <row r="590" spans="1:23" hidden="1">
      <c r="A590" s="124">
        <v>0</v>
      </c>
      <c r="B590" s="124">
        <v>0</v>
      </c>
      <c r="C590" s="124">
        <v>0</v>
      </c>
      <c r="D590" s="124">
        <v>0</v>
      </c>
      <c r="E590" s="124">
        <v>0</v>
      </c>
      <c r="F590" s="124">
        <v>0</v>
      </c>
      <c r="G590" s="124">
        <v>0</v>
      </c>
      <c r="H590" s="124">
        <v>0</v>
      </c>
      <c r="I590" s="124">
        <v>0</v>
      </c>
      <c r="J590" s="124">
        <v>0</v>
      </c>
      <c r="K590" s="124">
        <v>0</v>
      </c>
      <c r="L590" s="124">
        <v>0</v>
      </c>
      <c r="M590" s="124">
        <v>0</v>
      </c>
      <c r="N590" s="124">
        <v>0</v>
      </c>
      <c r="O590" s="124">
        <v>0</v>
      </c>
      <c r="P590" s="124">
        <v>0</v>
      </c>
      <c r="Q590" s="124">
        <v>0</v>
      </c>
      <c r="R590" s="124">
        <v>0</v>
      </c>
      <c r="S590" s="124">
        <v>0</v>
      </c>
      <c r="T590" s="124">
        <v>0</v>
      </c>
      <c r="U590" s="124">
        <v>0</v>
      </c>
      <c r="V590" s="124">
        <v>0</v>
      </c>
      <c r="W590" s="124">
        <v>0</v>
      </c>
    </row>
    <row r="591" spans="1:23" hidden="1">
      <c r="A591" s="124">
        <v>0</v>
      </c>
      <c r="B591" s="124">
        <v>0</v>
      </c>
      <c r="C591" s="124">
        <v>0</v>
      </c>
      <c r="D591" s="124">
        <v>0</v>
      </c>
      <c r="E591" s="124">
        <v>0</v>
      </c>
      <c r="F591" s="124">
        <v>0</v>
      </c>
      <c r="G591" s="124">
        <v>0</v>
      </c>
      <c r="H591" s="124">
        <v>0</v>
      </c>
      <c r="I591" s="124">
        <v>0</v>
      </c>
      <c r="J591" s="124">
        <v>0</v>
      </c>
      <c r="K591" s="124">
        <v>0</v>
      </c>
      <c r="L591" s="124">
        <v>0</v>
      </c>
      <c r="M591" s="124">
        <v>0</v>
      </c>
      <c r="N591" s="124">
        <v>0</v>
      </c>
      <c r="O591" s="124">
        <v>0</v>
      </c>
      <c r="P591" s="124">
        <v>0</v>
      </c>
      <c r="Q591" s="124">
        <v>0</v>
      </c>
      <c r="R591" s="124">
        <v>0</v>
      </c>
      <c r="S591" s="124">
        <v>0</v>
      </c>
      <c r="T591" s="124">
        <v>0</v>
      </c>
      <c r="U591" s="124">
        <v>0</v>
      </c>
      <c r="V591" s="124">
        <v>0</v>
      </c>
      <c r="W591" s="124">
        <v>0</v>
      </c>
    </row>
    <row r="592" spans="1:23" hidden="1">
      <c r="A592" s="124">
        <v>0</v>
      </c>
      <c r="B592" s="124">
        <v>0</v>
      </c>
      <c r="C592" s="124">
        <v>0</v>
      </c>
      <c r="D592" s="124">
        <v>0</v>
      </c>
      <c r="E592" s="124">
        <v>0</v>
      </c>
      <c r="F592" s="124">
        <v>0</v>
      </c>
      <c r="G592" s="124">
        <v>0</v>
      </c>
      <c r="H592" s="124">
        <v>0</v>
      </c>
      <c r="I592" s="124">
        <v>0</v>
      </c>
      <c r="J592" s="124">
        <v>0</v>
      </c>
      <c r="K592" s="124">
        <v>0</v>
      </c>
      <c r="L592" s="124">
        <v>0</v>
      </c>
      <c r="M592" s="124">
        <v>0</v>
      </c>
      <c r="N592" s="124">
        <v>0</v>
      </c>
      <c r="O592" s="124">
        <v>0</v>
      </c>
      <c r="P592" s="124">
        <v>0</v>
      </c>
      <c r="Q592" s="124">
        <v>0</v>
      </c>
      <c r="R592" s="124">
        <v>0</v>
      </c>
      <c r="S592" s="124">
        <v>0</v>
      </c>
      <c r="T592" s="124">
        <v>0</v>
      </c>
      <c r="U592" s="124">
        <v>0</v>
      </c>
      <c r="V592" s="124">
        <v>0</v>
      </c>
      <c r="W592" s="124">
        <v>0</v>
      </c>
    </row>
    <row r="593" spans="1:23" hidden="1">
      <c r="A593" s="124">
        <v>0</v>
      </c>
      <c r="B593" s="124">
        <v>0</v>
      </c>
      <c r="C593" s="124">
        <v>0</v>
      </c>
      <c r="D593" s="124">
        <v>0</v>
      </c>
      <c r="E593" s="124">
        <v>0</v>
      </c>
      <c r="F593" s="124">
        <v>0</v>
      </c>
      <c r="G593" s="124">
        <v>0</v>
      </c>
      <c r="H593" s="124">
        <v>0</v>
      </c>
      <c r="I593" s="124">
        <v>0</v>
      </c>
      <c r="J593" s="124">
        <v>0</v>
      </c>
      <c r="K593" s="124">
        <v>0</v>
      </c>
      <c r="L593" s="124">
        <v>0</v>
      </c>
      <c r="M593" s="124">
        <v>0</v>
      </c>
      <c r="N593" s="124">
        <v>0</v>
      </c>
      <c r="O593" s="124">
        <v>0</v>
      </c>
      <c r="P593" s="124">
        <v>0</v>
      </c>
      <c r="Q593" s="124">
        <v>0</v>
      </c>
      <c r="R593" s="124">
        <v>0</v>
      </c>
      <c r="S593" s="124">
        <v>0</v>
      </c>
      <c r="T593" s="124">
        <v>0</v>
      </c>
      <c r="U593" s="124">
        <v>0</v>
      </c>
      <c r="V593" s="124">
        <v>0</v>
      </c>
      <c r="W593" s="124">
        <v>0</v>
      </c>
    </row>
    <row r="594" spans="1:23" hidden="1">
      <c r="A594" s="124">
        <v>0</v>
      </c>
      <c r="B594" s="124">
        <v>0</v>
      </c>
      <c r="C594" s="124">
        <v>0</v>
      </c>
      <c r="D594" s="124">
        <v>0</v>
      </c>
      <c r="E594" s="124">
        <v>0</v>
      </c>
      <c r="F594" s="124">
        <v>0</v>
      </c>
      <c r="G594" s="124">
        <v>0</v>
      </c>
      <c r="H594" s="124">
        <v>0</v>
      </c>
      <c r="I594" s="124">
        <v>0</v>
      </c>
      <c r="J594" s="124">
        <v>0</v>
      </c>
      <c r="K594" s="124">
        <v>0</v>
      </c>
      <c r="L594" s="124">
        <v>0</v>
      </c>
      <c r="M594" s="124">
        <v>0</v>
      </c>
      <c r="N594" s="124">
        <v>0</v>
      </c>
      <c r="O594" s="124">
        <v>0</v>
      </c>
      <c r="P594" s="124">
        <v>0</v>
      </c>
      <c r="Q594" s="124">
        <v>0</v>
      </c>
      <c r="R594" s="124">
        <v>0</v>
      </c>
      <c r="S594" s="124">
        <v>0</v>
      </c>
      <c r="T594" s="124">
        <v>0</v>
      </c>
      <c r="U594" s="124">
        <v>0</v>
      </c>
      <c r="V594" s="124">
        <v>0</v>
      </c>
      <c r="W594" s="124">
        <v>0</v>
      </c>
    </row>
    <row r="595" spans="1:23" hidden="1">
      <c r="A595" s="124">
        <v>0</v>
      </c>
      <c r="B595" s="124">
        <v>0</v>
      </c>
      <c r="C595" s="124">
        <v>0</v>
      </c>
      <c r="D595" s="124">
        <v>0</v>
      </c>
      <c r="E595" s="124">
        <v>0</v>
      </c>
      <c r="F595" s="124">
        <v>0</v>
      </c>
      <c r="G595" s="124">
        <v>0</v>
      </c>
      <c r="H595" s="124">
        <v>0</v>
      </c>
      <c r="I595" s="124">
        <v>0</v>
      </c>
      <c r="J595" s="124">
        <v>0</v>
      </c>
      <c r="K595" s="124">
        <v>0</v>
      </c>
      <c r="L595" s="124">
        <v>0</v>
      </c>
      <c r="M595" s="124">
        <v>0</v>
      </c>
      <c r="N595" s="124">
        <v>0</v>
      </c>
      <c r="O595" s="124">
        <v>0</v>
      </c>
      <c r="P595" s="124">
        <v>0</v>
      </c>
      <c r="Q595" s="124">
        <v>0</v>
      </c>
      <c r="R595" s="124">
        <v>0</v>
      </c>
      <c r="S595" s="124">
        <v>0</v>
      </c>
      <c r="T595" s="124">
        <v>0</v>
      </c>
      <c r="U595" s="124">
        <v>0</v>
      </c>
      <c r="V595" s="124">
        <v>0</v>
      </c>
      <c r="W595" s="124">
        <v>0</v>
      </c>
    </row>
    <row r="596" spans="1:23" hidden="1">
      <c r="A596" s="124">
        <v>0</v>
      </c>
      <c r="B596" s="124">
        <v>0</v>
      </c>
      <c r="C596" s="124">
        <v>0</v>
      </c>
      <c r="D596" s="124">
        <v>0</v>
      </c>
      <c r="E596" s="124">
        <v>0</v>
      </c>
      <c r="F596" s="124">
        <v>0</v>
      </c>
      <c r="G596" s="124">
        <v>0</v>
      </c>
      <c r="H596" s="124">
        <v>0</v>
      </c>
      <c r="I596" s="124">
        <v>0</v>
      </c>
      <c r="J596" s="124">
        <v>0</v>
      </c>
      <c r="K596" s="124">
        <v>0</v>
      </c>
      <c r="L596" s="124">
        <v>0</v>
      </c>
      <c r="M596" s="124">
        <v>0</v>
      </c>
      <c r="N596" s="124">
        <v>0</v>
      </c>
      <c r="O596" s="124">
        <v>0</v>
      </c>
      <c r="P596" s="124">
        <v>0</v>
      </c>
      <c r="Q596" s="124">
        <v>0</v>
      </c>
      <c r="R596" s="124">
        <v>0</v>
      </c>
      <c r="S596" s="124">
        <v>0</v>
      </c>
      <c r="T596" s="124">
        <v>0</v>
      </c>
      <c r="U596" s="124">
        <v>0</v>
      </c>
      <c r="V596" s="124">
        <v>0</v>
      </c>
      <c r="W596" s="124">
        <v>0</v>
      </c>
    </row>
    <row r="597" spans="1:23" hidden="1">
      <c r="A597" s="124">
        <v>0</v>
      </c>
      <c r="B597" s="124">
        <v>0</v>
      </c>
      <c r="C597" s="124">
        <v>0</v>
      </c>
      <c r="D597" s="124">
        <v>0</v>
      </c>
      <c r="E597" s="124">
        <v>0</v>
      </c>
      <c r="F597" s="124">
        <v>0</v>
      </c>
      <c r="G597" s="124">
        <v>0</v>
      </c>
      <c r="H597" s="124">
        <v>0</v>
      </c>
      <c r="I597" s="124">
        <v>0</v>
      </c>
      <c r="J597" s="124">
        <v>0</v>
      </c>
      <c r="K597" s="124">
        <v>0</v>
      </c>
      <c r="L597" s="124">
        <v>0</v>
      </c>
      <c r="M597" s="124">
        <v>0</v>
      </c>
      <c r="N597" s="124">
        <v>0</v>
      </c>
      <c r="O597" s="124">
        <v>0</v>
      </c>
      <c r="P597" s="124">
        <v>0</v>
      </c>
      <c r="Q597" s="124">
        <v>0</v>
      </c>
      <c r="R597" s="124">
        <v>0</v>
      </c>
      <c r="S597" s="124">
        <v>0</v>
      </c>
      <c r="T597" s="124">
        <v>0</v>
      </c>
      <c r="U597" s="124">
        <v>0</v>
      </c>
      <c r="V597" s="124">
        <v>0</v>
      </c>
      <c r="W597" s="124">
        <v>0</v>
      </c>
    </row>
    <row r="598" spans="1:23" hidden="1">
      <c r="A598" s="124">
        <v>0</v>
      </c>
      <c r="B598" s="124">
        <v>0</v>
      </c>
      <c r="C598" s="124">
        <v>0</v>
      </c>
      <c r="D598" s="124">
        <v>0</v>
      </c>
      <c r="E598" s="124">
        <v>0</v>
      </c>
      <c r="F598" s="124">
        <v>0</v>
      </c>
      <c r="G598" s="124">
        <v>0</v>
      </c>
      <c r="H598" s="124">
        <v>0</v>
      </c>
      <c r="I598" s="124">
        <v>0</v>
      </c>
      <c r="J598" s="124">
        <v>0</v>
      </c>
      <c r="K598" s="124">
        <v>0</v>
      </c>
      <c r="L598" s="124">
        <v>0</v>
      </c>
      <c r="M598" s="124">
        <v>0</v>
      </c>
      <c r="N598" s="124">
        <v>0</v>
      </c>
      <c r="O598" s="124">
        <v>0</v>
      </c>
      <c r="P598" s="124">
        <v>0</v>
      </c>
      <c r="Q598" s="124">
        <v>0</v>
      </c>
      <c r="R598" s="124">
        <v>0</v>
      </c>
      <c r="S598" s="124">
        <v>0</v>
      </c>
      <c r="T598" s="124">
        <v>0</v>
      </c>
      <c r="U598" s="124">
        <v>0</v>
      </c>
      <c r="V598" s="124">
        <v>0</v>
      </c>
      <c r="W598" s="124">
        <v>0</v>
      </c>
    </row>
    <row r="599" spans="1:23" hidden="1">
      <c r="A599" s="124">
        <v>0</v>
      </c>
      <c r="B599" s="124">
        <v>0</v>
      </c>
      <c r="C599" s="124">
        <v>0</v>
      </c>
      <c r="D599" s="124">
        <v>0</v>
      </c>
      <c r="E599" s="124">
        <v>0</v>
      </c>
      <c r="F599" s="124">
        <v>0</v>
      </c>
      <c r="G599" s="124">
        <v>0</v>
      </c>
      <c r="H599" s="124">
        <v>0</v>
      </c>
      <c r="I599" s="124">
        <v>0</v>
      </c>
      <c r="J599" s="124">
        <v>0</v>
      </c>
      <c r="K599" s="124">
        <v>0</v>
      </c>
      <c r="L599" s="124">
        <v>0</v>
      </c>
      <c r="M599" s="124">
        <v>0</v>
      </c>
      <c r="N599" s="124">
        <v>0</v>
      </c>
      <c r="O599" s="124">
        <v>0</v>
      </c>
      <c r="P599" s="124">
        <v>0</v>
      </c>
      <c r="Q599" s="124">
        <v>0</v>
      </c>
      <c r="R599" s="124">
        <v>0</v>
      </c>
      <c r="S599" s="124">
        <v>0</v>
      </c>
      <c r="T599" s="124">
        <v>0</v>
      </c>
      <c r="U599" s="124">
        <v>0</v>
      </c>
      <c r="V599" s="124">
        <v>0</v>
      </c>
      <c r="W599" s="124">
        <v>0</v>
      </c>
    </row>
    <row r="600" spans="1:23" hidden="1">
      <c r="A600" s="124">
        <v>0</v>
      </c>
      <c r="B600" s="124">
        <v>0</v>
      </c>
      <c r="C600" s="124">
        <v>0</v>
      </c>
      <c r="D600" s="124">
        <v>0</v>
      </c>
      <c r="E600" s="124">
        <v>0</v>
      </c>
      <c r="F600" s="124">
        <v>0</v>
      </c>
      <c r="G600" s="124">
        <v>0</v>
      </c>
      <c r="H600" s="124">
        <v>0</v>
      </c>
      <c r="I600" s="124">
        <v>0</v>
      </c>
      <c r="J600" s="124">
        <v>0</v>
      </c>
      <c r="K600" s="124">
        <v>0</v>
      </c>
      <c r="L600" s="124">
        <v>0</v>
      </c>
      <c r="M600" s="124">
        <v>0</v>
      </c>
      <c r="N600" s="124">
        <v>0</v>
      </c>
      <c r="O600" s="124">
        <v>0</v>
      </c>
      <c r="P600" s="124">
        <v>0</v>
      </c>
      <c r="Q600" s="124">
        <v>0</v>
      </c>
      <c r="R600" s="124">
        <v>0</v>
      </c>
      <c r="S600" s="124">
        <v>0</v>
      </c>
      <c r="T600" s="124">
        <v>0</v>
      </c>
      <c r="U600" s="124">
        <v>0</v>
      </c>
      <c r="V600" s="124">
        <v>0</v>
      </c>
      <c r="W600" s="124">
        <v>0</v>
      </c>
    </row>
    <row r="601" spans="1:23" hidden="1">
      <c r="A601" s="124">
        <v>0</v>
      </c>
      <c r="B601" s="124">
        <v>0</v>
      </c>
      <c r="C601" s="124">
        <v>0</v>
      </c>
      <c r="D601" s="124">
        <v>0</v>
      </c>
      <c r="E601" s="124">
        <v>0</v>
      </c>
      <c r="F601" s="124">
        <v>0</v>
      </c>
      <c r="G601" s="124">
        <v>0</v>
      </c>
      <c r="H601" s="124">
        <v>0</v>
      </c>
      <c r="I601" s="124">
        <v>0</v>
      </c>
      <c r="J601" s="124">
        <v>0</v>
      </c>
      <c r="K601" s="124">
        <v>0</v>
      </c>
      <c r="L601" s="124">
        <v>0</v>
      </c>
      <c r="M601" s="124">
        <v>0</v>
      </c>
      <c r="N601" s="124">
        <v>0</v>
      </c>
      <c r="O601" s="124">
        <v>0</v>
      </c>
      <c r="P601" s="124">
        <v>0</v>
      </c>
      <c r="Q601" s="124">
        <v>0</v>
      </c>
      <c r="R601" s="124">
        <v>0</v>
      </c>
      <c r="S601" s="124">
        <v>0</v>
      </c>
      <c r="T601" s="124">
        <v>0</v>
      </c>
      <c r="U601" s="124">
        <v>0</v>
      </c>
      <c r="V601" s="124">
        <v>0</v>
      </c>
      <c r="W601" s="124">
        <v>0</v>
      </c>
    </row>
    <row r="602" spans="1:23" hidden="1">
      <c r="A602" s="124">
        <v>0</v>
      </c>
      <c r="B602" s="124">
        <v>0</v>
      </c>
      <c r="C602" s="124">
        <v>0</v>
      </c>
      <c r="D602" s="124">
        <v>0</v>
      </c>
      <c r="E602" s="124">
        <v>0</v>
      </c>
      <c r="F602" s="124">
        <v>0</v>
      </c>
      <c r="G602" s="124">
        <v>0</v>
      </c>
      <c r="H602" s="124">
        <v>0</v>
      </c>
      <c r="I602" s="124">
        <v>0</v>
      </c>
      <c r="J602" s="124">
        <v>0</v>
      </c>
      <c r="K602" s="124">
        <v>0</v>
      </c>
      <c r="L602" s="124">
        <v>0</v>
      </c>
      <c r="M602" s="124">
        <v>0</v>
      </c>
      <c r="N602" s="124">
        <v>0</v>
      </c>
      <c r="O602" s="124">
        <v>0</v>
      </c>
      <c r="P602" s="124">
        <v>0</v>
      </c>
      <c r="Q602" s="124">
        <v>0</v>
      </c>
      <c r="R602" s="124">
        <v>0</v>
      </c>
      <c r="S602" s="124">
        <v>0</v>
      </c>
      <c r="T602" s="124">
        <v>0</v>
      </c>
      <c r="U602" s="124">
        <v>0</v>
      </c>
      <c r="V602" s="124">
        <v>0</v>
      </c>
      <c r="W602" s="124">
        <v>0</v>
      </c>
    </row>
    <row r="603" spans="1:23" hidden="1">
      <c r="A603" s="124">
        <v>0</v>
      </c>
      <c r="B603" s="124">
        <v>0</v>
      </c>
      <c r="C603" s="124">
        <v>0</v>
      </c>
      <c r="D603" s="124">
        <v>0</v>
      </c>
      <c r="E603" s="124">
        <v>0</v>
      </c>
      <c r="F603" s="124">
        <v>0</v>
      </c>
      <c r="G603" s="124">
        <v>0</v>
      </c>
      <c r="H603" s="124">
        <v>0</v>
      </c>
      <c r="I603" s="124">
        <v>0</v>
      </c>
      <c r="J603" s="124">
        <v>0</v>
      </c>
      <c r="K603" s="124">
        <v>0</v>
      </c>
      <c r="L603" s="124">
        <v>0</v>
      </c>
      <c r="M603" s="124">
        <v>0</v>
      </c>
      <c r="N603" s="124">
        <v>0</v>
      </c>
      <c r="O603" s="124">
        <v>0</v>
      </c>
      <c r="P603" s="124">
        <v>0</v>
      </c>
      <c r="Q603" s="124">
        <v>0</v>
      </c>
      <c r="R603" s="124">
        <v>0</v>
      </c>
      <c r="S603" s="124">
        <v>0</v>
      </c>
      <c r="T603" s="124">
        <v>0</v>
      </c>
      <c r="U603" s="124">
        <v>0</v>
      </c>
      <c r="V603" s="124">
        <v>0</v>
      </c>
      <c r="W603" s="124">
        <v>0</v>
      </c>
    </row>
    <row r="604" spans="1:23" hidden="1">
      <c r="A604" s="124">
        <v>0</v>
      </c>
      <c r="B604" s="124">
        <v>0</v>
      </c>
      <c r="C604" s="124">
        <v>0</v>
      </c>
      <c r="D604" s="124">
        <v>0</v>
      </c>
      <c r="E604" s="124">
        <v>0</v>
      </c>
      <c r="F604" s="124">
        <v>0</v>
      </c>
      <c r="G604" s="124">
        <v>0</v>
      </c>
      <c r="H604" s="124">
        <v>0</v>
      </c>
      <c r="I604" s="124">
        <v>0</v>
      </c>
      <c r="J604" s="124">
        <v>0</v>
      </c>
      <c r="K604" s="124">
        <v>0</v>
      </c>
      <c r="L604" s="124">
        <v>0</v>
      </c>
      <c r="M604" s="124">
        <v>0</v>
      </c>
      <c r="N604" s="124">
        <v>0</v>
      </c>
      <c r="O604" s="124">
        <v>0</v>
      </c>
      <c r="P604" s="124">
        <v>0</v>
      </c>
      <c r="Q604" s="124">
        <v>0</v>
      </c>
      <c r="R604" s="124">
        <v>0</v>
      </c>
      <c r="S604" s="124">
        <v>0</v>
      </c>
      <c r="T604" s="124">
        <v>0</v>
      </c>
      <c r="U604" s="124">
        <v>0</v>
      </c>
      <c r="V604" s="124">
        <v>0</v>
      </c>
      <c r="W604" s="124">
        <v>0</v>
      </c>
    </row>
    <row r="605" spans="1:23" hidden="1">
      <c r="A605" s="124">
        <v>0</v>
      </c>
      <c r="B605" s="124">
        <v>0</v>
      </c>
      <c r="C605" s="124">
        <v>0</v>
      </c>
      <c r="D605" s="124">
        <v>0</v>
      </c>
      <c r="E605" s="124">
        <v>0</v>
      </c>
      <c r="F605" s="124">
        <v>0</v>
      </c>
      <c r="G605" s="124">
        <v>0</v>
      </c>
      <c r="H605" s="124">
        <v>0</v>
      </c>
      <c r="I605" s="124">
        <v>0</v>
      </c>
      <c r="J605" s="124">
        <v>0</v>
      </c>
      <c r="K605" s="124">
        <v>0</v>
      </c>
      <c r="L605" s="124">
        <v>0</v>
      </c>
      <c r="M605" s="124">
        <v>0</v>
      </c>
      <c r="N605" s="124">
        <v>0</v>
      </c>
      <c r="O605" s="124">
        <v>0</v>
      </c>
      <c r="P605" s="124">
        <v>0</v>
      </c>
      <c r="Q605" s="124">
        <v>0</v>
      </c>
      <c r="R605" s="124">
        <v>0</v>
      </c>
      <c r="S605" s="124">
        <v>0</v>
      </c>
      <c r="T605" s="124">
        <v>0</v>
      </c>
      <c r="U605" s="124">
        <v>0</v>
      </c>
      <c r="V605" s="124">
        <v>0</v>
      </c>
      <c r="W605" s="124">
        <v>0</v>
      </c>
    </row>
    <row r="606" spans="1:23" hidden="1">
      <c r="A606" s="124">
        <v>0</v>
      </c>
      <c r="B606" s="124">
        <v>0</v>
      </c>
      <c r="C606" s="124">
        <v>0</v>
      </c>
      <c r="D606" s="124">
        <v>0</v>
      </c>
      <c r="E606" s="124">
        <v>0</v>
      </c>
      <c r="F606" s="124">
        <v>0</v>
      </c>
      <c r="G606" s="124">
        <v>0</v>
      </c>
      <c r="H606" s="124">
        <v>0</v>
      </c>
      <c r="I606" s="124">
        <v>0</v>
      </c>
      <c r="J606" s="124">
        <v>0</v>
      </c>
      <c r="K606" s="124">
        <v>0</v>
      </c>
      <c r="L606" s="124">
        <v>0</v>
      </c>
      <c r="M606" s="124">
        <v>0</v>
      </c>
      <c r="N606" s="124">
        <v>0</v>
      </c>
      <c r="O606" s="124">
        <v>0</v>
      </c>
      <c r="P606" s="124">
        <v>0</v>
      </c>
      <c r="Q606" s="124">
        <v>0</v>
      </c>
      <c r="R606" s="124">
        <v>0</v>
      </c>
      <c r="S606" s="124">
        <v>0</v>
      </c>
      <c r="T606" s="124">
        <v>0</v>
      </c>
      <c r="U606" s="124">
        <v>0</v>
      </c>
      <c r="V606" s="124">
        <v>0</v>
      </c>
      <c r="W606" s="124">
        <v>0</v>
      </c>
    </row>
    <row r="607" spans="1:23" hidden="1">
      <c r="A607" s="124">
        <v>0</v>
      </c>
      <c r="B607" s="124">
        <v>0</v>
      </c>
      <c r="C607" s="124">
        <v>0</v>
      </c>
      <c r="D607" s="124">
        <v>0</v>
      </c>
      <c r="E607" s="124">
        <v>0</v>
      </c>
      <c r="F607" s="124">
        <v>0</v>
      </c>
      <c r="G607" s="124">
        <v>0</v>
      </c>
      <c r="H607" s="124">
        <v>0</v>
      </c>
      <c r="I607" s="124">
        <v>0</v>
      </c>
      <c r="J607" s="124">
        <v>0</v>
      </c>
      <c r="K607" s="124">
        <v>0</v>
      </c>
      <c r="L607" s="124">
        <v>0</v>
      </c>
      <c r="M607" s="124">
        <v>0</v>
      </c>
      <c r="N607" s="124">
        <v>0</v>
      </c>
      <c r="O607" s="124">
        <v>0</v>
      </c>
      <c r="P607" s="124">
        <v>0</v>
      </c>
      <c r="Q607" s="124">
        <v>0</v>
      </c>
      <c r="R607" s="124">
        <v>0</v>
      </c>
      <c r="S607" s="124">
        <v>0</v>
      </c>
      <c r="T607" s="124">
        <v>0</v>
      </c>
      <c r="U607" s="124">
        <v>0</v>
      </c>
      <c r="V607" s="124">
        <v>0</v>
      </c>
      <c r="W607" s="124">
        <v>0</v>
      </c>
    </row>
    <row r="608" spans="1:23" hidden="1">
      <c r="A608" s="124">
        <v>0</v>
      </c>
      <c r="B608" s="124">
        <v>0</v>
      </c>
      <c r="C608" s="124">
        <v>0</v>
      </c>
      <c r="D608" s="124">
        <v>0</v>
      </c>
      <c r="E608" s="124">
        <v>0</v>
      </c>
      <c r="F608" s="124">
        <v>0</v>
      </c>
      <c r="G608" s="124">
        <v>0</v>
      </c>
      <c r="H608" s="124">
        <v>0</v>
      </c>
      <c r="I608" s="124">
        <v>0</v>
      </c>
      <c r="J608" s="124">
        <v>0</v>
      </c>
      <c r="K608" s="124">
        <v>0</v>
      </c>
      <c r="L608" s="124">
        <v>0</v>
      </c>
      <c r="M608" s="124">
        <v>0</v>
      </c>
      <c r="N608" s="124">
        <v>0</v>
      </c>
      <c r="O608" s="124">
        <v>0</v>
      </c>
      <c r="P608" s="124">
        <v>0</v>
      </c>
      <c r="Q608" s="124">
        <v>0</v>
      </c>
      <c r="R608" s="124">
        <v>0</v>
      </c>
      <c r="S608" s="124">
        <v>0</v>
      </c>
      <c r="T608" s="124">
        <v>0</v>
      </c>
      <c r="U608" s="124">
        <v>0</v>
      </c>
      <c r="V608" s="124">
        <v>0</v>
      </c>
      <c r="W608" s="124">
        <v>0</v>
      </c>
    </row>
    <row r="609" spans="1:23" hidden="1">
      <c r="A609" s="124">
        <v>0</v>
      </c>
      <c r="B609" s="124">
        <v>0</v>
      </c>
      <c r="C609" s="124">
        <v>0</v>
      </c>
      <c r="D609" s="124">
        <v>0</v>
      </c>
      <c r="E609" s="124">
        <v>0</v>
      </c>
      <c r="F609" s="124">
        <v>0</v>
      </c>
      <c r="G609" s="124">
        <v>0</v>
      </c>
      <c r="H609" s="124">
        <v>0</v>
      </c>
      <c r="I609" s="124">
        <v>0</v>
      </c>
      <c r="J609" s="124">
        <v>0</v>
      </c>
      <c r="K609" s="124">
        <v>0</v>
      </c>
      <c r="L609" s="124">
        <v>0</v>
      </c>
      <c r="M609" s="124">
        <v>0</v>
      </c>
      <c r="N609" s="124">
        <v>0</v>
      </c>
      <c r="O609" s="124">
        <v>0</v>
      </c>
      <c r="P609" s="124">
        <v>0</v>
      </c>
      <c r="Q609" s="124">
        <v>0</v>
      </c>
      <c r="R609" s="124">
        <v>0</v>
      </c>
      <c r="S609" s="124">
        <v>0</v>
      </c>
      <c r="T609" s="124">
        <v>0</v>
      </c>
      <c r="U609" s="124">
        <v>0</v>
      </c>
      <c r="V609" s="124">
        <v>0</v>
      </c>
      <c r="W609" s="124">
        <v>0</v>
      </c>
    </row>
    <row r="610" spans="1:23" hidden="1">
      <c r="A610" s="124">
        <v>0</v>
      </c>
      <c r="B610" s="124">
        <v>0</v>
      </c>
      <c r="C610" s="124">
        <v>0</v>
      </c>
      <c r="D610" s="124">
        <v>0</v>
      </c>
      <c r="E610" s="124">
        <v>0</v>
      </c>
      <c r="F610" s="124">
        <v>0</v>
      </c>
      <c r="G610" s="124">
        <v>0</v>
      </c>
      <c r="H610" s="124">
        <v>0</v>
      </c>
      <c r="I610" s="124">
        <v>0</v>
      </c>
      <c r="J610" s="124">
        <v>0</v>
      </c>
      <c r="K610" s="124">
        <v>0</v>
      </c>
      <c r="L610" s="124">
        <v>0</v>
      </c>
      <c r="M610" s="124">
        <v>0</v>
      </c>
      <c r="N610" s="124">
        <v>0</v>
      </c>
      <c r="O610" s="124">
        <v>0</v>
      </c>
      <c r="P610" s="124">
        <v>0</v>
      </c>
      <c r="Q610" s="124">
        <v>0</v>
      </c>
      <c r="R610" s="124">
        <v>0</v>
      </c>
      <c r="S610" s="124">
        <v>0</v>
      </c>
      <c r="T610" s="124">
        <v>0</v>
      </c>
      <c r="U610" s="124">
        <v>0</v>
      </c>
      <c r="V610" s="124">
        <v>0</v>
      </c>
      <c r="W610" s="124">
        <v>0</v>
      </c>
    </row>
    <row r="611" spans="1:23" hidden="1">
      <c r="A611" s="124">
        <v>0</v>
      </c>
      <c r="B611" s="124">
        <v>0</v>
      </c>
      <c r="C611" s="124">
        <v>0</v>
      </c>
      <c r="D611" s="124">
        <v>0</v>
      </c>
      <c r="E611" s="124">
        <v>0</v>
      </c>
      <c r="F611" s="124">
        <v>0</v>
      </c>
      <c r="G611" s="124">
        <v>0</v>
      </c>
      <c r="H611" s="124">
        <v>0</v>
      </c>
      <c r="I611" s="124">
        <v>0</v>
      </c>
      <c r="J611" s="124">
        <v>0</v>
      </c>
      <c r="K611" s="124">
        <v>0</v>
      </c>
      <c r="L611" s="124">
        <v>0</v>
      </c>
      <c r="M611" s="124">
        <v>0</v>
      </c>
      <c r="N611" s="124">
        <v>0</v>
      </c>
      <c r="O611" s="124">
        <v>0</v>
      </c>
      <c r="P611" s="124">
        <v>0</v>
      </c>
      <c r="Q611" s="124">
        <v>0</v>
      </c>
      <c r="R611" s="124">
        <v>0</v>
      </c>
      <c r="S611" s="124">
        <v>0</v>
      </c>
      <c r="T611" s="124">
        <v>0</v>
      </c>
      <c r="U611" s="124">
        <v>0</v>
      </c>
      <c r="V611" s="124">
        <v>0</v>
      </c>
      <c r="W611" s="124">
        <v>0</v>
      </c>
    </row>
    <row r="612" spans="1:23" hidden="1">
      <c r="A612" s="124">
        <v>0</v>
      </c>
      <c r="B612" s="124">
        <v>0</v>
      </c>
      <c r="C612" s="124">
        <v>0</v>
      </c>
      <c r="D612" s="124">
        <v>0</v>
      </c>
      <c r="E612" s="124">
        <v>0</v>
      </c>
      <c r="F612" s="124">
        <v>0</v>
      </c>
      <c r="G612" s="124">
        <v>0</v>
      </c>
      <c r="H612" s="124">
        <v>0</v>
      </c>
      <c r="I612" s="124">
        <v>0</v>
      </c>
      <c r="J612" s="124">
        <v>0</v>
      </c>
      <c r="K612" s="124">
        <v>0</v>
      </c>
      <c r="L612" s="124">
        <v>0</v>
      </c>
      <c r="M612" s="124">
        <v>0</v>
      </c>
      <c r="N612" s="124">
        <v>0</v>
      </c>
      <c r="O612" s="124">
        <v>0</v>
      </c>
      <c r="P612" s="124">
        <v>0</v>
      </c>
      <c r="Q612" s="124">
        <v>0</v>
      </c>
      <c r="R612" s="124">
        <v>0</v>
      </c>
      <c r="S612" s="124">
        <v>0</v>
      </c>
      <c r="T612" s="124">
        <v>0</v>
      </c>
      <c r="U612" s="124">
        <v>0</v>
      </c>
      <c r="V612" s="124">
        <v>0</v>
      </c>
      <c r="W612" s="124">
        <v>0</v>
      </c>
    </row>
    <row r="613" spans="1:23" hidden="1">
      <c r="A613" s="124">
        <v>0</v>
      </c>
      <c r="B613" s="124">
        <v>0</v>
      </c>
      <c r="C613" s="124">
        <v>0</v>
      </c>
      <c r="D613" s="124">
        <v>0</v>
      </c>
      <c r="E613" s="124">
        <v>0</v>
      </c>
      <c r="F613" s="124">
        <v>0</v>
      </c>
      <c r="G613" s="124">
        <v>0</v>
      </c>
      <c r="H613" s="124">
        <v>0</v>
      </c>
      <c r="I613" s="124">
        <v>0</v>
      </c>
      <c r="J613" s="124">
        <v>0</v>
      </c>
      <c r="K613" s="124">
        <v>0</v>
      </c>
      <c r="L613" s="124">
        <v>0</v>
      </c>
      <c r="M613" s="124">
        <v>0</v>
      </c>
      <c r="N613" s="124">
        <v>0</v>
      </c>
      <c r="O613" s="124">
        <v>0</v>
      </c>
      <c r="P613" s="124">
        <v>0</v>
      </c>
      <c r="Q613" s="124">
        <v>0</v>
      </c>
      <c r="R613" s="124">
        <v>0</v>
      </c>
      <c r="S613" s="124">
        <v>0</v>
      </c>
      <c r="T613" s="124">
        <v>0</v>
      </c>
      <c r="U613" s="124">
        <v>0</v>
      </c>
      <c r="V613" s="124">
        <v>0</v>
      </c>
      <c r="W613" s="124">
        <v>0</v>
      </c>
    </row>
    <row r="614" spans="1:23" hidden="1">
      <c r="A614" s="124">
        <v>0</v>
      </c>
      <c r="B614" s="124">
        <v>0</v>
      </c>
      <c r="C614" s="124">
        <v>0</v>
      </c>
      <c r="D614" s="124">
        <v>0</v>
      </c>
      <c r="E614" s="124">
        <v>0</v>
      </c>
      <c r="F614" s="124">
        <v>0</v>
      </c>
      <c r="G614" s="124">
        <v>0</v>
      </c>
      <c r="H614" s="124">
        <v>0</v>
      </c>
      <c r="I614" s="124">
        <v>0</v>
      </c>
      <c r="J614" s="124">
        <v>0</v>
      </c>
      <c r="K614" s="124">
        <v>0</v>
      </c>
      <c r="L614" s="124">
        <v>0</v>
      </c>
      <c r="M614" s="124">
        <v>0</v>
      </c>
      <c r="N614" s="124">
        <v>0</v>
      </c>
      <c r="O614" s="124">
        <v>0</v>
      </c>
      <c r="P614" s="124">
        <v>0</v>
      </c>
      <c r="Q614" s="124">
        <v>0</v>
      </c>
      <c r="R614" s="124">
        <v>0</v>
      </c>
      <c r="S614" s="124">
        <v>0</v>
      </c>
      <c r="T614" s="124">
        <v>0</v>
      </c>
      <c r="U614" s="124">
        <v>0</v>
      </c>
      <c r="V614" s="124">
        <v>0</v>
      </c>
      <c r="W614" s="124">
        <v>0</v>
      </c>
    </row>
    <row r="615" spans="1:23" hidden="1">
      <c r="A615" s="124">
        <v>0</v>
      </c>
      <c r="B615" s="124">
        <v>0</v>
      </c>
      <c r="C615" s="124">
        <v>0</v>
      </c>
      <c r="D615" s="124">
        <v>0</v>
      </c>
      <c r="E615" s="124">
        <v>0</v>
      </c>
      <c r="F615" s="124">
        <v>0</v>
      </c>
      <c r="G615" s="124">
        <v>0</v>
      </c>
      <c r="H615" s="124">
        <v>0</v>
      </c>
      <c r="I615" s="124">
        <v>0</v>
      </c>
      <c r="J615" s="124">
        <v>0</v>
      </c>
      <c r="K615" s="124">
        <v>0</v>
      </c>
      <c r="L615" s="124">
        <v>0</v>
      </c>
      <c r="M615" s="124">
        <v>0</v>
      </c>
      <c r="N615" s="124">
        <v>0</v>
      </c>
      <c r="O615" s="124">
        <v>0</v>
      </c>
      <c r="P615" s="124">
        <v>0</v>
      </c>
      <c r="Q615" s="124">
        <v>0</v>
      </c>
      <c r="R615" s="124">
        <v>0</v>
      </c>
      <c r="S615" s="124">
        <v>0</v>
      </c>
      <c r="T615" s="124">
        <v>0</v>
      </c>
      <c r="U615" s="124">
        <v>0</v>
      </c>
      <c r="V615" s="124">
        <v>0</v>
      </c>
      <c r="W615" s="124">
        <v>0</v>
      </c>
    </row>
    <row r="616" spans="1:23" hidden="1">
      <c r="A616" s="124">
        <v>0</v>
      </c>
      <c r="B616" s="124">
        <v>0</v>
      </c>
      <c r="C616" s="124">
        <v>0</v>
      </c>
      <c r="D616" s="124">
        <v>0</v>
      </c>
      <c r="E616" s="124">
        <v>0</v>
      </c>
      <c r="F616" s="124">
        <v>0</v>
      </c>
      <c r="G616" s="124">
        <v>0</v>
      </c>
      <c r="H616" s="124">
        <v>0</v>
      </c>
      <c r="I616" s="124">
        <v>0</v>
      </c>
      <c r="J616" s="124">
        <v>0</v>
      </c>
      <c r="K616" s="124">
        <v>0</v>
      </c>
      <c r="L616" s="124">
        <v>0</v>
      </c>
      <c r="M616" s="124">
        <v>0</v>
      </c>
      <c r="N616" s="124">
        <v>0</v>
      </c>
      <c r="O616" s="124">
        <v>0</v>
      </c>
      <c r="P616" s="124">
        <v>0</v>
      </c>
      <c r="Q616" s="124">
        <v>0</v>
      </c>
      <c r="R616" s="124">
        <v>0</v>
      </c>
      <c r="S616" s="124">
        <v>0</v>
      </c>
      <c r="T616" s="124">
        <v>0</v>
      </c>
      <c r="U616" s="124">
        <v>0</v>
      </c>
      <c r="V616" s="124">
        <v>0</v>
      </c>
      <c r="W616" s="124">
        <v>0</v>
      </c>
    </row>
    <row r="617" spans="1:23" hidden="1">
      <c r="A617" s="124">
        <v>0</v>
      </c>
      <c r="B617" s="124">
        <v>0</v>
      </c>
      <c r="C617" s="124">
        <v>0</v>
      </c>
      <c r="D617" s="124">
        <v>0</v>
      </c>
      <c r="E617" s="124">
        <v>0</v>
      </c>
      <c r="F617" s="124">
        <v>0</v>
      </c>
      <c r="G617" s="124">
        <v>0</v>
      </c>
      <c r="H617" s="124">
        <v>0</v>
      </c>
      <c r="I617" s="124">
        <v>0</v>
      </c>
      <c r="J617" s="124">
        <v>0</v>
      </c>
      <c r="K617" s="124">
        <v>0</v>
      </c>
      <c r="L617" s="124">
        <v>0</v>
      </c>
      <c r="M617" s="124">
        <v>0</v>
      </c>
      <c r="N617" s="124">
        <v>0</v>
      </c>
      <c r="O617" s="124">
        <v>0</v>
      </c>
      <c r="P617" s="124">
        <v>0</v>
      </c>
      <c r="Q617" s="124">
        <v>0</v>
      </c>
      <c r="R617" s="124">
        <v>0</v>
      </c>
      <c r="S617" s="124">
        <v>0</v>
      </c>
      <c r="T617" s="124">
        <v>0</v>
      </c>
      <c r="U617" s="124">
        <v>0</v>
      </c>
      <c r="V617" s="124">
        <v>0</v>
      </c>
      <c r="W617" s="124">
        <v>0</v>
      </c>
    </row>
    <row r="618" spans="1:23" hidden="1">
      <c r="A618" s="124">
        <v>0</v>
      </c>
      <c r="B618" s="124">
        <v>0</v>
      </c>
      <c r="C618" s="124">
        <v>0</v>
      </c>
      <c r="D618" s="124">
        <v>0</v>
      </c>
      <c r="E618" s="124">
        <v>0</v>
      </c>
      <c r="F618" s="124">
        <v>0</v>
      </c>
      <c r="G618" s="124">
        <v>0</v>
      </c>
      <c r="H618" s="124">
        <v>0</v>
      </c>
      <c r="I618" s="124">
        <v>0</v>
      </c>
      <c r="J618" s="124">
        <v>0</v>
      </c>
      <c r="K618" s="124">
        <v>0</v>
      </c>
      <c r="L618" s="124">
        <v>0</v>
      </c>
      <c r="M618" s="124">
        <v>0</v>
      </c>
      <c r="N618" s="124">
        <v>0</v>
      </c>
      <c r="O618" s="124">
        <v>0</v>
      </c>
      <c r="P618" s="124">
        <v>0</v>
      </c>
      <c r="Q618" s="124">
        <v>0</v>
      </c>
      <c r="R618" s="124">
        <v>0</v>
      </c>
      <c r="S618" s="124">
        <v>0</v>
      </c>
      <c r="T618" s="124">
        <v>0</v>
      </c>
      <c r="U618" s="124">
        <v>0</v>
      </c>
      <c r="V618" s="124">
        <v>0</v>
      </c>
      <c r="W618" s="124">
        <v>0</v>
      </c>
    </row>
    <row r="619" spans="1:23" hidden="1">
      <c r="A619" s="124">
        <v>0</v>
      </c>
      <c r="B619" s="124">
        <v>0</v>
      </c>
      <c r="C619" s="124">
        <v>0</v>
      </c>
      <c r="D619" s="124">
        <v>0</v>
      </c>
      <c r="E619" s="124">
        <v>0</v>
      </c>
      <c r="F619" s="124">
        <v>0</v>
      </c>
      <c r="G619" s="124">
        <v>0</v>
      </c>
      <c r="H619" s="124">
        <v>0</v>
      </c>
      <c r="I619" s="124">
        <v>0</v>
      </c>
      <c r="J619" s="124">
        <v>0</v>
      </c>
      <c r="K619" s="124">
        <v>0</v>
      </c>
      <c r="L619" s="124">
        <v>0</v>
      </c>
      <c r="M619" s="124">
        <v>0</v>
      </c>
      <c r="N619" s="124">
        <v>0</v>
      </c>
      <c r="O619" s="124">
        <v>0</v>
      </c>
      <c r="P619" s="124">
        <v>0</v>
      </c>
      <c r="Q619" s="124">
        <v>0</v>
      </c>
      <c r="R619" s="124">
        <v>0</v>
      </c>
      <c r="S619" s="124">
        <v>0</v>
      </c>
      <c r="T619" s="124">
        <v>0</v>
      </c>
      <c r="U619" s="124">
        <v>0</v>
      </c>
      <c r="V619" s="124">
        <v>0</v>
      </c>
      <c r="W619" s="124">
        <v>0</v>
      </c>
    </row>
    <row r="620" spans="1:23" hidden="1">
      <c r="A620" s="124">
        <v>0</v>
      </c>
      <c r="B620" s="124">
        <v>0</v>
      </c>
      <c r="C620" s="124">
        <v>0</v>
      </c>
      <c r="D620" s="124">
        <v>0</v>
      </c>
      <c r="E620" s="124">
        <v>0</v>
      </c>
      <c r="F620" s="124">
        <v>0</v>
      </c>
      <c r="G620" s="124">
        <v>0</v>
      </c>
      <c r="H620" s="124">
        <v>0</v>
      </c>
      <c r="I620" s="124">
        <v>0</v>
      </c>
      <c r="J620" s="124">
        <v>0</v>
      </c>
      <c r="K620" s="124">
        <v>0</v>
      </c>
      <c r="L620" s="124">
        <v>0</v>
      </c>
      <c r="M620" s="124">
        <v>0</v>
      </c>
      <c r="N620" s="124">
        <v>0</v>
      </c>
      <c r="O620" s="124">
        <v>0</v>
      </c>
      <c r="P620" s="124">
        <v>0</v>
      </c>
      <c r="Q620" s="124">
        <v>0</v>
      </c>
      <c r="R620" s="124">
        <v>0</v>
      </c>
      <c r="S620" s="124">
        <v>0</v>
      </c>
      <c r="T620" s="124">
        <v>0</v>
      </c>
      <c r="U620" s="124">
        <v>0</v>
      </c>
      <c r="V620" s="124">
        <v>0</v>
      </c>
      <c r="W620" s="124">
        <v>0</v>
      </c>
    </row>
    <row r="621" spans="1:23" hidden="1">
      <c r="A621" s="124">
        <v>0</v>
      </c>
      <c r="B621" s="124">
        <v>0</v>
      </c>
      <c r="C621" s="124">
        <v>0</v>
      </c>
      <c r="D621" s="124">
        <v>0</v>
      </c>
      <c r="E621" s="124">
        <v>0</v>
      </c>
      <c r="F621" s="124">
        <v>0</v>
      </c>
      <c r="G621" s="124">
        <v>0</v>
      </c>
      <c r="H621" s="124">
        <v>0</v>
      </c>
      <c r="I621" s="124">
        <v>0</v>
      </c>
      <c r="J621" s="124">
        <v>0</v>
      </c>
      <c r="K621" s="124">
        <v>0</v>
      </c>
      <c r="L621" s="124">
        <v>0</v>
      </c>
      <c r="M621" s="124">
        <v>0</v>
      </c>
      <c r="N621" s="124">
        <v>0</v>
      </c>
      <c r="O621" s="124">
        <v>0</v>
      </c>
      <c r="P621" s="124">
        <v>0</v>
      </c>
      <c r="Q621" s="124">
        <v>0</v>
      </c>
      <c r="R621" s="124">
        <v>0</v>
      </c>
      <c r="S621" s="124">
        <v>0</v>
      </c>
      <c r="T621" s="124">
        <v>0</v>
      </c>
      <c r="U621" s="124">
        <v>0</v>
      </c>
      <c r="V621" s="124">
        <v>0</v>
      </c>
      <c r="W621" s="124">
        <v>0</v>
      </c>
    </row>
    <row r="622" spans="1:23" hidden="1">
      <c r="A622" s="124">
        <v>0</v>
      </c>
      <c r="B622" s="124">
        <v>0</v>
      </c>
      <c r="C622" s="124">
        <v>0</v>
      </c>
      <c r="D622" s="124">
        <v>0</v>
      </c>
      <c r="E622" s="124">
        <v>0</v>
      </c>
      <c r="F622" s="124">
        <v>0</v>
      </c>
      <c r="G622" s="124">
        <v>0</v>
      </c>
      <c r="H622" s="124">
        <v>0</v>
      </c>
      <c r="I622" s="124">
        <v>0</v>
      </c>
      <c r="J622" s="124">
        <v>0</v>
      </c>
      <c r="K622" s="124">
        <v>0</v>
      </c>
      <c r="L622" s="124">
        <v>0</v>
      </c>
      <c r="M622" s="124">
        <v>0</v>
      </c>
      <c r="N622" s="124">
        <v>0</v>
      </c>
      <c r="O622" s="124">
        <v>0</v>
      </c>
      <c r="P622" s="124">
        <v>0</v>
      </c>
      <c r="Q622" s="124">
        <v>0</v>
      </c>
      <c r="R622" s="124">
        <v>0</v>
      </c>
      <c r="S622" s="124">
        <v>0</v>
      </c>
      <c r="T622" s="124">
        <v>0</v>
      </c>
      <c r="U622" s="124">
        <v>0</v>
      </c>
      <c r="V622" s="124">
        <v>0</v>
      </c>
      <c r="W622" s="124">
        <v>0</v>
      </c>
    </row>
    <row r="623" spans="1:23" hidden="1">
      <c r="A623" s="124">
        <v>0</v>
      </c>
      <c r="B623" s="124">
        <v>0</v>
      </c>
      <c r="C623" s="124">
        <v>0</v>
      </c>
      <c r="D623" s="124">
        <v>0</v>
      </c>
      <c r="E623" s="124">
        <v>0</v>
      </c>
      <c r="F623" s="124">
        <v>0</v>
      </c>
      <c r="G623" s="124">
        <v>0</v>
      </c>
      <c r="H623" s="124">
        <v>0</v>
      </c>
      <c r="I623" s="124">
        <v>0</v>
      </c>
      <c r="J623" s="124">
        <v>0</v>
      </c>
      <c r="K623" s="124">
        <v>0</v>
      </c>
      <c r="L623" s="124">
        <v>0</v>
      </c>
      <c r="M623" s="124">
        <v>0</v>
      </c>
      <c r="N623" s="124">
        <v>0</v>
      </c>
      <c r="O623" s="124">
        <v>0</v>
      </c>
      <c r="P623" s="124">
        <v>0</v>
      </c>
      <c r="Q623" s="124">
        <v>0</v>
      </c>
      <c r="R623" s="124">
        <v>0</v>
      </c>
      <c r="S623" s="124">
        <v>0</v>
      </c>
      <c r="T623" s="124">
        <v>0</v>
      </c>
      <c r="U623" s="124">
        <v>0</v>
      </c>
      <c r="V623" s="124">
        <v>0</v>
      </c>
      <c r="W623" s="124">
        <v>0</v>
      </c>
    </row>
    <row r="624" spans="1:23" hidden="1">
      <c r="A624" s="124">
        <v>0</v>
      </c>
      <c r="B624" s="124">
        <v>0</v>
      </c>
      <c r="C624" s="124">
        <v>0</v>
      </c>
      <c r="D624" s="124">
        <v>0</v>
      </c>
      <c r="E624" s="124">
        <v>0</v>
      </c>
      <c r="F624" s="124">
        <v>0</v>
      </c>
      <c r="G624" s="124">
        <v>0</v>
      </c>
      <c r="H624" s="124">
        <v>0</v>
      </c>
      <c r="I624" s="124">
        <v>0</v>
      </c>
      <c r="J624" s="124">
        <v>0</v>
      </c>
      <c r="K624" s="124">
        <v>0</v>
      </c>
      <c r="L624" s="124">
        <v>0</v>
      </c>
      <c r="M624" s="124">
        <v>0</v>
      </c>
      <c r="N624" s="124">
        <v>0</v>
      </c>
      <c r="O624" s="124">
        <v>0</v>
      </c>
      <c r="P624" s="124">
        <v>0</v>
      </c>
      <c r="Q624" s="124">
        <v>0</v>
      </c>
      <c r="R624" s="124">
        <v>0</v>
      </c>
      <c r="S624" s="124">
        <v>0</v>
      </c>
      <c r="T624" s="124">
        <v>0</v>
      </c>
      <c r="U624" s="124">
        <v>0</v>
      </c>
      <c r="V624" s="124">
        <v>0</v>
      </c>
      <c r="W624" s="124">
        <v>0</v>
      </c>
    </row>
    <row r="625" spans="1:23" hidden="1">
      <c r="A625" s="124">
        <v>0</v>
      </c>
      <c r="B625" s="124">
        <v>0</v>
      </c>
      <c r="C625" s="124">
        <v>0</v>
      </c>
      <c r="D625" s="124">
        <v>0</v>
      </c>
      <c r="E625" s="124">
        <v>0</v>
      </c>
      <c r="F625" s="124">
        <v>0</v>
      </c>
      <c r="G625" s="124">
        <v>0</v>
      </c>
      <c r="H625" s="124">
        <v>0</v>
      </c>
      <c r="I625" s="124">
        <v>0</v>
      </c>
      <c r="J625" s="124">
        <v>0</v>
      </c>
      <c r="K625" s="124">
        <v>0</v>
      </c>
      <c r="L625" s="124">
        <v>0</v>
      </c>
      <c r="M625" s="124">
        <v>0</v>
      </c>
      <c r="N625" s="124">
        <v>0</v>
      </c>
      <c r="O625" s="124">
        <v>0</v>
      </c>
      <c r="P625" s="124">
        <v>0</v>
      </c>
      <c r="Q625" s="124">
        <v>0</v>
      </c>
      <c r="R625" s="124">
        <v>0</v>
      </c>
      <c r="S625" s="124">
        <v>0</v>
      </c>
      <c r="T625" s="124">
        <v>0</v>
      </c>
      <c r="U625" s="124">
        <v>0</v>
      </c>
      <c r="V625" s="124">
        <v>0</v>
      </c>
      <c r="W625" s="124">
        <v>0</v>
      </c>
    </row>
    <row r="626" spans="1:23" hidden="1">
      <c r="A626" s="124">
        <v>0</v>
      </c>
      <c r="B626" s="124">
        <v>0</v>
      </c>
      <c r="C626" s="124">
        <v>0</v>
      </c>
      <c r="D626" s="124">
        <v>0</v>
      </c>
      <c r="E626" s="124">
        <v>0</v>
      </c>
      <c r="F626" s="124">
        <v>0</v>
      </c>
      <c r="G626" s="124">
        <v>0</v>
      </c>
      <c r="H626" s="124">
        <v>0</v>
      </c>
      <c r="I626" s="124">
        <v>0</v>
      </c>
      <c r="J626" s="124">
        <v>0</v>
      </c>
      <c r="K626" s="124">
        <v>0</v>
      </c>
      <c r="L626" s="124">
        <v>0</v>
      </c>
      <c r="M626" s="124">
        <v>0</v>
      </c>
      <c r="N626" s="124">
        <v>0</v>
      </c>
      <c r="O626" s="124">
        <v>0</v>
      </c>
      <c r="P626" s="124">
        <v>0</v>
      </c>
      <c r="Q626" s="124">
        <v>0</v>
      </c>
      <c r="R626" s="124">
        <v>0</v>
      </c>
      <c r="S626" s="124">
        <v>0</v>
      </c>
      <c r="T626" s="124">
        <v>0</v>
      </c>
      <c r="U626" s="124">
        <v>0</v>
      </c>
      <c r="V626" s="124">
        <v>0</v>
      </c>
      <c r="W626" s="124">
        <v>0</v>
      </c>
    </row>
    <row r="627" spans="1:23" hidden="1">
      <c r="A627" s="124">
        <v>0</v>
      </c>
      <c r="B627" s="124">
        <v>0</v>
      </c>
      <c r="C627" s="124">
        <v>0</v>
      </c>
      <c r="D627" s="124">
        <v>0</v>
      </c>
      <c r="E627" s="124">
        <v>0</v>
      </c>
      <c r="F627" s="124">
        <v>0</v>
      </c>
      <c r="G627" s="124">
        <v>0</v>
      </c>
      <c r="H627" s="124">
        <v>0</v>
      </c>
      <c r="I627" s="124">
        <v>0</v>
      </c>
      <c r="J627" s="124">
        <v>0</v>
      </c>
      <c r="K627" s="124">
        <v>0</v>
      </c>
      <c r="L627" s="124">
        <v>0</v>
      </c>
      <c r="M627" s="124">
        <v>0</v>
      </c>
      <c r="N627" s="124">
        <v>0</v>
      </c>
      <c r="O627" s="124">
        <v>0</v>
      </c>
      <c r="P627" s="124">
        <v>0</v>
      </c>
      <c r="Q627" s="124">
        <v>0</v>
      </c>
      <c r="R627" s="124">
        <v>0</v>
      </c>
      <c r="S627" s="124">
        <v>0</v>
      </c>
      <c r="T627" s="124">
        <v>0</v>
      </c>
      <c r="U627" s="124">
        <v>0</v>
      </c>
      <c r="V627" s="124">
        <v>0</v>
      </c>
      <c r="W627" s="124">
        <v>0</v>
      </c>
    </row>
    <row r="628" spans="1:23" hidden="1">
      <c r="A628" s="124">
        <v>0</v>
      </c>
      <c r="B628" s="124">
        <v>0</v>
      </c>
      <c r="C628" s="124">
        <v>0</v>
      </c>
      <c r="D628" s="124">
        <v>0</v>
      </c>
      <c r="E628" s="124">
        <v>0</v>
      </c>
      <c r="F628" s="124">
        <v>0</v>
      </c>
      <c r="G628" s="124">
        <v>0</v>
      </c>
      <c r="H628" s="124">
        <v>0</v>
      </c>
      <c r="I628" s="124">
        <v>0</v>
      </c>
      <c r="J628" s="124">
        <v>0</v>
      </c>
      <c r="K628" s="124">
        <v>0</v>
      </c>
      <c r="L628" s="124">
        <v>0</v>
      </c>
      <c r="M628" s="124">
        <v>0</v>
      </c>
      <c r="N628" s="124">
        <v>0</v>
      </c>
      <c r="O628" s="124">
        <v>0</v>
      </c>
      <c r="P628" s="124">
        <v>0</v>
      </c>
      <c r="Q628" s="124">
        <v>0</v>
      </c>
      <c r="R628" s="124">
        <v>0</v>
      </c>
      <c r="S628" s="124">
        <v>0</v>
      </c>
      <c r="T628" s="124">
        <v>0</v>
      </c>
      <c r="U628" s="124">
        <v>0</v>
      </c>
      <c r="V628" s="124">
        <v>0</v>
      </c>
      <c r="W628" s="124">
        <v>0</v>
      </c>
    </row>
    <row r="629" spans="1:23" hidden="1">
      <c r="A629" s="124">
        <v>0</v>
      </c>
      <c r="B629" s="124">
        <v>0</v>
      </c>
      <c r="C629" s="124">
        <v>0</v>
      </c>
      <c r="D629" s="124">
        <v>0</v>
      </c>
      <c r="E629" s="124">
        <v>0</v>
      </c>
      <c r="F629" s="124">
        <v>0</v>
      </c>
      <c r="G629" s="124">
        <v>0</v>
      </c>
      <c r="H629" s="124">
        <v>0</v>
      </c>
      <c r="I629" s="124">
        <v>0</v>
      </c>
      <c r="J629" s="124">
        <v>0</v>
      </c>
      <c r="K629" s="124">
        <v>0</v>
      </c>
      <c r="L629" s="124">
        <v>0</v>
      </c>
      <c r="M629" s="124">
        <v>0</v>
      </c>
      <c r="N629" s="124">
        <v>0</v>
      </c>
      <c r="O629" s="124">
        <v>0</v>
      </c>
      <c r="P629" s="124">
        <v>0</v>
      </c>
      <c r="Q629" s="124">
        <v>0</v>
      </c>
      <c r="R629" s="124">
        <v>0</v>
      </c>
      <c r="S629" s="124">
        <v>0</v>
      </c>
      <c r="T629" s="124">
        <v>0</v>
      </c>
      <c r="U629" s="124">
        <v>0</v>
      </c>
      <c r="V629" s="124">
        <v>0</v>
      </c>
      <c r="W629" s="124">
        <v>0</v>
      </c>
    </row>
    <row r="630" spans="1:23" hidden="1">
      <c r="A630" s="124">
        <v>0</v>
      </c>
      <c r="B630" s="124">
        <v>0</v>
      </c>
      <c r="C630" s="124">
        <v>0</v>
      </c>
      <c r="D630" s="124">
        <v>0</v>
      </c>
      <c r="E630" s="124">
        <v>0</v>
      </c>
      <c r="F630" s="124">
        <v>0</v>
      </c>
      <c r="G630" s="124">
        <v>0</v>
      </c>
      <c r="H630" s="124">
        <v>0</v>
      </c>
      <c r="I630" s="124">
        <v>0</v>
      </c>
      <c r="J630" s="124">
        <v>0</v>
      </c>
      <c r="K630" s="124">
        <v>0</v>
      </c>
      <c r="L630" s="124">
        <v>0</v>
      </c>
      <c r="M630" s="124">
        <v>0</v>
      </c>
      <c r="N630" s="124">
        <v>0</v>
      </c>
      <c r="O630" s="124">
        <v>0</v>
      </c>
      <c r="P630" s="124">
        <v>0</v>
      </c>
      <c r="Q630" s="124">
        <v>0</v>
      </c>
      <c r="R630" s="124">
        <v>0</v>
      </c>
      <c r="S630" s="124">
        <v>0</v>
      </c>
      <c r="T630" s="124">
        <v>0</v>
      </c>
      <c r="U630" s="124">
        <v>0</v>
      </c>
      <c r="V630" s="124">
        <v>0</v>
      </c>
      <c r="W630" s="124">
        <v>0</v>
      </c>
    </row>
    <row r="631" spans="1:23" hidden="1">
      <c r="A631" s="124">
        <v>0</v>
      </c>
      <c r="B631" s="124">
        <v>0</v>
      </c>
      <c r="C631" s="124">
        <v>0</v>
      </c>
      <c r="D631" s="124">
        <v>0</v>
      </c>
      <c r="E631" s="124">
        <v>0</v>
      </c>
      <c r="F631" s="124">
        <v>0</v>
      </c>
      <c r="G631" s="124">
        <v>0</v>
      </c>
      <c r="H631" s="124">
        <v>0</v>
      </c>
      <c r="I631" s="124">
        <v>0</v>
      </c>
      <c r="J631" s="124">
        <v>0</v>
      </c>
      <c r="K631" s="124">
        <v>0</v>
      </c>
      <c r="L631" s="124">
        <v>0</v>
      </c>
      <c r="M631" s="124">
        <v>0</v>
      </c>
      <c r="N631" s="124">
        <v>0</v>
      </c>
      <c r="O631" s="124">
        <v>0</v>
      </c>
      <c r="P631" s="124">
        <v>0</v>
      </c>
      <c r="Q631" s="124">
        <v>0</v>
      </c>
      <c r="R631" s="124">
        <v>0</v>
      </c>
      <c r="S631" s="124">
        <v>0</v>
      </c>
      <c r="T631" s="124">
        <v>0</v>
      </c>
      <c r="U631" s="124">
        <v>0</v>
      </c>
      <c r="V631" s="124">
        <v>0</v>
      </c>
      <c r="W631" s="124">
        <v>0</v>
      </c>
    </row>
    <row r="632" spans="1:23" hidden="1">
      <c r="A632" s="124">
        <v>0</v>
      </c>
      <c r="B632" s="124">
        <v>0</v>
      </c>
      <c r="C632" s="124">
        <v>0</v>
      </c>
      <c r="D632" s="124">
        <v>0</v>
      </c>
      <c r="E632" s="124">
        <v>0</v>
      </c>
      <c r="F632" s="124">
        <v>0</v>
      </c>
      <c r="G632" s="124">
        <v>0</v>
      </c>
      <c r="H632" s="124">
        <v>0</v>
      </c>
      <c r="I632" s="124">
        <v>0</v>
      </c>
      <c r="J632" s="124">
        <v>0</v>
      </c>
      <c r="K632" s="124">
        <v>0</v>
      </c>
      <c r="L632" s="124">
        <v>0</v>
      </c>
      <c r="M632" s="124">
        <v>0</v>
      </c>
      <c r="N632" s="124">
        <v>0</v>
      </c>
      <c r="O632" s="124">
        <v>0</v>
      </c>
      <c r="P632" s="124">
        <v>0</v>
      </c>
      <c r="Q632" s="124">
        <v>0</v>
      </c>
      <c r="R632" s="124">
        <v>0</v>
      </c>
      <c r="S632" s="124">
        <v>0</v>
      </c>
      <c r="T632" s="124">
        <v>0</v>
      </c>
      <c r="U632" s="124">
        <v>0</v>
      </c>
      <c r="V632" s="124">
        <v>0</v>
      </c>
      <c r="W632" s="124">
        <v>0</v>
      </c>
    </row>
    <row r="633" spans="1:23" hidden="1">
      <c r="A633" s="124">
        <v>0</v>
      </c>
      <c r="B633" s="124">
        <v>0</v>
      </c>
      <c r="C633" s="124">
        <v>0</v>
      </c>
      <c r="D633" s="124">
        <v>0</v>
      </c>
      <c r="E633" s="124">
        <v>0</v>
      </c>
      <c r="F633" s="124">
        <v>0</v>
      </c>
      <c r="G633" s="124">
        <v>0</v>
      </c>
      <c r="H633" s="124">
        <v>0</v>
      </c>
      <c r="I633" s="124">
        <v>0</v>
      </c>
      <c r="J633" s="124">
        <v>0</v>
      </c>
      <c r="K633" s="124">
        <v>0</v>
      </c>
      <c r="L633" s="124">
        <v>0</v>
      </c>
      <c r="M633" s="124">
        <v>0</v>
      </c>
      <c r="N633" s="124">
        <v>0</v>
      </c>
      <c r="O633" s="124">
        <v>0</v>
      </c>
      <c r="P633" s="124">
        <v>0</v>
      </c>
      <c r="Q633" s="124">
        <v>0</v>
      </c>
      <c r="R633" s="124">
        <v>0</v>
      </c>
      <c r="S633" s="124">
        <v>0</v>
      </c>
      <c r="T633" s="124">
        <v>0</v>
      </c>
      <c r="U633" s="124">
        <v>0</v>
      </c>
      <c r="V633" s="124">
        <v>0</v>
      </c>
      <c r="W633" s="124">
        <v>0</v>
      </c>
    </row>
    <row r="634" spans="1:23" hidden="1">
      <c r="A634" s="124">
        <v>0</v>
      </c>
      <c r="B634" s="124">
        <v>0</v>
      </c>
      <c r="C634" s="124">
        <v>0</v>
      </c>
      <c r="D634" s="124">
        <v>0</v>
      </c>
      <c r="E634" s="124">
        <v>0</v>
      </c>
      <c r="F634" s="124">
        <v>0</v>
      </c>
      <c r="G634" s="124">
        <v>0</v>
      </c>
      <c r="H634" s="124">
        <v>0</v>
      </c>
      <c r="I634" s="124">
        <v>0</v>
      </c>
      <c r="J634" s="124">
        <v>0</v>
      </c>
      <c r="K634" s="124">
        <v>0</v>
      </c>
      <c r="L634" s="124">
        <v>0</v>
      </c>
      <c r="M634" s="124">
        <v>0</v>
      </c>
      <c r="N634" s="124">
        <v>0</v>
      </c>
      <c r="O634" s="124">
        <v>0</v>
      </c>
      <c r="P634" s="124">
        <v>0</v>
      </c>
      <c r="Q634" s="124">
        <v>0</v>
      </c>
      <c r="R634" s="124">
        <v>0</v>
      </c>
      <c r="S634" s="124">
        <v>0</v>
      </c>
      <c r="T634" s="124">
        <v>0</v>
      </c>
      <c r="U634" s="124">
        <v>0</v>
      </c>
      <c r="V634" s="124">
        <v>0</v>
      </c>
      <c r="W634" s="124">
        <v>0</v>
      </c>
    </row>
    <row r="635" spans="1:23" hidden="1">
      <c r="A635" s="124">
        <v>0</v>
      </c>
      <c r="B635" s="124">
        <v>0</v>
      </c>
      <c r="C635" s="124">
        <v>0</v>
      </c>
      <c r="D635" s="124">
        <v>0</v>
      </c>
      <c r="E635" s="124">
        <v>0</v>
      </c>
      <c r="F635" s="124">
        <v>0</v>
      </c>
      <c r="G635" s="124">
        <v>0</v>
      </c>
      <c r="H635" s="124">
        <v>0</v>
      </c>
      <c r="I635" s="124">
        <v>0</v>
      </c>
      <c r="J635" s="124">
        <v>0</v>
      </c>
      <c r="K635" s="124">
        <v>0</v>
      </c>
      <c r="L635" s="124">
        <v>0</v>
      </c>
      <c r="M635" s="124">
        <v>0</v>
      </c>
      <c r="N635" s="124">
        <v>0</v>
      </c>
      <c r="O635" s="124">
        <v>0</v>
      </c>
      <c r="P635" s="124">
        <v>0</v>
      </c>
      <c r="Q635" s="124">
        <v>0</v>
      </c>
      <c r="R635" s="124">
        <v>0</v>
      </c>
      <c r="S635" s="124">
        <v>0</v>
      </c>
      <c r="T635" s="124">
        <v>0</v>
      </c>
      <c r="U635" s="124">
        <v>0</v>
      </c>
      <c r="V635" s="124">
        <v>0</v>
      </c>
      <c r="W635" s="124">
        <v>0</v>
      </c>
    </row>
    <row r="636" spans="1:23" hidden="1">
      <c r="A636" s="124">
        <v>0</v>
      </c>
      <c r="B636" s="124">
        <v>0</v>
      </c>
      <c r="C636" s="124">
        <v>0</v>
      </c>
      <c r="D636" s="124">
        <v>0</v>
      </c>
      <c r="E636" s="124">
        <v>0</v>
      </c>
      <c r="F636" s="124">
        <v>0</v>
      </c>
      <c r="G636" s="124">
        <v>0</v>
      </c>
      <c r="H636" s="124">
        <v>0</v>
      </c>
      <c r="I636" s="124">
        <v>0</v>
      </c>
      <c r="J636" s="124">
        <v>0</v>
      </c>
      <c r="K636" s="124">
        <v>0</v>
      </c>
      <c r="L636" s="124">
        <v>0</v>
      </c>
      <c r="M636" s="124">
        <v>0</v>
      </c>
      <c r="N636" s="124">
        <v>0</v>
      </c>
      <c r="O636" s="124">
        <v>0</v>
      </c>
      <c r="P636" s="124">
        <v>0</v>
      </c>
      <c r="Q636" s="124">
        <v>0</v>
      </c>
      <c r="R636" s="124">
        <v>0</v>
      </c>
      <c r="S636" s="124">
        <v>0</v>
      </c>
      <c r="T636" s="124">
        <v>0</v>
      </c>
      <c r="U636" s="124">
        <v>0</v>
      </c>
      <c r="V636" s="124">
        <v>0</v>
      </c>
      <c r="W636" s="124">
        <v>0</v>
      </c>
    </row>
    <row r="637" spans="1:23" hidden="1">
      <c r="A637" s="124">
        <v>0</v>
      </c>
      <c r="B637" s="124">
        <v>0</v>
      </c>
      <c r="C637" s="124">
        <v>0</v>
      </c>
      <c r="D637" s="124">
        <v>0</v>
      </c>
      <c r="E637" s="124">
        <v>0</v>
      </c>
      <c r="F637" s="124">
        <v>0</v>
      </c>
      <c r="G637" s="124">
        <v>0</v>
      </c>
      <c r="H637" s="124">
        <v>0</v>
      </c>
      <c r="I637" s="124">
        <v>0</v>
      </c>
      <c r="J637" s="124">
        <v>0</v>
      </c>
      <c r="K637" s="124">
        <v>0</v>
      </c>
      <c r="L637" s="124">
        <v>0</v>
      </c>
      <c r="M637" s="124">
        <v>0</v>
      </c>
      <c r="N637" s="124">
        <v>0</v>
      </c>
      <c r="O637" s="124">
        <v>0</v>
      </c>
      <c r="P637" s="124">
        <v>0</v>
      </c>
      <c r="Q637" s="124">
        <v>0</v>
      </c>
      <c r="R637" s="124">
        <v>0</v>
      </c>
      <c r="S637" s="124">
        <v>0</v>
      </c>
      <c r="T637" s="124">
        <v>0</v>
      </c>
      <c r="U637" s="124">
        <v>0</v>
      </c>
      <c r="V637" s="124">
        <v>0</v>
      </c>
      <c r="W637" s="124">
        <v>0</v>
      </c>
    </row>
    <row r="638" spans="1:23" hidden="1">
      <c r="A638" s="124">
        <v>0</v>
      </c>
      <c r="B638" s="124">
        <v>0</v>
      </c>
      <c r="C638" s="124">
        <v>0</v>
      </c>
      <c r="D638" s="124">
        <v>0</v>
      </c>
      <c r="E638" s="124">
        <v>0</v>
      </c>
      <c r="F638" s="124">
        <v>0</v>
      </c>
      <c r="G638" s="124">
        <v>0</v>
      </c>
      <c r="H638" s="124">
        <v>0</v>
      </c>
      <c r="I638" s="124">
        <v>0</v>
      </c>
      <c r="J638" s="124">
        <v>0</v>
      </c>
      <c r="K638" s="124">
        <v>0</v>
      </c>
      <c r="L638" s="124">
        <v>0</v>
      </c>
      <c r="M638" s="124">
        <v>0</v>
      </c>
      <c r="N638" s="124">
        <v>0</v>
      </c>
      <c r="O638" s="124">
        <v>0</v>
      </c>
      <c r="P638" s="124">
        <v>0</v>
      </c>
      <c r="Q638" s="124">
        <v>0</v>
      </c>
      <c r="R638" s="124">
        <v>0</v>
      </c>
      <c r="S638" s="124">
        <v>0</v>
      </c>
      <c r="T638" s="124">
        <v>0</v>
      </c>
      <c r="U638" s="124">
        <v>0</v>
      </c>
      <c r="V638" s="124">
        <v>0</v>
      </c>
      <c r="W638" s="124">
        <v>0</v>
      </c>
    </row>
    <row r="639" spans="1:23" hidden="1">
      <c r="A639" s="124">
        <v>0</v>
      </c>
      <c r="B639" s="124">
        <v>0</v>
      </c>
      <c r="C639" s="124">
        <v>0</v>
      </c>
      <c r="D639" s="124">
        <v>0</v>
      </c>
      <c r="E639" s="124">
        <v>0</v>
      </c>
      <c r="F639" s="124">
        <v>0</v>
      </c>
      <c r="G639" s="124">
        <v>0</v>
      </c>
      <c r="H639" s="124">
        <v>0</v>
      </c>
      <c r="I639" s="124">
        <v>0</v>
      </c>
      <c r="J639" s="124">
        <v>0</v>
      </c>
      <c r="K639" s="124">
        <v>0</v>
      </c>
      <c r="L639" s="124">
        <v>0</v>
      </c>
      <c r="M639" s="124">
        <v>0</v>
      </c>
      <c r="N639" s="124">
        <v>0</v>
      </c>
      <c r="O639" s="124">
        <v>0</v>
      </c>
      <c r="P639" s="124">
        <v>0</v>
      </c>
      <c r="Q639" s="124">
        <v>0</v>
      </c>
      <c r="R639" s="124">
        <v>0</v>
      </c>
      <c r="S639" s="124">
        <v>0</v>
      </c>
      <c r="T639" s="124">
        <v>0</v>
      </c>
      <c r="U639" s="124">
        <v>0</v>
      </c>
      <c r="V639" s="124">
        <v>0</v>
      </c>
      <c r="W639" s="124">
        <v>0</v>
      </c>
    </row>
    <row r="640" spans="1:23" hidden="1">
      <c r="A640" s="124">
        <v>0</v>
      </c>
      <c r="B640" s="124">
        <v>0</v>
      </c>
      <c r="C640" s="124">
        <v>0</v>
      </c>
      <c r="D640" s="124">
        <v>0</v>
      </c>
      <c r="E640" s="124">
        <v>0</v>
      </c>
      <c r="F640" s="124">
        <v>0</v>
      </c>
      <c r="G640" s="124">
        <v>0</v>
      </c>
      <c r="H640" s="124">
        <v>0</v>
      </c>
      <c r="I640" s="124">
        <v>0</v>
      </c>
      <c r="J640" s="124">
        <v>0</v>
      </c>
      <c r="K640" s="124">
        <v>0</v>
      </c>
      <c r="L640" s="124">
        <v>0</v>
      </c>
      <c r="M640" s="124">
        <v>0</v>
      </c>
      <c r="N640" s="124">
        <v>0</v>
      </c>
      <c r="O640" s="124">
        <v>0</v>
      </c>
      <c r="P640" s="124">
        <v>0</v>
      </c>
      <c r="Q640" s="124">
        <v>0</v>
      </c>
      <c r="R640" s="124">
        <v>0</v>
      </c>
      <c r="S640" s="124">
        <v>0</v>
      </c>
      <c r="T640" s="124">
        <v>0</v>
      </c>
      <c r="U640" s="124">
        <v>0</v>
      </c>
      <c r="V640" s="124">
        <v>0</v>
      </c>
      <c r="W640" s="124">
        <v>0</v>
      </c>
    </row>
    <row r="641" spans="1:23" hidden="1">
      <c r="A641" s="124">
        <v>0</v>
      </c>
      <c r="B641" s="124">
        <v>0</v>
      </c>
      <c r="C641" s="124">
        <v>0</v>
      </c>
      <c r="D641" s="124">
        <v>0</v>
      </c>
      <c r="E641" s="124">
        <v>0</v>
      </c>
      <c r="F641" s="124">
        <v>0</v>
      </c>
      <c r="G641" s="124">
        <v>0</v>
      </c>
      <c r="H641" s="124">
        <v>0</v>
      </c>
      <c r="I641" s="124">
        <v>0</v>
      </c>
      <c r="J641" s="124">
        <v>0</v>
      </c>
      <c r="K641" s="124">
        <v>0</v>
      </c>
      <c r="L641" s="124">
        <v>0</v>
      </c>
      <c r="M641" s="124">
        <v>0</v>
      </c>
      <c r="N641" s="124">
        <v>0</v>
      </c>
      <c r="O641" s="124">
        <v>0</v>
      </c>
      <c r="P641" s="124">
        <v>0</v>
      </c>
      <c r="Q641" s="124">
        <v>0</v>
      </c>
      <c r="R641" s="124">
        <v>0</v>
      </c>
      <c r="S641" s="124">
        <v>0</v>
      </c>
      <c r="T641" s="124">
        <v>0</v>
      </c>
      <c r="U641" s="124">
        <v>0</v>
      </c>
      <c r="V641" s="124">
        <v>0</v>
      </c>
      <c r="W641" s="124">
        <v>0</v>
      </c>
    </row>
    <row r="642" spans="1:23" hidden="1">
      <c r="A642" s="124">
        <v>0</v>
      </c>
      <c r="B642" s="124">
        <v>0</v>
      </c>
      <c r="C642" s="124">
        <v>0</v>
      </c>
      <c r="D642" s="124">
        <v>0</v>
      </c>
      <c r="E642" s="124">
        <v>0</v>
      </c>
      <c r="F642" s="124">
        <v>0</v>
      </c>
      <c r="G642" s="124">
        <v>0</v>
      </c>
      <c r="H642" s="124">
        <v>0</v>
      </c>
      <c r="I642" s="124">
        <v>0</v>
      </c>
      <c r="J642" s="124">
        <v>0</v>
      </c>
      <c r="K642" s="124">
        <v>0</v>
      </c>
      <c r="L642" s="124">
        <v>0</v>
      </c>
      <c r="M642" s="124">
        <v>0</v>
      </c>
      <c r="N642" s="124">
        <v>0</v>
      </c>
      <c r="O642" s="124">
        <v>0</v>
      </c>
      <c r="P642" s="124">
        <v>0</v>
      </c>
      <c r="Q642" s="124">
        <v>0</v>
      </c>
      <c r="R642" s="124">
        <v>0</v>
      </c>
      <c r="S642" s="124">
        <v>0</v>
      </c>
      <c r="T642" s="124">
        <v>0</v>
      </c>
      <c r="U642" s="124">
        <v>0</v>
      </c>
      <c r="V642" s="124">
        <v>0</v>
      </c>
      <c r="W642" s="124">
        <v>0</v>
      </c>
    </row>
    <row r="643" spans="1:23" hidden="1">
      <c r="A643" s="124">
        <v>0</v>
      </c>
      <c r="B643" s="124">
        <v>0</v>
      </c>
      <c r="C643" s="124">
        <v>0</v>
      </c>
      <c r="D643" s="124">
        <v>0</v>
      </c>
      <c r="E643" s="124">
        <v>0</v>
      </c>
      <c r="F643" s="124">
        <v>0</v>
      </c>
      <c r="G643" s="124">
        <v>0</v>
      </c>
      <c r="H643" s="124">
        <v>0</v>
      </c>
      <c r="I643" s="124">
        <v>0</v>
      </c>
      <c r="J643" s="124">
        <v>0</v>
      </c>
      <c r="K643" s="124">
        <v>0</v>
      </c>
      <c r="L643" s="124">
        <v>0</v>
      </c>
      <c r="M643" s="124">
        <v>0</v>
      </c>
      <c r="N643" s="124">
        <v>0</v>
      </c>
      <c r="O643" s="124">
        <v>0</v>
      </c>
      <c r="P643" s="124">
        <v>0</v>
      </c>
      <c r="Q643" s="124">
        <v>0</v>
      </c>
      <c r="R643" s="124">
        <v>0</v>
      </c>
      <c r="S643" s="124">
        <v>0</v>
      </c>
      <c r="T643" s="124">
        <v>0</v>
      </c>
      <c r="U643" s="124">
        <v>0</v>
      </c>
      <c r="V643" s="124">
        <v>0</v>
      </c>
      <c r="W643" s="124">
        <v>0</v>
      </c>
    </row>
    <row r="644" spans="1:23" hidden="1">
      <c r="A644" s="124">
        <v>0</v>
      </c>
      <c r="B644" s="124">
        <v>0</v>
      </c>
      <c r="C644" s="124">
        <v>0</v>
      </c>
      <c r="D644" s="124">
        <v>0</v>
      </c>
      <c r="E644" s="124">
        <v>0</v>
      </c>
      <c r="F644" s="124">
        <v>0</v>
      </c>
      <c r="G644" s="124">
        <v>0</v>
      </c>
      <c r="H644" s="124">
        <v>0</v>
      </c>
      <c r="I644" s="124">
        <v>0</v>
      </c>
      <c r="J644" s="124">
        <v>0</v>
      </c>
      <c r="K644" s="124">
        <v>0</v>
      </c>
      <c r="L644" s="124">
        <v>0</v>
      </c>
      <c r="M644" s="124">
        <v>0</v>
      </c>
      <c r="N644" s="124">
        <v>0</v>
      </c>
      <c r="O644" s="124">
        <v>0</v>
      </c>
      <c r="P644" s="124">
        <v>0</v>
      </c>
      <c r="Q644" s="124">
        <v>0</v>
      </c>
      <c r="R644" s="124">
        <v>0</v>
      </c>
      <c r="S644" s="124">
        <v>0</v>
      </c>
      <c r="T644" s="124">
        <v>0</v>
      </c>
      <c r="U644" s="124">
        <v>0</v>
      </c>
      <c r="V644" s="124">
        <v>0</v>
      </c>
      <c r="W644" s="124">
        <v>0</v>
      </c>
    </row>
    <row r="645" spans="1:23" hidden="1">
      <c r="A645" s="124">
        <v>0</v>
      </c>
      <c r="B645" s="124">
        <v>0</v>
      </c>
      <c r="C645" s="124">
        <v>0</v>
      </c>
      <c r="D645" s="124">
        <v>0</v>
      </c>
      <c r="E645" s="124">
        <v>0</v>
      </c>
      <c r="F645" s="124">
        <v>0</v>
      </c>
      <c r="G645" s="124">
        <v>0</v>
      </c>
      <c r="H645" s="124">
        <v>0</v>
      </c>
      <c r="I645" s="124">
        <v>0</v>
      </c>
      <c r="J645" s="124">
        <v>0</v>
      </c>
      <c r="K645" s="124">
        <v>0</v>
      </c>
      <c r="L645" s="124">
        <v>0</v>
      </c>
      <c r="M645" s="124">
        <v>0</v>
      </c>
      <c r="N645" s="124">
        <v>0</v>
      </c>
      <c r="O645" s="124">
        <v>0</v>
      </c>
      <c r="P645" s="124">
        <v>0</v>
      </c>
      <c r="Q645" s="124">
        <v>0</v>
      </c>
      <c r="R645" s="124">
        <v>0</v>
      </c>
      <c r="S645" s="124">
        <v>0</v>
      </c>
      <c r="T645" s="124">
        <v>0</v>
      </c>
      <c r="U645" s="124">
        <v>0</v>
      </c>
      <c r="V645" s="124">
        <v>0</v>
      </c>
      <c r="W645" s="124">
        <v>0</v>
      </c>
    </row>
    <row r="646" spans="1:23" hidden="1">
      <c r="A646" s="124">
        <v>0</v>
      </c>
      <c r="B646" s="124">
        <v>0</v>
      </c>
      <c r="C646" s="124">
        <v>0</v>
      </c>
      <c r="D646" s="124">
        <v>0</v>
      </c>
      <c r="E646" s="124">
        <v>0</v>
      </c>
      <c r="F646" s="124">
        <v>0</v>
      </c>
      <c r="G646" s="124">
        <v>0</v>
      </c>
      <c r="H646" s="124">
        <v>0</v>
      </c>
      <c r="I646" s="124">
        <v>0</v>
      </c>
      <c r="J646" s="124">
        <v>0</v>
      </c>
      <c r="K646" s="124">
        <v>0</v>
      </c>
      <c r="L646" s="124">
        <v>0</v>
      </c>
      <c r="M646" s="124">
        <v>0</v>
      </c>
      <c r="N646" s="124">
        <v>0</v>
      </c>
      <c r="O646" s="124">
        <v>0</v>
      </c>
      <c r="P646" s="124">
        <v>0</v>
      </c>
      <c r="Q646" s="124">
        <v>0</v>
      </c>
      <c r="R646" s="124">
        <v>0</v>
      </c>
      <c r="S646" s="124">
        <v>0</v>
      </c>
      <c r="T646" s="124">
        <v>0</v>
      </c>
      <c r="U646" s="124">
        <v>0</v>
      </c>
      <c r="V646" s="124">
        <v>0</v>
      </c>
      <c r="W646" s="124">
        <v>0</v>
      </c>
    </row>
    <row r="647" spans="1:23" hidden="1">
      <c r="A647" s="124">
        <v>0</v>
      </c>
      <c r="B647" s="124">
        <v>0</v>
      </c>
      <c r="C647" s="124">
        <v>0</v>
      </c>
      <c r="D647" s="124">
        <v>0</v>
      </c>
      <c r="E647" s="124">
        <v>0</v>
      </c>
      <c r="F647" s="124">
        <v>0</v>
      </c>
      <c r="G647" s="124">
        <v>0</v>
      </c>
      <c r="H647" s="124">
        <v>0</v>
      </c>
      <c r="I647" s="124">
        <v>0</v>
      </c>
      <c r="J647" s="124">
        <v>0</v>
      </c>
      <c r="K647" s="124">
        <v>0</v>
      </c>
      <c r="L647" s="124">
        <v>0</v>
      </c>
      <c r="M647" s="124">
        <v>0</v>
      </c>
      <c r="N647" s="124">
        <v>0</v>
      </c>
      <c r="O647" s="124">
        <v>0</v>
      </c>
      <c r="P647" s="124">
        <v>0</v>
      </c>
      <c r="Q647" s="124">
        <v>0</v>
      </c>
      <c r="R647" s="124">
        <v>0</v>
      </c>
      <c r="S647" s="124">
        <v>0</v>
      </c>
      <c r="T647" s="124">
        <v>0</v>
      </c>
      <c r="U647" s="124">
        <v>0</v>
      </c>
      <c r="V647" s="124">
        <v>0</v>
      </c>
      <c r="W647" s="124">
        <v>0</v>
      </c>
    </row>
    <row r="648" spans="1:23" hidden="1">
      <c r="A648" s="124">
        <v>0</v>
      </c>
      <c r="B648" s="124">
        <v>0</v>
      </c>
      <c r="C648" s="124">
        <v>0</v>
      </c>
      <c r="D648" s="124">
        <v>0</v>
      </c>
      <c r="E648" s="124">
        <v>0</v>
      </c>
      <c r="F648" s="124">
        <v>0</v>
      </c>
      <c r="G648" s="124">
        <v>0</v>
      </c>
      <c r="H648" s="124">
        <v>0</v>
      </c>
      <c r="I648" s="124">
        <v>0</v>
      </c>
      <c r="J648" s="124">
        <v>0</v>
      </c>
      <c r="K648" s="124">
        <v>0</v>
      </c>
      <c r="L648" s="124">
        <v>0</v>
      </c>
      <c r="M648" s="124">
        <v>0</v>
      </c>
      <c r="N648" s="124">
        <v>0</v>
      </c>
      <c r="O648" s="124">
        <v>0</v>
      </c>
      <c r="P648" s="124">
        <v>0</v>
      </c>
      <c r="Q648" s="124">
        <v>0</v>
      </c>
      <c r="R648" s="124">
        <v>0</v>
      </c>
      <c r="S648" s="124">
        <v>0</v>
      </c>
      <c r="T648" s="124">
        <v>0</v>
      </c>
      <c r="U648" s="124">
        <v>0</v>
      </c>
      <c r="V648" s="124">
        <v>0</v>
      </c>
      <c r="W648" s="124">
        <v>0</v>
      </c>
    </row>
    <row r="649" spans="1:23" hidden="1">
      <c r="A649" s="124">
        <v>0</v>
      </c>
      <c r="B649" s="124">
        <v>0</v>
      </c>
      <c r="C649" s="124">
        <v>0</v>
      </c>
      <c r="D649" s="124">
        <v>0</v>
      </c>
      <c r="E649" s="124">
        <v>0</v>
      </c>
      <c r="F649" s="124">
        <v>0</v>
      </c>
      <c r="G649" s="124">
        <v>0</v>
      </c>
      <c r="H649" s="124">
        <v>0</v>
      </c>
      <c r="I649" s="124">
        <v>0</v>
      </c>
      <c r="J649" s="124">
        <v>0</v>
      </c>
      <c r="K649" s="124">
        <v>0</v>
      </c>
      <c r="L649" s="124">
        <v>0</v>
      </c>
      <c r="M649" s="124">
        <v>0</v>
      </c>
      <c r="N649" s="124">
        <v>0</v>
      </c>
      <c r="O649" s="124">
        <v>0</v>
      </c>
      <c r="P649" s="124">
        <v>0</v>
      </c>
      <c r="Q649" s="124">
        <v>0</v>
      </c>
      <c r="R649" s="124">
        <v>0</v>
      </c>
      <c r="S649" s="124">
        <v>0</v>
      </c>
      <c r="T649" s="124">
        <v>0</v>
      </c>
      <c r="U649" s="124">
        <v>0</v>
      </c>
      <c r="V649" s="124">
        <v>0</v>
      </c>
      <c r="W649" s="124">
        <v>0</v>
      </c>
    </row>
    <row r="650" spans="1:23" hidden="1">
      <c r="A650" s="124">
        <v>0</v>
      </c>
      <c r="B650" s="124">
        <v>0</v>
      </c>
      <c r="C650" s="124">
        <v>0</v>
      </c>
      <c r="D650" s="124">
        <v>0</v>
      </c>
      <c r="E650" s="124">
        <v>0</v>
      </c>
      <c r="F650" s="124">
        <v>0</v>
      </c>
      <c r="G650" s="124">
        <v>0</v>
      </c>
      <c r="H650" s="124">
        <v>0</v>
      </c>
      <c r="I650" s="124">
        <v>0</v>
      </c>
      <c r="J650" s="124">
        <v>0</v>
      </c>
      <c r="K650" s="124">
        <v>0</v>
      </c>
      <c r="L650" s="124">
        <v>0</v>
      </c>
      <c r="M650" s="124">
        <v>0</v>
      </c>
      <c r="N650" s="124">
        <v>0</v>
      </c>
      <c r="O650" s="124">
        <v>0</v>
      </c>
      <c r="P650" s="124">
        <v>0</v>
      </c>
      <c r="Q650" s="124">
        <v>0</v>
      </c>
      <c r="R650" s="124">
        <v>0</v>
      </c>
      <c r="S650" s="124">
        <v>0</v>
      </c>
      <c r="T650" s="124">
        <v>0</v>
      </c>
      <c r="U650" s="124">
        <v>0</v>
      </c>
      <c r="V650" s="124">
        <v>0</v>
      </c>
      <c r="W650" s="124">
        <v>0</v>
      </c>
    </row>
    <row r="651" spans="1:23" hidden="1">
      <c r="A651" s="124">
        <v>0</v>
      </c>
      <c r="B651" s="124">
        <v>0</v>
      </c>
      <c r="C651" s="124">
        <v>0</v>
      </c>
      <c r="D651" s="124">
        <v>0</v>
      </c>
      <c r="E651" s="124">
        <v>0</v>
      </c>
      <c r="F651" s="124">
        <v>0</v>
      </c>
      <c r="G651" s="124">
        <v>0</v>
      </c>
      <c r="H651" s="124">
        <v>0</v>
      </c>
      <c r="I651" s="124">
        <v>0</v>
      </c>
      <c r="J651" s="124">
        <v>0</v>
      </c>
      <c r="K651" s="124">
        <v>0</v>
      </c>
      <c r="L651" s="124">
        <v>0</v>
      </c>
      <c r="M651" s="124">
        <v>0</v>
      </c>
      <c r="N651" s="124">
        <v>0</v>
      </c>
      <c r="O651" s="124">
        <v>0</v>
      </c>
      <c r="P651" s="124">
        <v>0</v>
      </c>
      <c r="Q651" s="124">
        <v>0</v>
      </c>
      <c r="R651" s="124">
        <v>0</v>
      </c>
      <c r="S651" s="124">
        <v>0</v>
      </c>
      <c r="T651" s="124">
        <v>0</v>
      </c>
      <c r="U651" s="124">
        <v>0</v>
      </c>
      <c r="V651" s="124">
        <v>0</v>
      </c>
      <c r="W651" s="124">
        <v>0</v>
      </c>
    </row>
    <row r="652" spans="1:23" hidden="1">
      <c r="A652" s="124">
        <v>0</v>
      </c>
      <c r="B652" s="124">
        <v>0</v>
      </c>
      <c r="C652" s="124">
        <v>0</v>
      </c>
      <c r="D652" s="124">
        <v>0</v>
      </c>
      <c r="E652" s="124">
        <v>0</v>
      </c>
      <c r="F652" s="124">
        <v>0</v>
      </c>
      <c r="G652" s="124">
        <v>0</v>
      </c>
      <c r="H652" s="124">
        <v>0</v>
      </c>
      <c r="I652" s="124">
        <v>0</v>
      </c>
      <c r="J652" s="124">
        <v>0</v>
      </c>
      <c r="K652" s="124">
        <v>0</v>
      </c>
      <c r="L652" s="124">
        <v>0</v>
      </c>
      <c r="M652" s="124">
        <v>0</v>
      </c>
      <c r="N652" s="124">
        <v>0</v>
      </c>
      <c r="O652" s="124">
        <v>0</v>
      </c>
      <c r="P652" s="124">
        <v>0</v>
      </c>
      <c r="Q652" s="124">
        <v>0</v>
      </c>
      <c r="R652" s="124">
        <v>0</v>
      </c>
      <c r="S652" s="124">
        <v>0</v>
      </c>
      <c r="T652" s="124">
        <v>0</v>
      </c>
      <c r="U652" s="124">
        <v>0</v>
      </c>
      <c r="V652" s="124">
        <v>0</v>
      </c>
      <c r="W652" s="124">
        <v>0</v>
      </c>
    </row>
    <row r="653" spans="1:23" hidden="1">
      <c r="A653" s="124">
        <v>0</v>
      </c>
      <c r="B653" s="124">
        <v>0</v>
      </c>
      <c r="C653" s="124">
        <v>0</v>
      </c>
      <c r="D653" s="124">
        <v>0</v>
      </c>
      <c r="E653" s="124">
        <v>0</v>
      </c>
      <c r="F653" s="124">
        <v>0</v>
      </c>
      <c r="G653" s="124">
        <v>0</v>
      </c>
      <c r="H653" s="124">
        <v>0</v>
      </c>
      <c r="I653" s="124">
        <v>0</v>
      </c>
      <c r="J653" s="124">
        <v>0</v>
      </c>
      <c r="K653" s="124">
        <v>0</v>
      </c>
      <c r="L653" s="124">
        <v>0</v>
      </c>
      <c r="M653" s="124">
        <v>0</v>
      </c>
      <c r="N653" s="124">
        <v>0</v>
      </c>
      <c r="O653" s="124">
        <v>0</v>
      </c>
      <c r="P653" s="124">
        <v>0</v>
      </c>
      <c r="Q653" s="124">
        <v>0</v>
      </c>
      <c r="R653" s="124">
        <v>0</v>
      </c>
      <c r="S653" s="124">
        <v>0</v>
      </c>
      <c r="T653" s="124">
        <v>0</v>
      </c>
      <c r="U653" s="124">
        <v>0</v>
      </c>
      <c r="V653" s="124">
        <v>0</v>
      </c>
      <c r="W653" s="124">
        <v>0</v>
      </c>
    </row>
    <row r="654" spans="1:23" hidden="1">
      <c r="A654" s="124">
        <v>0</v>
      </c>
      <c r="B654" s="124">
        <v>0</v>
      </c>
      <c r="C654" s="124">
        <v>0</v>
      </c>
      <c r="D654" s="124">
        <v>0</v>
      </c>
      <c r="E654" s="124">
        <v>0</v>
      </c>
      <c r="F654" s="124">
        <v>0</v>
      </c>
      <c r="G654" s="124">
        <v>0</v>
      </c>
      <c r="H654" s="124">
        <v>0</v>
      </c>
      <c r="I654" s="124">
        <v>0</v>
      </c>
      <c r="J654" s="124">
        <v>0</v>
      </c>
      <c r="K654" s="124">
        <v>0</v>
      </c>
      <c r="L654" s="124">
        <v>0</v>
      </c>
      <c r="M654" s="124">
        <v>0</v>
      </c>
      <c r="N654" s="124">
        <v>0</v>
      </c>
      <c r="O654" s="124">
        <v>0</v>
      </c>
      <c r="P654" s="124">
        <v>0</v>
      </c>
      <c r="Q654" s="124">
        <v>0</v>
      </c>
      <c r="R654" s="124">
        <v>0</v>
      </c>
      <c r="S654" s="124">
        <v>0</v>
      </c>
      <c r="T654" s="124">
        <v>0</v>
      </c>
      <c r="U654" s="124">
        <v>0</v>
      </c>
      <c r="V654" s="124">
        <v>0</v>
      </c>
      <c r="W654" s="124">
        <v>0</v>
      </c>
    </row>
    <row r="655" spans="1:23" hidden="1">
      <c r="A655" s="124">
        <v>0</v>
      </c>
      <c r="B655" s="124">
        <v>0</v>
      </c>
      <c r="C655" s="124">
        <v>0</v>
      </c>
      <c r="D655" s="124">
        <v>0</v>
      </c>
      <c r="E655" s="124">
        <v>0</v>
      </c>
      <c r="F655" s="124">
        <v>0</v>
      </c>
      <c r="G655" s="124">
        <v>0</v>
      </c>
      <c r="H655" s="124">
        <v>0</v>
      </c>
      <c r="I655" s="124">
        <v>0</v>
      </c>
      <c r="J655" s="124">
        <v>0</v>
      </c>
      <c r="K655" s="124">
        <v>0</v>
      </c>
      <c r="L655" s="124">
        <v>0</v>
      </c>
      <c r="M655" s="124">
        <v>0</v>
      </c>
      <c r="N655" s="124">
        <v>0</v>
      </c>
      <c r="O655" s="124">
        <v>0</v>
      </c>
      <c r="P655" s="124">
        <v>0</v>
      </c>
      <c r="Q655" s="124">
        <v>0</v>
      </c>
      <c r="R655" s="124">
        <v>0</v>
      </c>
      <c r="S655" s="124">
        <v>0</v>
      </c>
      <c r="T655" s="124">
        <v>0</v>
      </c>
      <c r="U655" s="124">
        <v>0</v>
      </c>
      <c r="V655" s="124">
        <v>0</v>
      </c>
      <c r="W655" s="124">
        <v>0</v>
      </c>
    </row>
    <row r="656" spans="1:23" hidden="1">
      <c r="A656" s="124">
        <v>0</v>
      </c>
      <c r="B656" s="124">
        <v>0</v>
      </c>
      <c r="C656" s="124">
        <v>0</v>
      </c>
      <c r="D656" s="124">
        <v>0</v>
      </c>
      <c r="E656" s="124">
        <v>0</v>
      </c>
      <c r="F656" s="124">
        <v>0</v>
      </c>
      <c r="G656" s="124">
        <v>0</v>
      </c>
      <c r="H656" s="124">
        <v>0</v>
      </c>
      <c r="I656" s="124">
        <v>0</v>
      </c>
      <c r="J656" s="124">
        <v>0</v>
      </c>
      <c r="K656" s="124">
        <v>0</v>
      </c>
      <c r="L656" s="124">
        <v>0</v>
      </c>
      <c r="M656" s="124">
        <v>0</v>
      </c>
      <c r="N656" s="124">
        <v>0</v>
      </c>
      <c r="O656" s="124">
        <v>0</v>
      </c>
      <c r="P656" s="124">
        <v>0</v>
      </c>
      <c r="Q656" s="124">
        <v>0</v>
      </c>
      <c r="R656" s="124">
        <v>0</v>
      </c>
      <c r="S656" s="124">
        <v>0</v>
      </c>
      <c r="T656" s="124">
        <v>0</v>
      </c>
      <c r="U656" s="124">
        <v>0</v>
      </c>
      <c r="V656" s="124">
        <v>0</v>
      </c>
      <c r="W656" s="124">
        <v>0</v>
      </c>
    </row>
    <row r="657" spans="1:23" hidden="1">
      <c r="A657" s="124">
        <v>0</v>
      </c>
      <c r="B657" s="124">
        <v>0</v>
      </c>
      <c r="C657" s="124">
        <v>0</v>
      </c>
      <c r="D657" s="124">
        <v>0</v>
      </c>
      <c r="E657" s="124">
        <v>0</v>
      </c>
      <c r="F657" s="124">
        <v>0</v>
      </c>
      <c r="G657" s="124">
        <v>0</v>
      </c>
      <c r="H657" s="124">
        <v>0</v>
      </c>
      <c r="I657" s="124">
        <v>0</v>
      </c>
      <c r="J657" s="124">
        <v>0</v>
      </c>
      <c r="K657" s="124">
        <v>0</v>
      </c>
      <c r="L657" s="124">
        <v>0</v>
      </c>
      <c r="M657" s="124">
        <v>0</v>
      </c>
      <c r="N657" s="124">
        <v>0</v>
      </c>
      <c r="O657" s="124">
        <v>0</v>
      </c>
      <c r="P657" s="124">
        <v>0</v>
      </c>
      <c r="Q657" s="124">
        <v>0</v>
      </c>
      <c r="R657" s="124">
        <v>0</v>
      </c>
      <c r="S657" s="124">
        <v>0</v>
      </c>
      <c r="T657" s="124">
        <v>0</v>
      </c>
      <c r="U657" s="124">
        <v>0</v>
      </c>
      <c r="V657" s="124">
        <v>0</v>
      </c>
      <c r="W657" s="124">
        <v>0</v>
      </c>
    </row>
    <row r="658" spans="1:23" hidden="1">
      <c r="A658" s="124">
        <v>0</v>
      </c>
      <c r="B658" s="124">
        <v>0</v>
      </c>
      <c r="C658" s="124">
        <v>0</v>
      </c>
      <c r="D658" s="124">
        <v>0</v>
      </c>
      <c r="E658" s="124">
        <v>0</v>
      </c>
      <c r="F658" s="124">
        <v>0</v>
      </c>
      <c r="G658" s="124">
        <v>0</v>
      </c>
      <c r="H658" s="124">
        <v>0</v>
      </c>
      <c r="I658" s="124">
        <v>0</v>
      </c>
      <c r="J658" s="124">
        <v>0</v>
      </c>
      <c r="K658" s="124">
        <v>0</v>
      </c>
      <c r="L658" s="124">
        <v>0</v>
      </c>
      <c r="M658" s="124">
        <v>0</v>
      </c>
      <c r="N658" s="124">
        <v>0</v>
      </c>
      <c r="O658" s="124">
        <v>0</v>
      </c>
      <c r="P658" s="124">
        <v>0</v>
      </c>
      <c r="Q658" s="124">
        <v>0</v>
      </c>
      <c r="R658" s="124">
        <v>0</v>
      </c>
      <c r="S658" s="124">
        <v>0</v>
      </c>
      <c r="T658" s="124">
        <v>0</v>
      </c>
      <c r="U658" s="124">
        <v>0</v>
      </c>
      <c r="V658" s="124">
        <v>0</v>
      </c>
      <c r="W658" s="124">
        <v>0</v>
      </c>
    </row>
    <row r="659" spans="1:23" hidden="1">
      <c r="A659" s="124">
        <v>0</v>
      </c>
      <c r="B659" s="124">
        <v>0</v>
      </c>
      <c r="C659" s="124">
        <v>0</v>
      </c>
      <c r="D659" s="124">
        <v>0</v>
      </c>
      <c r="E659" s="124">
        <v>0</v>
      </c>
      <c r="F659" s="124">
        <v>0</v>
      </c>
      <c r="G659" s="124">
        <v>0</v>
      </c>
      <c r="H659" s="124">
        <v>0</v>
      </c>
      <c r="I659" s="124">
        <v>0</v>
      </c>
      <c r="J659" s="124">
        <v>0</v>
      </c>
      <c r="K659" s="124">
        <v>0</v>
      </c>
      <c r="L659" s="124">
        <v>0</v>
      </c>
      <c r="M659" s="124">
        <v>0</v>
      </c>
      <c r="N659" s="124">
        <v>0</v>
      </c>
      <c r="O659" s="124">
        <v>0</v>
      </c>
      <c r="P659" s="124">
        <v>0</v>
      </c>
      <c r="Q659" s="124">
        <v>0</v>
      </c>
      <c r="R659" s="124">
        <v>0</v>
      </c>
      <c r="S659" s="124">
        <v>0</v>
      </c>
      <c r="T659" s="124">
        <v>0</v>
      </c>
      <c r="U659" s="124">
        <v>0</v>
      </c>
      <c r="V659" s="124">
        <v>0</v>
      </c>
      <c r="W659" s="124">
        <v>0</v>
      </c>
    </row>
    <row r="660" spans="1:23" hidden="1">
      <c r="A660" s="124">
        <v>0</v>
      </c>
      <c r="B660" s="124">
        <v>0</v>
      </c>
      <c r="C660" s="124">
        <v>0</v>
      </c>
      <c r="D660" s="124">
        <v>0</v>
      </c>
      <c r="E660" s="124">
        <v>0</v>
      </c>
      <c r="F660" s="124">
        <v>0</v>
      </c>
      <c r="G660" s="124">
        <v>0</v>
      </c>
      <c r="H660" s="124">
        <v>0</v>
      </c>
      <c r="I660" s="124">
        <v>0</v>
      </c>
      <c r="J660" s="124">
        <v>0</v>
      </c>
      <c r="K660" s="124">
        <v>0</v>
      </c>
      <c r="L660" s="124">
        <v>0</v>
      </c>
      <c r="M660" s="124">
        <v>0</v>
      </c>
      <c r="N660" s="124">
        <v>0</v>
      </c>
      <c r="O660" s="124">
        <v>0</v>
      </c>
      <c r="P660" s="124">
        <v>0</v>
      </c>
      <c r="Q660" s="124">
        <v>0</v>
      </c>
      <c r="R660" s="124">
        <v>0</v>
      </c>
      <c r="S660" s="124">
        <v>0</v>
      </c>
      <c r="T660" s="124">
        <v>0</v>
      </c>
      <c r="U660" s="124">
        <v>0</v>
      </c>
      <c r="V660" s="124">
        <v>0</v>
      </c>
      <c r="W660" s="124">
        <v>0</v>
      </c>
    </row>
    <row r="661" spans="1:23" hidden="1">
      <c r="A661" s="124">
        <v>0</v>
      </c>
      <c r="B661" s="124">
        <v>0</v>
      </c>
      <c r="C661" s="124">
        <v>0</v>
      </c>
      <c r="D661" s="124">
        <v>0</v>
      </c>
      <c r="E661" s="124">
        <v>0</v>
      </c>
      <c r="F661" s="124">
        <v>0</v>
      </c>
      <c r="G661" s="124">
        <v>0</v>
      </c>
      <c r="H661" s="124">
        <v>0</v>
      </c>
      <c r="I661" s="124">
        <v>0</v>
      </c>
      <c r="J661" s="124">
        <v>0</v>
      </c>
      <c r="K661" s="124">
        <v>0</v>
      </c>
      <c r="L661" s="124">
        <v>0</v>
      </c>
      <c r="M661" s="124">
        <v>0</v>
      </c>
      <c r="N661" s="124">
        <v>0</v>
      </c>
      <c r="O661" s="124">
        <v>0</v>
      </c>
      <c r="P661" s="124">
        <v>0</v>
      </c>
      <c r="Q661" s="124">
        <v>0</v>
      </c>
      <c r="R661" s="124">
        <v>0</v>
      </c>
      <c r="S661" s="124">
        <v>0</v>
      </c>
      <c r="T661" s="124">
        <v>0</v>
      </c>
      <c r="U661" s="124">
        <v>0</v>
      </c>
      <c r="V661" s="124">
        <v>0</v>
      </c>
      <c r="W661" s="124">
        <v>0</v>
      </c>
    </row>
    <row r="662" spans="1:23" hidden="1">
      <c r="A662" s="124">
        <v>0</v>
      </c>
      <c r="B662" s="124">
        <v>0</v>
      </c>
      <c r="C662" s="124">
        <v>0</v>
      </c>
      <c r="D662" s="124">
        <v>0</v>
      </c>
      <c r="E662" s="124">
        <v>0</v>
      </c>
      <c r="F662" s="124">
        <v>0</v>
      </c>
      <c r="G662" s="124">
        <v>0</v>
      </c>
      <c r="H662" s="124">
        <v>0</v>
      </c>
      <c r="I662" s="124">
        <v>0</v>
      </c>
      <c r="J662" s="124">
        <v>0</v>
      </c>
      <c r="K662" s="124">
        <v>0</v>
      </c>
      <c r="L662" s="124">
        <v>0</v>
      </c>
      <c r="M662" s="124">
        <v>0</v>
      </c>
      <c r="N662" s="124">
        <v>0</v>
      </c>
      <c r="O662" s="124">
        <v>0</v>
      </c>
      <c r="P662" s="124">
        <v>0</v>
      </c>
      <c r="Q662" s="124">
        <v>0</v>
      </c>
      <c r="R662" s="124">
        <v>0</v>
      </c>
      <c r="S662" s="124">
        <v>0</v>
      </c>
      <c r="T662" s="124">
        <v>0</v>
      </c>
      <c r="U662" s="124">
        <v>0</v>
      </c>
      <c r="V662" s="124">
        <v>0</v>
      </c>
      <c r="W662" s="124">
        <v>0</v>
      </c>
    </row>
    <row r="663" spans="1:23" hidden="1">
      <c r="A663" s="124">
        <v>0</v>
      </c>
      <c r="B663" s="124">
        <v>0</v>
      </c>
      <c r="C663" s="124">
        <v>0</v>
      </c>
      <c r="D663" s="124">
        <v>0</v>
      </c>
      <c r="E663" s="124">
        <v>0</v>
      </c>
      <c r="F663" s="124">
        <v>0</v>
      </c>
      <c r="G663" s="124">
        <v>0</v>
      </c>
      <c r="H663" s="124">
        <v>0</v>
      </c>
      <c r="I663" s="124">
        <v>0</v>
      </c>
      <c r="J663" s="124">
        <v>0</v>
      </c>
      <c r="K663" s="124">
        <v>0</v>
      </c>
      <c r="L663" s="124">
        <v>0</v>
      </c>
      <c r="M663" s="124">
        <v>0</v>
      </c>
      <c r="N663" s="124">
        <v>0</v>
      </c>
      <c r="O663" s="124">
        <v>0</v>
      </c>
      <c r="P663" s="124">
        <v>0</v>
      </c>
      <c r="Q663" s="124">
        <v>0</v>
      </c>
      <c r="R663" s="124">
        <v>0</v>
      </c>
      <c r="S663" s="124">
        <v>0</v>
      </c>
      <c r="T663" s="124">
        <v>0</v>
      </c>
      <c r="U663" s="124">
        <v>0</v>
      </c>
      <c r="V663" s="124">
        <v>0</v>
      </c>
      <c r="W663" s="124">
        <v>0</v>
      </c>
    </row>
    <row r="664" spans="1:23" hidden="1">
      <c r="A664" s="124">
        <v>0</v>
      </c>
      <c r="B664" s="124">
        <v>0</v>
      </c>
      <c r="C664" s="124">
        <v>0</v>
      </c>
      <c r="D664" s="124">
        <v>0</v>
      </c>
      <c r="E664" s="124">
        <v>0</v>
      </c>
      <c r="F664" s="124">
        <v>0</v>
      </c>
      <c r="G664" s="124">
        <v>0</v>
      </c>
      <c r="H664" s="124">
        <v>0</v>
      </c>
      <c r="I664" s="124">
        <v>0</v>
      </c>
      <c r="J664" s="124">
        <v>0</v>
      </c>
      <c r="K664" s="124">
        <v>0</v>
      </c>
      <c r="L664" s="124">
        <v>0</v>
      </c>
      <c r="M664" s="124">
        <v>0</v>
      </c>
      <c r="N664" s="124">
        <v>0</v>
      </c>
      <c r="O664" s="124">
        <v>0</v>
      </c>
      <c r="P664" s="124">
        <v>0</v>
      </c>
      <c r="Q664" s="124">
        <v>0</v>
      </c>
      <c r="R664" s="124">
        <v>0</v>
      </c>
      <c r="S664" s="124">
        <v>0</v>
      </c>
      <c r="T664" s="124">
        <v>0</v>
      </c>
      <c r="U664" s="124">
        <v>0</v>
      </c>
      <c r="V664" s="124">
        <v>0</v>
      </c>
      <c r="W664" s="124">
        <v>0</v>
      </c>
    </row>
    <row r="665" spans="1:23" hidden="1">
      <c r="A665" s="124">
        <v>0</v>
      </c>
      <c r="B665" s="124">
        <v>0</v>
      </c>
      <c r="C665" s="124">
        <v>0</v>
      </c>
      <c r="D665" s="124">
        <v>0</v>
      </c>
      <c r="E665" s="124">
        <v>0</v>
      </c>
      <c r="F665" s="124">
        <v>0</v>
      </c>
      <c r="G665" s="124">
        <v>0</v>
      </c>
      <c r="H665" s="124">
        <v>0</v>
      </c>
      <c r="I665" s="124">
        <v>0</v>
      </c>
      <c r="J665" s="124">
        <v>0</v>
      </c>
      <c r="K665" s="124">
        <v>0</v>
      </c>
      <c r="L665" s="124">
        <v>0</v>
      </c>
      <c r="M665" s="124">
        <v>0</v>
      </c>
      <c r="N665" s="124">
        <v>0</v>
      </c>
      <c r="O665" s="124">
        <v>0</v>
      </c>
      <c r="P665" s="124">
        <v>0</v>
      </c>
      <c r="Q665" s="124">
        <v>0</v>
      </c>
      <c r="R665" s="124">
        <v>0</v>
      </c>
      <c r="S665" s="124">
        <v>0</v>
      </c>
      <c r="T665" s="124">
        <v>0</v>
      </c>
      <c r="U665" s="124">
        <v>0</v>
      </c>
      <c r="V665" s="124">
        <v>0</v>
      </c>
      <c r="W665" s="124">
        <v>0</v>
      </c>
    </row>
    <row r="666" spans="1:23" hidden="1">
      <c r="A666" s="124">
        <v>0</v>
      </c>
      <c r="B666" s="124">
        <v>0</v>
      </c>
      <c r="C666" s="124">
        <v>0</v>
      </c>
      <c r="D666" s="124">
        <v>0</v>
      </c>
      <c r="E666" s="124">
        <v>0</v>
      </c>
      <c r="F666" s="124">
        <v>0</v>
      </c>
      <c r="G666" s="124">
        <v>0</v>
      </c>
      <c r="H666" s="124">
        <v>0</v>
      </c>
      <c r="I666" s="124">
        <v>0</v>
      </c>
      <c r="J666" s="124">
        <v>0</v>
      </c>
      <c r="K666" s="124">
        <v>0</v>
      </c>
      <c r="L666" s="124">
        <v>0</v>
      </c>
      <c r="M666" s="124">
        <v>0</v>
      </c>
      <c r="N666" s="124">
        <v>0</v>
      </c>
      <c r="O666" s="124">
        <v>0</v>
      </c>
      <c r="P666" s="124">
        <v>0</v>
      </c>
      <c r="Q666" s="124">
        <v>0</v>
      </c>
      <c r="R666" s="124">
        <v>0</v>
      </c>
      <c r="S666" s="124">
        <v>0</v>
      </c>
      <c r="T666" s="124">
        <v>0</v>
      </c>
      <c r="U666" s="124">
        <v>0</v>
      </c>
      <c r="V666" s="124">
        <v>0</v>
      </c>
      <c r="W666" s="124">
        <v>0</v>
      </c>
    </row>
    <row r="667" spans="1:23" hidden="1">
      <c r="A667" s="124">
        <v>0</v>
      </c>
      <c r="B667" s="124">
        <v>0</v>
      </c>
      <c r="C667" s="124">
        <v>0</v>
      </c>
      <c r="D667" s="124">
        <v>0</v>
      </c>
      <c r="E667" s="124">
        <v>0</v>
      </c>
      <c r="F667" s="124">
        <v>0</v>
      </c>
      <c r="G667" s="124">
        <v>0</v>
      </c>
      <c r="H667" s="124">
        <v>0</v>
      </c>
      <c r="I667" s="124">
        <v>0</v>
      </c>
      <c r="J667" s="124">
        <v>0</v>
      </c>
      <c r="K667" s="124">
        <v>0</v>
      </c>
      <c r="L667" s="124">
        <v>0</v>
      </c>
      <c r="M667" s="124">
        <v>0</v>
      </c>
      <c r="N667" s="124">
        <v>0</v>
      </c>
      <c r="O667" s="124">
        <v>0</v>
      </c>
      <c r="P667" s="124">
        <v>0</v>
      </c>
      <c r="Q667" s="124">
        <v>0</v>
      </c>
      <c r="R667" s="124">
        <v>0</v>
      </c>
      <c r="S667" s="124">
        <v>0</v>
      </c>
      <c r="T667" s="124">
        <v>0</v>
      </c>
      <c r="U667" s="124">
        <v>0</v>
      </c>
      <c r="V667" s="124">
        <v>0</v>
      </c>
      <c r="W667" s="124">
        <v>0</v>
      </c>
    </row>
    <row r="668" spans="1:23" hidden="1">
      <c r="A668" s="124">
        <v>0</v>
      </c>
      <c r="B668" s="124">
        <v>0</v>
      </c>
      <c r="C668" s="124">
        <v>0</v>
      </c>
      <c r="D668" s="124">
        <v>0</v>
      </c>
      <c r="E668" s="124">
        <v>0</v>
      </c>
      <c r="F668" s="124">
        <v>0</v>
      </c>
      <c r="G668" s="124">
        <v>0</v>
      </c>
      <c r="H668" s="124">
        <v>0</v>
      </c>
      <c r="I668" s="124">
        <v>0</v>
      </c>
      <c r="J668" s="124">
        <v>0</v>
      </c>
      <c r="K668" s="124">
        <v>0</v>
      </c>
      <c r="L668" s="124">
        <v>0</v>
      </c>
      <c r="M668" s="124">
        <v>0</v>
      </c>
      <c r="N668" s="124">
        <v>0</v>
      </c>
      <c r="O668" s="124">
        <v>0</v>
      </c>
      <c r="P668" s="124">
        <v>0</v>
      </c>
      <c r="Q668" s="124">
        <v>0</v>
      </c>
      <c r="R668" s="124">
        <v>0</v>
      </c>
      <c r="S668" s="124">
        <v>0</v>
      </c>
      <c r="T668" s="124">
        <v>0</v>
      </c>
      <c r="U668" s="124">
        <v>0</v>
      </c>
      <c r="V668" s="124">
        <v>0</v>
      </c>
      <c r="W668" s="124">
        <v>0</v>
      </c>
    </row>
    <row r="669" spans="1:23" hidden="1">
      <c r="A669" s="124">
        <v>0</v>
      </c>
      <c r="B669" s="124">
        <v>0</v>
      </c>
      <c r="C669" s="124">
        <v>0</v>
      </c>
      <c r="D669" s="124">
        <v>0</v>
      </c>
      <c r="E669" s="124">
        <v>0</v>
      </c>
      <c r="F669" s="124">
        <v>0</v>
      </c>
      <c r="G669" s="124">
        <v>0</v>
      </c>
      <c r="H669" s="124">
        <v>0</v>
      </c>
      <c r="I669" s="124">
        <v>0</v>
      </c>
      <c r="J669" s="124">
        <v>0</v>
      </c>
      <c r="K669" s="124">
        <v>0</v>
      </c>
      <c r="L669" s="124">
        <v>0</v>
      </c>
      <c r="M669" s="124">
        <v>0</v>
      </c>
      <c r="N669" s="124">
        <v>0</v>
      </c>
      <c r="O669" s="124">
        <v>0</v>
      </c>
      <c r="P669" s="124">
        <v>0</v>
      </c>
      <c r="Q669" s="124">
        <v>0</v>
      </c>
      <c r="R669" s="124">
        <v>0</v>
      </c>
      <c r="S669" s="124">
        <v>0</v>
      </c>
      <c r="T669" s="124">
        <v>0</v>
      </c>
      <c r="U669" s="124">
        <v>0</v>
      </c>
      <c r="V669" s="124">
        <v>0</v>
      </c>
      <c r="W669" s="124">
        <v>0</v>
      </c>
    </row>
    <row r="670" spans="1:23" hidden="1">
      <c r="A670" s="124">
        <v>0</v>
      </c>
      <c r="B670" s="124">
        <v>0</v>
      </c>
      <c r="C670" s="124">
        <v>0</v>
      </c>
      <c r="D670" s="124">
        <v>0</v>
      </c>
      <c r="E670" s="124">
        <v>0</v>
      </c>
      <c r="F670" s="124">
        <v>0</v>
      </c>
      <c r="G670" s="124">
        <v>0</v>
      </c>
      <c r="H670" s="124">
        <v>0</v>
      </c>
      <c r="I670" s="124">
        <v>0</v>
      </c>
      <c r="J670" s="124">
        <v>0</v>
      </c>
      <c r="K670" s="124">
        <v>0</v>
      </c>
      <c r="L670" s="124">
        <v>0</v>
      </c>
      <c r="M670" s="124">
        <v>0</v>
      </c>
      <c r="N670" s="124">
        <v>0</v>
      </c>
      <c r="O670" s="124">
        <v>0</v>
      </c>
      <c r="P670" s="124">
        <v>0</v>
      </c>
      <c r="Q670" s="124">
        <v>0</v>
      </c>
      <c r="R670" s="124">
        <v>0</v>
      </c>
      <c r="S670" s="124">
        <v>0</v>
      </c>
      <c r="T670" s="124">
        <v>0</v>
      </c>
      <c r="U670" s="124">
        <v>0</v>
      </c>
      <c r="V670" s="124">
        <v>0</v>
      </c>
      <c r="W670" s="124">
        <v>0</v>
      </c>
    </row>
    <row r="671" spans="1:23" hidden="1">
      <c r="A671" s="124">
        <v>0</v>
      </c>
      <c r="B671" s="124">
        <v>0</v>
      </c>
      <c r="C671" s="124">
        <v>0</v>
      </c>
      <c r="D671" s="124">
        <v>0</v>
      </c>
      <c r="E671" s="124">
        <v>0</v>
      </c>
      <c r="F671" s="124">
        <v>0</v>
      </c>
      <c r="G671" s="124">
        <v>0</v>
      </c>
      <c r="H671" s="124">
        <v>0</v>
      </c>
      <c r="I671" s="124">
        <v>0</v>
      </c>
      <c r="J671" s="124">
        <v>0</v>
      </c>
      <c r="K671" s="124">
        <v>0</v>
      </c>
      <c r="L671" s="124">
        <v>0</v>
      </c>
      <c r="M671" s="124">
        <v>0</v>
      </c>
      <c r="N671" s="124">
        <v>0</v>
      </c>
      <c r="O671" s="124">
        <v>0</v>
      </c>
      <c r="P671" s="124">
        <v>0</v>
      </c>
      <c r="Q671" s="124">
        <v>0</v>
      </c>
      <c r="R671" s="124">
        <v>0</v>
      </c>
      <c r="S671" s="124">
        <v>0</v>
      </c>
      <c r="T671" s="124">
        <v>0</v>
      </c>
      <c r="U671" s="124">
        <v>0</v>
      </c>
      <c r="V671" s="124">
        <v>0</v>
      </c>
      <c r="W671" s="124">
        <v>0</v>
      </c>
    </row>
    <row r="672" spans="1:23" hidden="1">
      <c r="A672" s="124">
        <v>0</v>
      </c>
      <c r="B672" s="124">
        <v>0</v>
      </c>
      <c r="C672" s="124">
        <v>0</v>
      </c>
      <c r="D672" s="124">
        <v>0</v>
      </c>
      <c r="E672" s="124">
        <v>0</v>
      </c>
      <c r="F672" s="124">
        <v>0</v>
      </c>
      <c r="G672" s="124">
        <v>0</v>
      </c>
      <c r="H672" s="124">
        <v>0</v>
      </c>
      <c r="I672" s="124">
        <v>0</v>
      </c>
      <c r="J672" s="124">
        <v>0</v>
      </c>
      <c r="K672" s="124">
        <v>0</v>
      </c>
      <c r="L672" s="124">
        <v>0</v>
      </c>
      <c r="M672" s="124">
        <v>0</v>
      </c>
      <c r="N672" s="124">
        <v>0</v>
      </c>
      <c r="O672" s="124">
        <v>0</v>
      </c>
      <c r="P672" s="124">
        <v>0</v>
      </c>
      <c r="Q672" s="124">
        <v>0</v>
      </c>
      <c r="R672" s="124">
        <v>0</v>
      </c>
      <c r="S672" s="124">
        <v>0</v>
      </c>
      <c r="T672" s="124">
        <v>0</v>
      </c>
      <c r="U672" s="124">
        <v>0</v>
      </c>
      <c r="V672" s="124">
        <v>0</v>
      </c>
      <c r="W672" s="124">
        <v>0</v>
      </c>
    </row>
    <row r="673" spans="1:23" hidden="1">
      <c r="A673" s="124">
        <v>0</v>
      </c>
      <c r="B673" s="124">
        <v>0</v>
      </c>
      <c r="C673" s="124">
        <v>0</v>
      </c>
      <c r="D673" s="124">
        <v>0</v>
      </c>
      <c r="E673" s="124">
        <v>0</v>
      </c>
      <c r="F673" s="124">
        <v>0</v>
      </c>
      <c r="G673" s="124">
        <v>0</v>
      </c>
      <c r="H673" s="124">
        <v>0</v>
      </c>
      <c r="I673" s="124">
        <v>0</v>
      </c>
      <c r="J673" s="124">
        <v>0</v>
      </c>
      <c r="K673" s="124">
        <v>0</v>
      </c>
      <c r="L673" s="124">
        <v>0</v>
      </c>
      <c r="M673" s="124">
        <v>0</v>
      </c>
      <c r="N673" s="124">
        <v>0</v>
      </c>
      <c r="O673" s="124">
        <v>0</v>
      </c>
      <c r="P673" s="124">
        <v>0</v>
      </c>
      <c r="Q673" s="124">
        <v>0</v>
      </c>
      <c r="R673" s="124">
        <v>0</v>
      </c>
      <c r="S673" s="124">
        <v>0</v>
      </c>
      <c r="T673" s="124">
        <v>0</v>
      </c>
      <c r="U673" s="124">
        <v>0</v>
      </c>
      <c r="V673" s="124">
        <v>0</v>
      </c>
      <c r="W673" s="124">
        <v>0</v>
      </c>
    </row>
    <row r="674" spans="1:23" hidden="1">
      <c r="A674" s="124">
        <v>0</v>
      </c>
      <c r="B674" s="124">
        <v>0</v>
      </c>
      <c r="C674" s="124">
        <v>0</v>
      </c>
      <c r="D674" s="124">
        <v>0</v>
      </c>
      <c r="E674" s="124">
        <v>0</v>
      </c>
      <c r="F674" s="124">
        <v>0</v>
      </c>
      <c r="G674" s="124">
        <v>0</v>
      </c>
      <c r="H674" s="124">
        <v>0</v>
      </c>
      <c r="I674" s="124">
        <v>0</v>
      </c>
      <c r="J674" s="124">
        <v>0</v>
      </c>
      <c r="K674" s="124">
        <v>0</v>
      </c>
      <c r="L674" s="124">
        <v>0</v>
      </c>
      <c r="M674" s="124">
        <v>0</v>
      </c>
      <c r="N674" s="124">
        <v>0</v>
      </c>
      <c r="O674" s="124">
        <v>0</v>
      </c>
      <c r="P674" s="124">
        <v>0</v>
      </c>
      <c r="Q674" s="124">
        <v>0</v>
      </c>
      <c r="R674" s="124">
        <v>0</v>
      </c>
      <c r="S674" s="124">
        <v>0</v>
      </c>
      <c r="T674" s="124">
        <v>0</v>
      </c>
      <c r="U674" s="124">
        <v>0</v>
      </c>
      <c r="V674" s="124">
        <v>0</v>
      </c>
      <c r="W674" s="124">
        <v>0</v>
      </c>
    </row>
    <row r="675" spans="1:23" hidden="1">
      <c r="A675" s="124">
        <v>0</v>
      </c>
      <c r="B675" s="124">
        <v>0</v>
      </c>
      <c r="C675" s="124">
        <v>0</v>
      </c>
      <c r="D675" s="124">
        <v>0</v>
      </c>
      <c r="E675" s="124">
        <v>0</v>
      </c>
      <c r="F675" s="124">
        <v>0</v>
      </c>
      <c r="G675" s="124">
        <v>0</v>
      </c>
      <c r="H675" s="124">
        <v>0</v>
      </c>
      <c r="I675" s="124">
        <v>0</v>
      </c>
      <c r="J675" s="124">
        <v>0</v>
      </c>
      <c r="K675" s="124">
        <v>0</v>
      </c>
      <c r="L675" s="124">
        <v>0</v>
      </c>
      <c r="M675" s="124">
        <v>0</v>
      </c>
      <c r="N675" s="124">
        <v>0</v>
      </c>
      <c r="O675" s="124">
        <v>0</v>
      </c>
      <c r="P675" s="124">
        <v>0</v>
      </c>
      <c r="Q675" s="124">
        <v>0</v>
      </c>
      <c r="R675" s="124">
        <v>0</v>
      </c>
      <c r="S675" s="124">
        <v>0</v>
      </c>
      <c r="T675" s="124">
        <v>0</v>
      </c>
      <c r="U675" s="124">
        <v>0</v>
      </c>
      <c r="V675" s="124">
        <v>0</v>
      </c>
      <c r="W675" s="124">
        <v>0</v>
      </c>
    </row>
    <row r="676" spans="1:23" hidden="1">
      <c r="A676" s="124">
        <v>0</v>
      </c>
      <c r="B676" s="124">
        <v>0</v>
      </c>
      <c r="C676" s="124">
        <v>0</v>
      </c>
      <c r="D676" s="124">
        <v>0</v>
      </c>
      <c r="E676" s="124">
        <v>0</v>
      </c>
      <c r="F676" s="124">
        <v>0</v>
      </c>
      <c r="G676" s="124">
        <v>0</v>
      </c>
      <c r="H676" s="124">
        <v>0</v>
      </c>
      <c r="I676" s="124">
        <v>0</v>
      </c>
      <c r="J676" s="124">
        <v>0</v>
      </c>
      <c r="K676" s="124">
        <v>0</v>
      </c>
      <c r="L676" s="124">
        <v>0</v>
      </c>
      <c r="M676" s="124">
        <v>0</v>
      </c>
      <c r="N676" s="124">
        <v>0</v>
      </c>
      <c r="O676" s="124">
        <v>0</v>
      </c>
      <c r="P676" s="124">
        <v>0</v>
      </c>
      <c r="Q676" s="124">
        <v>0</v>
      </c>
      <c r="R676" s="124">
        <v>0</v>
      </c>
      <c r="S676" s="124">
        <v>0</v>
      </c>
      <c r="T676" s="124">
        <v>0</v>
      </c>
      <c r="U676" s="124">
        <v>0</v>
      </c>
      <c r="V676" s="124">
        <v>0</v>
      </c>
      <c r="W676" s="124">
        <v>0</v>
      </c>
    </row>
    <row r="677" spans="1:23" hidden="1">
      <c r="A677" s="124">
        <v>0</v>
      </c>
      <c r="B677" s="124">
        <v>0</v>
      </c>
      <c r="C677" s="124">
        <v>0</v>
      </c>
      <c r="D677" s="124">
        <v>0</v>
      </c>
      <c r="E677" s="124">
        <v>0</v>
      </c>
      <c r="F677" s="124">
        <v>0</v>
      </c>
      <c r="G677" s="124">
        <v>0</v>
      </c>
      <c r="H677" s="124">
        <v>0</v>
      </c>
      <c r="I677" s="124">
        <v>0</v>
      </c>
      <c r="J677" s="124">
        <v>0</v>
      </c>
      <c r="K677" s="124">
        <v>0</v>
      </c>
      <c r="L677" s="124">
        <v>0</v>
      </c>
      <c r="M677" s="124">
        <v>0</v>
      </c>
      <c r="N677" s="124">
        <v>0</v>
      </c>
      <c r="O677" s="124">
        <v>0</v>
      </c>
      <c r="P677" s="124">
        <v>0</v>
      </c>
      <c r="Q677" s="124">
        <v>0</v>
      </c>
      <c r="R677" s="124">
        <v>0</v>
      </c>
      <c r="S677" s="124">
        <v>0</v>
      </c>
      <c r="T677" s="124">
        <v>0</v>
      </c>
      <c r="U677" s="124">
        <v>0</v>
      </c>
      <c r="V677" s="124">
        <v>0</v>
      </c>
      <c r="W677" s="124">
        <v>0</v>
      </c>
    </row>
    <row r="678" spans="1:23" hidden="1">
      <c r="A678" s="124">
        <v>0</v>
      </c>
      <c r="B678" s="124">
        <v>0</v>
      </c>
      <c r="C678" s="124">
        <v>0</v>
      </c>
      <c r="D678" s="124">
        <v>0</v>
      </c>
      <c r="E678" s="124">
        <v>0</v>
      </c>
      <c r="F678" s="124">
        <v>0</v>
      </c>
      <c r="G678" s="124">
        <v>0</v>
      </c>
      <c r="H678" s="124">
        <v>0</v>
      </c>
      <c r="I678" s="124">
        <v>0</v>
      </c>
      <c r="J678" s="124">
        <v>0</v>
      </c>
      <c r="K678" s="124">
        <v>0</v>
      </c>
      <c r="L678" s="124">
        <v>0</v>
      </c>
      <c r="M678" s="124">
        <v>0</v>
      </c>
      <c r="N678" s="124">
        <v>0</v>
      </c>
      <c r="O678" s="124">
        <v>0</v>
      </c>
      <c r="P678" s="124">
        <v>0</v>
      </c>
      <c r="Q678" s="124">
        <v>0</v>
      </c>
      <c r="R678" s="124">
        <v>0</v>
      </c>
      <c r="S678" s="124">
        <v>0</v>
      </c>
      <c r="T678" s="124">
        <v>0</v>
      </c>
      <c r="U678" s="124">
        <v>0</v>
      </c>
      <c r="V678" s="124">
        <v>0</v>
      </c>
      <c r="W678" s="124">
        <v>0</v>
      </c>
    </row>
    <row r="679" spans="1:23" hidden="1">
      <c r="A679" s="124">
        <v>0</v>
      </c>
      <c r="B679" s="124">
        <v>0</v>
      </c>
      <c r="C679" s="124">
        <v>0</v>
      </c>
      <c r="D679" s="124">
        <v>0</v>
      </c>
      <c r="E679" s="124">
        <v>0</v>
      </c>
      <c r="F679" s="124">
        <v>0</v>
      </c>
      <c r="G679" s="124">
        <v>0</v>
      </c>
      <c r="H679" s="124">
        <v>0</v>
      </c>
      <c r="I679" s="124">
        <v>0</v>
      </c>
      <c r="J679" s="124">
        <v>0</v>
      </c>
      <c r="K679" s="124">
        <v>0</v>
      </c>
      <c r="L679" s="124">
        <v>0</v>
      </c>
      <c r="M679" s="124">
        <v>0</v>
      </c>
      <c r="N679" s="124">
        <v>0</v>
      </c>
      <c r="O679" s="124">
        <v>0</v>
      </c>
      <c r="P679" s="124">
        <v>0</v>
      </c>
      <c r="Q679" s="124">
        <v>0</v>
      </c>
      <c r="R679" s="124">
        <v>0</v>
      </c>
      <c r="S679" s="124">
        <v>0</v>
      </c>
      <c r="T679" s="124">
        <v>0</v>
      </c>
      <c r="U679" s="124">
        <v>0</v>
      </c>
      <c r="V679" s="124">
        <v>0</v>
      </c>
      <c r="W679" s="124">
        <v>0</v>
      </c>
    </row>
    <row r="680" spans="1:23" hidden="1">
      <c r="A680" s="124">
        <v>0</v>
      </c>
      <c r="B680" s="124">
        <v>0</v>
      </c>
      <c r="C680" s="124">
        <v>0</v>
      </c>
      <c r="D680" s="124">
        <v>0</v>
      </c>
      <c r="E680" s="124">
        <v>0</v>
      </c>
      <c r="F680" s="124">
        <v>0</v>
      </c>
      <c r="G680" s="124">
        <v>0</v>
      </c>
      <c r="H680" s="124">
        <v>0</v>
      </c>
      <c r="I680" s="124">
        <v>0</v>
      </c>
      <c r="J680" s="124">
        <v>0</v>
      </c>
      <c r="K680" s="124">
        <v>0</v>
      </c>
      <c r="L680" s="124">
        <v>0</v>
      </c>
      <c r="M680" s="124">
        <v>0</v>
      </c>
      <c r="N680" s="124">
        <v>0</v>
      </c>
      <c r="O680" s="124">
        <v>0</v>
      </c>
      <c r="P680" s="124">
        <v>0</v>
      </c>
      <c r="Q680" s="124">
        <v>0</v>
      </c>
      <c r="R680" s="124">
        <v>0</v>
      </c>
      <c r="S680" s="124">
        <v>0</v>
      </c>
      <c r="T680" s="124">
        <v>0</v>
      </c>
      <c r="U680" s="124">
        <v>0</v>
      </c>
      <c r="V680" s="124">
        <v>0</v>
      </c>
      <c r="W680" s="124">
        <v>0</v>
      </c>
    </row>
    <row r="681" spans="1:23" hidden="1">
      <c r="A681" s="124">
        <v>0</v>
      </c>
      <c r="B681" s="124">
        <v>0</v>
      </c>
      <c r="C681" s="124">
        <v>0</v>
      </c>
      <c r="D681" s="124">
        <v>0</v>
      </c>
      <c r="E681" s="124">
        <v>0</v>
      </c>
      <c r="F681" s="124">
        <v>0</v>
      </c>
      <c r="G681" s="124">
        <v>0</v>
      </c>
      <c r="H681" s="124">
        <v>0</v>
      </c>
      <c r="I681" s="124">
        <v>0</v>
      </c>
      <c r="J681" s="124">
        <v>0</v>
      </c>
      <c r="K681" s="124">
        <v>0</v>
      </c>
      <c r="L681" s="124">
        <v>0</v>
      </c>
      <c r="M681" s="124">
        <v>0</v>
      </c>
      <c r="N681" s="124">
        <v>0</v>
      </c>
      <c r="O681" s="124">
        <v>0</v>
      </c>
      <c r="P681" s="124">
        <v>0</v>
      </c>
      <c r="Q681" s="124">
        <v>0</v>
      </c>
      <c r="R681" s="124">
        <v>0</v>
      </c>
      <c r="S681" s="124">
        <v>0</v>
      </c>
      <c r="T681" s="124">
        <v>0</v>
      </c>
      <c r="U681" s="124">
        <v>0</v>
      </c>
      <c r="V681" s="124">
        <v>0</v>
      </c>
      <c r="W681" s="124">
        <v>0</v>
      </c>
    </row>
    <row r="682" spans="1:23" hidden="1">
      <c r="A682" s="124">
        <v>0</v>
      </c>
      <c r="B682" s="124">
        <v>0</v>
      </c>
      <c r="C682" s="124">
        <v>0</v>
      </c>
      <c r="D682" s="124">
        <v>0</v>
      </c>
      <c r="E682" s="124">
        <v>0</v>
      </c>
      <c r="F682" s="124">
        <v>0</v>
      </c>
      <c r="G682" s="124">
        <v>0</v>
      </c>
      <c r="H682" s="124">
        <v>0</v>
      </c>
      <c r="I682" s="124">
        <v>0</v>
      </c>
      <c r="J682" s="124">
        <v>0</v>
      </c>
      <c r="K682" s="124">
        <v>0</v>
      </c>
      <c r="L682" s="124">
        <v>0</v>
      </c>
      <c r="M682" s="124">
        <v>0</v>
      </c>
      <c r="N682" s="124">
        <v>0</v>
      </c>
      <c r="O682" s="124">
        <v>0</v>
      </c>
      <c r="P682" s="124">
        <v>0</v>
      </c>
      <c r="Q682" s="124">
        <v>0</v>
      </c>
      <c r="R682" s="124">
        <v>0</v>
      </c>
      <c r="S682" s="124">
        <v>0</v>
      </c>
      <c r="T682" s="124">
        <v>0</v>
      </c>
      <c r="U682" s="124">
        <v>0</v>
      </c>
      <c r="V682" s="124">
        <v>0</v>
      </c>
      <c r="W682" s="124">
        <v>0</v>
      </c>
    </row>
    <row r="683" spans="1:23" hidden="1">
      <c r="A683" s="124">
        <v>0</v>
      </c>
      <c r="B683" s="124">
        <v>0</v>
      </c>
      <c r="C683" s="124">
        <v>0</v>
      </c>
      <c r="D683" s="124">
        <v>0</v>
      </c>
      <c r="E683" s="124">
        <v>0</v>
      </c>
      <c r="F683" s="124">
        <v>0</v>
      </c>
      <c r="G683" s="124">
        <v>0</v>
      </c>
      <c r="H683" s="124">
        <v>0</v>
      </c>
      <c r="I683" s="124">
        <v>0</v>
      </c>
      <c r="J683" s="124">
        <v>0</v>
      </c>
      <c r="K683" s="124">
        <v>0</v>
      </c>
      <c r="L683" s="124">
        <v>0</v>
      </c>
      <c r="M683" s="124">
        <v>0</v>
      </c>
      <c r="N683" s="124">
        <v>0</v>
      </c>
      <c r="O683" s="124">
        <v>0</v>
      </c>
      <c r="P683" s="124">
        <v>0</v>
      </c>
      <c r="Q683" s="124">
        <v>0</v>
      </c>
      <c r="R683" s="124">
        <v>0</v>
      </c>
      <c r="S683" s="124">
        <v>0</v>
      </c>
      <c r="T683" s="124">
        <v>0</v>
      </c>
      <c r="U683" s="124">
        <v>0</v>
      </c>
      <c r="V683" s="124">
        <v>0</v>
      </c>
      <c r="W683" s="124">
        <v>0</v>
      </c>
    </row>
    <row r="684" spans="1:23" hidden="1">
      <c r="A684" s="124">
        <v>0</v>
      </c>
      <c r="B684" s="124">
        <v>0</v>
      </c>
      <c r="C684" s="124">
        <v>0</v>
      </c>
      <c r="D684" s="124">
        <v>0</v>
      </c>
      <c r="E684" s="124">
        <v>0</v>
      </c>
      <c r="F684" s="124">
        <v>0</v>
      </c>
      <c r="G684" s="124">
        <v>0</v>
      </c>
      <c r="H684" s="124">
        <v>0</v>
      </c>
      <c r="I684" s="124">
        <v>0</v>
      </c>
      <c r="J684" s="124">
        <v>0</v>
      </c>
      <c r="K684" s="124">
        <v>0</v>
      </c>
      <c r="L684" s="124">
        <v>0</v>
      </c>
      <c r="M684" s="124">
        <v>0</v>
      </c>
      <c r="N684" s="124">
        <v>0</v>
      </c>
      <c r="O684" s="124">
        <v>0</v>
      </c>
      <c r="P684" s="124">
        <v>0</v>
      </c>
      <c r="Q684" s="124">
        <v>0</v>
      </c>
      <c r="R684" s="124">
        <v>0</v>
      </c>
      <c r="S684" s="124">
        <v>0</v>
      </c>
      <c r="T684" s="124">
        <v>0</v>
      </c>
      <c r="U684" s="124">
        <v>0</v>
      </c>
      <c r="V684" s="124">
        <v>0</v>
      </c>
      <c r="W684" s="124">
        <v>0</v>
      </c>
    </row>
    <row r="685" spans="1:23" hidden="1">
      <c r="A685" s="124">
        <v>0</v>
      </c>
      <c r="B685" s="124">
        <v>0</v>
      </c>
      <c r="C685" s="124">
        <v>0</v>
      </c>
      <c r="D685" s="124">
        <v>0</v>
      </c>
      <c r="E685" s="124">
        <v>0</v>
      </c>
      <c r="F685" s="124">
        <v>0</v>
      </c>
      <c r="G685" s="124">
        <v>0</v>
      </c>
      <c r="H685" s="124">
        <v>0</v>
      </c>
      <c r="I685" s="124">
        <v>0</v>
      </c>
      <c r="J685" s="124">
        <v>0</v>
      </c>
      <c r="K685" s="124">
        <v>0</v>
      </c>
      <c r="L685" s="124">
        <v>0</v>
      </c>
      <c r="M685" s="124">
        <v>0</v>
      </c>
      <c r="N685" s="124">
        <v>0</v>
      </c>
      <c r="O685" s="124">
        <v>0</v>
      </c>
      <c r="P685" s="124">
        <v>0</v>
      </c>
      <c r="Q685" s="124">
        <v>0</v>
      </c>
      <c r="R685" s="124">
        <v>0</v>
      </c>
      <c r="S685" s="124">
        <v>0</v>
      </c>
      <c r="T685" s="124">
        <v>0</v>
      </c>
      <c r="U685" s="124">
        <v>0</v>
      </c>
      <c r="V685" s="124">
        <v>0</v>
      </c>
      <c r="W685" s="124">
        <v>0</v>
      </c>
    </row>
    <row r="686" spans="1:23" hidden="1">
      <c r="A686" s="124">
        <v>0</v>
      </c>
      <c r="B686" s="124">
        <v>0</v>
      </c>
      <c r="C686" s="124">
        <v>0</v>
      </c>
      <c r="D686" s="124">
        <v>0</v>
      </c>
      <c r="E686" s="124">
        <v>0</v>
      </c>
      <c r="F686" s="124">
        <v>0</v>
      </c>
      <c r="G686" s="124">
        <v>0</v>
      </c>
      <c r="H686" s="124">
        <v>0</v>
      </c>
      <c r="I686" s="124">
        <v>0</v>
      </c>
      <c r="J686" s="124">
        <v>0</v>
      </c>
      <c r="K686" s="124">
        <v>0</v>
      </c>
      <c r="L686" s="124">
        <v>0</v>
      </c>
      <c r="M686" s="124">
        <v>0</v>
      </c>
      <c r="N686" s="124">
        <v>0</v>
      </c>
      <c r="O686" s="124">
        <v>0</v>
      </c>
      <c r="P686" s="124">
        <v>0</v>
      </c>
      <c r="Q686" s="124">
        <v>0</v>
      </c>
      <c r="R686" s="124">
        <v>0</v>
      </c>
      <c r="S686" s="124">
        <v>0</v>
      </c>
      <c r="T686" s="124">
        <v>0</v>
      </c>
      <c r="U686" s="124">
        <v>0</v>
      </c>
      <c r="V686" s="124">
        <v>0</v>
      </c>
      <c r="W686" s="124">
        <v>0</v>
      </c>
    </row>
    <row r="687" spans="1:23" hidden="1">
      <c r="A687" s="124">
        <v>0</v>
      </c>
      <c r="B687" s="124">
        <v>0</v>
      </c>
      <c r="C687" s="124">
        <v>0</v>
      </c>
      <c r="D687" s="124">
        <v>0</v>
      </c>
      <c r="E687" s="124">
        <v>0</v>
      </c>
      <c r="F687" s="124">
        <v>0</v>
      </c>
      <c r="G687" s="124">
        <v>0</v>
      </c>
      <c r="H687" s="124">
        <v>0</v>
      </c>
      <c r="I687" s="124">
        <v>0</v>
      </c>
      <c r="J687" s="124">
        <v>0</v>
      </c>
      <c r="K687" s="124">
        <v>0</v>
      </c>
      <c r="L687" s="124">
        <v>0</v>
      </c>
      <c r="M687" s="124">
        <v>0</v>
      </c>
      <c r="N687" s="124">
        <v>0</v>
      </c>
      <c r="O687" s="124">
        <v>0</v>
      </c>
      <c r="P687" s="124">
        <v>0</v>
      </c>
      <c r="Q687" s="124">
        <v>0</v>
      </c>
      <c r="R687" s="124">
        <v>0</v>
      </c>
      <c r="S687" s="124">
        <v>0</v>
      </c>
      <c r="T687" s="124">
        <v>0</v>
      </c>
      <c r="U687" s="124">
        <v>0</v>
      </c>
      <c r="V687" s="124">
        <v>0</v>
      </c>
      <c r="W687" s="124">
        <v>0</v>
      </c>
    </row>
    <row r="688" spans="1:23" hidden="1">
      <c r="A688" s="124">
        <v>0</v>
      </c>
      <c r="B688" s="124">
        <v>0</v>
      </c>
      <c r="C688" s="124">
        <v>0</v>
      </c>
      <c r="D688" s="124">
        <v>0</v>
      </c>
      <c r="E688" s="124">
        <v>0</v>
      </c>
      <c r="F688" s="124">
        <v>0</v>
      </c>
      <c r="G688" s="124">
        <v>0</v>
      </c>
      <c r="H688" s="124">
        <v>0</v>
      </c>
      <c r="I688" s="124">
        <v>0</v>
      </c>
      <c r="J688" s="124">
        <v>0</v>
      </c>
      <c r="K688" s="124">
        <v>0</v>
      </c>
      <c r="L688" s="124">
        <v>0</v>
      </c>
      <c r="M688" s="124">
        <v>0</v>
      </c>
      <c r="N688" s="124">
        <v>0</v>
      </c>
      <c r="O688" s="124">
        <v>0</v>
      </c>
      <c r="P688" s="124">
        <v>0</v>
      </c>
      <c r="Q688" s="124">
        <v>0</v>
      </c>
      <c r="R688" s="124">
        <v>0</v>
      </c>
      <c r="S688" s="124">
        <v>0</v>
      </c>
      <c r="T688" s="124">
        <v>0</v>
      </c>
      <c r="U688" s="124">
        <v>0</v>
      </c>
      <c r="V688" s="124">
        <v>0</v>
      </c>
      <c r="W688" s="124">
        <v>0</v>
      </c>
    </row>
    <row r="689" spans="1:23" hidden="1">
      <c r="A689" s="124">
        <v>0</v>
      </c>
      <c r="B689" s="124">
        <v>0</v>
      </c>
      <c r="C689" s="124">
        <v>0</v>
      </c>
      <c r="D689" s="124">
        <v>0</v>
      </c>
      <c r="E689" s="124">
        <v>0</v>
      </c>
      <c r="F689" s="124">
        <v>0</v>
      </c>
      <c r="G689" s="124">
        <v>0</v>
      </c>
      <c r="H689" s="124">
        <v>0</v>
      </c>
      <c r="I689" s="124">
        <v>0</v>
      </c>
      <c r="J689" s="124">
        <v>0</v>
      </c>
      <c r="K689" s="124">
        <v>0</v>
      </c>
      <c r="L689" s="124">
        <v>0</v>
      </c>
      <c r="M689" s="124">
        <v>0</v>
      </c>
      <c r="N689" s="124">
        <v>0</v>
      </c>
      <c r="O689" s="124">
        <v>0</v>
      </c>
      <c r="P689" s="124">
        <v>0</v>
      </c>
      <c r="Q689" s="124">
        <v>0</v>
      </c>
      <c r="R689" s="124">
        <v>0</v>
      </c>
      <c r="S689" s="124">
        <v>0</v>
      </c>
      <c r="T689" s="124">
        <v>0</v>
      </c>
      <c r="U689" s="124">
        <v>0</v>
      </c>
      <c r="V689" s="124">
        <v>0</v>
      </c>
      <c r="W689" s="124">
        <v>0</v>
      </c>
    </row>
    <row r="690" spans="1:23" hidden="1">
      <c r="A690" s="124">
        <v>0</v>
      </c>
      <c r="B690" s="124">
        <v>0</v>
      </c>
      <c r="C690" s="124">
        <v>0</v>
      </c>
      <c r="D690" s="124">
        <v>0</v>
      </c>
      <c r="E690" s="124">
        <v>0</v>
      </c>
      <c r="F690" s="124">
        <v>0</v>
      </c>
      <c r="G690" s="124">
        <v>0</v>
      </c>
      <c r="H690" s="124">
        <v>0</v>
      </c>
      <c r="I690" s="124">
        <v>0</v>
      </c>
      <c r="J690" s="124">
        <v>0</v>
      </c>
      <c r="K690" s="124">
        <v>0</v>
      </c>
      <c r="L690" s="124">
        <v>0</v>
      </c>
      <c r="M690" s="124">
        <v>0</v>
      </c>
      <c r="N690" s="124">
        <v>0</v>
      </c>
      <c r="O690" s="124">
        <v>0</v>
      </c>
      <c r="P690" s="124">
        <v>0</v>
      </c>
      <c r="Q690" s="124">
        <v>0</v>
      </c>
      <c r="R690" s="124">
        <v>0</v>
      </c>
      <c r="S690" s="124">
        <v>0</v>
      </c>
      <c r="T690" s="124">
        <v>0</v>
      </c>
      <c r="U690" s="124">
        <v>0</v>
      </c>
      <c r="V690" s="124">
        <v>0</v>
      </c>
      <c r="W690" s="124">
        <v>0</v>
      </c>
    </row>
    <row r="691" spans="1:23" hidden="1">
      <c r="A691" s="124">
        <v>0</v>
      </c>
      <c r="B691" s="124">
        <v>0</v>
      </c>
      <c r="C691" s="124">
        <v>0</v>
      </c>
      <c r="D691" s="124">
        <v>0</v>
      </c>
      <c r="E691" s="124">
        <v>0</v>
      </c>
      <c r="F691" s="124">
        <v>0</v>
      </c>
      <c r="G691" s="124">
        <v>0</v>
      </c>
      <c r="H691" s="124">
        <v>0</v>
      </c>
      <c r="I691" s="124">
        <v>0</v>
      </c>
      <c r="J691" s="124">
        <v>0</v>
      </c>
      <c r="K691" s="124">
        <v>0</v>
      </c>
      <c r="L691" s="124">
        <v>0</v>
      </c>
      <c r="M691" s="124">
        <v>0</v>
      </c>
      <c r="N691" s="124">
        <v>0</v>
      </c>
      <c r="O691" s="124">
        <v>0</v>
      </c>
      <c r="P691" s="124">
        <v>0</v>
      </c>
      <c r="Q691" s="124">
        <v>0</v>
      </c>
      <c r="R691" s="124">
        <v>0</v>
      </c>
      <c r="S691" s="124">
        <v>0</v>
      </c>
      <c r="T691" s="124">
        <v>0</v>
      </c>
      <c r="U691" s="124">
        <v>0</v>
      </c>
      <c r="V691" s="124">
        <v>0</v>
      </c>
      <c r="W691" s="124">
        <v>0</v>
      </c>
    </row>
    <row r="692" spans="1:23" hidden="1">
      <c r="A692" s="124">
        <v>0</v>
      </c>
      <c r="B692" s="124">
        <v>0</v>
      </c>
      <c r="C692" s="124">
        <v>0</v>
      </c>
      <c r="D692" s="124">
        <v>0</v>
      </c>
      <c r="E692" s="124">
        <v>0</v>
      </c>
      <c r="F692" s="124">
        <v>0</v>
      </c>
      <c r="G692" s="124">
        <v>0</v>
      </c>
      <c r="H692" s="124">
        <v>0</v>
      </c>
      <c r="I692" s="124">
        <v>0</v>
      </c>
      <c r="J692" s="124">
        <v>0</v>
      </c>
      <c r="K692" s="124">
        <v>0</v>
      </c>
      <c r="L692" s="124">
        <v>0</v>
      </c>
      <c r="M692" s="124">
        <v>0</v>
      </c>
      <c r="N692" s="124">
        <v>0</v>
      </c>
      <c r="O692" s="124">
        <v>0</v>
      </c>
      <c r="P692" s="124">
        <v>0</v>
      </c>
      <c r="Q692" s="124">
        <v>0</v>
      </c>
      <c r="R692" s="124">
        <v>0</v>
      </c>
      <c r="S692" s="124">
        <v>0</v>
      </c>
      <c r="T692" s="124">
        <v>0</v>
      </c>
      <c r="U692" s="124">
        <v>0</v>
      </c>
      <c r="V692" s="124">
        <v>0</v>
      </c>
      <c r="W692" s="124">
        <v>0</v>
      </c>
    </row>
    <row r="693" spans="1:23" hidden="1">
      <c r="A693" s="124">
        <v>0</v>
      </c>
      <c r="B693" s="124">
        <v>0</v>
      </c>
      <c r="C693" s="124">
        <v>0</v>
      </c>
      <c r="D693" s="124">
        <v>0</v>
      </c>
      <c r="E693" s="124">
        <v>0</v>
      </c>
      <c r="F693" s="124">
        <v>0</v>
      </c>
      <c r="G693" s="124">
        <v>0</v>
      </c>
      <c r="H693" s="124">
        <v>0</v>
      </c>
      <c r="I693" s="124">
        <v>0</v>
      </c>
      <c r="J693" s="124">
        <v>0</v>
      </c>
      <c r="K693" s="124">
        <v>0</v>
      </c>
      <c r="L693" s="124">
        <v>0</v>
      </c>
      <c r="M693" s="124">
        <v>0</v>
      </c>
      <c r="N693" s="124">
        <v>0</v>
      </c>
      <c r="O693" s="124">
        <v>0</v>
      </c>
      <c r="P693" s="124">
        <v>0</v>
      </c>
      <c r="Q693" s="124">
        <v>0</v>
      </c>
      <c r="R693" s="124">
        <v>0</v>
      </c>
      <c r="S693" s="124">
        <v>0</v>
      </c>
      <c r="T693" s="124">
        <v>0</v>
      </c>
      <c r="U693" s="124">
        <v>0</v>
      </c>
      <c r="V693" s="124">
        <v>0</v>
      </c>
      <c r="W693" s="124">
        <v>0</v>
      </c>
    </row>
    <row r="694" spans="1:23" hidden="1">
      <c r="A694" s="124">
        <v>0</v>
      </c>
      <c r="B694" s="124">
        <v>0</v>
      </c>
      <c r="C694" s="124">
        <v>0</v>
      </c>
      <c r="D694" s="124">
        <v>0</v>
      </c>
      <c r="E694" s="124">
        <v>0</v>
      </c>
      <c r="F694" s="124">
        <v>0</v>
      </c>
      <c r="G694" s="124">
        <v>0</v>
      </c>
      <c r="H694" s="124">
        <v>0</v>
      </c>
      <c r="I694" s="124">
        <v>0</v>
      </c>
      <c r="J694" s="124">
        <v>0</v>
      </c>
      <c r="K694" s="124">
        <v>0</v>
      </c>
      <c r="L694" s="124">
        <v>0</v>
      </c>
      <c r="M694" s="124">
        <v>0</v>
      </c>
      <c r="N694" s="124">
        <v>0</v>
      </c>
      <c r="O694" s="124">
        <v>0</v>
      </c>
      <c r="P694" s="124">
        <v>0</v>
      </c>
      <c r="Q694" s="124">
        <v>0</v>
      </c>
      <c r="R694" s="124">
        <v>0</v>
      </c>
      <c r="S694" s="124">
        <v>0</v>
      </c>
      <c r="T694" s="124">
        <v>0</v>
      </c>
      <c r="U694" s="124">
        <v>0</v>
      </c>
      <c r="V694" s="124">
        <v>0</v>
      </c>
      <c r="W694" s="124">
        <v>0</v>
      </c>
    </row>
    <row r="695" spans="1:23" hidden="1">
      <c r="A695" s="124">
        <v>0</v>
      </c>
      <c r="B695" s="124">
        <v>0</v>
      </c>
      <c r="C695" s="124">
        <v>0</v>
      </c>
      <c r="D695" s="124">
        <v>0</v>
      </c>
      <c r="E695" s="124">
        <v>0</v>
      </c>
      <c r="F695" s="124">
        <v>0</v>
      </c>
      <c r="G695" s="124">
        <v>0</v>
      </c>
      <c r="H695" s="124">
        <v>0</v>
      </c>
      <c r="I695" s="124">
        <v>0</v>
      </c>
      <c r="J695" s="124">
        <v>0</v>
      </c>
      <c r="K695" s="124">
        <v>0</v>
      </c>
      <c r="L695" s="124">
        <v>0</v>
      </c>
      <c r="M695" s="124">
        <v>0</v>
      </c>
      <c r="N695" s="124">
        <v>0</v>
      </c>
      <c r="O695" s="124">
        <v>0</v>
      </c>
      <c r="P695" s="124">
        <v>0</v>
      </c>
      <c r="Q695" s="124">
        <v>0</v>
      </c>
      <c r="R695" s="124">
        <v>0</v>
      </c>
      <c r="S695" s="124">
        <v>0</v>
      </c>
      <c r="T695" s="124">
        <v>0</v>
      </c>
      <c r="U695" s="124">
        <v>0</v>
      </c>
      <c r="V695" s="124">
        <v>0</v>
      </c>
      <c r="W695" s="124">
        <v>0</v>
      </c>
    </row>
    <row r="696" spans="1:23" hidden="1">
      <c r="A696" s="124">
        <v>0</v>
      </c>
      <c r="B696" s="124">
        <v>0</v>
      </c>
      <c r="C696" s="124">
        <v>0</v>
      </c>
      <c r="D696" s="124">
        <v>0</v>
      </c>
      <c r="E696" s="124">
        <v>0</v>
      </c>
      <c r="F696" s="124">
        <v>0</v>
      </c>
      <c r="G696" s="124">
        <v>0</v>
      </c>
      <c r="H696" s="124">
        <v>0</v>
      </c>
      <c r="I696" s="124">
        <v>0</v>
      </c>
      <c r="J696" s="124">
        <v>0</v>
      </c>
      <c r="K696" s="124">
        <v>0</v>
      </c>
      <c r="L696" s="124">
        <v>0</v>
      </c>
      <c r="M696" s="124">
        <v>0</v>
      </c>
      <c r="N696" s="124">
        <v>0</v>
      </c>
      <c r="O696" s="124">
        <v>0</v>
      </c>
      <c r="P696" s="124">
        <v>0</v>
      </c>
      <c r="Q696" s="124">
        <v>0</v>
      </c>
      <c r="R696" s="124">
        <v>0</v>
      </c>
      <c r="S696" s="124">
        <v>0</v>
      </c>
      <c r="T696" s="124">
        <v>0</v>
      </c>
      <c r="U696" s="124">
        <v>0</v>
      </c>
      <c r="V696" s="124">
        <v>0</v>
      </c>
      <c r="W696" s="124">
        <v>0</v>
      </c>
    </row>
    <row r="697" spans="1:23" hidden="1">
      <c r="A697" s="124">
        <v>0</v>
      </c>
      <c r="B697" s="124">
        <v>0</v>
      </c>
      <c r="C697" s="124">
        <v>0</v>
      </c>
      <c r="D697" s="124">
        <v>0</v>
      </c>
      <c r="E697" s="124">
        <v>0</v>
      </c>
      <c r="F697" s="124">
        <v>0</v>
      </c>
      <c r="G697" s="124">
        <v>0</v>
      </c>
      <c r="H697" s="124">
        <v>0</v>
      </c>
      <c r="I697" s="124">
        <v>0</v>
      </c>
      <c r="J697" s="124">
        <v>0</v>
      </c>
      <c r="K697" s="124">
        <v>0</v>
      </c>
      <c r="L697" s="124">
        <v>0</v>
      </c>
      <c r="M697" s="124">
        <v>0</v>
      </c>
      <c r="N697" s="124">
        <v>0</v>
      </c>
      <c r="O697" s="124">
        <v>0</v>
      </c>
      <c r="P697" s="124">
        <v>0</v>
      </c>
      <c r="Q697" s="124">
        <v>0</v>
      </c>
      <c r="R697" s="124">
        <v>0</v>
      </c>
      <c r="S697" s="124">
        <v>0</v>
      </c>
      <c r="T697" s="124">
        <v>0</v>
      </c>
      <c r="U697" s="124">
        <v>0</v>
      </c>
      <c r="V697" s="124">
        <v>0</v>
      </c>
      <c r="W697" s="124">
        <v>0</v>
      </c>
    </row>
    <row r="698" spans="1:23" hidden="1">
      <c r="A698" s="124">
        <v>0</v>
      </c>
      <c r="B698" s="124">
        <v>0</v>
      </c>
      <c r="C698" s="124">
        <v>0</v>
      </c>
      <c r="D698" s="124">
        <v>0</v>
      </c>
      <c r="E698" s="124">
        <v>0</v>
      </c>
      <c r="F698" s="124">
        <v>0</v>
      </c>
      <c r="G698" s="124">
        <v>0</v>
      </c>
      <c r="H698" s="124">
        <v>0</v>
      </c>
      <c r="I698" s="124">
        <v>0</v>
      </c>
      <c r="J698" s="124">
        <v>0</v>
      </c>
      <c r="K698" s="124">
        <v>0</v>
      </c>
      <c r="L698" s="124">
        <v>0</v>
      </c>
      <c r="M698" s="124">
        <v>0</v>
      </c>
      <c r="N698" s="124">
        <v>0</v>
      </c>
      <c r="O698" s="124">
        <v>0</v>
      </c>
      <c r="P698" s="124">
        <v>0</v>
      </c>
      <c r="Q698" s="124">
        <v>0</v>
      </c>
      <c r="R698" s="124">
        <v>0</v>
      </c>
      <c r="S698" s="124">
        <v>0</v>
      </c>
      <c r="T698" s="124">
        <v>0</v>
      </c>
      <c r="U698" s="124">
        <v>0</v>
      </c>
      <c r="V698" s="124">
        <v>0</v>
      </c>
      <c r="W698" s="124">
        <v>0</v>
      </c>
    </row>
    <row r="699" spans="1:23" hidden="1">
      <c r="A699" s="124">
        <v>0</v>
      </c>
      <c r="B699" s="124">
        <v>0</v>
      </c>
      <c r="C699" s="124">
        <v>0</v>
      </c>
      <c r="D699" s="124">
        <v>0</v>
      </c>
      <c r="E699" s="124">
        <v>0</v>
      </c>
      <c r="F699" s="124">
        <v>0</v>
      </c>
      <c r="G699" s="124">
        <v>0</v>
      </c>
      <c r="H699" s="124">
        <v>0</v>
      </c>
      <c r="I699" s="124">
        <v>0</v>
      </c>
      <c r="J699" s="124">
        <v>0</v>
      </c>
      <c r="K699" s="124">
        <v>0</v>
      </c>
      <c r="L699" s="124">
        <v>0</v>
      </c>
      <c r="M699" s="124">
        <v>0</v>
      </c>
      <c r="N699" s="124">
        <v>0</v>
      </c>
      <c r="O699" s="124">
        <v>0</v>
      </c>
      <c r="P699" s="124">
        <v>0</v>
      </c>
      <c r="Q699" s="124">
        <v>0</v>
      </c>
      <c r="R699" s="124">
        <v>0</v>
      </c>
      <c r="S699" s="124">
        <v>0</v>
      </c>
      <c r="T699" s="124">
        <v>0</v>
      </c>
      <c r="U699" s="124">
        <v>0</v>
      </c>
      <c r="V699" s="124">
        <v>0</v>
      </c>
      <c r="W699" s="124">
        <v>0</v>
      </c>
    </row>
    <row r="700" spans="1:23" hidden="1">
      <c r="A700" s="124">
        <v>0</v>
      </c>
      <c r="B700" s="124">
        <v>0</v>
      </c>
      <c r="C700" s="124">
        <v>0</v>
      </c>
      <c r="D700" s="124">
        <v>0</v>
      </c>
      <c r="E700" s="124">
        <v>0</v>
      </c>
      <c r="F700" s="124">
        <v>0</v>
      </c>
      <c r="G700" s="124">
        <v>0</v>
      </c>
      <c r="H700" s="124">
        <v>0</v>
      </c>
      <c r="I700" s="124">
        <v>0</v>
      </c>
      <c r="J700" s="124">
        <v>0</v>
      </c>
      <c r="K700" s="124">
        <v>0</v>
      </c>
      <c r="L700" s="124">
        <v>0</v>
      </c>
      <c r="M700" s="124">
        <v>0</v>
      </c>
      <c r="N700" s="124">
        <v>0</v>
      </c>
      <c r="O700" s="124">
        <v>0</v>
      </c>
      <c r="P700" s="124">
        <v>0</v>
      </c>
      <c r="Q700" s="124">
        <v>0</v>
      </c>
      <c r="R700" s="124">
        <v>0</v>
      </c>
      <c r="S700" s="124">
        <v>0</v>
      </c>
      <c r="T700" s="124">
        <v>0</v>
      </c>
      <c r="U700" s="124">
        <v>0</v>
      </c>
      <c r="V700" s="124">
        <v>0</v>
      </c>
      <c r="W700" s="124">
        <v>0</v>
      </c>
    </row>
    <row r="701" spans="1:23" hidden="1">
      <c r="A701" s="124">
        <v>0</v>
      </c>
      <c r="B701" s="124">
        <v>0</v>
      </c>
      <c r="C701" s="124">
        <v>0</v>
      </c>
      <c r="D701" s="124">
        <v>0</v>
      </c>
      <c r="E701" s="124">
        <v>0</v>
      </c>
      <c r="F701" s="124">
        <v>0</v>
      </c>
      <c r="G701" s="124">
        <v>0</v>
      </c>
      <c r="H701" s="124">
        <v>0</v>
      </c>
      <c r="I701" s="124">
        <v>0</v>
      </c>
      <c r="J701" s="124">
        <v>0</v>
      </c>
      <c r="K701" s="124">
        <v>0</v>
      </c>
      <c r="L701" s="124">
        <v>0</v>
      </c>
      <c r="M701" s="124">
        <v>0</v>
      </c>
      <c r="N701" s="124">
        <v>0</v>
      </c>
      <c r="O701" s="124">
        <v>0</v>
      </c>
      <c r="P701" s="124">
        <v>0</v>
      </c>
      <c r="Q701" s="124">
        <v>0</v>
      </c>
      <c r="R701" s="124">
        <v>0</v>
      </c>
      <c r="S701" s="124">
        <v>0</v>
      </c>
      <c r="T701" s="124">
        <v>0</v>
      </c>
      <c r="U701" s="124">
        <v>0</v>
      </c>
      <c r="V701" s="124">
        <v>0</v>
      </c>
      <c r="W701" s="124">
        <v>0</v>
      </c>
    </row>
    <row r="702" spans="1:23" hidden="1">
      <c r="A702" s="124">
        <v>0</v>
      </c>
      <c r="B702" s="124">
        <v>0</v>
      </c>
      <c r="C702" s="124">
        <v>0</v>
      </c>
      <c r="D702" s="124">
        <v>0</v>
      </c>
      <c r="E702" s="124">
        <v>0</v>
      </c>
      <c r="F702" s="124">
        <v>0</v>
      </c>
      <c r="G702" s="124">
        <v>0</v>
      </c>
      <c r="H702" s="124">
        <v>0</v>
      </c>
      <c r="I702" s="124">
        <v>0</v>
      </c>
      <c r="J702" s="124">
        <v>0</v>
      </c>
      <c r="K702" s="124">
        <v>0</v>
      </c>
      <c r="L702" s="124">
        <v>0</v>
      </c>
      <c r="M702" s="124">
        <v>0</v>
      </c>
      <c r="N702" s="124">
        <v>0</v>
      </c>
      <c r="O702" s="124">
        <v>0</v>
      </c>
      <c r="P702" s="124">
        <v>0</v>
      </c>
      <c r="Q702" s="124">
        <v>0</v>
      </c>
      <c r="R702" s="124">
        <v>0</v>
      </c>
      <c r="S702" s="124">
        <v>0</v>
      </c>
      <c r="T702" s="124">
        <v>0</v>
      </c>
      <c r="U702" s="124">
        <v>0</v>
      </c>
      <c r="V702" s="124">
        <v>0</v>
      </c>
      <c r="W702" s="124">
        <v>0</v>
      </c>
    </row>
    <row r="703" spans="1:23" hidden="1">
      <c r="A703" s="124">
        <v>0</v>
      </c>
      <c r="B703" s="124">
        <v>0</v>
      </c>
      <c r="C703" s="124">
        <v>0</v>
      </c>
      <c r="D703" s="124">
        <v>0</v>
      </c>
      <c r="E703" s="124">
        <v>0</v>
      </c>
      <c r="F703" s="124">
        <v>0</v>
      </c>
      <c r="G703" s="124">
        <v>0</v>
      </c>
      <c r="H703" s="124">
        <v>0</v>
      </c>
      <c r="I703" s="124">
        <v>0</v>
      </c>
      <c r="J703" s="124">
        <v>0</v>
      </c>
      <c r="K703" s="124">
        <v>0</v>
      </c>
      <c r="L703" s="124">
        <v>0</v>
      </c>
      <c r="M703" s="124">
        <v>0</v>
      </c>
      <c r="N703" s="124">
        <v>0</v>
      </c>
      <c r="O703" s="124">
        <v>0</v>
      </c>
      <c r="P703" s="124">
        <v>0</v>
      </c>
      <c r="Q703" s="124">
        <v>0</v>
      </c>
      <c r="R703" s="124">
        <v>0</v>
      </c>
      <c r="S703" s="124">
        <v>0</v>
      </c>
      <c r="T703" s="124">
        <v>0</v>
      </c>
      <c r="U703" s="124">
        <v>0</v>
      </c>
      <c r="V703" s="124">
        <v>0</v>
      </c>
      <c r="W703" s="124">
        <v>0</v>
      </c>
    </row>
    <row r="704" spans="1:23" hidden="1">
      <c r="A704" s="124">
        <v>0</v>
      </c>
      <c r="B704" s="124">
        <v>0</v>
      </c>
      <c r="C704" s="124">
        <v>0</v>
      </c>
      <c r="D704" s="124">
        <v>0</v>
      </c>
      <c r="E704" s="124">
        <v>0</v>
      </c>
      <c r="F704" s="124">
        <v>0</v>
      </c>
      <c r="G704" s="124">
        <v>0</v>
      </c>
      <c r="H704" s="124">
        <v>0</v>
      </c>
      <c r="I704" s="124">
        <v>0</v>
      </c>
      <c r="J704" s="124">
        <v>0</v>
      </c>
      <c r="K704" s="124">
        <v>0</v>
      </c>
      <c r="L704" s="124">
        <v>0</v>
      </c>
      <c r="M704" s="124">
        <v>0</v>
      </c>
      <c r="N704" s="124">
        <v>0</v>
      </c>
      <c r="O704" s="124">
        <v>0</v>
      </c>
      <c r="P704" s="124">
        <v>0</v>
      </c>
      <c r="Q704" s="124">
        <v>0</v>
      </c>
      <c r="R704" s="124">
        <v>0</v>
      </c>
      <c r="S704" s="124">
        <v>0</v>
      </c>
      <c r="T704" s="124">
        <v>0</v>
      </c>
      <c r="U704" s="124">
        <v>0</v>
      </c>
      <c r="V704" s="124">
        <v>0</v>
      </c>
      <c r="W704" s="124">
        <v>0</v>
      </c>
    </row>
    <row r="705" spans="1:23" hidden="1">
      <c r="A705" s="124">
        <v>0</v>
      </c>
      <c r="B705" s="124">
        <v>0</v>
      </c>
      <c r="C705" s="124">
        <v>0</v>
      </c>
      <c r="D705" s="124">
        <v>0</v>
      </c>
      <c r="E705" s="124">
        <v>0</v>
      </c>
      <c r="F705" s="124">
        <v>0</v>
      </c>
      <c r="G705" s="124">
        <v>0</v>
      </c>
      <c r="H705" s="124">
        <v>0</v>
      </c>
      <c r="I705" s="124">
        <v>0</v>
      </c>
      <c r="J705" s="124">
        <v>0</v>
      </c>
      <c r="K705" s="124">
        <v>0</v>
      </c>
      <c r="L705" s="124">
        <v>0</v>
      </c>
      <c r="M705" s="124">
        <v>0</v>
      </c>
      <c r="N705" s="124">
        <v>0</v>
      </c>
      <c r="O705" s="124">
        <v>0</v>
      </c>
      <c r="P705" s="124">
        <v>0</v>
      </c>
      <c r="Q705" s="124">
        <v>0</v>
      </c>
      <c r="R705" s="124">
        <v>0</v>
      </c>
      <c r="S705" s="124">
        <v>0</v>
      </c>
      <c r="T705" s="124">
        <v>0</v>
      </c>
      <c r="U705" s="124">
        <v>0</v>
      </c>
      <c r="V705" s="124">
        <v>0</v>
      </c>
      <c r="W705" s="124">
        <v>0</v>
      </c>
    </row>
    <row r="706" spans="1:23" hidden="1">
      <c r="A706" s="124">
        <v>0</v>
      </c>
      <c r="B706" s="124">
        <v>0</v>
      </c>
      <c r="C706" s="124">
        <v>0</v>
      </c>
      <c r="D706" s="124">
        <v>0</v>
      </c>
      <c r="E706" s="124">
        <v>0</v>
      </c>
      <c r="F706" s="124">
        <v>0</v>
      </c>
      <c r="G706" s="124">
        <v>0</v>
      </c>
      <c r="H706" s="124">
        <v>0</v>
      </c>
      <c r="I706" s="124">
        <v>0</v>
      </c>
      <c r="J706" s="124">
        <v>0</v>
      </c>
      <c r="K706" s="124">
        <v>0</v>
      </c>
      <c r="L706" s="124">
        <v>0</v>
      </c>
      <c r="M706" s="124">
        <v>0</v>
      </c>
      <c r="N706" s="124">
        <v>0</v>
      </c>
      <c r="O706" s="124">
        <v>0</v>
      </c>
      <c r="P706" s="124">
        <v>0</v>
      </c>
      <c r="Q706" s="124">
        <v>0</v>
      </c>
      <c r="R706" s="124">
        <v>0</v>
      </c>
      <c r="S706" s="124">
        <v>0</v>
      </c>
      <c r="T706" s="124">
        <v>0</v>
      </c>
      <c r="U706" s="124">
        <v>0</v>
      </c>
      <c r="V706" s="124">
        <v>0</v>
      </c>
      <c r="W706" s="124">
        <v>0</v>
      </c>
    </row>
    <row r="707" spans="1:23" hidden="1">
      <c r="A707" s="124">
        <v>0</v>
      </c>
      <c r="B707" s="124">
        <v>0</v>
      </c>
      <c r="C707" s="124">
        <v>0</v>
      </c>
      <c r="D707" s="124">
        <v>0</v>
      </c>
      <c r="E707" s="124">
        <v>0</v>
      </c>
      <c r="F707" s="124">
        <v>0</v>
      </c>
      <c r="G707" s="124">
        <v>0</v>
      </c>
      <c r="H707" s="124">
        <v>0</v>
      </c>
      <c r="I707" s="124">
        <v>0</v>
      </c>
      <c r="J707" s="124">
        <v>0</v>
      </c>
      <c r="K707" s="124">
        <v>0</v>
      </c>
      <c r="L707" s="124">
        <v>0</v>
      </c>
      <c r="M707" s="124">
        <v>0</v>
      </c>
      <c r="N707" s="124">
        <v>0</v>
      </c>
      <c r="O707" s="124">
        <v>0</v>
      </c>
      <c r="P707" s="124">
        <v>0</v>
      </c>
      <c r="Q707" s="124">
        <v>0</v>
      </c>
      <c r="R707" s="124">
        <v>0</v>
      </c>
      <c r="S707" s="124">
        <v>0</v>
      </c>
      <c r="T707" s="124">
        <v>0</v>
      </c>
      <c r="U707" s="124">
        <v>0</v>
      </c>
      <c r="V707" s="124">
        <v>0</v>
      </c>
      <c r="W707" s="124">
        <v>0</v>
      </c>
    </row>
    <row r="708" spans="1:23" hidden="1">
      <c r="A708" s="124">
        <v>0</v>
      </c>
      <c r="B708" s="124">
        <v>0</v>
      </c>
      <c r="C708" s="124">
        <v>0</v>
      </c>
      <c r="D708" s="124">
        <v>0</v>
      </c>
      <c r="E708" s="124">
        <v>0</v>
      </c>
      <c r="F708" s="124">
        <v>0</v>
      </c>
      <c r="G708" s="124">
        <v>0</v>
      </c>
      <c r="H708" s="124">
        <v>0</v>
      </c>
      <c r="I708" s="124">
        <v>0</v>
      </c>
      <c r="J708" s="124">
        <v>0</v>
      </c>
      <c r="K708" s="124">
        <v>0</v>
      </c>
      <c r="L708" s="124">
        <v>0</v>
      </c>
      <c r="M708" s="124">
        <v>0</v>
      </c>
      <c r="N708" s="124">
        <v>0</v>
      </c>
      <c r="O708" s="124">
        <v>0</v>
      </c>
      <c r="P708" s="124">
        <v>0</v>
      </c>
      <c r="Q708" s="124">
        <v>0</v>
      </c>
      <c r="R708" s="124">
        <v>0</v>
      </c>
      <c r="S708" s="124">
        <v>0</v>
      </c>
      <c r="T708" s="124">
        <v>0</v>
      </c>
      <c r="U708" s="124">
        <v>0</v>
      </c>
      <c r="V708" s="124">
        <v>0</v>
      </c>
      <c r="W708" s="124">
        <v>0</v>
      </c>
    </row>
    <row r="709" spans="1:23" hidden="1">
      <c r="A709" s="124">
        <v>0</v>
      </c>
      <c r="B709" s="124">
        <v>0</v>
      </c>
      <c r="C709" s="124">
        <v>0</v>
      </c>
      <c r="D709" s="124">
        <v>0</v>
      </c>
      <c r="E709" s="124">
        <v>0</v>
      </c>
      <c r="F709" s="124">
        <v>0</v>
      </c>
      <c r="G709" s="124">
        <v>0</v>
      </c>
      <c r="H709" s="124">
        <v>0</v>
      </c>
      <c r="I709" s="124">
        <v>0</v>
      </c>
      <c r="J709" s="124">
        <v>0</v>
      </c>
      <c r="K709" s="124">
        <v>0</v>
      </c>
      <c r="L709" s="124">
        <v>0</v>
      </c>
      <c r="M709" s="124">
        <v>0</v>
      </c>
      <c r="N709" s="124">
        <v>0</v>
      </c>
      <c r="O709" s="124">
        <v>0</v>
      </c>
      <c r="P709" s="124">
        <v>0</v>
      </c>
      <c r="Q709" s="124">
        <v>0</v>
      </c>
      <c r="R709" s="124">
        <v>0</v>
      </c>
      <c r="S709" s="124">
        <v>0</v>
      </c>
      <c r="T709" s="124">
        <v>0</v>
      </c>
      <c r="U709" s="124">
        <v>0</v>
      </c>
      <c r="V709" s="124">
        <v>0</v>
      </c>
      <c r="W709" s="124">
        <v>0</v>
      </c>
    </row>
    <row r="710" spans="1:23" hidden="1">
      <c r="A710" s="124">
        <v>0</v>
      </c>
      <c r="B710" s="124">
        <v>0</v>
      </c>
      <c r="C710" s="124">
        <v>0</v>
      </c>
      <c r="D710" s="124">
        <v>0</v>
      </c>
      <c r="E710" s="124">
        <v>0</v>
      </c>
      <c r="F710" s="124">
        <v>0</v>
      </c>
      <c r="G710" s="124">
        <v>0</v>
      </c>
      <c r="H710" s="124">
        <v>0</v>
      </c>
      <c r="I710" s="124">
        <v>0</v>
      </c>
      <c r="J710" s="124">
        <v>0</v>
      </c>
      <c r="K710" s="124">
        <v>0</v>
      </c>
      <c r="L710" s="124">
        <v>0</v>
      </c>
      <c r="M710" s="124">
        <v>0</v>
      </c>
      <c r="N710" s="124">
        <v>0</v>
      </c>
      <c r="O710" s="124">
        <v>0</v>
      </c>
      <c r="P710" s="124">
        <v>0</v>
      </c>
      <c r="Q710" s="124">
        <v>0</v>
      </c>
      <c r="R710" s="124">
        <v>0</v>
      </c>
      <c r="S710" s="124">
        <v>0</v>
      </c>
      <c r="T710" s="124">
        <v>0</v>
      </c>
      <c r="U710" s="124">
        <v>0</v>
      </c>
      <c r="V710" s="124">
        <v>0</v>
      </c>
      <c r="W710" s="124">
        <v>0</v>
      </c>
    </row>
    <row r="711" spans="1:23" hidden="1">
      <c r="A711" s="124">
        <v>0</v>
      </c>
      <c r="B711" s="124">
        <v>0</v>
      </c>
      <c r="C711" s="124">
        <v>0</v>
      </c>
      <c r="D711" s="124">
        <v>0</v>
      </c>
      <c r="E711" s="124">
        <v>0</v>
      </c>
      <c r="F711" s="124">
        <v>0</v>
      </c>
      <c r="G711" s="124">
        <v>0</v>
      </c>
      <c r="H711" s="124">
        <v>0</v>
      </c>
      <c r="I711" s="124">
        <v>0</v>
      </c>
      <c r="J711" s="124">
        <v>0</v>
      </c>
      <c r="K711" s="124">
        <v>0</v>
      </c>
      <c r="L711" s="124">
        <v>0</v>
      </c>
      <c r="M711" s="124">
        <v>0</v>
      </c>
      <c r="N711" s="124">
        <v>0</v>
      </c>
      <c r="O711" s="124">
        <v>0</v>
      </c>
      <c r="P711" s="124">
        <v>0</v>
      </c>
      <c r="Q711" s="124">
        <v>0</v>
      </c>
      <c r="R711" s="124">
        <v>0</v>
      </c>
      <c r="S711" s="124">
        <v>0</v>
      </c>
      <c r="T711" s="124">
        <v>0</v>
      </c>
      <c r="U711" s="124">
        <v>0</v>
      </c>
      <c r="V711" s="124">
        <v>0</v>
      </c>
      <c r="W711" s="124">
        <v>0</v>
      </c>
    </row>
    <row r="712" spans="1:23" hidden="1">
      <c r="A712" s="124">
        <v>0</v>
      </c>
      <c r="B712" s="124">
        <v>0</v>
      </c>
      <c r="C712" s="124">
        <v>0</v>
      </c>
      <c r="D712" s="124">
        <v>0</v>
      </c>
      <c r="E712" s="124">
        <v>0</v>
      </c>
      <c r="F712" s="124">
        <v>0</v>
      </c>
      <c r="G712" s="124">
        <v>0</v>
      </c>
      <c r="H712" s="124">
        <v>0</v>
      </c>
      <c r="I712" s="124">
        <v>0</v>
      </c>
      <c r="J712" s="124">
        <v>0</v>
      </c>
      <c r="K712" s="124">
        <v>0</v>
      </c>
      <c r="L712" s="124">
        <v>0</v>
      </c>
      <c r="M712" s="124">
        <v>0</v>
      </c>
      <c r="N712" s="124">
        <v>0</v>
      </c>
      <c r="O712" s="124">
        <v>0</v>
      </c>
      <c r="P712" s="124">
        <v>0</v>
      </c>
      <c r="Q712" s="124">
        <v>0</v>
      </c>
      <c r="R712" s="124">
        <v>0</v>
      </c>
      <c r="S712" s="124">
        <v>0</v>
      </c>
      <c r="T712" s="124">
        <v>0</v>
      </c>
      <c r="U712" s="124">
        <v>0</v>
      </c>
      <c r="V712" s="124">
        <v>0</v>
      </c>
      <c r="W712" s="124">
        <v>0</v>
      </c>
    </row>
    <row r="713" spans="1:23" hidden="1">
      <c r="A713" s="124">
        <v>0</v>
      </c>
      <c r="B713" s="124">
        <v>0</v>
      </c>
      <c r="C713" s="124">
        <v>0</v>
      </c>
      <c r="D713" s="124">
        <v>0</v>
      </c>
      <c r="E713" s="124">
        <v>0</v>
      </c>
      <c r="F713" s="124">
        <v>0</v>
      </c>
      <c r="G713" s="124">
        <v>0</v>
      </c>
      <c r="H713" s="124">
        <v>0</v>
      </c>
      <c r="I713" s="124">
        <v>0</v>
      </c>
      <c r="J713" s="124">
        <v>0</v>
      </c>
      <c r="K713" s="124">
        <v>0</v>
      </c>
      <c r="L713" s="124">
        <v>0</v>
      </c>
      <c r="M713" s="124">
        <v>0</v>
      </c>
      <c r="N713" s="124">
        <v>0</v>
      </c>
      <c r="O713" s="124">
        <v>0</v>
      </c>
      <c r="P713" s="124">
        <v>0</v>
      </c>
      <c r="Q713" s="124">
        <v>0</v>
      </c>
      <c r="R713" s="124">
        <v>0</v>
      </c>
      <c r="S713" s="124">
        <v>0</v>
      </c>
      <c r="T713" s="124">
        <v>0</v>
      </c>
      <c r="U713" s="124">
        <v>0</v>
      </c>
      <c r="V713" s="124">
        <v>0</v>
      </c>
      <c r="W713" s="124">
        <v>0</v>
      </c>
    </row>
    <row r="714" spans="1:23" hidden="1">
      <c r="A714" s="124">
        <v>0</v>
      </c>
      <c r="B714" s="124">
        <v>0</v>
      </c>
      <c r="C714" s="124">
        <v>0</v>
      </c>
      <c r="D714" s="124">
        <v>0</v>
      </c>
      <c r="E714" s="124">
        <v>0</v>
      </c>
      <c r="F714" s="124">
        <v>0</v>
      </c>
      <c r="G714" s="124">
        <v>0</v>
      </c>
      <c r="H714" s="124">
        <v>0</v>
      </c>
      <c r="I714" s="124">
        <v>0</v>
      </c>
      <c r="J714" s="124">
        <v>0</v>
      </c>
      <c r="K714" s="124">
        <v>0</v>
      </c>
      <c r="L714" s="124">
        <v>0</v>
      </c>
      <c r="M714" s="124">
        <v>0</v>
      </c>
      <c r="N714" s="124">
        <v>0</v>
      </c>
      <c r="O714" s="124">
        <v>0</v>
      </c>
      <c r="P714" s="124">
        <v>0</v>
      </c>
      <c r="Q714" s="124">
        <v>0</v>
      </c>
      <c r="R714" s="124">
        <v>0</v>
      </c>
      <c r="S714" s="124">
        <v>0</v>
      </c>
      <c r="T714" s="124">
        <v>0</v>
      </c>
      <c r="U714" s="124">
        <v>0</v>
      </c>
      <c r="V714" s="124">
        <v>0</v>
      </c>
      <c r="W714" s="124">
        <v>0</v>
      </c>
    </row>
    <row r="715" spans="1:23" hidden="1">
      <c r="A715" s="124">
        <v>0</v>
      </c>
      <c r="B715" s="124">
        <v>0</v>
      </c>
      <c r="C715" s="124">
        <v>0</v>
      </c>
      <c r="D715" s="124">
        <v>0</v>
      </c>
      <c r="E715" s="124">
        <v>0</v>
      </c>
      <c r="F715" s="124">
        <v>0</v>
      </c>
      <c r="G715" s="124">
        <v>0</v>
      </c>
      <c r="H715" s="124">
        <v>0</v>
      </c>
      <c r="I715" s="124">
        <v>0</v>
      </c>
      <c r="J715" s="124">
        <v>0</v>
      </c>
      <c r="K715" s="124">
        <v>0</v>
      </c>
      <c r="L715" s="124">
        <v>0</v>
      </c>
      <c r="M715" s="124">
        <v>0</v>
      </c>
      <c r="N715" s="124">
        <v>0</v>
      </c>
      <c r="O715" s="124">
        <v>0</v>
      </c>
      <c r="P715" s="124">
        <v>0</v>
      </c>
      <c r="Q715" s="124">
        <v>0</v>
      </c>
      <c r="R715" s="124">
        <v>0</v>
      </c>
      <c r="S715" s="124">
        <v>0</v>
      </c>
      <c r="T715" s="124">
        <v>0</v>
      </c>
      <c r="U715" s="124">
        <v>0</v>
      </c>
      <c r="V715" s="124">
        <v>0</v>
      </c>
      <c r="W715" s="124">
        <v>0</v>
      </c>
    </row>
    <row r="716" spans="1:23" hidden="1">
      <c r="A716" s="124">
        <v>0</v>
      </c>
      <c r="B716" s="124">
        <v>0</v>
      </c>
      <c r="C716" s="124">
        <v>0</v>
      </c>
      <c r="D716" s="124">
        <v>0</v>
      </c>
      <c r="E716" s="124">
        <v>0</v>
      </c>
      <c r="F716" s="124">
        <v>0</v>
      </c>
      <c r="G716" s="124">
        <v>0</v>
      </c>
      <c r="H716" s="124">
        <v>0</v>
      </c>
      <c r="I716" s="124">
        <v>0</v>
      </c>
      <c r="J716" s="124">
        <v>0</v>
      </c>
      <c r="K716" s="124">
        <v>0</v>
      </c>
      <c r="L716" s="124">
        <v>0</v>
      </c>
      <c r="M716" s="124">
        <v>0</v>
      </c>
      <c r="N716" s="124">
        <v>0</v>
      </c>
      <c r="O716" s="124">
        <v>0</v>
      </c>
      <c r="P716" s="124">
        <v>0</v>
      </c>
      <c r="Q716" s="124">
        <v>0</v>
      </c>
      <c r="R716" s="124">
        <v>0</v>
      </c>
      <c r="S716" s="124">
        <v>0</v>
      </c>
      <c r="T716" s="124">
        <v>0</v>
      </c>
      <c r="U716" s="124">
        <v>0</v>
      </c>
      <c r="V716" s="124">
        <v>0</v>
      </c>
      <c r="W716" s="124">
        <v>0</v>
      </c>
    </row>
    <row r="717" spans="1:23" hidden="1">
      <c r="A717" s="124">
        <v>0</v>
      </c>
      <c r="B717" s="124">
        <v>0</v>
      </c>
      <c r="C717" s="124">
        <v>0</v>
      </c>
      <c r="D717" s="124">
        <v>0</v>
      </c>
      <c r="E717" s="124">
        <v>0</v>
      </c>
      <c r="F717" s="124">
        <v>0</v>
      </c>
      <c r="G717" s="124">
        <v>0</v>
      </c>
      <c r="H717" s="124">
        <v>0</v>
      </c>
      <c r="I717" s="124">
        <v>0</v>
      </c>
      <c r="J717" s="124">
        <v>0</v>
      </c>
      <c r="K717" s="124">
        <v>0</v>
      </c>
      <c r="L717" s="124">
        <v>0</v>
      </c>
      <c r="M717" s="124">
        <v>0</v>
      </c>
      <c r="N717" s="124">
        <v>0</v>
      </c>
      <c r="O717" s="124">
        <v>0</v>
      </c>
      <c r="P717" s="124">
        <v>0</v>
      </c>
      <c r="Q717" s="124">
        <v>0</v>
      </c>
      <c r="R717" s="124">
        <v>0</v>
      </c>
      <c r="S717" s="124">
        <v>0</v>
      </c>
      <c r="T717" s="124">
        <v>0</v>
      </c>
      <c r="U717" s="124">
        <v>0</v>
      </c>
      <c r="V717" s="124">
        <v>0</v>
      </c>
      <c r="W717" s="124">
        <v>0</v>
      </c>
    </row>
    <row r="718" spans="1:23" hidden="1">
      <c r="A718" s="124">
        <v>0</v>
      </c>
      <c r="B718" s="124">
        <v>0</v>
      </c>
      <c r="C718" s="124">
        <v>0</v>
      </c>
      <c r="D718" s="124">
        <v>0</v>
      </c>
      <c r="E718" s="124">
        <v>0</v>
      </c>
      <c r="F718" s="124">
        <v>0</v>
      </c>
      <c r="G718" s="124">
        <v>0</v>
      </c>
      <c r="H718" s="124">
        <v>0</v>
      </c>
      <c r="I718" s="124">
        <v>0</v>
      </c>
      <c r="J718" s="124">
        <v>0</v>
      </c>
      <c r="K718" s="124">
        <v>0</v>
      </c>
      <c r="L718" s="124">
        <v>0</v>
      </c>
      <c r="M718" s="124">
        <v>0</v>
      </c>
      <c r="N718" s="124">
        <v>0</v>
      </c>
      <c r="O718" s="124">
        <v>0</v>
      </c>
      <c r="P718" s="124">
        <v>0</v>
      </c>
      <c r="Q718" s="124">
        <v>0</v>
      </c>
      <c r="R718" s="124">
        <v>0</v>
      </c>
      <c r="S718" s="124">
        <v>0</v>
      </c>
      <c r="T718" s="124">
        <v>0</v>
      </c>
      <c r="U718" s="124">
        <v>0</v>
      </c>
      <c r="V718" s="124">
        <v>0</v>
      </c>
      <c r="W718" s="124">
        <v>0</v>
      </c>
    </row>
    <row r="719" spans="1:23" hidden="1">
      <c r="A719" s="124">
        <v>0</v>
      </c>
      <c r="B719" s="124">
        <v>0</v>
      </c>
      <c r="C719" s="124">
        <v>0</v>
      </c>
      <c r="D719" s="124">
        <v>0</v>
      </c>
      <c r="E719" s="124">
        <v>0</v>
      </c>
      <c r="F719" s="124">
        <v>0</v>
      </c>
      <c r="G719" s="124">
        <v>0</v>
      </c>
      <c r="H719" s="124">
        <v>0</v>
      </c>
      <c r="I719" s="124">
        <v>0</v>
      </c>
      <c r="J719" s="124">
        <v>0</v>
      </c>
      <c r="K719" s="124">
        <v>0</v>
      </c>
      <c r="L719" s="124">
        <v>0</v>
      </c>
      <c r="M719" s="124">
        <v>0</v>
      </c>
      <c r="N719" s="124">
        <v>0</v>
      </c>
      <c r="O719" s="124">
        <v>0</v>
      </c>
      <c r="P719" s="124">
        <v>0</v>
      </c>
      <c r="Q719" s="124">
        <v>0</v>
      </c>
      <c r="R719" s="124">
        <v>0</v>
      </c>
      <c r="S719" s="124">
        <v>0</v>
      </c>
      <c r="T719" s="124">
        <v>0</v>
      </c>
      <c r="U719" s="124">
        <v>0</v>
      </c>
      <c r="V719" s="124">
        <v>0</v>
      </c>
      <c r="W719" s="124">
        <v>0</v>
      </c>
    </row>
    <row r="720" spans="1:23" hidden="1">
      <c r="A720" s="124">
        <v>0</v>
      </c>
      <c r="B720" s="124">
        <v>0</v>
      </c>
      <c r="C720" s="124">
        <v>0</v>
      </c>
      <c r="D720" s="124">
        <v>0</v>
      </c>
      <c r="E720" s="124">
        <v>0</v>
      </c>
      <c r="F720" s="124">
        <v>0</v>
      </c>
      <c r="G720" s="124">
        <v>0</v>
      </c>
      <c r="H720" s="124">
        <v>0</v>
      </c>
      <c r="I720" s="124">
        <v>0</v>
      </c>
      <c r="J720" s="124">
        <v>0</v>
      </c>
      <c r="K720" s="124">
        <v>0</v>
      </c>
      <c r="L720" s="124">
        <v>0</v>
      </c>
      <c r="M720" s="124">
        <v>0</v>
      </c>
      <c r="N720" s="124">
        <v>0</v>
      </c>
      <c r="O720" s="124">
        <v>0</v>
      </c>
      <c r="P720" s="124">
        <v>0</v>
      </c>
      <c r="Q720" s="124">
        <v>0</v>
      </c>
      <c r="R720" s="124">
        <v>0</v>
      </c>
      <c r="S720" s="124">
        <v>0</v>
      </c>
      <c r="T720" s="124">
        <v>0</v>
      </c>
      <c r="U720" s="124">
        <v>0</v>
      </c>
      <c r="V720" s="124">
        <v>0</v>
      </c>
      <c r="W720" s="124">
        <v>0</v>
      </c>
    </row>
    <row r="721" spans="1:23" hidden="1">
      <c r="A721" s="124">
        <v>0</v>
      </c>
      <c r="B721" s="124">
        <v>0</v>
      </c>
      <c r="C721" s="124">
        <v>0</v>
      </c>
      <c r="D721" s="124">
        <v>0</v>
      </c>
      <c r="E721" s="124">
        <v>0</v>
      </c>
      <c r="F721" s="124">
        <v>0</v>
      </c>
      <c r="G721" s="124">
        <v>0</v>
      </c>
      <c r="H721" s="124">
        <v>0</v>
      </c>
      <c r="I721" s="124">
        <v>0</v>
      </c>
      <c r="J721" s="124">
        <v>0</v>
      </c>
      <c r="K721" s="124">
        <v>0</v>
      </c>
      <c r="L721" s="124">
        <v>0</v>
      </c>
      <c r="M721" s="124">
        <v>0</v>
      </c>
      <c r="N721" s="124">
        <v>0</v>
      </c>
      <c r="O721" s="124">
        <v>0</v>
      </c>
      <c r="P721" s="124">
        <v>0</v>
      </c>
      <c r="Q721" s="124">
        <v>0</v>
      </c>
      <c r="R721" s="124">
        <v>0</v>
      </c>
      <c r="S721" s="124">
        <v>0</v>
      </c>
      <c r="T721" s="124">
        <v>0</v>
      </c>
      <c r="U721" s="124">
        <v>0</v>
      </c>
      <c r="V721" s="124">
        <v>0</v>
      </c>
      <c r="W721" s="124">
        <v>0</v>
      </c>
    </row>
    <row r="722" spans="1:23" hidden="1">
      <c r="A722" s="124">
        <v>0</v>
      </c>
      <c r="B722" s="124">
        <v>0</v>
      </c>
      <c r="C722" s="124">
        <v>0</v>
      </c>
      <c r="D722" s="124">
        <v>0</v>
      </c>
      <c r="E722" s="124">
        <v>0</v>
      </c>
      <c r="F722" s="124">
        <v>0</v>
      </c>
      <c r="G722" s="124">
        <v>0</v>
      </c>
      <c r="H722" s="124">
        <v>0</v>
      </c>
      <c r="I722" s="124">
        <v>0</v>
      </c>
      <c r="J722" s="124">
        <v>0</v>
      </c>
      <c r="K722" s="124">
        <v>0</v>
      </c>
      <c r="L722" s="124">
        <v>0</v>
      </c>
      <c r="M722" s="124">
        <v>0</v>
      </c>
      <c r="N722" s="124">
        <v>0</v>
      </c>
      <c r="O722" s="124">
        <v>0</v>
      </c>
      <c r="P722" s="124">
        <v>0</v>
      </c>
      <c r="Q722" s="124">
        <v>0</v>
      </c>
      <c r="R722" s="124">
        <v>0</v>
      </c>
      <c r="S722" s="124">
        <v>0</v>
      </c>
      <c r="T722" s="124">
        <v>0</v>
      </c>
      <c r="U722" s="124">
        <v>0</v>
      </c>
      <c r="V722" s="124">
        <v>0</v>
      </c>
      <c r="W722" s="124">
        <v>0</v>
      </c>
    </row>
    <row r="723" spans="1:23" hidden="1">
      <c r="A723" s="124">
        <v>0</v>
      </c>
      <c r="B723" s="124">
        <v>0</v>
      </c>
      <c r="C723" s="124">
        <v>0</v>
      </c>
      <c r="D723" s="124">
        <v>0</v>
      </c>
      <c r="E723" s="124">
        <v>0</v>
      </c>
      <c r="F723" s="124">
        <v>0</v>
      </c>
      <c r="G723" s="124">
        <v>0</v>
      </c>
      <c r="H723" s="124">
        <v>0</v>
      </c>
      <c r="I723" s="124">
        <v>0</v>
      </c>
      <c r="J723" s="124">
        <v>0</v>
      </c>
      <c r="K723" s="124">
        <v>0</v>
      </c>
      <c r="L723" s="124">
        <v>0</v>
      </c>
      <c r="M723" s="124">
        <v>0</v>
      </c>
      <c r="N723" s="124">
        <v>0</v>
      </c>
      <c r="O723" s="124">
        <v>0</v>
      </c>
      <c r="P723" s="124">
        <v>0</v>
      </c>
      <c r="Q723" s="124">
        <v>0</v>
      </c>
      <c r="R723" s="124">
        <v>0</v>
      </c>
      <c r="S723" s="124">
        <v>0</v>
      </c>
      <c r="T723" s="124">
        <v>0</v>
      </c>
      <c r="U723" s="124">
        <v>0</v>
      </c>
      <c r="V723" s="124">
        <v>0</v>
      </c>
      <c r="W723" s="124">
        <v>0</v>
      </c>
    </row>
    <row r="724" spans="1:23" hidden="1">
      <c r="A724" s="124">
        <v>0</v>
      </c>
      <c r="B724" s="124">
        <v>0</v>
      </c>
      <c r="C724" s="124">
        <v>0</v>
      </c>
      <c r="D724" s="124">
        <v>0</v>
      </c>
      <c r="E724" s="124">
        <v>0</v>
      </c>
      <c r="F724" s="124">
        <v>0</v>
      </c>
      <c r="G724" s="124">
        <v>0</v>
      </c>
      <c r="H724" s="124">
        <v>0</v>
      </c>
      <c r="I724" s="124">
        <v>0</v>
      </c>
      <c r="J724" s="124">
        <v>0</v>
      </c>
      <c r="K724" s="124">
        <v>0</v>
      </c>
      <c r="L724" s="124">
        <v>0</v>
      </c>
      <c r="M724" s="124">
        <v>0</v>
      </c>
      <c r="N724" s="124">
        <v>0</v>
      </c>
      <c r="O724" s="124">
        <v>0</v>
      </c>
      <c r="P724" s="124">
        <v>0</v>
      </c>
      <c r="Q724" s="124">
        <v>0</v>
      </c>
      <c r="R724" s="124">
        <v>0</v>
      </c>
      <c r="S724" s="124">
        <v>0</v>
      </c>
      <c r="T724" s="124">
        <v>0</v>
      </c>
      <c r="U724" s="124">
        <v>0</v>
      </c>
      <c r="V724" s="124">
        <v>0</v>
      </c>
      <c r="W724" s="124">
        <v>0</v>
      </c>
    </row>
    <row r="725" spans="1:23" hidden="1">
      <c r="A725" s="124">
        <v>0</v>
      </c>
      <c r="B725" s="124">
        <v>0</v>
      </c>
      <c r="C725" s="124">
        <v>0</v>
      </c>
      <c r="D725" s="124">
        <v>0</v>
      </c>
      <c r="E725" s="124">
        <v>0</v>
      </c>
      <c r="F725" s="124">
        <v>0</v>
      </c>
      <c r="G725" s="124">
        <v>0</v>
      </c>
      <c r="H725" s="124">
        <v>0</v>
      </c>
      <c r="I725" s="124">
        <v>0</v>
      </c>
      <c r="J725" s="124">
        <v>0</v>
      </c>
      <c r="K725" s="124">
        <v>0</v>
      </c>
      <c r="L725" s="124">
        <v>0</v>
      </c>
      <c r="M725" s="124">
        <v>0</v>
      </c>
      <c r="N725" s="124">
        <v>0</v>
      </c>
      <c r="O725" s="124">
        <v>0</v>
      </c>
      <c r="P725" s="124">
        <v>0</v>
      </c>
      <c r="Q725" s="124">
        <v>0</v>
      </c>
      <c r="R725" s="124">
        <v>0</v>
      </c>
      <c r="S725" s="124">
        <v>0</v>
      </c>
      <c r="T725" s="124">
        <v>0</v>
      </c>
      <c r="U725" s="124">
        <v>0</v>
      </c>
      <c r="V725" s="124">
        <v>0</v>
      </c>
      <c r="W725" s="124">
        <v>0</v>
      </c>
    </row>
    <row r="726" spans="1:23" hidden="1">
      <c r="A726" s="124">
        <v>0</v>
      </c>
      <c r="B726" s="124">
        <v>0</v>
      </c>
      <c r="C726" s="124">
        <v>0</v>
      </c>
      <c r="D726" s="124">
        <v>0</v>
      </c>
      <c r="E726" s="124">
        <v>0</v>
      </c>
      <c r="F726" s="124">
        <v>0</v>
      </c>
      <c r="G726" s="124">
        <v>0</v>
      </c>
      <c r="H726" s="124">
        <v>0</v>
      </c>
      <c r="I726" s="124">
        <v>0</v>
      </c>
      <c r="J726" s="124">
        <v>0</v>
      </c>
      <c r="K726" s="124">
        <v>0</v>
      </c>
      <c r="L726" s="124">
        <v>0</v>
      </c>
      <c r="M726" s="124">
        <v>0</v>
      </c>
      <c r="N726" s="124">
        <v>0</v>
      </c>
      <c r="O726" s="124">
        <v>0</v>
      </c>
      <c r="P726" s="124">
        <v>0</v>
      </c>
      <c r="Q726" s="124">
        <v>0</v>
      </c>
      <c r="R726" s="124">
        <v>0</v>
      </c>
      <c r="S726" s="124">
        <v>0</v>
      </c>
      <c r="T726" s="124">
        <v>0</v>
      </c>
      <c r="U726" s="124">
        <v>0</v>
      </c>
      <c r="V726" s="124">
        <v>0</v>
      </c>
      <c r="W726" s="124">
        <v>0</v>
      </c>
    </row>
    <row r="727" spans="1:23" hidden="1">
      <c r="A727" s="124">
        <v>0</v>
      </c>
      <c r="B727" s="124">
        <v>0</v>
      </c>
      <c r="C727" s="124">
        <v>0</v>
      </c>
      <c r="D727" s="124">
        <v>0</v>
      </c>
      <c r="E727" s="124">
        <v>0</v>
      </c>
      <c r="F727" s="124">
        <v>0</v>
      </c>
      <c r="G727" s="124">
        <v>0</v>
      </c>
      <c r="H727" s="124">
        <v>0</v>
      </c>
      <c r="I727" s="124">
        <v>0</v>
      </c>
      <c r="J727" s="124">
        <v>0</v>
      </c>
      <c r="K727" s="124">
        <v>0</v>
      </c>
      <c r="L727" s="124">
        <v>0</v>
      </c>
      <c r="M727" s="124">
        <v>0</v>
      </c>
      <c r="N727" s="124">
        <v>0</v>
      </c>
      <c r="O727" s="124">
        <v>0</v>
      </c>
      <c r="P727" s="124">
        <v>0</v>
      </c>
      <c r="Q727" s="124">
        <v>0</v>
      </c>
      <c r="R727" s="124">
        <v>0</v>
      </c>
      <c r="S727" s="124">
        <v>0</v>
      </c>
      <c r="T727" s="124">
        <v>0</v>
      </c>
      <c r="U727" s="124">
        <v>0</v>
      </c>
      <c r="V727" s="124">
        <v>0</v>
      </c>
      <c r="W727" s="124">
        <v>0</v>
      </c>
    </row>
    <row r="728" spans="1:23" hidden="1">
      <c r="A728" s="124">
        <v>0</v>
      </c>
      <c r="B728" s="124">
        <v>0</v>
      </c>
      <c r="C728" s="124">
        <v>0</v>
      </c>
      <c r="D728" s="124">
        <v>0</v>
      </c>
      <c r="E728" s="124">
        <v>0</v>
      </c>
      <c r="F728" s="124">
        <v>0</v>
      </c>
      <c r="G728" s="124">
        <v>0</v>
      </c>
      <c r="H728" s="124">
        <v>0</v>
      </c>
      <c r="I728" s="124">
        <v>0</v>
      </c>
      <c r="J728" s="124">
        <v>0</v>
      </c>
      <c r="K728" s="124">
        <v>0</v>
      </c>
      <c r="L728" s="124">
        <v>0</v>
      </c>
      <c r="M728" s="124">
        <v>0</v>
      </c>
      <c r="N728" s="124">
        <v>0</v>
      </c>
      <c r="O728" s="124">
        <v>0</v>
      </c>
      <c r="P728" s="124">
        <v>0</v>
      </c>
      <c r="Q728" s="124">
        <v>0</v>
      </c>
      <c r="R728" s="124">
        <v>0</v>
      </c>
      <c r="S728" s="124">
        <v>0</v>
      </c>
      <c r="T728" s="124">
        <v>0</v>
      </c>
      <c r="U728" s="124">
        <v>0</v>
      </c>
      <c r="V728" s="124">
        <v>0</v>
      </c>
      <c r="W728" s="124">
        <v>0</v>
      </c>
    </row>
    <row r="729" spans="1:23" hidden="1">
      <c r="A729" s="124">
        <v>0</v>
      </c>
      <c r="B729" s="124">
        <v>0</v>
      </c>
      <c r="C729" s="124">
        <v>0</v>
      </c>
      <c r="D729" s="124">
        <v>0</v>
      </c>
      <c r="E729" s="124">
        <v>0</v>
      </c>
      <c r="F729" s="124">
        <v>0</v>
      </c>
      <c r="G729" s="124">
        <v>0</v>
      </c>
      <c r="H729" s="124">
        <v>0</v>
      </c>
      <c r="I729" s="124">
        <v>0</v>
      </c>
      <c r="J729" s="124">
        <v>0</v>
      </c>
      <c r="K729" s="124">
        <v>0</v>
      </c>
      <c r="L729" s="124">
        <v>0</v>
      </c>
      <c r="M729" s="124">
        <v>0</v>
      </c>
      <c r="N729" s="124">
        <v>0</v>
      </c>
      <c r="O729" s="124">
        <v>0</v>
      </c>
      <c r="P729" s="124">
        <v>0</v>
      </c>
      <c r="Q729" s="124">
        <v>0</v>
      </c>
      <c r="R729" s="124">
        <v>0</v>
      </c>
      <c r="S729" s="124">
        <v>0</v>
      </c>
      <c r="T729" s="124">
        <v>0</v>
      </c>
      <c r="U729" s="124">
        <v>0</v>
      </c>
      <c r="V729" s="124">
        <v>0</v>
      </c>
      <c r="W729" s="124">
        <v>0</v>
      </c>
    </row>
    <row r="730" spans="1:23" hidden="1">
      <c r="A730" s="124">
        <v>0</v>
      </c>
      <c r="B730" s="124">
        <v>0</v>
      </c>
      <c r="C730" s="124">
        <v>0</v>
      </c>
      <c r="D730" s="124">
        <v>0</v>
      </c>
      <c r="E730" s="124">
        <v>0</v>
      </c>
      <c r="F730" s="124">
        <v>0</v>
      </c>
      <c r="G730" s="124">
        <v>0</v>
      </c>
      <c r="H730" s="124">
        <v>0</v>
      </c>
      <c r="I730" s="124">
        <v>0</v>
      </c>
      <c r="J730" s="124">
        <v>0</v>
      </c>
      <c r="K730" s="124">
        <v>0</v>
      </c>
      <c r="L730" s="124">
        <v>0</v>
      </c>
      <c r="M730" s="124">
        <v>0</v>
      </c>
      <c r="N730" s="124">
        <v>0</v>
      </c>
      <c r="O730" s="124">
        <v>0</v>
      </c>
      <c r="P730" s="124">
        <v>0</v>
      </c>
      <c r="Q730" s="124">
        <v>0</v>
      </c>
      <c r="R730" s="124">
        <v>0</v>
      </c>
      <c r="S730" s="124">
        <v>0</v>
      </c>
      <c r="T730" s="124">
        <v>0</v>
      </c>
      <c r="U730" s="124">
        <v>0</v>
      </c>
      <c r="V730" s="124">
        <v>0</v>
      </c>
      <c r="W730" s="124">
        <v>0</v>
      </c>
    </row>
    <row r="731" spans="1:23" hidden="1">
      <c r="A731" s="124">
        <v>0</v>
      </c>
      <c r="B731" s="124">
        <v>0</v>
      </c>
      <c r="C731" s="124">
        <v>0</v>
      </c>
      <c r="D731" s="124">
        <v>0</v>
      </c>
      <c r="E731" s="124">
        <v>0</v>
      </c>
      <c r="F731" s="124">
        <v>0</v>
      </c>
      <c r="G731" s="124">
        <v>0</v>
      </c>
      <c r="H731" s="124">
        <v>0</v>
      </c>
      <c r="I731" s="124">
        <v>0</v>
      </c>
      <c r="J731" s="124">
        <v>0</v>
      </c>
      <c r="K731" s="124">
        <v>0</v>
      </c>
      <c r="L731" s="124">
        <v>0</v>
      </c>
      <c r="M731" s="124">
        <v>0</v>
      </c>
      <c r="N731" s="124">
        <v>0</v>
      </c>
      <c r="O731" s="124">
        <v>0</v>
      </c>
      <c r="P731" s="124">
        <v>0</v>
      </c>
      <c r="Q731" s="124">
        <v>0</v>
      </c>
      <c r="R731" s="124">
        <v>0</v>
      </c>
      <c r="S731" s="124">
        <v>0</v>
      </c>
      <c r="T731" s="124">
        <v>0</v>
      </c>
      <c r="U731" s="124">
        <v>0</v>
      </c>
      <c r="V731" s="124">
        <v>0</v>
      </c>
      <c r="W731" s="124">
        <v>0</v>
      </c>
    </row>
    <row r="732" spans="1:23" hidden="1">
      <c r="A732" s="124">
        <v>0</v>
      </c>
      <c r="B732" s="124">
        <v>0</v>
      </c>
      <c r="C732" s="124">
        <v>0</v>
      </c>
      <c r="D732" s="124">
        <v>0</v>
      </c>
      <c r="E732" s="124">
        <v>0</v>
      </c>
      <c r="F732" s="124">
        <v>0</v>
      </c>
      <c r="G732" s="124">
        <v>0</v>
      </c>
      <c r="H732" s="124">
        <v>0</v>
      </c>
      <c r="I732" s="124">
        <v>0</v>
      </c>
      <c r="J732" s="124">
        <v>0</v>
      </c>
      <c r="K732" s="124">
        <v>0</v>
      </c>
      <c r="L732" s="124">
        <v>0</v>
      </c>
      <c r="M732" s="124">
        <v>0</v>
      </c>
      <c r="N732" s="124">
        <v>0</v>
      </c>
      <c r="O732" s="124">
        <v>0</v>
      </c>
      <c r="P732" s="124">
        <v>0</v>
      </c>
      <c r="Q732" s="124">
        <v>0</v>
      </c>
      <c r="R732" s="124">
        <v>0</v>
      </c>
      <c r="S732" s="124">
        <v>0</v>
      </c>
      <c r="T732" s="124">
        <v>0</v>
      </c>
      <c r="U732" s="124">
        <v>0</v>
      </c>
      <c r="V732" s="124">
        <v>0</v>
      </c>
      <c r="W732" s="124">
        <v>0</v>
      </c>
    </row>
    <row r="733" spans="1:23" hidden="1">
      <c r="A733" s="124">
        <v>0</v>
      </c>
      <c r="B733" s="124">
        <v>0</v>
      </c>
      <c r="C733" s="124">
        <v>0</v>
      </c>
      <c r="D733" s="124">
        <v>0</v>
      </c>
      <c r="E733" s="124">
        <v>0</v>
      </c>
      <c r="F733" s="124">
        <v>0</v>
      </c>
      <c r="G733" s="124">
        <v>0</v>
      </c>
      <c r="H733" s="124">
        <v>0</v>
      </c>
      <c r="I733" s="124">
        <v>0</v>
      </c>
      <c r="J733" s="124">
        <v>0</v>
      </c>
      <c r="K733" s="124">
        <v>0</v>
      </c>
      <c r="L733" s="124">
        <v>0</v>
      </c>
      <c r="M733" s="124">
        <v>0</v>
      </c>
      <c r="N733" s="124">
        <v>0</v>
      </c>
      <c r="O733" s="124">
        <v>0</v>
      </c>
      <c r="P733" s="124">
        <v>0</v>
      </c>
      <c r="Q733" s="124">
        <v>0</v>
      </c>
      <c r="R733" s="124">
        <v>0</v>
      </c>
      <c r="S733" s="124">
        <v>0</v>
      </c>
      <c r="T733" s="124">
        <v>0</v>
      </c>
      <c r="U733" s="124">
        <v>0</v>
      </c>
      <c r="V733" s="124">
        <v>0</v>
      </c>
      <c r="W733" s="124">
        <v>0</v>
      </c>
    </row>
    <row r="734" spans="1:23" hidden="1">
      <c r="A734" s="124">
        <v>0</v>
      </c>
      <c r="B734" s="124">
        <v>0</v>
      </c>
      <c r="C734" s="124">
        <v>0</v>
      </c>
      <c r="D734" s="124">
        <v>0</v>
      </c>
      <c r="E734" s="124">
        <v>0</v>
      </c>
      <c r="F734" s="124">
        <v>0</v>
      </c>
      <c r="G734" s="124">
        <v>0</v>
      </c>
      <c r="H734" s="124">
        <v>0</v>
      </c>
      <c r="I734" s="124">
        <v>0</v>
      </c>
      <c r="J734" s="124">
        <v>0</v>
      </c>
      <c r="K734" s="124">
        <v>0</v>
      </c>
      <c r="L734" s="124">
        <v>0</v>
      </c>
      <c r="M734" s="124">
        <v>0</v>
      </c>
      <c r="N734" s="124">
        <v>0</v>
      </c>
      <c r="O734" s="124">
        <v>0</v>
      </c>
      <c r="P734" s="124">
        <v>0</v>
      </c>
      <c r="Q734" s="124">
        <v>0</v>
      </c>
      <c r="R734" s="124">
        <v>0</v>
      </c>
      <c r="S734" s="124">
        <v>0</v>
      </c>
      <c r="T734" s="124">
        <v>0</v>
      </c>
      <c r="U734" s="124">
        <v>0</v>
      </c>
      <c r="V734" s="124">
        <v>0</v>
      </c>
      <c r="W734" s="124">
        <v>0</v>
      </c>
    </row>
    <row r="735" spans="1:23" hidden="1">
      <c r="A735" s="124">
        <v>0</v>
      </c>
      <c r="B735" s="124">
        <v>0</v>
      </c>
      <c r="C735" s="124">
        <v>0</v>
      </c>
      <c r="D735" s="124">
        <v>0</v>
      </c>
      <c r="E735" s="124">
        <v>0</v>
      </c>
      <c r="F735" s="124">
        <v>0</v>
      </c>
      <c r="G735" s="124">
        <v>0</v>
      </c>
      <c r="H735" s="124">
        <v>0</v>
      </c>
      <c r="I735" s="124">
        <v>0</v>
      </c>
      <c r="J735" s="124">
        <v>0</v>
      </c>
      <c r="K735" s="124">
        <v>0</v>
      </c>
      <c r="L735" s="124">
        <v>0</v>
      </c>
      <c r="M735" s="124">
        <v>0</v>
      </c>
      <c r="N735" s="124">
        <v>0</v>
      </c>
      <c r="O735" s="124">
        <v>0</v>
      </c>
      <c r="P735" s="124">
        <v>0</v>
      </c>
      <c r="Q735" s="124">
        <v>0</v>
      </c>
      <c r="R735" s="124">
        <v>0</v>
      </c>
      <c r="S735" s="124">
        <v>0</v>
      </c>
      <c r="T735" s="124">
        <v>0</v>
      </c>
      <c r="U735" s="124">
        <v>0</v>
      </c>
      <c r="V735" s="124">
        <v>0</v>
      </c>
      <c r="W735" s="124">
        <v>0</v>
      </c>
    </row>
    <row r="736" spans="1:23" hidden="1">
      <c r="A736" s="124">
        <v>0</v>
      </c>
      <c r="B736" s="124">
        <v>0</v>
      </c>
      <c r="C736" s="124">
        <v>0</v>
      </c>
      <c r="D736" s="124">
        <v>0</v>
      </c>
      <c r="E736" s="124">
        <v>0</v>
      </c>
      <c r="F736" s="124">
        <v>0</v>
      </c>
      <c r="G736" s="124">
        <v>0</v>
      </c>
      <c r="H736" s="124">
        <v>0</v>
      </c>
      <c r="I736" s="124">
        <v>0</v>
      </c>
      <c r="J736" s="124">
        <v>0</v>
      </c>
      <c r="K736" s="124">
        <v>0</v>
      </c>
      <c r="L736" s="124">
        <v>0</v>
      </c>
      <c r="M736" s="124">
        <v>0</v>
      </c>
      <c r="N736" s="124">
        <v>0</v>
      </c>
      <c r="O736" s="124">
        <v>0</v>
      </c>
      <c r="P736" s="124">
        <v>0</v>
      </c>
      <c r="Q736" s="124">
        <v>0</v>
      </c>
      <c r="R736" s="124">
        <v>0</v>
      </c>
      <c r="S736" s="124">
        <v>0</v>
      </c>
      <c r="T736" s="124">
        <v>0</v>
      </c>
      <c r="U736" s="124">
        <v>0</v>
      </c>
      <c r="V736" s="124">
        <v>0</v>
      </c>
      <c r="W736" s="124">
        <v>0</v>
      </c>
    </row>
    <row r="737" spans="1:23" hidden="1">
      <c r="A737" s="124">
        <v>0</v>
      </c>
      <c r="B737" s="124">
        <v>0</v>
      </c>
      <c r="C737" s="124">
        <v>0</v>
      </c>
      <c r="D737" s="124">
        <v>0</v>
      </c>
      <c r="E737" s="124">
        <v>0</v>
      </c>
      <c r="F737" s="124">
        <v>0</v>
      </c>
      <c r="G737" s="124">
        <v>0</v>
      </c>
      <c r="H737" s="124">
        <v>0</v>
      </c>
      <c r="I737" s="124">
        <v>0</v>
      </c>
      <c r="J737" s="124">
        <v>0</v>
      </c>
      <c r="K737" s="124">
        <v>0</v>
      </c>
      <c r="L737" s="124">
        <v>0</v>
      </c>
      <c r="M737" s="124">
        <v>0</v>
      </c>
      <c r="N737" s="124">
        <v>0</v>
      </c>
      <c r="O737" s="124">
        <v>0</v>
      </c>
      <c r="P737" s="124">
        <v>0</v>
      </c>
      <c r="Q737" s="124">
        <v>0</v>
      </c>
      <c r="R737" s="124">
        <v>0</v>
      </c>
      <c r="S737" s="124">
        <v>0</v>
      </c>
      <c r="T737" s="124">
        <v>0</v>
      </c>
      <c r="U737" s="124">
        <v>0</v>
      </c>
      <c r="V737" s="124">
        <v>0</v>
      </c>
      <c r="W737" s="124">
        <v>0</v>
      </c>
    </row>
    <row r="738" spans="1:23" hidden="1">
      <c r="A738" s="124">
        <v>0</v>
      </c>
      <c r="B738" s="124">
        <v>0</v>
      </c>
      <c r="C738" s="124">
        <v>0</v>
      </c>
      <c r="D738" s="124">
        <v>0</v>
      </c>
      <c r="E738" s="124">
        <v>0</v>
      </c>
      <c r="F738" s="124">
        <v>0</v>
      </c>
      <c r="G738" s="124">
        <v>0</v>
      </c>
      <c r="H738" s="124">
        <v>0</v>
      </c>
      <c r="I738" s="124">
        <v>0</v>
      </c>
      <c r="J738" s="124">
        <v>0</v>
      </c>
      <c r="K738" s="124">
        <v>0</v>
      </c>
      <c r="L738" s="124">
        <v>0</v>
      </c>
      <c r="M738" s="124">
        <v>0</v>
      </c>
      <c r="N738" s="124">
        <v>0</v>
      </c>
      <c r="O738" s="124">
        <v>0</v>
      </c>
      <c r="P738" s="124">
        <v>0</v>
      </c>
      <c r="Q738" s="124">
        <v>0</v>
      </c>
      <c r="R738" s="124">
        <v>0</v>
      </c>
      <c r="S738" s="124">
        <v>0</v>
      </c>
      <c r="T738" s="124">
        <v>0</v>
      </c>
      <c r="U738" s="124">
        <v>0</v>
      </c>
      <c r="V738" s="124">
        <v>0</v>
      </c>
      <c r="W738" s="124">
        <v>0</v>
      </c>
    </row>
    <row r="739" spans="1:23" hidden="1">
      <c r="A739" s="124">
        <v>0</v>
      </c>
      <c r="B739" s="124">
        <v>0</v>
      </c>
      <c r="C739" s="124">
        <v>0</v>
      </c>
      <c r="D739" s="124">
        <v>0</v>
      </c>
      <c r="E739" s="124">
        <v>0</v>
      </c>
      <c r="F739" s="124">
        <v>0</v>
      </c>
      <c r="G739" s="124">
        <v>0</v>
      </c>
      <c r="H739" s="124">
        <v>0</v>
      </c>
      <c r="I739" s="124">
        <v>0</v>
      </c>
      <c r="J739" s="124">
        <v>0</v>
      </c>
      <c r="K739" s="124">
        <v>0</v>
      </c>
      <c r="L739" s="124">
        <v>0</v>
      </c>
      <c r="M739" s="124">
        <v>0</v>
      </c>
      <c r="N739" s="124">
        <v>0</v>
      </c>
      <c r="O739" s="124">
        <v>0</v>
      </c>
      <c r="P739" s="124">
        <v>0</v>
      </c>
      <c r="Q739" s="124">
        <v>0</v>
      </c>
      <c r="R739" s="124">
        <v>0</v>
      </c>
      <c r="S739" s="124">
        <v>0</v>
      </c>
      <c r="T739" s="124">
        <v>0</v>
      </c>
      <c r="U739" s="124">
        <v>0</v>
      </c>
      <c r="V739" s="124">
        <v>0</v>
      </c>
      <c r="W739" s="124">
        <v>0</v>
      </c>
    </row>
    <row r="740" spans="1:23" hidden="1">
      <c r="A740" s="124">
        <v>0</v>
      </c>
      <c r="B740" s="124">
        <v>0</v>
      </c>
      <c r="C740" s="124">
        <v>0</v>
      </c>
      <c r="D740" s="124">
        <v>0</v>
      </c>
      <c r="E740" s="124">
        <v>0</v>
      </c>
      <c r="F740" s="124">
        <v>0</v>
      </c>
      <c r="G740" s="124">
        <v>0</v>
      </c>
      <c r="H740" s="124">
        <v>0</v>
      </c>
      <c r="I740" s="124">
        <v>0</v>
      </c>
      <c r="J740" s="124">
        <v>0</v>
      </c>
      <c r="K740" s="124">
        <v>0</v>
      </c>
      <c r="L740" s="124">
        <v>0</v>
      </c>
      <c r="M740" s="124">
        <v>0</v>
      </c>
      <c r="N740" s="124">
        <v>0</v>
      </c>
      <c r="O740" s="124">
        <v>0</v>
      </c>
      <c r="P740" s="124">
        <v>0</v>
      </c>
      <c r="Q740" s="124">
        <v>0</v>
      </c>
      <c r="R740" s="124">
        <v>0</v>
      </c>
      <c r="S740" s="124">
        <v>0</v>
      </c>
      <c r="T740" s="124">
        <v>0</v>
      </c>
      <c r="U740" s="124">
        <v>0</v>
      </c>
      <c r="V740" s="124">
        <v>0</v>
      </c>
      <c r="W740" s="124">
        <v>0</v>
      </c>
    </row>
    <row r="741" spans="1:23" hidden="1">
      <c r="A741" s="124">
        <v>0</v>
      </c>
      <c r="B741" s="124">
        <v>0</v>
      </c>
      <c r="C741" s="124">
        <v>0</v>
      </c>
      <c r="D741" s="124">
        <v>0</v>
      </c>
      <c r="E741" s="124">
        <v>0</v>
      </c>
      <c r="F741" s="124">
        <v>0</v>
      </c>
      <c r="G741" s="124">
        <v>0</v>
      </c>
      <c r="H741" s="124">
        <v>0</v>
      </c>
      <c r="I741" s="124">
        <v>0</v>
      </c>
      <c r="J741" s="124">
        <v>0</v>
      </c>
      <c r="K741" s="124">
        <v>0</v>
      </c>
      <c r="L741" s="124">
        <v>0</v>
      </c>
      <c r="M741" s="124">
        <v>0</v>
      </c>
      <c r="N741" s="124">
        <v>0</v>
      </c>
      <c r="O741" s="124">
        <v>0</v>
      </c>
      <c r="P741" s="124">
        <v>0</v>
      </c>
      <c r="Q741" s="124">
        <v>0</v>
      </c>
      <c r="R741" s="124">
        <v>0</v>
      </c>
      <c r="S741" s="124">
        <v>0</v>
      </c>
      <c r="T741" s="124">
        <v>0</v>
      </c>
      <c r="U741" s="124">
        <v>0</v>
      </c>
      <c r="V741" s="124">
        <v>0</v>
      </c>
      <c r="W741" s="124">
        <v>0</v>
      </c>
    </row>
    <row r="742" spans="1:23" hidden="1">
      <c r="A742" s="124">
        <v>0</v>
      </c>
      <c r="B742" s="124">
        <v>0</v>
      </c>
      <c r="C742" s="124">
        <v>0</v>
      </c>
      <c r="D742" s="124">
        <v>0</v>
      </c>
      <c r="E742" s="124">
        <v>0</v>
      </c>
      <c r="F742" s="124">
        <v>0</v>
      </c>
      <c r="G742" s="124">
        <v>0</v>
      </c>
      <c r="H742" s="124">
        <v>0</v>
      </c>
      <c r="I742" s="124">
        <v>0</v>
      </c>
      <c r="J742" s="124">
        <v>0</v>
      </c>
      <c r="K742" s="124">
        <v>0</v>
      </c>
      <c r="L742" s="124">
        <v>0</v>
      </c>
      <c r="M742" s="124">
        <v>0</v>
      </c>
      <c r="N742" s="124">
        <v>0</v>
      </c>
      <c r="O742" s="124">
        <v>0</v>
      </c>
      <c r="P742" s="124">
        <v>0</v>
      </c>
      <c r="Q742" s="124">
        <v>0</v>
      </c>
      <c r="R742" s="124">
        <v>0</v>
      </c>
      <c r="S742" s="124">
        <v>0</v>
      </c>
      <c r="T742" s="124">
        <v>0</v>
      </c>
      <c r="U742" s="124">
        <v>0</v>
      </c>
      <c r="V742" s="124">
        <v>0</v>
      </c>
      <c r="W742" s="124">
        <v>0</v>
      </c>
    </row>
    <row r="743" spans="1:23" hidden="1">
      <c r="A743" s="124">
        <v>0</v>
      </c>
      <c r="B743" s="124">
        <v>0</v>
      </c>
      <c r="C743" s="124">
        <v>0</v>
      </c>
      <c r="D743" s="124">
        <v>0</v>
      </c>
      <c r="E743" s="124">
        <v>0</v>
      </c>
      <c r="F743" s="124">
        <v>0</v>
      </c>
      <c r="G743" s="124">
        <v>0</v>
      </c>
      <c r="H743" s="124">
        <v>0</v>
      </c>
      <c r="I743" s="124">
        <v>0</v>
      </c>
      <c r="J743" s="124">
        <v>0</v>
      </c>
      <c r="K743" s="124">
        <v>0</v>
      </c>
      <c r="L743" s="124">
        <v>0</v>
      </c>
      <c r="M743" s="124">
        <v>0</v>
      </c>
      <c r="N743" s="124">
        <v>0</v>
      </c>
      <c r="O743" s="124">
        <v>0</v>
      </c>
      <c r="P743" s="124">
        <v>0</v>
      </c>
      <c r="Q743" s="124">
        <v>0</v>
      </c>
      <c r="R743" s="124">
        <v>0</v>
      </c>
      <c r="S743" s="124">
        <v>0</v>
      </c>
      <c r="T743" s="124">
        <v>0</v>
      </c>
      <c r="U743" s="124">
        <v>0</v>
      </c>
      <c r="V743" s="124">
        <v>0</v>
      </c>
      <c r="W743" s="124">
        <v>0</v>
      </c>
    </row>
    <row r="744" spans="1:23" hidden="1">
      <c r="A744" s="124">
        <v>0</v>
      </c>
      <c r="B744" s="124">
        <v>0</v>
      </c>
      <c r="C744" s="124">
        <v>0</v>
      </c>
      <c r="D744" s="124">
        <v>0</v>
      </c>
      <c r="E744" s="124">
        <v>0</v>
      </c>
      <c r="F744" s="124">
        <v>0</v>
      </c>
      <c r="G744" s="124">
        <v>0</v>
      </c>
      <c r="H744" s="124">
        <v>0</v>
      </c>
      <c r="I744" s="124">
        <v>0</v>
      </c>
      <c r="J744" s="124">
        <v>0</v>
      </c>
      <c r="K744" s="124">
        <v>0</v>
      </c>
      <c r="L744" s="124">
        <v>0</v>
      </c>
      <c r="M744" s="124">
        <v>0</v>
      </c>
      <c r="N744" s="124">
        <v>0</v>
      </c>
      <c r="O744" s="124">
        <v>0</v>
      </c>
      <c r="P744" s="124">
        <v>0</v>
      </c>
      <c r="Q744" s="124">
        <v>0</v>
      </c>
      <c r="R744" s="124">
        <v>0</v>
      </c>
      <c r="S744" s="124">
        <v>0</v>
      </c>
      <c r="T744" s="124">
        <v>0</v>
      </c>
      <c r="U744" s="124">
        <v>0</v>
      </c>
      <c r="V744" s="124">
        <v>0</v>
      </c>
      <c r="W744" s="124">
        <v>0</v>
      </c>
    </row>
    <row r="745" spans="1:23" hidden="1">
      <c r="A745" s="124">
        <v>0</v>
      </c>
      <c r="B745" s="124">
        <v>0</v>
      </c>
      <c r="C745" s="124">
        <v>0</v>
      </c>
      <c r="D745" s="124">
        <v>0</v>
      </c>
      <c r="E745" s="124">
        <v>0</v>
      </c>
      <c r="F745" s="124">
        <v>0</v>
      </c>
      <c r="G745" s="124">
        <v>0</v>
      </c>
      <c r="H745" s="124">
        <v>0</v>
      </c>
      <c r="I745" s="124">
        <v>0</v>
      </c>
      <c r="J745" s="124">
        <v>0</v>
      </c>
      <c r="K745" s="124">
        <v>0</v>
      </c>
      <c r="L745" s="124">
        <v>0</v>
      </c>
      <c r="M745" s="124">
        <v>0</v>
      </c>
      <c r="N745" s="124">
        <v>0</v>
      </c>
      <c r="O745" s="124">
        <v>0</v>
      </c>
      <c r="P745" s="124">
        <v>0</v>
      </c>
      <c r="Q745" s="124">
        <v>0</v>
      </c>
      <c r="R745" s="124">
        <v>0</v>
      </c>
      <c r="S745" s="124">
        <v>0</v>
      </c>
      <c r="T745" s="124">
        <v>0</v>
      </c>
      <c r="U745" s="124">
        <v>0</v>
      </c>
      <c r="V745" s="124">
        <v>0</v>
      </c>
      <c r="W745" s="124">
        <v>0</v>
      </c>
    </row>
    <row r="746" spans="1:23" hidden="1">
      <c r="A746" s="124">
        <v>0</v>
      </c>
      <c r="B746" s="124">
        <v>0</v>
      </c>
      <c r="C746" s="124">
        <v>0</v>
      </c>
      <c r="D746" s="124">
        <v>0</v>
      </c>
      <c r="E746" s="124">
        <v>0</v>
      </c>
      <c r="F746" s="124">
        <v>0</v>
      </c>
      <c r="G746" s="124">
        <v>0</v>
      </c>
      <c r="H746" s="124">
        <v>0</v>
      </c>
      <c r="I746" s="124">
        <v>0</v>
      </c>
      <c r="J746" s="124">
        <v>0</v>
      </c>
      <c r="K746" s="124">
        <v>0</v>
      </c>
      <c r="L746" s="124">
        <v>0</v>
      </c>
      <c r="M746" s="124">
        <v>0</v>
      </c>
      <c r="N746" s="124">
        <v>0</v>
      </c>
      <c r="O746" s="124">
        <v>0</v>
      </c>
      <c r="P746" s="124">
        <v>0</v>
      </c>
      <c r="Q746" s="124">
        <v>0</v>
      </c>
      <c r="R746" s="124">
        <v>0</v>
      </c>
      <c r="S746" s="124">
        <v>0</v>
      </c>
      <c r="T746" s="124">
        <v>0</v>
      </c>
      <c r="U746" s="124">
        <v>0</v>
      </c>
      <c r="V746" s="124">
        <v>0</v>
      </c>
      <c r="W746" s="124">
        <v>0</v>
      </c>
    </row>
    <row r="747" spans="1:23" hidden="1">
      <c r="A747" s="124">
        <v>0</v>
      </c>
      <c r="B747" s="124">
        <v>0</v>
      </c>
      <c r="C747" s="124">
        <v>0</v>
      </c>
      <c r="D747" s="124">
        <v>0</v>
      </c>
      <c r="E747" s="124">
        <v>0</v>
      </c>
      <c r="F747" s="124">
        <v>0</v>
      </c>
      <c r="G747" s="124">
        <v>0</v>
      </c>
      <c r="H747" s="124">
        <v>0</v>
      </c>
      <c r="I747" s="124">
        <v>0</v>
      </c>
      <c r="J747" s="124">
        <v>0</v>
      </c>
      <c r="K747" s="124">
        <v>0</v>
      </c>
      <c r="L747" s="124">
        <v>0</v>
      </c>
      <c r="M747" s="124">
        <v>0</v>
      </c>
      <c r="N747" s="124">
        <v>0</v>
      </c>
      <c r="O747" s="124">
        <v>0</v>
      </c>
      <c r="P747" s="124">
        <v>0</v>
      </c>
      <c r="Q747" s="124">
        <v>0</v>
      </c>
      <c r="R747" s="124">
        <v>0</v>
      </c>
      <c r="S747" s="124">
        <v>0</v>
      </c>
      <c r="T747" s="124">
        <v>0</v>
      </c>
      <c r="U747" s="124">
        <v>0</v>
      </c>
      <c r="V747" s="124">
        <v>0</v>
      </c>
      <c r="W747" s="124">
        <v>0</v>
      </c>
    </row>
    <row r="748" spans="1:23" hidden="1">
      <c r="A748" s="124">
        <v>0</v>
      </c>
      <c r="B748" s="124">
        <v>0</v>
      </c>
      <c r="C748" s="124">
        <v>0</v>
      </c>
      <c r="D748" s="124">
        <v>0</v>
      </c>
      <c r="E748" s="124">
        <v>0</v>
      </c>
      <c r="F748" s="124">
        <v>0</v>
      </c>
      <c r="G748" s="124">
        <v>0</v>
      </c>
      <c r="H748" s="124">
        <v>0</v>
      </c>
      <c r="I748" s="124">
        <v>0</v>
      </c>
      <c r="J748" s="124">
        <v>0</v>
      </c>
      <c r="K748" s="124">
        <v>0</v>
      </c>
      <c r="L748" s="124">
        <v>0</v>
      </c>
      <c r="M748" s="124">
        <v>0</v>
      </c>
      <c r="N748" s="124">
        <v>0</v>
      </c>
      <c r="O748" s="124">
        <v>0</v>
      </c>
      <c r="P748" s="124">
        <v>0</v>
      </c>
      <c r="Q748" s="124">
        <v>0</v>
      </c>
      <c r="R748" s="124">
        <v>0</v>
      </c>
      <c r="S748" s="124">
        <v>0</v>
      </c>
      <c r="T748" s="124">
        <v>0</v>
      </c>
      <c r="U748" s="124">
        <v>0</v>
      </c>
      <c r="V748" s="124">
        <v>0</v>
      </c>
      <c r="W748" s="124">
        <v>0</v>
      </c>
    </row>
    <row r="749" spans="1:23" hidden="1">
      <c r="A749" s="124">
        <v>0</v>
      </c>
      <c r="B749" s="124">
        <v>0</v>
      </c>
      <c r="C749" s="124">
        <v>0</v>
      </c>
      <c r="D749" s="124">
        <v>0</v>
      </c>
      <c r="E749" s="124">
        <v>0</v>
      </c>
      <c r="F749" s="124">
        <v>0</v>
      </c>
      <c r="G749" s="124">
        <v>0</v>
      </c>
      <c r="H749" s="124">
        <v>0</v>
      </c>
      <c r="I749" s="124">
        <v>0</v>
      </c>
      <c r="J749" s="124">
        <v>0</v>
      </c>
      <c r="K749" s="124">
        <v>0</v>
      </c>
      <c r="L749" s="124">
        <v>0</v>
      </c>
      <c r="M749" s="124">
        <v>0</v>
      </c>
      <c r="N749" s="124">
        <v>0</v>
      </c>
      <c r="O749" s="124">
        <v>0</v>
      </c>
      <c r="P749" s="124">
        <v>0</v>
      </c>
      <c r="Q749" s="124">
        <v>0</v>
      </c>
      <c r="R749" s="124">
        <v>0</v>
      </c>
      <c r="S749" s="124">
        <v>0</v>
      </c>
      <c r="T749" s="124">
        <v>0</v>
      </c>
      <c r="U749" s="124">
        <v>0</v>
      </c>
      <c r="V749" s="124">
        <v>0</v>
      </c>
      <c r="W749" s="124">
        <v>0</v>
      </c>
    </row>
    <row r="750" spans="1:23" hidden="1">
      <c r="A750" s="124">
        <v>0</v>
      </c>
      <c r="B750" s="124">
        <v>0</v>
      </c>
      <c r="C750" s="124">
        <v>0</v>
      </c>
      <c r="D750" s="124">
        <v>0</v>
      </c>
      <c r="E750" s="124">
        <v>0</v>
      </c>
      <c r="F750" s="124">
        <v>0</v>
      </c>
      <c r="G750" s="124">
        <v>0</v>
      </c>
      <c r="H750" s="124">
        <v>0</v>
      </c>
      <c r="I750" s="124">
        <v>0</v>
      </c>
      <c r="J750" s="124">
        <v>0</v>
      </c>
      <c r="K750" s="124">
        <v>0</v>
      </c>
      <c r="L750" s="124">
        <v>0</v>
      </c>
      <c r="M750" s="124">
        <v>0</v>
      </c>
      <c r="N750" s="124">
        <v>0</v>
      </c>
      <c r="O750" s="124">
        <v>0</v>
      </c>
      <c r="P750" s="124">
        <v>0</v>
      </c>
      <c r="Q750" s="124">
        <v>0</v>
      </c>
      <c r="R750" s="124">
        <v>0</v>
      </c>
      <c r="S750" s="124">
        <v>0</v>
      </c>
      <c r="T750" s="124">
        <v>0</v>
      </c>
      <c r="U750" s="124">
        <v>0</v>
      </c>
      <c r="V750" s="124">
        <v>0</v>
      </c>
      <c r="W750" s="124">
        <v>0</v>
      </c>
    </row>
    <row r="751" spans="1:23" hidden="1">
      <c r="A751" s="124">
        <v>0</v>
      </c>
      <c r="B751" s="124">
        <v>0</v>
      </c>
      <c r="C751" s="124">
        <v>0</v>
      </c>
      <c r="D751" s="124">
        <v>0</v>
      </c>
      <c r="E751" s="124">
        <v>0</v>
      </c>
      <c r="F751" s="124">
        <v>0</v>
      </c>
      <c r="G751" s="124">
        <v>0</v>
      </c>
      <c r="H751" s="124">
        <v>0</v>
      </c>
      <c r="I751" s="124">
        <v>0</v>
      </c>
      <c r="J751" s="124">
        <v>0</v>
      </c>
      <c r="K751" s="124">
        <v>0</v>
      </c>
      <c r="L751" s="124">
        <v>0</v>
      </c>
      <c r="M751" s="124">
        <v>0</v>
      </c>
      <c r="N751" s="124">
        <v>0</v>
      </c>
      <c r="O751" s="124">
        <v>0</v>
      </c>
      <c r="P751" s="124">
        <v>0</v>
      </c>
      <c r="Q751" s="124">
        <v>0</v>
      </c>
      <c r="R751" s="124">
        <v>0</v>
      </c>
      <c r="S751" s="124">
        <v>0</v>
      </c>
      <c r="T751" s="124">
        <v>0</v>
      </c>
      <c r="U751" s="124">
        <v>0</v>
      </c>
      <c r="V751" s="124">
        <v>0</v>
      </c>
      <c r="W751" s="124">
        <v>0</v>
      </c>
    </row>
    <row r="752" spans="1:23" hidden="1">
      <c r="A752" s="124">
        <v>0</v>
      </c>
      <c r="B752" s="124">
        <v>0</v>
      </c>
      <c r="C752" s="124">
        <v>0</v>
      </c>
      <c r="D752" s="124">
        <v>0</v>
      </c>
      <c r="E752" s="124">
        <v>0</v>
      </c>
      <c r="F752" s="124">
        <v>0</v>
      </c>
      <c r="G752" s="124">
        <v>0</v>
      </c>
      <c r="H752" s="124">
        <v>0</v>
      </c>
      <c r="I752" s="124">
        <v>0</v>
      </c>
      <c r="J752" s="124">
        <v>0</v>
      </c>
      <c r="K752" s="124">
        <v>0</v>
      </c>
      <c r="L752" s="124">
        <v>0</v>
      </c>
      <c r="M752" s="124">
        <v>0</v>
      </c>
      <c r="N752" s="124">
        <v>0</v>
      </c>
      <c r="O752" s="124">
        <v>0</v>
      </c>
      <c r="P752" s="124">
        <v>0</v>
      </c>
      <c r="Q752" s="124">
        <v>0</v>
      </c>
      <c r="R752" s="124">
        <v>0</v>
      </c>
      <c r="S752" s="124">
        <v>0</v>
      </c>
      <c r="T752" s="124">
        <v>0</v>
      </c>
      <c r="U752" s="124">
        <v>0</v>
      </c>
      <c r="V752" s="124">
        <v>0</v>
      </c>
      <c r="W752" s="124">
        <v>0</v>
      </c>
    </row>
    <row r="753" spans="1:23" hidden="1">
      <c r="A753" s="124">
        <v>0</v>
      </c>
      <c r="B753" s="124">
        <v>0</v>
      </c>
      <c r="C753" s="124">
        <v>0</v>
      </c>
      <c r="D753" s="124">
        <v>0</v>
      </c>
      <c r="E753" s="124">
        <v>0</v>
      </c>
      <c r="F753" s="124">
        <v>0</v>
      </c>
      <c r="G753" s="124">
        <v>0</v>
      </c>
      <c r="H753" s="124">
        <v>0</v>
      </c>
      <c r="I753" s="124">
        <v>0</v>
      </c>
      <c r="J753" s="124">
        <v>0</v>
      </c>
      <c r="K753" s="124">
        <v>0</v>
      </c>
      <c r="L753" s="124">
        <v>0</v>
      </c>
      <c r="M753" s="124">
        <v>0</v>
      </c>
      <c r="N753" s="124">
        <v>0</v>
      </c>
      <c r="O753" s="124">
        <v>0</v>
      </c>
      <c r="P753" s="124">
        <v>0</v>
      </c>
      <c r="Q753" s="124">
        <v>0</v>
      </c>
      <c r="R753" s="124">
        <v>0</v>
      </c>
      <c r="S753" s="124">
        <v>0</v>
      </c>
      <c r="T753" s="124">
        <v>0</v>
      </c>
      <c r="U753" s="124">
        <v>0</v>
      </c>
      <c r="V753" s="124">
        <v>0</v>
      </c>
      <c r="W753" s="124">
        <v>0</v>
      </c>
    </row>
    <row r="754" spans="1:23" hidden="1">
      <c r="A754" s="124">
        <v>0</v>
      </c>
      <c r="B754" s="124">
        <v>0</v>
      </c>
      <c r="C754" s="124">
        <v>0</v>
      </c>
      <c r="D754" s="124">
        <v>0</v>
      </c>
      <c r="E754" s="124">
        <v>0</v>
      </c>
      <c r="F754" s="124">
        <v>0</v>
      </c>
      <c r="G754" s="124">
        <v>0</v>
      </c>
      <c r="H754" s="124">
        <v>0</v>
      </c>
      <c r="I754" s="124">
        <v>0</v>
      </c>
      <c r="J754" s="124">
        <v>0</v>
      </c>
      <c r="K754" s="124">
        <v>0</v>
      </c>
      <c r="L754" s="124">
        <v>0</v>
      </c>
      <c r="M754" s="124">
        <v>0</v>
      </c>
      <c r="N754" s="124">
        <v>0</v>
      </c>
      <c r="O754" s="124">
        <v>0</v>
      </c>
      <c r="P754" s="124">
        <v>0</v>
      </c>
      <c r="Q754" s="124">
        <v>0</v>
      </c>
      <c r="R754" s="124">
        <v>0</v>
      </c>
      <c r="S754" s="124">
        <v>0</v>
      </c>
      <c r="T754" s="124">
        <v>0</v>
      </c>
      <c r="U754" s="124">
        <v>0</v>
      </c>
      <c r="V754" s="124">
        <v>0</v>
      </c>
      <c r="W754" s="124">
        <v>0</v>
      </c>
    </row>
    <row r="755" spans="1:23" hidden="1">
      <c r="A755" s="124">
        <v>0</v>
      </c>
      <c r="B755" s="124">
        <v>0</v>
      </c>
      <c r="C755" s="124">
        <v>0</v>
      </c>
      <c r="D755" s="124">
        <v>0</v>
      </c>
      <c r="E755" s="124">
        <v>0</v>
      </c>
      <c r="F755" s="124">
        <v>0</v>
      </c>
      <c r="G755" s="124">
        <v>0</v>
      </c>
      <c r="H755" s="124">
        <v>0</v>
      </c>
      <c r="I755" s="124">
        <v>0</v>
      </c>
      <c r="J755" s="124">
        <v>0</v>
      </c>
      <c r="K755" s="124">
        <v>0</v>
      </c>
      <c r="L755" s="124">
        <v>0</v>
      </c>
      <c r="M755" s="124">
        <v>0</v>
      </c>
      <c r="N755" s="124">
        <v>0</v>
      </c>
      <c r="O755" s="124">
        <v>0</v>
      </c>
      <c r="P755" s="124">
        <v>0</v>
      </c>
      <c r="Q755" s="124">
        <v>0</v>
      </c>
      <c r="R755" s="124">
        <v>0</v>
      </c>
      <c r="S755" s="124">
        <v>0</v>
      </c>
      <c r="T755" s="124">
        <v>0</v>
      </c>
      <c r="U755" s="124">
        <v>0</v>
      </c>
      <c r="V755" s="124">
        <v>0</v>
      </c>
      <c r="W755" s="124">
        <v>0</v>
      </c>
    </row>
    <row r="756" spans="1:23" hidden="1">
      <c r="A756" s="124">
        <v>0</v>
      </c>
      <c r="B756" s="124">
        <v>0</v>
      </c>
      <c r="C756" s="124">
        <v>0</v>
      </c>
      <c r="D756" s="124">
        <v>0</v>
      </c>
      <c r="E756" s="124">
        <v>0</v>
      </c>
      <c r="F756" s="124">
        <v>0</v>
      </c>
      <c r="G756" s="124">
        <v>0</v>
      </c>
      <c r="H756" s="124">
        <v>0</v>
      </c>
      <c r="I756" s="124">
        <v>0</v>
      </c>
      <c r="J756" s="124">
        <v>0</v>
      </c>
      <c r="K756" s="124">
        <v>0</v>
      </c>
      <c r="L756" s="124">
        <v>0</v>
      </c>
      <c r="M756" s="124">
        <v>0</v>
      </c>
      <c r="N756" s="124">
        <v>0</v>
      </c>
      <c r="O756" s="124">
        <v>0</v>
      </c>
      <c r="P756" s="124">
        <v>0</v>
      </c>
      <c r="Q756" s="124">
        <v>0</v>
      </c>
      <c r="R756" s="124">
        <v>0</v>
      </c>
      <c r="S756" s="124">
        <v>0</v>
      </c>
      <c r="T756" s="124">
        <v>0</v>
      </c>
      <c r="U756" s="124">
        <v>0</v>
      </c>
      <c r="V756" s="124">
        <v>0</v>
      </c>
      <c r="W756" s="124">
        <v>0</v>
      </c>
    </row>
    <row r="757" spans="1:23" hidden="1">
      <c r="A757" s="124">
        <v>0</v>
      </c>
      <c r="B757" s="124">
        <v>0</v>
      </c>
      <c r="C757" s="124">
        <v>0</v>
      </c>
      <c r="D757" s="124">
        <v>0</v>
      </c>
      <c r="E757" s="124">
        <v>0</v>
      </c>
      <c r="F757" s="124">
        <v>0</v>
      </c>
      <c r="G757" s="124">
        <v>0</v>
      </c>
      <c r="H757" s="124">
        <v>0</v>
      </c>
      <c r="I757" s="124">
        <v>0</v>
      </c>
      <c r="J757" s="124">
        <v>0</v>
      </c>
      <c r="K757" s="124">
        <v>0</v>
      </c>
      <c r="L757" s="124">
        <v>0</v>
      </c>
      <c r="M757" s="124">
        <v>0</v>
      </c>
      <c r="N757" s="124">
        <v>0</v>
      </c>
      <c r="O757" s="124">
        <v>0</v>
      </c>
      <c r="P757" s="124">
        <v>0</v>
      </c>
      <c r="Q757" s="124">
        <v>0</v>
      </c>
      <c r="R757" s="124">
        <v>0</v>
      </c>
      <c r="S757" s="124">
        <v>0</v>
      </c>
      <c r="T757" s="124">
        <v>0</v>
      </c>
      <c r="U757" s="124">
        <v>0</v>
      </c>
      <c r="V757" s="124">
        <v>0</v>
      </c>
      <c r="W757" s="124">
        <v>0</v>
      </c>
    </row>
    <row r="758" spans="1:23" hidden="1">
      <c r="A758" s="124">
        <v>0</v>
      </c>
      <c r="B758" s="124">
        <v>0</v>
      </c>
      <c r="C758" s="124">
        <v>0</v>
      </c>
      <c r="D758" s="124">
        <v>0</v>
      </c>
      <c r="E758" s="124">
        <v>0</v>
      </c>
      <c r="F758" s="124">
        <v>0</v>
      </c>
      <c r="G758" s="124">
        <v>0</v>
      </c>
      <c r="H758" s="124">
        <v>0</v>
      </c>
      <c r="I758" s="124">
        <v>0</v>
      </c>
      <c r="J758" s="124">
        <v>0</v>
      </c>
      <c r="K758" s="124">
        <v>0</v>
      </c>
      <c r="L758" s="124">
        <v>0</v>
      </c>
      <c r="M758" s="124">
        <v>0</v>
      </c>
      <c r="N758" s="124">
        <v>0</v>
      </c>
      <c r="O758" s="124">
        <v>0</v>
      </c>
      <c r="P758" s="124">
        <v>0</v>
      </c>
      <c r="Q758" s="124">
        <v>0</v>
      </c>
      <c r="R758" s="124">
        <v>0</v>
      </c>
      <c r="S758" s="124">
        <v>0</v>
      </c>
      <c r="T758" s="124">
        <v>0</v>
      </c>
      <c r="U758" s="124">
        <v>0</v>
      </c>
      <c r="V758" s="124">
        <v>0</v>
      </c>
      <c r="W758" s="124">
        <v>0</v>
      </c>
    </row>
    <row r="759" spans="1:23" hidden="1">
      <c r="A759" s="124">
        <v>0</v>
      </c>
      <c r="B759" s="124">
        <v>0</v>
      </c>
      <c r="C759" s="124">
        <v>0</v>
      </c>
      <c r="D759" s="124">
        <v>0</v>
      </c>
      <c r="E759" s="124">
        <v>0</v>
      </c>
      <c r="F759" s="124">
        <v>0</v>
      </c>
      <c r="G759" s="124">
        <v>0</v>
      </c>
      <c r="H759" s="124">
        <v>0</v>
      </c>
      <c r="I759" s="124">
        <v>0</v>
      </c>
      <c r="J759" s="124">
        <v>0</v>
      </c>
      <c r="K759" s="124">
        <v>0</v>
      </c>
      <c r="L759" s="124">
        <v>0</v>
      </c>
      <c r="M759" s="124">
        <v>0</v>
      </c>
      <c r="N759" s="124">
        <v>0</v>
      </c>
      <c r="O759" s="124">
        <v>0</v>
      </c>
      <c r="P759" s="124">
        <v>0</v>
      </c>
      <c r="Q759" s="124">
        <v>0</v>
      </c>
      <c r="R759" s="124">
        <v>0</v>
      </c>
      <c r="S759" s="124">
        <v>0</v>
      </c>
      <c r="T759" s="124">
        <v>0</v>
      </c>
      <c r="U759" s="124">
        <v>0</v>
      </c>
      <c r="V759" s="124">
        <v>0</v>
      </c>
      <c r="W759" s="124">
        <v>0</v>
      </c>
    </row>
    <row r="760" spans="1:23" hidden="1">
      <c r="A760" s="124">
        <v>0</v>
      </c>
      <c r="B760" s="124">
        <v>0</v>
      </c>
      <c r="C760" s="124">
        <v>0</v>
      </c>
      <c r="D760" s="124">
        <v>0</v>
      </c>
      <c r="E760" s="124">
        <v>0</v>
      </c>
      <c r="F760" s="124">
        <v>0</v>
      </c>
      <c r="G760" s="124">
        <v>0</v>
      </c>
      <c r="H760" s="124">
        <v>0</v>
      </c>
      <c r="I760" s="124">
        <v>0</v>
      </c>
      <c r="J760" s="124">
        <v>0</v>
      </c>
      <c r="K760" s="124">
        <v>0</v>
      </c>
      <c r="L760" s="124">
        <v>0</v>
      </c>
      <c r="M760" s="124">
        <v>0</v>
      </c>
      <c r="N760" s="124">
        <v>0</v>
      </c>
      <c r="O760" s="124">
        <v>0</v>
      </c>
      <c r="P760" s="124">
        <v>0</v>
      </c>
      <c r="Q760" s="124">
        <v>0</v>
      </c>
      <c r="R760" s="124">
        <v>0</v>
      </c>
      <c r="S760" s="124">
        <v>0</v>
      </c>
      <c r="T760" s="124">
        <v>0</v>
      </c>
      <c r="U760" s="124">
        <v>0</v>
      </c>
      <c r="V760" s="124">
        <v>0</v>
      </c>
      <c r="W760" s="124">
        <v>0</v>
      </c>
    </row>
    <row r="761" spans="1:23" hidden="1">
      <c r="A761" s="124">
        <v>0</v>
      </c>
      <c r="B761" s="124">
        <v>0</v>
      </c>
      <c r="C761" s="124">
        <v>0</v>
      </c>
      <c r="D761" s="124">
        <v>0</v>
      </c>
      <c r="E761" s="124">
        <v>0</v>
      </c>
      <c r="F761" s="124">
        <v>0</v>
      </c>
      <c r="G761" s="124">
        <v>0</v>
      </c>
      <c r="H761" s="124">
        <v>0</v>
      </c>
      <c r="I761" s="124">
        <v>0</v>
      </c>
      <c r="J761" s="124">
        <v>0</v>
      </c>
      <c r="K761" s="124">
        <v>0</v>
      </c>
      <c r="L761" s="124">
        <v>0</v>
      </c>
      <c r="M761" s="124">
        <v>0</v>
      </c>
      <c r="N761" s="124">
        <v>0</v>
      </c>
      <c r="O761" s="124">
        <v>0</v>
      </c>
      <c r="P761" s="124">
        <v>0</v>
      </c>
      <c r="Q761" s="124">
        <v>0</v>
      </c>
      <c r="R761" s="124">
        <v>0</v>
      </c>
      <c r="S761" s="124">
        <v>0</v>
      </c>
      <c r="T761" s="124">
        <v>0</v>
      </c>
      <c r="U761" s="124">
        <v>0</v>
      </c>
      <c r="V761" s="124">
        <v>0</v>
      </c>
      <c r="W761" s="124">
        <v>0</v>
      </c>
    </row>
    <row r="762" spans="1:23" hidden="1">
      <c r="A762" s="124">
        <v>0</v>
      </c>
      <c r="B762" s="124">
        <v>0</v>
      </c>
      <c r="C762" s="124">
        <v>0</v>
      </c>
      <c r="D762" s="124">
        <v>0</v>
      </c>
      <c r="E762" s="124">
        <v>0</v>
      </c>
      <c r="F762" s="124">
        <v>0</v>
      </c>
      <c r="G762" s="124">
        <v>0</v>
      </c>
      <c r="H762" s="124">
        <v>0</v>
      </c>
      <c r="I762" s="124">
        <v>0</v>
      </c>
      <c r="J762" s="124">
        <v>0</v>
      </c>
      <c r="K762" s="124">
        <v>0</v>
      </c>
      <c r="L762" s="124">
        <v>0</v>
      </c>
      <c r="M762" s="124">
        <v>0</v>
      </c>
      <c r="N762" s="124">
        <v>0</v>
      </c>
      <c r="O762" s="124">
        <v>0</v>
      </c>
      <c r="P762" s="124">
        <v>0</v>
      </c>
      <c r="Q762" s="124">
        <v>0</v>
      </c>
      <c r="R762" s="124">
        <v>0</v>
      </c>
      <c r="S762" s="124">
        <v>0</v>
      </c>
      <c r="T762" s="124">
        <v>0</v>
      </c>
      <c r="U762" s="124">
        <v>0</v>
      </c>
      <c r="V762" s="124">
        <v>0</v>
      </c>
      <c r="W762" s="124">
        <v>0</v>
      </c>
    </row>
    <row r="763" spans="1:23" hidden="1">
      <c r="A763" s="124">
        <v>0</v>
      </c>
      <c r="B763" s="124">
        <v>0</v>
      </c>
      <c r="C763" s="124">
        <v>0</v>
      </c>
      <c r="D763" s="124">
        <v>0</v>
      </c>
      <c r="E763" s="124">
        <v>0</v>
      </c>
      <c r="F763" s="124">
        <v>0</v>
      </c>
      <c r="G763" s="124">
        <v>0</v>
      </c>
      <c r="H763" s="124">
        <v>0</v>
      </c>
      <c r="I763" s="124">
        <v>0</v>
      </c>
      <c r="J763" s="124">
        <v>0</v>
      </c>
      <c r="K763" s="124">
        <v>0</v>
      </c>
      <c r="L763" s="124">
        <v>0</v>
      </c>
      <c r="M763" s="124">
        <v>0</v>
      </c>
      <c r="N763" s="124">
        <v>0</v>
      </c>
      <c r="O763" s="124">
        <v>0</v>
      </c>
      <c r="P763" s="124">
        <v>0</v>
      </c>
      <c r="Q763" s="124">
        <v>0</v>
      </c>
      <c r="R763" s="124">
        <v>0</v>
      </c>
      <c r="S763" s="124">
        <v>0</v>
      </c>
      <c r="T763" s="124">
        <v>0</v>
      </c>
      <c r="U763" s="124">
        <v>0</v>
      </c>
      <c r="V763" s="124">
        <v>0</v>
      </c>
      <c r="W763" s="124">
        <v>0</v>
      </c>
    </row>
    <row r="764" spans="1:23" hidden="1">
      <c r="A764" s="124">
        <v>0</v>
      </c>
      <c r="B764" s="124">
        <v>0</v>
      </c>
      <c r="C764" s="124">
        <v>0</v>
      </c>
      <c r="D764" s="124">
        <v>0</v>
      </c>
      <c r="E764" s="124">
        <v>0</v>
      </c>
      <c r="F764" s="124">
        <v>0</v>
      </c>
      <c r="G764" s="124">
        <v>0</v>
      </c>
      <c r="H764" s="124">
        <v>0</v>
      </c>
      <c r="I764" s="124">
        <v>0</v>
      </c>
      <c r="J764" s="124">
        <v>0</v>
      </c>
      <c r="K764" s="124">
        <v>0</v>
      </c>
      <c r="L764" s="124">
        <v>0</v>
      </c>
      <c r="M764" s="124">
        <v>0</v>
      </c>
      <c r="N764" s="124">
        <v>0</v>
      </c>
      <c r="O764" s="124">
        <v>0</v>
      </c>
      <c r="P764" s="124">
        <v>0</v>
      </c>
      <c r="Q764" s="124">
        <v>0</v>
      </c>
      <c r="R764" s="124">
        <v>0</v>
      </c>
      <c r="S764" s="124">
        <v>0</v>
      </c>
      <c r="T764" s="124">
        <v>0</v>
      </c>
      <c r="U764" s="124">
        <v>0</v>
      </c>
      <c r="V764" s="124">
        <v>0</v>
      </c>
      <c r="W764" s="124">
        <v>0</v>
      </c>
    </row>
    <row r="765" spans="1:23" hidden="1">
      <c r="A765" s="124">
        <v>0</v>
      </c>
      <c r="B765" s="124">
        <v>0</v>
      </c>
      <c r="C765" s="124">
        <v>0</v>
      </c>
      <c r="D765" s="124">
        <v>0</v>
      </c>
      <c r="E765" s="124">
        <v>0</v>
      </c>
      <c r="F765" s="124">
        <v>0</v>
      </c>
      <c r="G765" s="124">
        <v>0</v>
      </c>
      <c r="H765" s="124">
        <v>0</v>
      </c>
      <c r="I765" s="124">
        <v>0</v>
      </c>
      <c r="J765" s="124">
        <v>0</v>
      </c>
      <c r="K765" s="124">
        <v>0</v>
      </c>
      <c r="L765" s="124">
        <v>0</v>
      </c>
      <c r="M765" s="124">
        <v>0</v>
      </c>
      <c r="N765" s="124">
        <v>0</v>
      </c>
      <c r="O765" s="124">
        <v>0</v>
      </c>
      <c r="P765" s="124">
        <v>0</v>
      </c>
      <c r="Q765" s="124">
        <v>0</v>
      </c>
      <c r="R765" s="124">
        <v>0</v>
      </c>
      <c r="S765" s="124">
        <v>0</v>
      </c>
      <c r="T765" s="124">
        <v>0</v>
      </c>
      <c r="U765" s="124">
        <v>0</v>
      </c>
      <c r="V765" s="124">
        <v>0</v>
      </c>
      <c r="W765" s="124">
        <v>0</v>
      </c>
    </row>
    <row r="766" spans="1:23" hidden="1">
      <c r="A766" s="124">
        <v>0</v>
      </c>
      <c r="B766" s="124">
        <v>0</v>
      </c>
      <c r="C766" s="124">
        <v>0</v>
      </c>
      <c r="D766" s="124">
        <v>0</v>
      </c>
      <c r="E766" s="124">
        <v>0</v>
      </c>
      <c r="F766" s="124">
        <v>0</v>
      </c>
      <c r="G766" s="124">
        <v>0</v>
      </c>
      <c r="H766" s="124">
        <v>0</v>
      </c>
      <c r="I766" s="124">
        <v>0</v>
      </c>
      <c r="J766" s="124">
        <v>0</v>
      </c>
      <c r="K766" s="124">
        <v>0</v>
      </c>
      <c r="L766" s="124">
        <v>0</v>
      </c>
      <c r="M766" s="124">
        <v>0</v>
      </c>
      <c r="N766" s="124">
        <v>0</v>
      </c>
      <c r="O766" s="124">
        <v>0</v>
      </c>
      <c r="P766" s="124">
        <v>0</v>
      </c>
      <c r="Q766" s="124">
        <v>0</v>
      </c>
      <c r="R766" s="124">
        <v>0</v>
      </c>
      <c r="S766" s="124">
        <v>0</v>
      </c>
      <c r="T766" s="124">
        <v>0</v>
      </c>
      <c r="U766" s="124">
        <v>0</v>
      </c>
      <c r="V766" s="124">
        <v>0</v>
      </c>
      <c r="W766" s="124">
        <v>0</v>
      </c>
    </row>
    <row r="767" spans="1:23" hidden="1">
      <c r="A767" s="124">
        <v>0</v>
      </c>
      <c r="B767" s="124">
        <v>0</v>
      </c>
      <c r="C767" s="124">
        <v>0</v>
      </c>
      <c r="D767" s="124">
        <v>0</v>
      </c>
      <c r="E767" s="124">
        <v>0</v>
      </c>
      <c r="F767" s="124">
        <v>0</v>
      </c>
      <c r="G767" s="124">
        <v>0</v>
      </c>
      <c r="H767" s="124">
        <v>0</v>
      </c>
      <c r="I767" s="124">
        <v>0</v>
      </c>
      <c r="J767" s="124">
        <v>0</v>
      </c>
      <c r="K767" s="124">
        <v>0</v>
      </c>
      <c r="L767" s="124">
        <v>0</v>
      </c>
      <c r="M767" s="124">
        <v>0</v>
      </c>
      <c r="N767" s="124">
        <v>0</v>
      </c>
      <c r="O767" s="124">
        <v>0</v>
      </c>
      <c r="P767" s="124">
        <v>0</v>
      </c>
      <c r="Q767" s="124">
        <v>0</v>
      </c>
      <c r="R767" s="124">
        <v>0</v>
      </c>
      <c r="S767" s="124">
        <v>0</v>
      </c>
      <c r="T767" s="124">
        <v>0</v>
      </c>
      <c r="U767" s="124">
        <v>0</v>
      </c>
      <c r="V767" s="124">
        <v>0</v>
      </c>
      <c r="W767" s="124">
        <v>0</v>
      </c>
    </row>
    <row r="768" spans="1:23" hidden="1">
      <c r="A768" s="124">
        <v>0</v>
      </c>
      <c r="B768" s="124">
        <v>0</v>
      </c>
      <c r="C768" s="124">
        <v>0</v>
      </c>
      <c r="D768" s="124">
        <v>0</v>
      </c>
      <c r="E768" s="124">
        <v>0</v>
      </c>
      <c r="F768" s="124">
        <v>0</v>
      </c>
      <c r="G768" s="124">
        <v>0</v>
      </c>
      <c r="H768" s="124">
        <v>0</v>
      </c>
      <c r="I768" s="124">
        <v>0</v>
      </c>
      <c r="J768" s="124">
        <v>0</v>
      </c>
      <c r="K768" s="124">
        <v>0</v>
      </c>
      <c r="L768" s="124">
        <v>0</v>
      </c>
      <c r="M768" s="124">
        <v>0</v>
      </c>
      <c r="N768" s="124">
        <v>0</v>
      </c>
      <c r="O768" s="124">
        <v>0</v>
      </c>
      <c r="P768" s="124">
        <v>0</v>
      </c>
      <c r="Q768" s="124">
        <v>0</v>
      </c>
      <c r="R768" s="124">
        <v>0</v>
      </c>
      <c r="S768" s="124">
        <v>0</v>
      </c>
      <c r="T768" s="124">
        <v>0</v>
      </c>
      <c r="U768" s="124">
        <v>0</v>
      </c>
      <c r="V768" s="124">
        <v>0</v>
      </c>
      <c r="W768" s="124">
        <v>0</v>
      </c>
    </row>
    <row r="769" spans="1:23" hidden="1">
      <c r="A769" s="124">
        <v>0</v>
      </c>
      <c r="B769" s="124">
        <v>0</v>
      </c>
      <c r="C769" s="124">
        <v>0</v>
      </c>
      <c r="D769" s="124">
        <v>0</v>
      </c>
      <c r="E769" s="124">
        <v>0</v>
      </c>
      <c r="F769" s="124">
        <v>0</v>
      </c>
      <c r="G769" s="124">
        <v>0</v>
      </c>
      <c r="H769" s="124">
        <v>0</v>
      </c>
      <c r="I769" s="124">
        <v>0</v>
      </c>
      <c r="J769" s="124">
        <v>0</v>
      </c>
      <c r="K769" s="124">
        <v>0</v>
      </c>
      <c r="L769" s="124">
        <v>0</v>
      </c>
      <c r="M769" s="124">
        <v>0</v>
      </c>
      <c r="N769" s="124">
        <v>0</v>
      </c>
      <c r="O769" s="124">
        <v>0</v>
      </c>
      <c r="P769" s="124">
        <v>0</v>
      </c>
      <c r="Q769" s="124">
        <v>0</v>
      </c>
      <c r="R769" s="124">
        <v>0</v>
      </c>
      <c r="S769" s="124">
        <v>0</v>
      </c>
      <c r="T769" s="124">
        <v>0</v>
      </c>
      <c r="U769" s="124">
        <v>0</v>
      </c>
      <c r="V769" s="124">
        <v>0</v>
      </c>
      <c r="W769" s="124">
        <v>0</v>
      </c>
    </row>
    <row r="770" spans="1:23" hidden="1">
      <c r="A770" s="124">
        <v>0</v>
      </c>
      <c r="B770" s="124">
        <v>0</v>
      </c>
      <c r="C770" s="124">
        <v>0</v>
      </c>
      <c r="D770" s="124">
        <v>0</v>
      </c>
      <c r="E770" s="124">
        <v>0</v>
      </c>
      <c r="F770" s="124">
        <v>0</v>
      </c>
      <c r="G770" s="124">
        <v>0</v>
      </c>
      <c r="H770" s="124">
        <v>0</v>
      </c>
      <c r="I770" s="124">
        <v>0</v>
      </c>
      <c r="J770" s="124">
        <v>0</v>
      </c>
      <c r="K770" s="124">
        <v>0</v>
      </c>
      <c r="L770" s="124">
        <v>0</v>
      </c>
      <c r="M770" s="124">
        <v>0</v>
      </c>
      <c r="N770" s="124">
        <v>0</v>
      </c>
      <c r="O770" s="124">
        <v>0</v>
      </c>
      <c r="P770" s="124">
        <v>0</v>
      </c>
      <c r="Q770" s="124">
        <v>0</v>
      </c>
      <c r="R770" s="124">
        <v>0</v>
      </c>
      <c r="S770" s="124">
        <v>0</v>
      </c>
      <c r="T770" s="124">
        <v>0</v>
      </c>
      <c r="U770" s="124">
        <v>0</v>
      </c>
      <c r="V770" s="124">
        <v>0</v>
      </c>
      <c r="W770" s="124">
        <v>0</v>
      </c>
    </row>
    <row r="771" spans="1:23" hidden="1">
      <c r="A771" s="124">
        <v>0</v>
      </c>
      <c r="B771" s="124">
        <v>0</v>
      </c>
      <c r="C771" s="124">
        <v>0</v>
      </c>
      <c r="D771" s="124">
        <v>0</v>
      </c>
      <c r="E771" s="124">
        <v>0</v>
      </c>
      <c r="F771" s="124">
        <v>0</v>
      </c>
      <c r="G771" s="124">
        <v>0</v>
      </c>
      <c r="H771" s="124">
        <v>0</v>
      </c>
      <c r="I771" s="124">
        <v>0</v>
      </c>
      <c r="J771" s="124">
        <v>0</v>
      </c>
      <c r="K771" s="124">
        <v>0</v>
      </c>
      <c r="L771" s="124">
        <v>0</v>
      </c>
      <c r="M771" s="124">
        <v>0</v>
      </c>
      <c r="N771" s="124">
        <v>0</v>
      </c>
      <c r="O771" s="124">
        <v>0</v>
      </c>
      <c r="P771" s="124">
        <v>0</v>
      </c>
      <c r="Q771" s="124">
        <v>0</v>
      </c>
      <c r="R771" s="124">
        <v>0</v>
      </c>
      <c r="S771" s="124">
        <v>0</v>
      </c>
      <c r="T771" s="124">
        <v>0</v>
      </c>
      <c r="U771" s="124">
        <v>0</v>
      </c>
      <c r="V771" s="124">
        <v>0</v>
      </c>
      <c r="W771" s="124">
        <v>0</v>
      </c>
    </row>
    <row r="772" spans="1:23" hidden="1">
      <c r="A772" s="124">
        <v>0</v>
      </c>
      <c r="B772" s="124">
        <v>0</v>
      </c>
      <c r="C772" s="124">
        <v>0</v>
      </c>
      <c r="D772" s="124">
        <v>0</v>
      </c>
      <c r="E772" s="124">
        <v>0</v>
      </c>
      <c r="F772" s="124">
        <v>0</v>
      </c>
      <c r="G772" s="124">
        <v>0</v>
      </c>
      <c r="H772" s="124">
        <v>0</v>
      </c>
      <c r="I772" s="124">
        <v>0</v>
      </c>
      <c r="J772" s="124">
        <v>0</v>
      </c>
      <c r="K772" s="124">
        <v>0</v>
      </c>
      <c r="L772" s="124">
        <v>0</v>
      </c>
      <c r="M772" s="124">
        <v>0</v>
      </c>
      <c r="N772" s="124">
        <v>0</v>
      </c>
      <c r="O772" s="124">
        <v>0</v>
      </c>
      <c r="P772" s="124">
        <v>0</v>
      </c>
      <c r="Q772" s="124">
        <v>0</v>
      </c>
      <c r="R772" s="124">
        <v>0</v>
      </c>
      <c r="S772" s="124">
        <v>0</v>
      </c>
      <c r="T772" s="124">
        <v>0</v>
      </c>
      <c r="U772" s="124">
        <v>0</v>
      </c>
      <c r="V772" s="124">
        <v>0</v>
      </c>
      <c r="W772" s="124">
        <v>0</v>
      </c>
    </row>
    <row r="773" spans="1:23" hidden="1">
      <c r="A773" s="124">
        <v>0</v>
      </c>
      <c r="B773" s="124">
        <v>0</v>
      </c>
      <c r="C773" s="124">
        <v>0</v>
      </c>
      <c r="D773" s="124">
        <v>0</v>
      </c>
      <c r="E773" s="124">
        <v>0</v>
      </c>
      <c r="F773" s="124">
        <v>0</v>
      </c>
      <c r="G773" s="124">
        <v>0</v>
      </c>
      <c r="H773" s="124">
        <v>0</v>
      </c>
      <c r="I773" s="124">
        <v>0</v>
      </c>
      <c r="J773" s="124">
        <v>0</v>
      </c>
      <c r="K773" s="124">
        <v>0</v>
      </c>
      <c r="L773" s="124">
        <v>0</v>
      </c>
      <c r="M773" s="124">
        <v>0</v>
      </c>
      <c r="N773" s="124">
        <v>0</v>
      </c>
      <c r="O773" s="124">
        <v>0</v>
      </c>
      <c r="P773" s="124">
        <v>0</v>
      </c>
      <c r="Q773" s="124">
        <v>0</v>
      </c>
      <c r="R773" s="124">
        <v>0</v>
      </c>
      <c r="S773" s="124">
        <v>0</v>
      </c>
      <c r="T773" s="124">
        <v>0</v>
      </c>
      <c r="U773" s="124">
        <v>0</v>
      </c>
      <c r="V773" s="124">
        <v>0</v>
      </c>
      <c r="W773" s="124">
        <v>0</v>
      </c>
    </row>
    <row r="774" spans="1:23" hidden="1">
      <c r="A774" s="124">
        <v>0</v>
      </c>
      <c r="B774" s="124">
        <v>0</v>
      </c>
      <c r="C774" s="124">
        <v>0</v>
      </c>
      <c r="D774" s="124">
        <v>0</v>
      </c>
      <c r="E774" s="124">
        <v>0</v>
      </c>
      <c r="F774" s="124">
        <v>0</v>
      </c>
      <c r="G774" s="124">
        <v>0</v>
      </c>
      <c r="H774" s="124">
        <v>0</v>
      </c>
      <c r="I774" s="124">
        <v>0</v>
      </c>
      <c r="J774" s="124">
        <v>0</v>
      </c>
      <c r="K774" s="124">
        <v>0</v>
      </c>
      <c r="L774" s="124">
        <v>0</v>
      </c>
      <c r="M774" s="124">
        <v>0</v>
      </c>
      <c r="N774" s="124">
        <v>0</v>
      </c>
      <c r="O774" s="124">
        <v>0</v>
      </c>
      <c r="P774" s="124">
        <v>0</v>
      </c>
      <c r="Q774" s="124">
        <v>0</v>
      </c>
      <c r="R774" s="124">
        <v>0</v>
      </c>
      <c r="S774" s="124">
        <v>0</v>
      </c>
      <c r="T774" s="124">
        <v>0</v>
      </c>
      <c r="U774" s="124">
        <v>0</v>
      </c>
      <c r="V774" s="124">
        <v>0</v>
      </c>
      <c r="W774" s="124">
        <v>0</v>
      </c>
    </row>
    <row r="775" spans="1:23" hidden="1">
      <c r="A775" s="124">
        <v>0</v>
      </c>
      <c r="B775" s="124">
        <v>0</v>
      </c>
      <c r="C775" s="124">
        <v>0</v>
      </c>
      <c r="D775" s="124">
        <v>0</v>
      </c>
      <c r="E775" s="124">
        <v>0</v>
      </c>
      <c r="F775" s="124">
        <v>0</v>
      </c>
      <c r="G775" s="124">
        <v>0</v>
      </c>
      <c r="H775" s="124">
        <v>0</v>
      </c>
      <c r="I775" s="124">
        <v>0</v>
      </c>
      <c r="J775" s="124">
        <v>0</v>
      </c>
      <c r="K775" s="124">
        <v>0</v>
      </c>
      <c r="L775" s="124">
        <v>0</v>
      </c>
      <c r="M775" s="124">
        <v>0</v>
      </c>
      <c r="N775" s="124">
        <v>0</v>
      </c>
      <c r="O775" s="124">
        <v>0</v>
      </c>
      <c r="P775" s="124">
        <v>0</v>
      </c>
      <c r="Q775" s="124">
        <v>0</v>
      </c>
      <c r="R775" s="124">
        <v>0</v>
      </c>
      <c r="S775" s="124">
        <v>0</v>
      </c>
      <c r="T775" s="124">
        <v>0</v>
      </c>
      <c r="U775" s="124">
        <v>0</v>
      </c>
      <c r="V775" s="124">
        <v>0</v>
      </c>
      <c r="W775" s="124">
        <v>0</v>
      </c>
    </row>
    <row r="776" spans="1:23" hidden="1">
      <c r="A776" s="124">
        <v>0</v>
      </c>
      <c r="B776" s="124">
        <v>0</v>
      </c>
      <c r="C776" s="124">
        <v>0</v>
      </c>
      <c r="D776" s="124">
        <v>0</v>
      </c>
      <c r="E776" s="124">
        <v>0</v>
      </c>
      <c r="F776" s="124">
        <v>0</v>
      </c>
      <c r="G776" s="124">
        <v>0</v>
      </c>
      <c r="H776" s="124">
        <v>0</v>
      </c>
      <c r="I776" s="124">
        <v>0</v>
      </c>
      <c r="J776" s="124">
        <v>0</v>
      </c>
      <c r="K776" s="124">
        <v>0</v>
      </c>
      <c r="L776" s="124">
        <v>0</v>
      </c>
      <c r="M776" s="124">
        <v>0</v>
      </c>
      <c r="N776" s="124">
        <v>0</v>
      </c>
      <c r="O776" s="124">
        <v>0</v>
      </c>
      <c r="P776" s="124">
        <v>0</v>
      </c>
      <c r="Q776" s="124">
        <v>0</v>
      </c>
      <c r="R776" s="124">
        <v>0</v>
      </c>
      <c r="S776" s="124">
        <v>0</v>
      </c>
      <c r="T776" s="124">
        <v>0</v>
      </c>
      <c r="U776" s="124">
        <v>0</v>
      </c>
      <c r="V776" s="124">
        <v>0</v>
      </c>
      <c r="W776" s="124">
        <v>0</v>
      </c>
    </row>
    <row r="777" spans="1:23" hidden="1">
      <c r="A777" s="124">
        <v>0</v>
      </c>
      <c r="B777" s="124">
        <v>0</v>
      </c>
      <c r="C777" s="124">
        <v>0</v>
      </c>
      <c r="D777" s="124">
        <v>0</v>
      </c>
      <c r="E777" s="124">
        <v>0</v>
      </c>
      <c r="F777" s="124">
        <v>0</v>
      </c>
      <c r="G777" s="124">
        <v>0</v>
      </c>
      <c r="H777" s="124">
        <v>0</v>
      </c>
      <c r="I777" s="124">
        <v>0</v>
      </c>
      <c r="J777" s="124">
        <v>0</v>
      </c>
      <c r="K777" s="124">
        <v>0</v>
      </c>
      <c r="L777" s="124">
        <v>0</v>
      </c>
      <c r="M777" s="124">
        <v>0</v>
      </c>
      <c r="N777" s="124">
        <v>0</v>
      </c>
      <c r="O777" s="124">
        <v>0</v>
      </c>
      <c r="P777" s="124">
        <v>0</v>
      </c>
      <c r="Q777" s="124">
        <v>0</v>
      </c>
      <c r="R777" s="124">
        <v>0</v>
      </c>
      <c r="S777" s="124">
        <v>0</v>
      </c>
      <c r="T777" s="124">
        <v>0</v>
      </c>
      <c r="U777" s="124">
        <v>0</v>
      </c>
      <c r="V777" s="124">
        <v>0</v>
      </c>
      <c r="W777" s="124">
        <v>0</v>
      </c>
    </row>
    <row r="778" spans="1:23" hidden="1">
      <c r="A778" s="124">
        <v>0</v>
      </c>
      <c r="B778" s="124">
        <v>0</v>
      </c>
      <c r="C778" s="124">
        <v>0</v>
      </c>
      <c r="D778" s="124">
        <v>0</v>
      </c>
      <c r="E778" s="124">
        <v>0</v>
      </c>
      <c r="F778" s="124">
        <v>0</v>
      </c>
      <c r="G778" s="124">
        <v>0</v>
      </c>
      <c r="H778" s="124">
        <v>0</v>
      </c>
      <c r="I778" s="124">
        <v>0</v>
      </c>
      <c r="J778" s="124">
        <v>0</v>
      </c>
      <c r="K778" s="124">
        <v>0</v>
      </c>
      <c r="L778" s="124">
        <v>0</v>
      </c>
      <c r="M778" s="124">
        <v>0</v>
      </c>
      <c r="N778" s="124">
        <v>0</v>
      </c>
      <c r="O778" s="124">
        <v>0</v>
      </c>
      <c r="P778" s="124">
        <v>0</v>
      </c>
      <c r="Q778" s="124">
        <v>0</v>
      </c>
      <c r="R778" s="124">
        <v>0</v>
      </c>
      <c r="S778" s="124">
        <v>0</v>
      </c>
      <c r="T778" s="124">
        <v>0</v>
      </c>
      <c r="U778" s="124">
        <v>0</v>
      </c>
      <c r="V778" s="124">
        <v>0</v>
      </c>
      <c r="W778" s="124">
        <v>0</v>
      </c>
    </row>
    <row r="779" spans="1:23" hidden="1">
      <c r="A779" s="124">
        <v>0</v>
      </c>
      <c r="B779" s="124">
        <v>0</v>
      </c>
      <c r="C779" s="124">
        <v>0</v>
      </c>
      <c r="D779" s="124">
        <v>0</v>
      </c>
      <c r="E779" s="124">
        <v>0</v>
      </c>
      <c r="F779" s="124">
        <v>0</v>
      </c>
      <c r="G779" s="124">
        <v>0</v>
      </c>
      <c r="H779" s="124">
        <v>0</v>
      </c>
      <c r="I779" s="124">
        <v>0</v>
      </c>
      <c r="J779" s="124">
        <v>0</v>
      </c>
      <c r="K779" s="124">
        <v>0</v>
      </c>
      <c r="L779" s="124">
        <v>0</v>
      </c>
      <c r="M779" s="124">
        <v>0</v>
      </c>
      <c r="N779" s="124">
        <v>0</v>
      </c>
      <c r="O779" s="124">
        <v>0</v>
      </c>
      <c r="P779" s="124">
        <v>0</v>
      </c>
      <c r="Q779" s="124">
        <v>0</v>
      </c>
      <c r="R779" s="124">
        <v>0</v>
      </c>
      <c r="S779" s="124">
        <v>0</v>
      </c>
      <c r="T779" s="124">
        <v>0</v>
      </c>
      <c r="U779" s="124">
        <v>0</v>
      </c>
      <c r="V779" s="124">
        <v>0</v>
      </c>
      <c r="W779" s="124">
        <v>0</v>
      </c>
    </row>
    <row r="780" spans="1:23" hidden="1">
      <c r="A780" s="124">
        <v>0</v>
      </c>
      <c r="B780" s="124">
        <v>0</v>
      </c>
      <c r="C780" s="124">
        <v>0</v>
      </c>
      <c r="D780" s="124">
        <v>0</v>
      </c>
      <c r="E780" s="124">
        <v>0</v>
      </c>
      <c r="F780" s="124">
        <v>0</v>
      </c>
      <c r="G780" s="124">
        <v>0</v>
      </c>
      <c r="H780" s="124">
        <v>0</v>
      </c>
      <c r="I780" s="124">
        <v>0</v>
      </c>
      <c r="J780" s="124">
        <v>0</v>
      </c>
      <c r="K780" s="124">
        <v>0</v>
      </c>
      <c r="L780" s="124">
        <v>0</v>
      </c>
      <c r="M780" s="124">
        <v>0</v>
      </c>
      <c r="N780" s="124">
        <v>0</v>
      </c>
      <c r="O780" s="124">
        <v>0</v>
      </c>
      <c r="P780" s="124">
        <v>0</v>
      </c>
      <c r="Q780" s="124">
        <v>0</v>
      </c>
      <c r="R780" s="124">
        <v>0</v>
      </c>
      <c r="S780" s="124">
        <v>0</v>
      </c>
      <c r="T780" s="124">
        <v>0</v>
      </c>
      <c r="U780" s="124">
        <v>0</v>
      </c>
      <c r="V780" s="124">
        <v>0</v>
      </c>
      <c r="W780" s="124">
        <v>0</v>
      </c>
    </row>
    <row r="781" spans="1:23" hidden="1">
      <c r="A781" s="124">
        <v>0</v>
      </c>
      <c r="B781" s="124">
        <v>0</v>
      </c>
      <c r="C781" s="124">
        <v>0</v>
      </c>
      <c r="D781" s="124">
        <v>0</v>
      </c>
      <c r="E781" s="124">
        <v>0</v>
      </c>
      <c r="F781" s="124">
        <v>0</v>
      </c>
      <c r="G781" s="124">
        <v>0</v>
      </c>
      <c r="H781" s="124">
        <v>0</v>
      </c>
      <c r="I781" s="124">
        <v>0</v>
      </c>
      <c r="J781" s="124">
        <v>0</v>
      </c>
      <c r="K781" s="124">
        <v>0</v>
      </c>
      <c r="L781" s="124">
        <v>0</v>
      </c>
      <c r="M781" s="124">
        <v>0</v>
      </c>
      <c r="N781" s="124">
        <v>0</v>
      </c>
      <c r="O781" s="124">
        <v>0</v>
      </c>
      <c r="P781" s="124">
        <v>0</v>
      </c>
      <c r="Q781" s="124">
        <v>0</v>
      </c>
      <c r="R781" s="124">
        <v>0</v>
      </c>
      <c r="S781" s="124">
        <v>0</v>
      </c>
      <c r="T781" s="124">
        <v>0</v>
      </c>
      <c r="U781" s="124">
        <v>0</v>
      </c>
      <c r="V781" s="124">
        <v>0</v>
      </c>
      <c r="W781" s="124">
        <v>0</v>
      </c>
    </row>
    <row r="782" spans="1:23" hidden="1">
      <c r="A782" s="124">
        <v>0</v>
      </c>
      <c r="B782" s="124">
        <v>0</v>
      </c>
      <c r="C782" s="124">
        <v>0</v>
      </c>
      <c r="D782" s="124">
        <v>0</v>
      </c>
      <c r="E782" s="124">
        <v>0</v>
      </c>
      <c r="F782" s="124">
        <v>0</v>
      </c>
      <c r="G782" s="124">
        <v>0</v>
      </c>
      <c r="H782" s="124">
        <v>0</v>
      </c>
      <c r="I782" s="124">
        <v>0</v>
      </c>
      <c r="J782" s="124">
        <v>0</v>
      </c>
      <c r="K782" s="124">
        <v>0</v>
      </c>
      <c r="L782" s="124">
        <v>0</v>
      </c>
      <c r="M782" s="124">
        <v>0</v>
      </c>
      <c r="N782" s="124">
        <v>0</v>
      </c>
      <c r="O782" s="124">
        <v>0</v>
      </c>
      <c r="P782" s="124">
        <v>0</v>
      </c>
      <c r="Q782" s="124">
        <v>0</v>
      </c>
      <c r="R782" s="124">
        <v>0</v>
      </c>
      <c r="S782" s="124">
        <v>0</v>
      </c>
      <c r="T782" s="124">
        <v>0</v>
      </c>
      <c r="U782" s="124">
        <v>0</v>
      </c>
      <c r="V782" s="124">
        <v>0</v>
      </c>
      <c r="W782" s="124">
        <v>0</v>
      </c>
    </row>
    <row r="783" spans="1:23" hidden="1">
      <c r="A783" s="124">
        <v>0</v>
      </c>
      <c r="B783" s="124">
        <v>0</v>
      </c>
      <c r="C783" s="124">
        <v>0</v>
      </c>
      <c r="D783" s="124">
        <v>0</v>
      </c>
      <c r="E783" s="124">
        <v>0</v>
      </c>
      <c r="F783" s="124">
        <v>0</v>
      </c>
      <c r="G783" s="124">
        <v>0</v>
      </c>
      <c r="H783" s="124">
        <v>0</v>
      </c>
      <c r="I783" s="124">
        <v>0</v>
      </c>
      <c r="J783" s="124">
        <v>0</v>
      </c>
      <c r="K783" s="124">
        <v>0</v>
      </c>
      <c r="L783" s="124">
        <v>0</v>
      </c>
      <c r="M783" s="124">
        <v>0</v>
      </c>
      <c r="N783" s="124">
        <v>0</v>
      </c>
      <c r="O783" s="124">
        <v>0</v>
      </c>
      <c r="P783" s="124">
        <v>0</v>
      </c>
      <c r="Q783" s="124">
        <v>0</v>
      </c>
      <c r="R783" s="124">
        <v>0</v>
      </c>
      <c r="S783" s="124">
        <v>0</v>
      </c>
      <c r="T783" s="124">
        <v>0</v>
      </c>
      <c r="U783" s="124">
        <v>0</v>
      </c>
      <c r="V783" s="124">
        <v>0</v>
      </c>
      <c r="W783" s="124">
        <v>0</v>
      </c>
    </row>
    <row r="784" spans="1:23" hidden="1">
      <c r="A784" s="124">
        <v>0</v>
      </c>
      <c r="B784" s="124">
        <v>0</v>
      </c>
      <c r="C784" s="124">
        <v>0</v>
      </c>
      <c r="D784" s="124">
        <v>0</v>
      </c>
      <c r="E784" s="124">
        <v>0</v>
      </c>
      <c r="F784" s="124">
        <v>0</v>
      </c>
      <c r="G784" s="124">
        <v>0</v>
      </c>
      <c r="H784" s="124">
        <v>0</v>
      </c>
      <c r="I784" s="124">
        <v>0</v>
      </c>
      <c r="J784" s="124">
        <v>0</v>
      </c>
      <c r="K784" s="124">
        <v>0</v>
      </c>
      <c r="L784" s="124">
        <v>0</v>
      </c>
      <c r="M784" s="124">
        <v>0</v>
      </c>
      <c r="N784" s="124">
        <v>0</v>
      </c>
      <c r="O784" s="124">
        <v>0</v>
      </c>
      <c r="P784" s="124">
        <v>0</v>
      </c>
      <c r="Q784" s="124">
        <v>0</v>
      </c>
      <c r="R784" s="124">
        <v>0</v>
      </c>
      <c r="S784" s="124">
        <v>0</v>
      </c>
      <c r="T784" s="124">
        <v>0</v>
      </c>
      <c r="U784" s="124">
        <v>0</v>
      </c>
      <c r="V784" s="124">
        <v>0</v>
      </c>
      <c r="W784" s="124">
        <v>0</v>
      </c>
    </row>
    <row r="785" spans="1:23" hidden="1">
      <c r="A785" s="124">
        <v>0</v>
      </c>
      <c r="B785" s="124">
        <v>0</v>
      </c>
      <c r="C785" s="124">
        <v>0</v>
      </c>
      <c r="D785" s="124">
        <v>0</v>
      </c>
      <c r="E785" s="124">
        <v>0</v>
      </c>
      <c r="F785" s="124">
        <v>0</v>
      </c>
      <c r="G785" s="124">
        <v>0</v>
      </c>
      <c r="H785" s="124">
        <v>0</v>
      </c>
      <c r="I785" s="124">
        <v>0</v>
      </c>
      <c r="J785" s="124">
        <v>0</v>
      </c>
      <c r="K785" s="124">
        <v>0</v>
      </c>
      <c r="L785" s="124">
        <v>0</v>
      </c>
      <c r="M785" s="124">
        <v>0</v>
      </c>
      <c r="N785" s="124">
        <v>0</v>
      </c>
      <c r="O785" s="124">
        <v>0</v>
      </c>
      <c r="P785" s="124">
        <v>0</v>
      </c>
      <c r="Q785" s="124">
        <v>0</v>
      </c>
      <c r="R785" s="124">
        <v>0</v>
      </c>
      <c r="S785" s="124">
        <v>0</v>
      </c>
      <c r="T785" s="124">
        <v>0</v>
      </c>
      <c r="U785" s="124">
        <v>0</v>
      </c>
      <c r="V785" s="124">
        <v>0</v>
      </c>
      <c r="W785" s="124">
        <v>0</v>
      </c>
    </row>
    <row r="786" spans="1:23" hidden="1">
      <c r="A786" s="124">
        <v>0</v>
      </c>
      <c r="B786" s="124">
        <v>0</v>
      </c>
      <c r="C786" s="124">
        <v>0</v>
      </c>
      <c r="D786" s="124">
        <v>0</v>
      </c>
      <c r="E786" s="124">
        <v>0</v>
      </c>
      <c r="F786" s="124">
        <v>0</v>
      </c>
      <c r="G786" s="124">
        <v>0</v>
      </c>
      <c r="H786" s="124">
        <v>0</v>
      </c>
      <c r="I786" s="124">
        <v>0</v>
      </c>
      <c r="J786" s="124">
        <v>0</v>
      </c>
      <c r="K786" s="124">
        <v>0</v>
      </c>
      <c r="L786" s="124">
        <v>0</v>
      </c>
      <c r="M786" s="124">
        <v>0</v>
      </c>
      <c r="N786" s="124">
        <v>0</v>
      </c>
      <c r="O786" s="124">
        <v>0</v>
      </c>
      <c r="P786" s="124">
        <v>0</v>
      </c>
      <c r="Q786" s="124">
        <v>0</v>
      </c>
      <c r="R786" s="124">
        <v>0</v>
      </c>
      <c r="S786" s="124">
        <v>0</v>
      </c>
      <c r="T786" s="124">
        <v>0</v>
      </c>
      <c r="U786" s="124">
        <v>0</v>
      </c>
      <c r="V786" s="124">
        <v>0</v>
      </c>
      <c r="W786" s="124">
        <v>0</v>
      </c>
    </row>
    <row r="787" spans="1:23" hidden="1">
      <c r="A787" s="124">
        <v>0</v>
      </c>
      <c r="B787" s="124">
        <v>0</v>
      </c>
      <c r="C787" s="124">
        <v>0</v>
      </c>
      <c r="D787" s="124">
        <v>0</v>
      </c>
      <c r="E787" s="124">
        <v>0</v>
      </c>
      <c r="F787" s="124">
        <v>0</v>
      </c>
      <c r="G787" s="124">
        <v>0</v>
      </c>
      <c r="H787" s="124">
        <v>0</v>
      </c>
      <c r="I787" s="124">
        <v>0</v>
      </c>
      <c r="J787" s="124">
        <v>0</v>
      </c>
      <c r="K787" s="124">
        <v>0</v>
      </c>
      <c r="L787" s="124">
        <v>0</v>
      </c>
      <c r="M787" s="124">
        <v>0</v>
      </c>
      <c r="N787" s="124">
        <v>0</v>
      </c>
      <c r="O787" s="124">
        <v>0</v>
      </c>
      <c r="P787" s="124">
        <v>0</v>
      </c>
      <c r="Q787" s="124">
        <v>0</v>
      </c>
      <c r="R787" s="124">
        <v>0</v>
      </c>
      <c r="S787" s="124">
        <v>0</v>
      </c>
      <c r="T787" s="124">
        <v>0</v>
      </c>
      <c r="U787" s="124">
        <v>0</v>
      </c>
      <c r="V787" s="124">
        <v>0</v>
      </c>
      <c r="W787" s="124">
        <v>0</v>
      </c>
    </row>
    <row r="788" spans="1:23" hidden="1">
      <c r="A788" s="124">
        <v>0</v>
      </c>
      <c r="B788" s="124">
        <v>0</v>
      </c>
      <c r="C788" s="124">
        <v>0</v>
      </c>
      <c r="D788" s="124">
        <v>0</v>
      </c>
      <c r="E788" s="124">
        <v>0</v>
      </c>
      <c r="F788" s="124">
        <v>0</v>
      </c>
      <c r="G788" s="124">
        <v>0</v>
      </c>
      <c r="H788" s="124">
        <v>0</v>
      </c>
      <c r="I788" s="124">
        <v>0</v>
      </c>
      <c r="J788" s="124">
        <v>0</v>
      </c>
      <c r="K788" s="124">
        <v>0</v>
      </c>
      <c r="L788" s="124">
        <v>0</v>
      </c>
      <c r="M788" s="124">
        <v>0</v>
      </c>
      <c r="N788" s="124">
        <v>0</v>
      </c>
      <c r="O788" s="124">
        <v>0</v>
      </c>
      <c r="P788" s="124">
        <v>0</v>
      </c>
      <c r="Q788" s="124">
        <v>0</v>
      </c>
      <c r="R788" s="124">
        <v>0</v>
      </c>
      <c r="S788" s="124">
        <v>0</v>
      </c>
      <c r="T788" s="124">
        <v>0</v>
      </c>
      <c r="U788" s="124">
        <v>0</v>
      </c>
      <c r="V788" s="124">
        <v>0</v>
      </c>
      <c r="W788" s="124">
        <v>0</v>
      </c>
    </row>
    <row r="789" spans="1:23" hidden="1">
      <c r="A789" s="124">
        <v>0</v>
      </c>
      <c r="B789" s="124">
        <v>0</v>
      </c>
      <c r="C789" s="124">
        <v>0</v>
      </c>
      <c r="D789" s="124">
        <v>0</v>
      </c>
      <c r="E789" s="124">
        <v>0</v>
      </c>
      <c r="F789" s="124">
        <v>0</v>
      </c>
      <c r="G789" s="124">
        <v>0</v>
      </c>
      <c r="H789" s="124">
        <v>0</v>
      </c>
      <c r="I789" s="124">
        <v>0</v>
      </c>
      <c r="J789" s="124">
        <v>0</v>
      </c>
      <c r="K789" s="124">
        <v>0</v>
      </c>
      <c r="L789" s="124">
        <v>0</v>
      </c>
      <c r="M789" s="124">
        <v>0</v>
      </c>
      <c r="N789" s="124">
        <v>0</v>
      </c>
      <c r="O789" s="124">
        <v>0</v>
      </c>
      <c r="P789" s="124">
        <v>0</v>
      </c>
      <c r="Q789" s="124">
        <v>0</v>
      </c>
      <c r="R789" s="124">
        <v>0</v>
      </c>
      <c r="S789" s="124">
        <v>0</v>
      </c>
      <c r="T789" s="124">
        <v>0</v>
      </c>
      <c r="U789" s="124">
        <v>0</v>
      </c>
      <c r="V789" s="124">
        <v>0</v>
      </c>
      <c r="W789" s="124">
        <v>0</v>
      </c>
    </row>
    <row r="790" spans="1:23" hidden="1">
      <c r="A790" s="124">
        <v>0</v>
      </c>
      <c r="B790" s="124">
        <v>0</v>
      </c>
      <c r="C790" s="124">
        <v>0</v>
      </c>
      <c r="D790" s="124">
        <v>0</v>
      </c>
      <c r="E790" s="124">
        <v>0</v>
      </c>
      <c r="F790" s="124">
        <v>0</v>
      </c>
      <c r="G790" s="124">
        <v>0</v>
      </c>
      <c r="H790" s="124">
        <v>0</v>
      </c>
      <c r="I790" s="124">
        <v>0</v>
      </c>
      <c r="J790" s="124">
        <v>0</v>
      </c>
      <c r="K790" s="124">
        <v>0</v>
      </c>
      <c r="L790" s="124">
        <v>0</v>
      </c>
      <c r="M790" s="124">
        <v>0</v>
      </c>
      <c r="N790" s="124">
        <v>0</v>
      </c>
      <c r="O790" s="124">
        <v>0</v>
      </c>
      <c r="P790" s="124">
        <v>0</v>
      </c>
      <c r="Q790" s="124">
        <v>0</v>
      </c>
      <c r="R790" s="124">
        <v>0</v>
      </c>
      <c r="S790" s="124">
        <v>0</v>
      </c>
      <c r="T790" s="124">
        <v>0</v>
      </c>
      <c r="U790" s="124">
        <v>0</v>
      </c>
      <c r="V790" s="124">
        <v>0</v>
      </c>
      <c r="W790" s="124">
        <v>0</v>
      </c>
    </row>
    <row r="791" spans="1:23" hidden="1">
      <c r="A791" s="124">
        <v>0</v>
      </c>
      <c r="B791" s="124">
        <v>0</v>
      </c>
      <c r="C791" s="124">
        <v>0</v>
      </c>
      <c r="D791" s="124">
        <v>0</v>
      </c>
      <c r="E791" s="124">
        <v>0</v>
      </c>
      <c r="F791" s="124">
        <v>0</v>
      </c>
      <c r="G791" s="124">
        <v>0</v>
      </c>
      <c r="H791" s="124">
        <v>0</v>
      </c>
      <c r="I791" s="124">
        <v>0</v>
      </c>
      <c r="J791" s="124">
        <v>0</v>
      </c>
      <c r="K791" s="124">
        <v>0</v>
      </c>
      <c r="L791" s="124">
        <v>0</v>
      </c>
      <c r="M791" s="124">
        <v>0</v>
      </c>
      <c r="N791" s="124">
        <v>0</v>
      </c>
      <c r="O791" s="124">
        <v>0</v>
      </c>
      <c r="P791" s="124">
        <v>0</v>
      </c>
      <c r="Q791" s="124">
        <v>0</v>
      </c>
      <c r="R791" s="124">
        <v>0</v>
      </c>
      <c r="S791" s="124">
        <v>0</v>
      </c>
      <c r="T791" s="124">
        <v>0</v>
      </c>
      <c r="U791" s="124">
        <v>0</v>
      </c>
      <c r="V791" s="124">
        <v>0</v>
      </c>
      <c r="W791" s="124">
        <v>0</v>
      </c>
    </row>
    <row r="792" spans="1:23" hidden="1">
      <c r="A792" s="124">
        <v>0</v>
      </c>
      <c r="B792" s="124">
        <v>0</v>
      </c>
      <c r="C792" s="124">
        <v>0</v>
      </c>
      <c r="D792" s="124">
        <v>0</v>
      </c>
      <c r="E792" s="124">
        <v>0</v>
      </c>
      <c r="F792" s="124">
        <v>0</v>
      </c>
      <c r="G792" s="124">
        <v>0</v>
      </c>
      <c r="H792" s="124">
        <v>0</v>
      </c>
      <c r="I792" s="124">
        <v>0</v>
      </c>
      <c r="J792" s="124">
        <v>0</v>
      </c>
      <c r="K792" s="124">
        <v>0</v>
      </c>
      <c r="L792" s="124">
        <v>0</v>
      </c>
      <c r="M792" s="124">
        <v>0</v>
      </c>
      <c r="N792" s="124">
        <v>0</v>
      </c>
      <c r="O792" s="124">
        <v>0</v>
      </c>
      <c r="P792" s="124">
        <v>0</v>
      </c>
      <c r="Q792" s="124">
        <v>0</v>
      </c>
      <c r="R792" s="124">
        <v>0</v>
      </c>
      <c r="S792" s="124">
        <v>0</v>
      </c>
      <c r="T792" s="124">
        <v>0</v>
      </c>
      <c r="U792" s="124">
        <v>0</v>
      </c>
      <c r="V792" s="124">
        <v>0</v>
      </c>
      <c r="W792" s="124">
        <v>0</v>
      </c>
    </row>
    <row r="793" spans="1:23" hidden="1">
      <c r="A793" s="124">
        <v>0</v>
      </c>
      <c r="B793" s="124">
        <v>0</v>
      </c>
      <c r="C793" s="124">
        <v>0</v>
      </c>
      <c r="D793" s="124">
        <v>0</v>
      </c>
      <c r="E793" s="124">
        <v>0</v>
      </c>
      <c r="F793" s="124">
        <v>0</v>
      </c>
      <c r="G793" s="124">
        <v>0</v>
      </c>
      <c r="H793" s="124">
        <v>0</v>
      </c>
      <c r="I793" s="124">
        <v>0</v>
      </c>
      <c r="J793" s="124">
        <v>0</v>
      </c>
      <c r="K793" s="124">
        <v>0</v>
      </c>
      <c r="L793" s="124">
        <v>0</v>
      </c>
      <c r="M793" s="124">
        <v>0</v>
      </c>
      <c r="N793" s="124">
        <v>0</v>
      </c>
      <c r="O793" s="124">
        <v>0</v>
      </c>
      <c r="P793" s="124">
        <v>0</v>
      </c>
      <c r="Q793" s="124">
        <v>0</v>
      </c>
      <c r="R793" s="124">
        <v>0</v>
      </c>
      <c r="S793" s="124">
        <v>0</v>
      </c>
      <c r="T793" s="124">
        <v>0</v>
      </c>
      <c r="U793" s="124">
        <v>0</v>
      </c>
      <c r="V793" s="124">
        <v>0</v>
      </c>
      <c r="W793" s="124">
        <v>0</v>
      </c>
    </row>
    <row r="794" spans="1:23" hidden="1">
      <c r="A794" s="124">
        <v>0</v>
      </c>
      <c r="B794" s="124">
        <v>0</v>
      </c>
      <c r="C794" s="124">
        <v>0</v>
      </c>
      <c r="D794" s="124">
        <v>0</v>
      </c>
      <c r="E794" s="124">
        <v>0</v>
      </c>
      <c r="F794" s="124">
        <v>0</v>
      </c>
      <c r="G794" s="124">
        <v>0</v>
      </c>
      <c r="H794" s="124">
        <v>0</v>
      </c>
      <c r="I794" s="124">
        <v>0</v>
      </c>
      <c r="J794" s="124">
        <v>0</v>
      </c>
      <c r="K794" s="124">
        <v>0</v>
      </c>
      <c r="L794" s="124">
        <v>0</v>
      </c>
      <c r="M794" s="124">
        <v>0</v>
      </c>
      <c r="N794" s="124">
        <v>0</v>
      </c>
      <c r="O794" s="124">
        <v>0</v>
      </c>
      <c r="P794" s="124">
        <v>0</v>
      </c>
      <c r="Q794" s="124">
        <v>0</v>
      </c>
      <c r="R794" s="124">
        <v>0</v>
      </c>
      <c r="S794" s="124">
        <v>0</v>
      </c>
      <c r="T794" s="124">
        <v>0</v>
      </c>
      <c r="U794" s="124">
        <v>0</v>
      </c>
      <c r="V794" s="124">
        <v>0</v>
      </c>
      <c r="W794" s="124">
        <v>0</v>
      </c>
    </row>
    <row r="795" spans="1:23" hidden="1">
      <c r="A795" s="124">
        <v>0</v>
      </c>
      <c r="B795" s="124">
        <v>0</v>
      </c>
      <c r="C795" s="124">
        <v>0</v>
      </c>
      <c r="D795" s="124">
        <v>0</v>
      </c>
      <c r="E795" s="124">
        <v>0</v>
      </c>
      <c r="F795" s="124">
        <v>0</v>
      </c>
      <c r="G795" s="124">
        <v>0</v>
      </c>
      <c r="H795" s="124">
        <v>0</v>
      </c>
      <c r="I795" s="124">
        <v>0</v>
      </c>
      <c r="J795" s="124">
        <v>0</v>
      </c>
      <c r="K795" s="124">
        <v>0</v>
      </c>
      <c r="L795" s="124">
        <v>0</v>
      </c>
      <c r="M795" s="124">
        <v>0</v>
      </c>
      <c r="N795" s="124">
        <v>0</v>
      </c>
      <c r="O795" s="124">
        <v>0</v>
      </c>
      <c r="P795" s="124">
        <v>0</v>
      </c>
      <c r="Q795" s="124">
        <v>0</v>
      </c>
      <c r="R795" s="124">
        <v>0</v>
      </c>
      <c r="S795" s="124">
        <v>0</v>
      </c>
      <c r="T795" s="124">
        <v>0</v>
      </c>
      <c r="U795" s="124">
        <v>0</v>
      </c>
      <c r="V795" s="124">
        <v>0</v>
      </c>
      <c r="W795" s="124">
        <v>0</v>
      </c>
    </row>
    <row r="796" spans="1:23" hidden="1">
      <c r="A796" s="124">
        <v>0</v>
      </c>
      <c r="B796" s="124">
        <v>0</v>
      </c>
      <c r="C796" s="124">
        <v>0</v>
      </c>
      <c r="D796" s="124">
        <v>0</v>
      </c>
      <c r="E796" s="124">
        <v>0</v>
      </c>
      <c r="F796" s="124">
        <v>0</v>
      </c>
      <c r="G796" s="124">
        <v>0</v>
      </c>
      <c r="H796" s="124">
        <v>0</v>
      </c>
      <c r="I796" s="124">
        <v>0</v>
      </c>
      <c r="J796" s="124">
        <v>0</v>
      </c>
      <c r="K796" s="124">
        <v>0</v>
      </c>
      <c r="L796" s="124">
        <v>0</v>
      </c>
      <c r="M796" s="124">
        <v>0</v>
      </c>
      <c r="N796" s="124">
        <v>0</v>
      </c>
      <c r="O796" s="124">
        <v>0</v>
      </c>
      <c r="P796" s="124">
        <v>0</v>
      </c>
      <c r="Q796" s="124">
        <v>0</v>
      </c>
      <c r="R796" s="124">
        <v>0</v>
      </c>
      <c r="S796" s="124">
        <v>0</v>
      </c>
      <c r="T796" s="124">
        <v>0</v>
      </c>
      <c r="U796" s="124">
        <v>0</v>
      </c>
      <c r="V796" s="124">
        <v>0</v>
      </c>
      <c r="W796" s="124">
        <v>0</v>
      </c>
    </row>
    <row r="797" spans="1:23" hidden="1">
      <c r="A797" s="124">
        <v>0</v>
      </c>
      <c r="B797" s="124">
        <v>0</v>
      </c>
      <c r="C797" s="124">
        <v>0</v>
      </c>
      <c r="D797" s="124">
        <v>0</v>
      </c>
      <c r="E797" s="124">
        <v>0</v>
      </c>
      <c r="F797" s="124">
        <v>0</v>
      </c>
      <c r="G797" s="124">
        <v>0</v>
      </c>
      <c r="H797" s="124">
        <v>0</v>
      </c>
      <c r="I797" s="124">
        <v>0</v>
      </c>
      <c r="J797" s="124">
        <v>0</v>
      </c>
      <c r="K797" s="124">
        <v>0</v>
      </c>
      <c r="L797" s="124">
        <v>0</v>
      </c>
      <c r="M797" s="124">
        <v>0</v>
      </c>
      <c r="N797" s="124">
        <v>0</v>
      </c>
      <c r="O797" s="124">
        <v>0</v>
      </c>
      <c r="P797" s="124">
        <v>0</v>
      </c>
      <c r="Q797" s="124">
        <v>0</v>
      </c>
      <c r="R797" s="124">
        <v>0</v>
      </c>
      <c r="S797" s="124">
        <v>0</v>
      </c>
      <c r="T797" s="124">
        <v>0</v>
      </c>
      <c r="U797" s="124">
        <v>0</v>
      </c>
      <c r="V797" s="124">
        <v>0</v>
      </c>
      <c r="W797" s="124">
        <v>0</v>
      </c>
    </row>
    <row r="798" spans="1:23" hidden="1">
      <c r="A798" s="124">
        <v>0</v>
      </c>
      <c r="B798" s="124">
        <v>0</v>
      </c>
      <c r="C798" s="124">
        <v>0</v>
      </c>
      <c r="D798" s="124">
        <v>0</v>
      </c>
      <c r="E798" s="124">
        <v>0</v>
      </c>
      <c r="F798" s="124">
        <v>0</v>
      </c>
      <c r="G798" s="124">
        <v>0</v>
      </c>
      <c r="H798" s="124">
        <v>0</v>
      </c>
      <c r="I798" s="124">
        <v>0</v>
      </c>
      <c r="J798" s="124">
        <v>0</v>
      </c>
      <c r="K798" s="124">
        <v>0</v>
      </c>
      <c r="L798" s="124">
        <v>0</v>
      </c>
      <c r="M798" s="124">
        <v>0</v>
      </c>
      <c r="N798" s="124">
        <v>0</v>
      </c>
      <c r="O798" s="124">
        <v>0</v>
      </c>
      <c r="P798" s="124">
        <v>0</v>
      </c>
      <c r="Q798" s="124">
        <v>0</v>
      </c>
      <c r="R798" s="124">
        <v>0</v>
      </c>
      <c r="S798" s="124">
        <v>0</v>
      </c>
      <c r="T798" s="124">
        <v>0</v>
      </c>
      <c r="U798" s="124">
        <v>0</v>
      </c>
      <c r="V798" s="124">
        <v>0</v>
      </c>
      <c r="W798" s="124">
        <v>0</v>
      </c>
    </row>
    <row r="799" spans="1:23" hidden="1">
      <c r="A799" s="124">
        <v>0</v>
      </c>
      <c r="B799" s="124">
        <v>0</v>
      </c>
      <c r="C799" s="124">
        <v>0</v>
      </c>
      <c r="D799" s="124">
        <v>0</v>
      </c>
      <c r="E799" s="124">
        <v>0</v>
      </c>
      <c r="F799" s="124">
        <v>0</v>
      </c>
      <c r="G799" s="124">
        <v>0</v>
      </c>
      <c r="H799" s="124">
        <v>0</v>
      </c>
      <c r="I799" s="124">
        <v>0</v>
      </c>
      <c r="J799" s="124">
        <v>0</v>
      </c>
      <c r="K799" s="124">
        <v>0</v>
      </c>
      <c r="L799" s="124">
        <v>0</v>
      </c>
      <c r="M799" s="124">
        <v>0</v>
      </c>
      <c r="N799" s="124">
        <v>0</v>
      </c>
      <c r="O799" s="124">
        <v>0</v>
      </c>
      <c r="P799" s="124">
        <v>0</v>
      </c>
      <c r="Q799" s="124">
        <v>0</v>
      </c>
      <c r="R799" s="124">
        <v>0</v>
      </c>
      <c r="S799" s="124">
        <v>0</v>
      </c>
      <c r="T799" s="124">
        <v>0</v>
      </c>
      <c r="U799" s="124">
        <v>0</v>
      </c>
      <c r="V799" s="124">
        <v>0</v>
      </c>
      <c r="W799" s="124">
        <v>0</v>
      </c>
    </row>
    <row r="800" spans="1:23" hidden="1">
      <c r="A800" s="124">
        <v>0</v>
      </c>
      <c r="B800" s="124">
        <v>0</v>
      </c>
      <c r="C800" s="124">
        <v>0</v>
      </c>
      <c r="D800" s="124">
        <v>0</v>
      </c>
      <c r="E800" s="124">
        <v>0</v>
      </c>
      <c r="F800" s="124">
        <v>0</v>
      </c>
      <c r="G800" s="124">
        <v>0</v>
      </c>
      <c r="H800" s="124">
        <v>0</v>
      </c>
      <c r="I800" s="124">
        <v>0</v>
      </c>
      <c r="J800" s="124">
        <v>0</v>
      </c>
      <c r="K800" s="124">
        <v>0</v>
      </c>
      <c r="L800" s="124">
        <v>0</v>
      </c>
      <c r="M800" s="124">
        <v>0</v>
      </c>
      <c r="N800" s="124">
        <v>0</v>
      </c>
      <c r="O800" s="124">
        <v>0</v>
      </c>
      <c r="P800" s="124">
        <v>0</v>
      </c>
      <c r="Q800" s="124">
        <v>0</v>
      </c>
      <c r="R800" s="124">
        <v>0</v>
      </c>
      <c r="S800" s="124">
        <v>0</v>
      </c>
      <c r="T800" s="124">
        <v>0</v>
      </c>
      <c r="U800" s="124">
        <v>0</v>
      </c>
      <c r="V800" s="124">
        <v>0</v>
      </c>
      <c r="W800" s="124">
        <v>0</v>
      </c>
    </row>
    <row r="801" spans="1:23" hidden="1">
      <c r="A801" s="124">
        <v>0</v>
      </c>
      <c r="B801" s="124">
        <v>0</v>
      </c>
      <c r="C801" s="124">
        <v>0</v>
      </c>
      <c r="D801" s="124">
        <v>0</v>
      </c>
      <c r="E801" s="124">
        <v>0</v>
      </c>
      <c r="F801" s="124">
        <v>0</v>
      </c>
      <c r="G801" s="124">
        <v>0</v>
      </c>
      <c r="H801" s="124">
        <v>0</v>
      </c>
      <c r="I801" s="124">
        <v>0</v>
      </c>
      <c r="J801" s="124">
        <v>0</v>
      </c>
      <c r="K801" s="124">
        <v>0</v>
      </c>
      <c r="L801" s="124">
        <v>0</v>
      </c>
      <c r="M801" s="124">
        <v>0</v>
      </c>
      <c r="N801" s="124">
        <v>0</v>
      </c>
      <c r="O801" s="124">
        <v>0</v>
      </c>
      <c r="P801" s="124">
        <v>0</v>
      </c>
      <c r="Q801" s="124">
        <v>0</v>
      </c>
      <c r="R801" s="124">
        <v>0</v>
      </c>
      <c r="S801" s="124">
        <v>0</v>
      </c>
      <c r="T801" s="124">
        <v>0</v>
      </c>
      <c r="U801" s="124">
        <v>0</v>
      </c>
      <c r="V801" s="124">
        <v>0</v>
      </c>
      <c r="W801" s="124">
        <v>0</v>
      </c>
    </row>
    <row r="802" spans="1:23" hidden="1">
      <c r="A802" s="124">
        <v>0</v>
      </c>
      <c r="B802" s="124">
        <v>0</v>
      </c>
      <c r="C802" s="124">
        <v>0</v>
      </c>
      <c r="D802" s="124">
        <v>0</v>
      </c>
      <c r="E802" s="124">
        <v>0</v>
      </c>
      <c r="F802" s="124">
        <v>0</v>
      </c>
      <c r="G802" s="124">
        <v>0</v>
      </c>
      <c r="H802" s="124">
        <v>0</v>
      </c>
      <c r="I802" s="124">
        <v>0</v>
      </c>
      <c r="J802" s="124">
        <v>0</v>
      </c>
      <c r="K802" s="124">
        <v>0</v>
      </c>
      <c r="L802" s="124">
        <v>0</v>
      </c>
      <c r="M802" s="124">
        <v>0</v>
      </c>
      <c r="N802" s="124">
        <v>0</v>
      </c>
      <c r="O802" s="124">
        <v>0</v>
      </c>
      <c r="P802" s="124">
        <v>0</v>
      </c>
      <c r="Q802" s="124">
        <v>0</v>
      </c>
      <c r="R802" s="124">
        <v>0</v>
      </c>
      <c r="S802" s="124">
        <v>0</v>
      </c>
      <c r="T802" s="124">
        <v>0</v>
      </c>
      <c r="U802" s="124">
        <v>0</v>
      </c>
      <c r="V802" s="124">
        <v>0</v>
      </c>
      <c r="W802" s="124">
        <v>0</v>
      </c>
    </row>
    <row r="803" spans="1:23" hidden="1">
      <c r="A803" s="124">
        <v>0</v>
      </c>
      <c r="B803" s="124">
        <v>0</v>
      </c>
      <c r="C803" s="124">
        <v>0</v>
      </c>
      <c r="D803" s="124">
        <v>0</v>
      </c>
      <c r="E803" s="124">
        <v>0</v>
      </c>
      <c r="F803" s="124">
        <v>0</v>
      </c>
      <c r="G803" s="124">
        <v>0</v>
      </c>
      <c r="H803" s="124">
        <v>0</v>
      </c>
      <c r="I803" s="124">
        <v>0</v>
      </c>
      <c r="J803" s="124">
        <v>0</v>
      </c>
      <c r="K803" s="124">
        <v>0</v>
      </c>
      <c r="L803" s="124">
        <v>0</v>
      </c>
      <c r="M803" s="124">
        <v>0</v>
      </c>
      <c r="N803" s="124">
        <v>0</v>
      </c>
      <c r="O803" s="124">
        <v>0</v>
      </c>
      <c r="P803" s="124">
        <v>0</v>
      </c>
      <c r="Q803" s="124">
        <v>0</v>
      </c>
      <c r="R803" s="124">
        <v>0</v>
      </c>
      <c r="S803" s="124">
        <v>0</v>
      </c>
      <c r="T803" s="124">
        <v>0</v>
      </c>
      <c r="U803" s="124">
        <v>0</v>
      </c>
      <c r="V803" s="124">
        <v>0</v>
      </c>
      <c r="W803" s="124">
        <v>0</v>
      </c>
    </row>
    <row r="804" spans="1:23" hidden="1">
      <c r="A804" s="124">
        <v>0</v>
      </c>
      <c r="B804" s="124">
        <v>0</v>
      </c>
      <c r="C804" s="124">
        <v>0</v>
      </c>
      <c r="D804" s="124">
        <v>0</v>
      </c>
      <c r="E804" s="124">
        <v>0</v>
      </c>
      <c r="F804" s="124">
        <v>0</v>
      </c>
      <c r="G804" s="124">
        <v>0</v>
      </c>
      <c r="H804" s="124">
        <v>0</v>
      </c>
      <c r="I804" s="124">
        <v>0</v>
      </c>
      <c r="J804" s="124">
        <v>0</v>
      </c>
      <c r="K804" s="124">
        <v>0</v>
      </c>
      <c r="L804" s="124">
        <v>0</v>
      </c>
      <c r="M804" s="124">
        <v>0</v>
      </c>
      <c r="N804" s="124">
        <v>0</v>
      </c>
      <c r="O804" s="124">
        <v>0</v>
      </c>
      <c r="P804" s="124">
        <v>0</v>
      </c>
      <c r="Q804" s="124">
        <v>0</v>
      </c>
      <c r="R804" s="124">
        <v>0</v>
      </c>
      <c r="S804" s="124">
        <v>0</v>
      </c>
      <c r="T804" s="124">
        <v>0</v>
      </c>
      <c r="U804" s="124">
        <v>0</v>
      </c>
      <c r="V804" s="124">
        <v>0</v>
      </c>
      <c r="W804" s="124">
        <v>0</v>
      </c>
    </row>
    <row r="805" spans="1:23" hidden="1">
      <c r="A805" s="124">
        <v>0</v>
      </c>
      <c r="B805" s="124">
        <v>0</v>
      </c>
      <c r="C805" s="124">
        <v>0</v>
      </c>
      <c r="D805" s="124">
        <v>0</v>
      </c>
      <c r="E805" s="124">
        <v>0</v>
      </c>
      <c r="F805" s="124">
        <v>0</v>
      </c>
      <c r="G805" s="124">
        <v>0</v>
      </c>
      <c r="H805" s="124">
        <v>0</v>
      </c>
      <c r="I805" s="124">
        <v>0</v>
      </c>
      <c r="J805" s="124">
        <v>0</v>
      </c>
      <c r="K805" s="124">
        <v>0</v>
      </c>
      <c r="L805" s="124">
        <v>0</v>
      </c>
      <c r="M805" s="124">
        <v>0</v>
      </c>
      <c r="N805" s="124">
        <v>0</v>
      </c>
      <c r="O805" s="124">
        <v>0</v>
      </c>
      <c r="P805" s="124">
        <v>0</v>
      </c>
      <c r="Q805" s="124">
        <v>0</v>
      </c>
      <c r="R805" s="124">
        <v>0</v>
      </c>
      <c r="S805" s="124">
        <v>0</v>
      </c>
      <c r="T805" s="124">
        <v>0</v>
      </c>
      <c r="U805" s="124">
        <v>0</v>
      </c>
      <c r="V805" s="124">
        <v>0</v>
      </c>
      <c r="W805" s="124">
        <v>0</v>
      </c>
    </row>
    <row r="806" spans="1:23" hidden="1">
      <c r="A806" s="124">
        <v>0</v>
      </c>
      <c r="B806" s="124">
        <v>0</v>
      </c>
      <c r="C806" s="124">
        <v>0</v>
      </c>
      <c r="D806" s="124">
        <v>0</v>
      </c>
      <c r="E806" s="124">
        <v>0</v>
      </c>
      <c r="F806" s="124">
        <v>0</v>
      </c>
      <c r="G806" s="124">
        <v>0</v>
      </c>
      <c r="H806" s="124">
        <v>0</v>
      </c>
      <c r="I806" s="124">
        <v>0</v>
      </c>
      <c r="J806" s="124">
        <v>0</v>
      </c>
      <c r="K806" s="124">
        <v>0</v>
      </c>
      <c r="L806" s="124">
        <v>0</v>
      </c>
      <c r="M806" s="124">
        <v>0</v>
      </c>
      <c r="N806" s="124">
        <v>0</v>
      </c>
      <c r="O806" s="124">
        <v>0</v>
      </c>
      <c r="P806" s="124">
        <v>0</v>
      </c>
      <c r="Q806" s="124">
        <v>0</v>
      </c>
      <c r="R806" s="124">
        <v>0</v>
      </c>
      <c r="S806" s="124">
        <v>0</v>
      </c>
      <c r="T806" s="124">
        <v>0</v>
      </c>
      <c r="U806" s="124">
        <v>0</v>
      </c>
      <c r="V806" s="124">
        <v>0</v>
      </c>
      <c r="W806" s="124">
        <v>0</v>
      </c>
    </row>
    <row r="807" spans="1:23" hidden="1">
      <c r="A807" s="124">
        <v>0</v>
      </c>
      <c r="B807" s="124">
        <v>0</v>
      </c>
      <c r="C807" s="124">
        <v>0</v>
      </c>
      <c r="D807" s="124">
        <v>0</v>
      </c>
      <c r="E807" s="124">
        <v>0</v>
      </c>
      <c r="F807" s="124">
        <v>0</v>
      </c>
      <c r="G807" s="124">
        <v>0</v>
      </c>
      <c r="H807" s="124">
        <v>0</v>
      </c>
      <c r="I807" s="124">
        <v>0</v>
      </c>
      <c r="J807" s="124">
        <v>0</v>
      </c>
      <c r="K807" s="124">
        <v>0</v>
      </c>
      <c r="L807" s="124">
        <v>0</v>
      </c>
      <c r="M807" s="124">
        <v>0</v>
      </c>
      <c r="N807" s="124">
        <v>0</v>
      </c>
      <c r="O807" s="124">
        <v>0</v>
      </c>
      <c r="P807" s="124">
        <v>0</v>
      </c>
      <c r="Q807" s="124">
        <v>0</v>
      </c>
      <c r="R807" s="124">
        <v>0</v>
      </c>
      <c r="S807" s="124">
        <v>0</v>
      </c>
      <c r="T807" s="124">
        <v>0</v>
      </c>
      <c r="U807" s="124">
        <v>0</v>
      </c>
      <c r="V807" s="124">
        <v>0</v>
      </c>
      <c r="W807" s="124">
        <v>0</v>
      </c>
    </row>
    <row r="808" spans="1:23" hidden="1">
      <c r="A808" s="124">
        <v>0</v>
      </c>
      <c r="B808" s="124">
        <v>0</v>
      </c>
      <c r="C808" s="124">
        <v>0</v>
      </c>
      <c r="D808" s="124">
        <v>0</v>
      </c>
      <c r="E808" s="124">
        <v>0</v>
      </c>
      <c r="F808" s="124">
        <v>0</v>
      </c>
      <c r="G808" s="124">
        <v>0</v>
      </c>
      <c r="H808" s="124">
        <v>0</v>
      </c>
      <c r="I808" s="124">
        <v>0</v>
      </c>
      <c r="J808" s="124">
        <v>0</v>
      </c>
      <c r="K808" s="124">
        <v>0</v>
      </c>
      <c r="L808" s="124">
        <v>0</v>
      </c>
      <c r="M808" s="124">
        <v>0</v>
      </c>
      <c r="N808" s="124">
        <v>0</v>
      </c>
      <c r="O808" s="124">
        <v>0</v>
      </c>
      <c r="P808" s="124">
        <v>0</v>
      </c>
      <c r="Q808" s="124">
        <v>0</v>
      </c>
      <c r="R808" s="124">
        <v>0</v>
      </c>
      <c r="S808" s="124">
        <v>0</v>
      </c>
      <c r="T808" s="124">
        <v>0</v>
      </c>
      <c r="U808" s="124">
        <v>0</v>
      </c>
      <c r="V808" s="124">
        <v>0</v>
      </c>
      <c r="W808" s="124">
        <v>0</v>
      </c>
    </row>
    <row r="809" spans="1:23" hidden="1">
      <c r="A809" s="124">
        <v>0</v>
      </c>
      <c r="B809" s="124">
        <v>0</v>
      </c>
      <c r="C809" s="124">
        <v>0</v>
      </c>
      <c r="D809" s="124">
        <v>0</v>
      </c>
      <c r="E809" s="124">
        <v>0</v>
      </c>
      <c r="F809" s="124">
        <v>0</v>
      </c>
      <c r="G809" s="124">
        <v>0</v>
      </c>
      <c r="H809" s="124">
        <v>0</v>
      </c>
      <c r="I809" s="124">
        <v>0</v>
      </c>
      <c r="J809" s="124">
        <v>0</v>
      </c>
      <c r="K809" s="124">
        <v>0</v>
      </c>
      <c r="L809" s="124">
        <v>0</v>
      </c>
      <c r="M809" s="124">
        <v>0</v>
      </c>
      <c r="N809" s="124">
        <v>0</v>
      </c>
      <c r="O809" s="124">
        <v>0</v>
      </c>
      <c r="P809" s="124">
        <v>0</v>
      </c>
      <c r="Q809" s="124">
        <v>0</v>
      </c>
      <c r="R809" s="124">
        <v>0</v>
      </c>
      <c r="S809" s="124">
        <v>0</v>
      </c>
      <c r="T809" s="124">
        <v>0</v>
      </c>
      <c r="U809" s="124">
        <v>0</v>
      </c>
      <c r="V809" s="124">
        <v>0</v>
      </c>
      <c r="W809" s="124">
        <v>0</v>
      </c>
    </row>
    <row r="810" spans="1:23" hidden="1">
      <c r="A810" s="124">
        <v>0</v>
      </c>
      <c r="B810" s="124">
        <v>0</v>
      </c>
      <c r="C810" s="124">
        <v>0</v>
      </c>
      <c r="D810" s="124">
        <v>0</v>
      </c>
      <c r="E810" s="124">
        <v>0</v>
      </c>
      <c r="F810" s="124">
        <v>0</v>
      </c>
      <c r="G810" s="124">
        <v>0</v>
      </c>
      <c r="H810" s="124">
        <v>0</v>
      </c>
      <c r="I810" s="124">
        <v>0</v>
      </c>
      <c r="J810" s="124">
        <v>0</v>
      </c>
      <c r="K810" s="124">
        <v>0</v>
      </c>
      <c r="L810" s="124">
        <v>0</v>
      </c>
      <c r="M810" s="124">
        <v>0</v>
      </c>
      <c r="N810" s="124">
        <v>0</v>
      </c>
      <c r="O810" s="124">
        <v>0</v>
      </c>
      <c r="P810" s="124">
        <v>0</v>
      </c>
      <c r="Q810" s="124">
        <v>0</v>
      </c>
      <c r="R810" s="124">
        <v>0</v>
      </c>
      <c r="S810" s="124">
        <v>0</v>
      </c>
      <c r="T810" s="124">
        <v>0</v>
      </c>
      <c r="U810" s="124">
        <v>0</v>
      </c>
      <c r="V810" s="124">
        <v>0</v>
      </c>
      <c r="W810" s="124">
        <v>0</v>
      </c>
    </row>
    <row r="811" spans="1:23" hidden="1">
      <c r="A811" s="124">
        <v>0</v>
      </c>
      <c r="B811" s="124">
        <v>0</v>
      </c>
      <c r="C811" s="124">
        <v>0</v>
      </c>
      <c r="D811" s="124">
        <v>0</v>
      </c>
      <c r="E811" s="124">
        <v>0</v>
      </c>
      <c r="F811" s="124">
        <v>0</v>
      </c>
      <c r="G811" s="124">
        <v>0</v>
      </c>
      <c r="H811" s="124">
        <v>0</v>
      </c>
      <c r="I811" s="124">
        <v>0</v>
      </c>
      <c r="J811" s="124">
        <v>0</v>
      </c>
      <c r="K811" s="124">
        <v>0</v>
      </c>
      <c r="L811" s="124">
        <v>0</v>
      </c>
      <c r="M811" s="124">
        <v>0</v>
      </c>
      <c r="N811" s="124">
        <v>0</v>
      </c>
      <c r="O811" s="124">
        <v>0</v>
      </c>
      <c r="P811" s="124">
        <v>0</v>
      </c>
      <c r="Q811" s="124">
        <v>0</v>
      </c>
      <c r="R811" s="124">
        <v>0</v>
      </c>
      <c r="S811" s="124">
        <v>0</v>
      </c>
      <c r="T811" s="124">
        <v>0</v>
      </c>
      <c r="U811" s="124">
        <v>0</v>
      </c>
      <c r="V811" s="124">
        <v>0</v>
      </c>
      <c r="W811" s="124">
        <v>0</v>
      </c>
    </row>
    <row r="812" spans="1:23" hidden="1">
      <c r="A812" s="124">
        <v>0</v>
      </c>
      <c r="B812" s="124">
        <v>0</v>
      </c>
      <c r="C812" s="124">
        <v>0</v>
      </c>
      <c r="D812" s="124">
        <v>0</v>
      </c>
      <c r="E812" s="124">
        <v>0</v>
      </c>
      <c r="F812" s="124">
        <v>0</v>
      </c>
      <c r="G812" s="124">
        <v>0</v>
      </c>
      <c r="H812" s="124">
        <v>0</v>
      </c>
      <c r="I812" s="124">
        <v>0</v>
      </c>
      <c r="J812" s="124">
        <v>0</v>
      </c>
      <c r="K812" s="124">
        <v>0</v>
      </c>
      <c r="L812" s="124">
        <v>0</v>
      </c>
      <c r="M812" s="124">
        <v>0</v>
      </c>
      <c r="N812" s="124">
        <v>0</v>
      </c>
      <c r="O812" s="124">
        <v>0</v>
      </c>
      <c r="P812" s="124">
        <v>0</v>
      </c>
      <c r="Q812" s="124">
        <v>0</v>
      </c>
      <c r="R812" s="124">
        <v>0</v>
      </c>
      <c r="S812" s="124">
        <v>0</v>
      </c>
      <c r="T812" s="124">
        <v>0</v>
      </c>
      <c r="U812" s="124">
        <v>0</v>
      </c>
      <c r="V812" s="124">
        <v>0</v>
      </c>
      <c r="W812" s="124">
        <v>0</v>
      </c>
    </row>
    <row r="813" spans="1:23" hidden="1">
      <c r="A813" s="124">
        <v>0</v>
      </c>
      <c r="B813" s="124">
        <v>0</v>
      </c>
      <c r="C813" s="124">
        <v>0</v>
      </c>
      <c r="D813" s="124">
        <v>0</v>
      </c>
      <c r="E813" s="124">
        <v>0</v>
      </c>
      <c r="F813" s="124">
        <v>0</v>
      </c>
      <c r="G813" s="124">
        <v>0</v>
      </c>
      <c r="H813" s="124">
        <v>0</v>
      </c>
      <c r="I813" s="124">
        <v>0</v>
      </c>
      <c r="J813" s="124">
        <v>0</v>
      </c>
      <c r="K813" s="124">
        <v>0</v>
      </c>
      <c r="L813" s="124">
        <v>0</v>
      </c>
      <c r="M813" s="124">
        <v>0</v>
      </c>
      <c r="N813" s="124">
        <v>0</v>
      </c>
      <c r="O813" s="124">
        <v>0</v>
      </c>
      <c r="P813" s="124">
        <v>0</v>
      </c>
      <c r="Q813" s="124">
        <v>0</v>
      </c>
      <c r="R813" s="124">
        <v>0</v>
      </c>
      <c r="S813" s="124">
        <v>0</v>
      </c>
      <c r="T813" s="124">
        <v>0</v>
      </c>
      <c r="U813" s="124">
        <v>0</v>
      </c>
      <c r="V813" s="124">
        <v>0</v>
      </c>
      <c r="W813" s="124">
        <v>0</v>
      </c>
    </row>
    <row r="814" spans="1:23" hidden="1">
      <c r="A814" s="124">
        <v>0</v>
      </c>
      <c r="B814" s="124">
        <v>0</v>
      </c>
      <c r="C814" s="124">
        <v>0</v>
      </c>
      <c r="D814" s="124">
        <v>0</v>
      </c>
      <c r="E814" s="124">
        <v>0</v>
      </c>
      <c r="F814" s="124">
        <v>0</v>
      </c>
      <c r="G814" s="124">
        <v>0</v>
      </c>
      <c r="H814" s="124">
        <v>0</v>
      </c>
      <c r="I814" s="124">
        <v>0</v>
      </c>
      <c r="J814" s="124">
        <v>0</v>
      </c>
      <c r="K814" s="124">
        <v>0</v>
      </c>
      <c r="L814" s="124">
        <v>0</v>
      </c>
      <c r="M814" s="124">
        <v>0</v>
      </c>
      <c r="N814" s="124">
        <v>0</v>
      </c>
      <c r="O814" s="124">
        <v>0</v>
      </c>
      <c r="P814" s="124">
        <v>0</v>
      </c>
      <c r="Q814" s="124">
        <v>0</v>
      </c>
      <c r="R814" s="124">
        <v>0</v>
      </c>
      <c r="S814" s="124">
        <v>0</v>
      </c>
      <c r="T814" s="124">
        <v>0</v>
      </c>
      <c r="U814" s="124">
        <v>0</v>
      </c>
      <c r="V814" s="124">
        <v>0</v>
      </c>
      <c r="W814" s="124">
        <v>0</v>
      </c>
    </row>
    <row r="815" spans="1:23" hidden="1">
      <c r="A815" s="124">
        <v>0</v>
      </c>
      <c r="B815" s="124">
        <v>0</v>
      </c>
      <c r="C815" s="124">
        <v>0</v>
      </c>
      <c r="D815" s="124">
        <v>0</v>
      </c>
      <c r="E815" s="124">
        <v>0</v>
      </c>
      <c r="F815" s="124">
        <v>0</v>
      </c>
      <c r="G815" s="124">
        <v>0</v>
      </c>
      <c r="H815" s="124">
        <v>0</v>
      </c>
      <c r="I815" s="124">
        <v>0</v>
      </c>
      <c r="J815" s="124">
        <v>0</v>
      </c>
      <c r="K815" s="124">
        <v>0</v>
      </c>
      <c r="L815" s="124">
        <v>0</v>
      </c>
      <c r="M815" s="124">
        <v>0</v>
      </c>
      <c r="N815" s="124">
        <v>0</v>
      </c>
      <c r="O815" s="124">
        <v>0</v>
      </c>
      <c r="P815" s="124">
        <v>0</v>
      </c>
      <c r="Q815" s="124">
        <v>0</v>
      </c>
      <c r="R815" s="124">
        <v>0</v>
      </c>
      <c r="S815" s="124">
        <v>0</v>
      </c>
      <c r="T815" s="124">
        <v>0</v>
      </c>
      <c r="U815" s="124">
        <v>0</v>
      </c>
      <c r="V815" s="124">
        <v>0</v>
      </c>
      <c r="W815" s="124">
        <v>0</v>
      </c>
    </row>
    <row r="816" spans="1:23" hidden="1">
      <c r="A816" s="124">
        <v>0</v>
      </c>
      <c r="B816" s="124">
        <v>0</v>
      </c>
      <c r="C816" s="124">
        <v>0</v>
      </c>
      <c r="D816" s="124">
        <v>0</v>
      </c>
      <c r="E816" s="124">
        <v>0</v>
      </c>
      <c r="F816" s="124">
        <v>0</v>
      </c>
      <c r="G816" s="124">
        <v>0</v>
      </c>
      <c r="H816" s="124">
        <v>0</v>
      </c>
      <c r="I816" s="124">
        <v>0</v>
      </c>
      <c r="J816" s="124">
        <v>0</v>
      </c>
      <c r="K816" s="124">
        <v>0</v>
      </c>
      <c r="L816" s="124">
        <v>0</v>
      </c>
      <c r="M816" s="124">
        <v>0</v>
      </c>
      <c r="N816" s="124">
        <v>0</v>
      </c>
      <c r="O816" s="124">
        <v>0</v>
      </c>
      <c r="P816" s="124">
        <v>0</v>
      </c>
      <c r="Q816" s="124">
        <v>0</v>
      </c>
      <c r="R816" s="124">
        <v>0</v>
      </c>
      <c r="S816" s="124">
        <v>0</v>
      </c>
      <c r="T816" s="124">
        <v>0</v>
      </c>
      <c r="U816" s="124">
        <v>0</v>
      </c>
      <c r="V816" s="124">
        <v>0</v>
      </c>
      <c r="W816" s="124">
        <v>0</v>
      </c>
    </row>
    <row r="817" spans="1:23" hidden="1">
      <c r="A817" s="124">
        <v>0</v>
      </c>
      <c r="B817" s="124">
        <v>0</v>
      </c>
      <c r="C817" s="124">
        <v>0</v>
      </c>
      <c r="D817" s="124">
        <v>0</v>
      </c>
      <c r="E817" s="124">
        <v>0</v>
      </c>
      <c r="F817" s="124">
        <v>0</v>
      </c>
      <c r="G817" s="124">
        <v>0</v>
      </c>
      <c r="H817" s="124">
        <v>0</v>
      </c>
      <c r="I817" s="124">
        <v>0</v>
      </c>
      <c r="J817" s="124">
        <v>0</v>
      </c>
      <c r="K817" s="124">
        <v>0</v>
      </c>
      <c r="L817" s="124">
        <v>0</v>
      </c>
      <c r="M817" s="124">
        <v>0</v>
      </c>
      <c r="N817" s="124">
        <v>0</v>
      </c>
      <c r="O817" s="124">
        <v>0</v>
      </c>
      <c r="P817" s="124">
        <v>0</v>
      </c>
      <c r="Q817" s="124">
        <v>0</v>
      </c>
      <c r="R817" s="124">
        <v>0</v>
      </c>
      <c r="S817" s="124">
        <v>0</v>
      </c>
      <c r="T817" s="124">
        <v>0</v>
      </c>
      <c r="U817" s="124">
        <v>0</v>
      </c>
      <c r="V817" s="124">
        <v>0</v>
      </c>
      <c r="W817" s="124">
        <v>0</v>
      </c>
    </row>
    <row r="818" spans="1:23" hidden="1">
      <c r="A818" s="124">
        <v>0</v>
      </c>
      <c r="B818" s="124">
        <v>0</v>
      </c>
      <c r="C818" s="124">
        <v>0</v>
      </c>
      <c r="D818" s="124">
        <v>0</v>
      </c>
      <c r="E818" s="124">
        <v>0</v>
      </c>
      <c r="F818" s="124">
        <v>0</v>
      </c>
      <c r="G818" s="124">
        <v>0</v>
      </c>
      <c r="H818" s="124">
        <v>0</v>
      </c>
      <c r="I818" s="124">
        <v>0</v>
      </c>
      <c r="J818" s="124">
        <v>0</v>
      </c>
      <c r="K818" s="124">
        <v>0</v>
      </c>
      <c r="L818" s="124">
        <v>0</v>
      </c>
      <c r="M818" s="124">
        <v>0</v>
      </c>
      <c r="N818" s="124">
        <v>0</v>
      </c>
      <c r="O818" s="124">
        <v>0</v>
      </c>
      <c r="P818" s="124">
        <v>0</v>
      </c>
      <c r="Q818" s="124">
        <v>0</v>
      </c>
      <c r="R818" s="124">
        <v>0</v>
      </c>
      <c r="S818" s="124">
        <v>0</v>
      </c>
      <c r="T818" s="124">
        <v>0</v>
      </c>
      <c r="U818" s="124">
        <v>0</v>
      </c>
      <c r="V818" s="124">
        <v>0</v>
      </c>
      <c r="W818" s="124">
        <v>0</v>
      </c>
    </row>
    <row r="819" spans="1:23" hidden="1">
      <c r="A819" s="124">
        <v>0</v>
      </c>
      <c r="B819" s="124">
        <v>0</v>
      </c>
      <c r="C819" s="124">
        <v>0</v>
      </c>
      <c r="D819" s="124">
        <v>0</v>
      </c>
      <c r="E819" s="124">
        <v>0</v>
      </c>
      <c r="F819" s="124">
        <v>0</v>
      </c>
      <c r="G819" s="124">
        <v>0</v>
      </c>
      <c r="H819" s="124">
        <v>0</v>
      </c>
      <c r="I819" s="124">
        <v>0</v>
      </c>
      <c r="J819" s="124">
        <v>0</v>
      </c>
      <c r="K819" s="124">
        <v>0</v>
      </c>
      <c r="L819" s="124">
        <v>0</v>
      </c>
      <c r="M819" s="124">
        <v>0</v>
      </c>
      <c r="N819" s="124">
        <v>0</v>
      </c>
      <c r="O819" s="124">
        <v>0</v>
      </c>
      <c r="P819" s="124">
        <v>0</v>
      </c>
      <c r="Q819" s="124">
        <v>0</v>
      </c>
      <c r="R819" s="124">
        <v>0</v>
      </c>
      <c r="S819" s="124">
        <v>0</v>
      </c>
      <c r="T819" s="124">
        <v>0</v>
      </c>
      <c r="U819" s="124">
        <v>0</v>
      </c>
      <c r="V819" s="124">
        <v>0</v>
      </c>
      <c r="W819" s="124">
        <v>0</v>
      </c>
    </row>
    <row r="820" spans="1:23" hidden="1">
      <c r="A820" s="124">
        <v>0</v>
      </c>
      <c r="B820" s="124">
        <v>0</v>
      </c>
      <c r="C820" s="124">
        <v>0</v>
      </c>
      <c r="D820" s="124">
        <v>0</v>
      </c>
      <c r="E820" s="124">
        <v>0</v>
      </c>
      <c r="F820" s="124">
        <v>0</v>
      </c>
      <c r="G820" s="124">
        <v>0</v>
      </c>
      <c r="H820" s="124">
        <v>0</v>
      </c>
      <c r="I820" s="124">
        <v>0</v>
      </c>
      <c r="J820" s="124">
        <v>0</v>
      </c>
      <c r="K820" s="124">
        <v>0</v>
      </c>
      <c r="L820" s="124">
        <v>0</v>
      </c>
      <c r="M820" s="124">
        <v>0</v>
      </c>
      <c r="N820" s="124">
        <v>0</v>
      </c>
      <c r="O820" s="124">
        <v>0</v>
      </c>
      <c r="P820" s="124">
        <v>0</v>
      </c>
      <c r="Q820" s="124">
        <v>0</v>
      </c>
      <c r="R820" s="124">
        <v>0</v>
      </c>
      <c r="S820" s="124">
        <v>0</v>
      </c>
      <c r="T820" s="124">
        <v>0</v>
      </c>
      <c r="U820" s="124">
        <v>0</v>
      </c>
      <c r="V820" s="124">
        <v>0</v>
      </c>
      <c r="W820" s="124">
        <v>0</v>
      </c>
    </row>
    <row r="821" spans="1:23" hidden="1">
      <c r="A821" s="124">
        <v>0</v>
      </c>
      <c r="B821" s="124">
        <v>0</v>
      </c>
      <c r="C821" s="124">
        <v>0</v>
      </c>
      <c r="D821" s="124">
        <v>0</v>
      </c>
      <c r="E821" s="124">
        <v>0</v>
      </c>
      <c r="F821" s="124">
        <v>0</v>
      </c>
      <c r="G821" s="124">
        <v>0</v>
      </c>
      <c r="H821" s="124">
        <v>0</v>
      </c>
      <c r="I821" s="124">
        <v>0</v>
      </c>
      <c r="J821" s="124">
        <v>0</v>
      </c>
      <c r="K821" s="124">
        <v>0</v>
      </c>
      <c r="L821" s="124">
        <v>0</v>
      </c>
      <c r="M821" s="124">
        <v>0</v>
      </c>
      <c r="N821" s="124">
        <v>0</v>
      </c>
      <c r="O821" s="124">
        <v>0</v>
      </c>
      <c r="P821" s="124">
        <v>0</v>
      </c>
      <c r="Q821" s="124">
        <v>0</v>
      </c>
      <c r="R821" s="124">
        <v>0</v>
      </c>
      <c r="S821" s="124">
        <v>0</v>
      </c>
      <c r="T821" s="124">
        <v>0</v>
      </c>
      <c r="U821" s="124">
        <v>0</v>
      </c>
      <c r="V821" s="124">
        <v>0</v>
      </c>
      <c r="W821" s="124">
        <v>0</v>
      </c>
    </row>
    <row r="822" spans="1:23" hidden="1">
      <c r="A822" s="124">
        <v>0</v>
      </c>
      <c r="B822" s="124">
        <v>0</v>
      </c>
      <c r="C822" s="124">
        <v>0</v>
      </c>
      <c r="D822" s="124">
        <v>0</v>
      </c>
      <c r="E822" s="124">
        <v>0</v>
      </c>
      <c r="F822" s="124">
        <v>0</v>
      </c>
      <c r="G822" s="124">
        <v>0</v>
      </c>
      <c r="H822" s="124">
        <v>0</v>
      </c>
      <c r="I822" s="124">
        <v>0</v>
      </c>
      <c r="J822" s="124">
        <v>0</v>
      </c>
      <c r="K822" s="124">
        <v>0</v>
      </c>
      <c r="L822" s="124">
        <v>0</v>
      </c>
      <c r="M822" s="124">
        <v>0</v>
      </c>
      <c r="N822" s="124">
        <v>0</v>
      </c>
      <c r="O822" s="124">
        <v>0</v>
      </c>
      <c r="P822" s="124">
        <v>0</v>
      </c>
      <c r="Q822" s="124">
        <v>0</v>
      </c>
      <c r="R822" s="124">
        <v>0</v>
      </c>
      <c r="S822" s="124">
        <v>0</v>
      </c>
      <c r="T822" s="124">
        <v>0</v>
      </c>
      <c r="U822" s="124">
        <v>0</v>
      </c>
      <c r="V822" s="124">
        <v>0</v>
      </c>
      <c r="W822" s="124">
        <v>0</v>
      </c>
    </row>
    <row r="823" spans="1:23" hidden="1">
      <c r="A823" s="124">
        <v>0</v>
      </c>
      <c r="B823" s="124">
        <v>0</v>
      </c>
      <c r="C823" s="124">
        <v>0</v>
      </c>
      <c r="D823" s="124">
        <v>0</v>
      </c>
      <c r="E823" s="124">
        <v>0</v>
      </c>
      <c r="F823" s="124">
        <v>0</v>
      </c>
      <c r="G823" s="124">
        <v>0</v>
      </c>
      <c r="H823" s="124">
        <v>0</v>
      </c>
      <c r="I823" s="124">
        <v>0</v>
      </c>
      <c r="J823" s="124">
        <v>0</v>
      </c>
      <c r="K823" s="124">
        <v>0</v>
      </c>
      <c r="L823" s="124">
        <v>0</v>
      </c>
      <c r="M823" s="124">
        <v>0</v>
      </c>
      <c r="N823" s="124">
        <v>0</v>
      </c>
      <c r="O823" s="124">
        <v>0</v>
      </c>
      <c r="P823" s="124">
        <v>0</v>
      </c>
      <c r="Q823" s="124">
        <v>0</v>
      </c>
      <c r="R823" s="124">
        <v>0</v>
      </c>
      <c r="S823" s="124">
        <v>0</v>
      </c>
      <c r="T823" s="124">
        <v>0</v>
      </c>
      <c r="U823" s="124">
        <v>0</v>
      </c>
      <c r="V823" s="124">
        <v>0</v>
      </c>
      <c r="W823" s="124">
        <v>0</v>
      </c>
    </row>
    <row r="824" spans="1:23" hidden="1">
      <c r="A824" s="124">
        <v>0</v>
      </c>
      <c r="B824" s="124">
        <v>0</v>
      </c>
      <c r="C824" s="124">
        <v>0</v>
      </c>
      <c r="D824" s="124">
        <v>0</v>
      </c>
      <c r="E824" s="124">
        <v>0</v>
      </c>
      <c r="F824" s="124">
        <v>0</v>
      </c>
      <c r="G824" s="124">
        <v>0</v>
      </c>
      <c r="H824" s="124">
        <v>0</v>
      </c>
      <c r="I824" s="124">
        <v>0</v>
      </c>
      <c r="J824" s="124">
        <v>0</v>
      </c>
      <c r="K824" s="124">
        <v>0</v>
      </c>
      <c r="L824" s="124">
        <v>0</v>
      </c>
      <c r="M824" s="124">
        <v>0</v>
      </c>
      <c r="N824" s="124">
        <v>0</v>
      </c>
      <c r="O824" s="124">
        <v>0</v>
      </c>
      <c r="P824" s="124">
        <v>0</v>
      </c>
      <c r="Q824" s="124">
        <v>0</v>
      </c>
      <c r="R824" s="124">
        <v>0</v>
      </c>
      <c r="S824" s="124">
        <v>0</v>
      </c>
      <c r="T824" s="124">
        <v>0</v>
      </c>
      <c r="U824" s="124">
        <v>0</v>
      </c>
      <c r="V824" s="124">
        <v>0</v>
      </c>
      <c r="W824" s="124">
        <v>0</v>
      </c>
    </row>
    <row r="825" spans="1:23" hidden="1">
      <c r="A825" s="124">
        <v>0</v>
      </c>
      <c r="B825" s="124">
        <v>0</v>
      </c>
      <c r="C825" s="124">
        <v>0</v>
      </c>
      <c r="D825" s="124">
        <v>0</v>
      </c>
      <c r="E825" s="124">
        <v>0</v>
      </c>
      <c r="F825" s="124">
        <v>0</v>
      </c>
      <c r="G825" s="124">
        <v>0</v>
      </c>
      <c r="H825" s="124">
        <v>0</v>
      </c>
      <c r="I825" s="124">
        <v>0</v>
      </c>
      <c r="J825" s="124">
        <v>0</v>
      </c>
      <c r="K825" s="124">
        <v>0</v>
      </c>
      <c r="L825" s="124">
        <v>0</v>
      </c>
      <c r="M825" s="124">
        <v>0</v>
      </c>
      <c r="N825" s="124">
        <v>0</v>
      </c>
      <c r="O825" s="124">
        <v>0</v>
      </c>
      <c r="P825" s="124">
        <v>0</v>
      </c>
      <c r="Q825" s="124">
        <v>0</v>
      </c>
      <c r="R825" s="124">
        <v>0</v>
      </c>
      <c r="S825" s="124">
        <v>0</v>
      </c>
      <c r="T825" s="124">
        <v>0</v>
      </c>
      <c r="U825" s="124">
        <v>0</v>
      </c>
      <c r="V825" s="124">
        <v>0</v>
      </c>
      <c r="W825" s="124">
        <v>0</v>
      </c>
    </row>
    <row r="826" spans="1:23" hidden="1">
      <c r="A826" s="124">
        <v>0</v>
      </c>
      <c r="B826" s="124">
        <v>0</v>
      </c>
      <c r="C826" s="124">
        <v>0</v>
      </c>
      <c r="D826" s="124">
        <v>0</v>
      </c>
      <c r="E826" s="124">
        <v>0</v>
      </c>
      <c r="F826" s="124">
        <v>0</v>
      </c>
      <c r="G826" s="124">
        <v>0</v>
      </c>
      <c r="H826" s="124">
        <v>0</v>
      </c>
      <c r="I826" s="124">
        <v>0</v>
      </c>
      <c r="J826" s="124">
        <v>0</v>
      </c>
      <c r="K826" s="124">
        <v>0</v>
      </c>
      <c r="L826" s="124">
        <v>0</v>
      </c>
      <c r="M826" s="124">
        <v>0</v>
      </c>
      <c r="N826" s="124">
        <v>0</v>
      </c>
      <c r="O826" s="124">
        <v>0</v>
      </c>
      <c r="P826" s="124">
        <v>0</v>
      </c>
      <c r="Q826" s="124">
        <v>0</v>
      </c>
      <c r="R826" s="124">
        <v>0</v>
      </c>
      <c r="S826" s="124">
        <v>0</v>
      </c>
      <c r="T826" s="124">
        <v>0</v>
      </c>
      <c r="U826" s="124">
        <v>0</v>
      </c>
      <c r="V826" s="124">
        <v>0</v>
      </c>
      <c r="W826" s="124">
        <v>0</v>
      </c>
    </row>
    <row r="827" spans="1:23" hidden="1">
      <c r="A827" s="124">
        <v>0</v>
      </c>
      <c r="B827" s="124">
        <v>0</v>
      </c>
      <c r="C827" s="124">
        <v>0</v>
      </c>
      <c r="D827" s="124">
        <v>0</v>
      </c>
      <c r="E827" s="124">
        <v>0</v>
      </c>
      <c r="F827" s="124">
        <v>0</v>
      </c>
      <c r="G827" s="124">
        <v>0</v>
      </c>
      <c r="H827" s="124">
        <v>0</v>
      </c>
      <c r="I827" s="124">
        <v>0</v>
      </c>
      <c r="J827" s="124">
        <v>0</v>
      </c>
      <c r="K827" s="124">
        <v>0</v>
      </c>
      <c r="L827" s="124">
        <v>0</v>
      </c>
      <c r="M827" s="124">
        <v>0</v>
      </c>
      <c r="N827" s="124">
        <v>0</v>
      </c>
      <c r="O827" s="124">
        <v>0</v>
      </c>
      <c r="P827" s="124">
        <v>0</v>
      </c>
      <c r="Q827" s="124">
        <v>0</v>
      </c>
      <c r="R827" s="124">
        <v>0</v>
      </c>
      <c r="S827" s="124">
        <v>0</v>
      </c>
      <c r="T827" s="124">
        <v>0</v>
      </c>
      <c r="U827" s="124">
        <v>0</v>
      </c>
      <c r="V827" s="124">
        <v>0</v>
      </c>
      <c r="W827" s="124">
        <v>0</v>
      </c>
    </row>
    <row r="828" spans="1:23" hidden="1">
      <c r="A828" s="124">
        <v>0</v>
      </c>
      <c r="B828" s="124">
        <v>0</v>
      </c>
      <c r="C828" s="124">
        <v>0</v>
      </c>
      <c r="D828" s="124">
        <v>0</v>
      </c>
      <c r="E828" s="124">
        <v>0</v>
      </c>
      <c r="F828" s="124">
        <v>0</v>
      </c>
      <c r="G828" s="124">
        <v>0</v>
      </c>
      <c r="H828" s="124">
        <v>0</v>
      </c>
      <c r="I828" s="124">
        <v>0</v>
      </c>
      <c r="J828" s="124">
        <v>0</v>
      </c>
      <c r="K828" s="124">
        <v>0</v>
      </c>
      <c r="L828" s="124">
        <v>0</v>
      </c>
      <c r="M828" s="124">
        <v>0</v>
      </c>
      <c r="N828" s="124">
        <v>0</v>
      </c>
      <c r="O828" s="124">
        <v>0</v>
      </c>
      <c r="P828" s="124">
        <v>0</v>
      </c>
      <c r="Q828" s="124">
        <v>0</v>
      </c>
      <c r="R828" s="124">
        <v>0</v>
      </c>
      <c r="S828" s="124">
        <v>0</v>
      </c>
      <c r="T828" s="124">
        <v>0</v>
      </c>
      <c r="U828" s="124">
        <v>0</v>
      </c>
      <c r="V828" s="124">
        <v>0</v>
      </c>
      <c r="W828" s="124">
        <v>0</v>
      </c>
    </row>
    <row r="829" spans="1:23" hidden="1">
      <c r="A829" s="124">
        <v>0</v>
      </c>
      <c r="B829" s="124">
        <v>0</v>
      </c>
      <c r="C829" s="124">
        <v>0</v>
      </c>
      <c r="D829" s="124">
        <v>0</v>
      </c>
      <c r="E829" s="124">
        <v>0</v>
      </c>
      <c r="F829" s="124">
        <v>0</v>
      </c>
      <c r="G829" s="124">
        <v>0</v>
      </c>
      <c r="H829" s="124">
        <v>0</v>
      </c>
      <c r="I829" s="124">
        <v>0</v>
      </c>
      <c r="J829" s="124">
        <v>0</v>
      </c>
      <c r="K829" s="124">
        <v>0</v>
      </c>
      <c r="L829" s="124">
        <v>0</v>
      </c>
      <c r="M829" s="124">
        <v>0</v>
      </c>
      <c r="N829" s="124">
        <v>0</v>
      </c>
      <c r="O829" s="124">
        <v>0</v>
      </c>
      <c r="P829" s="124">
        <v>0</v>
      </c>
      <c r="Q829" s="124">
        <v>0</v>
      </c>
      <c r="R829" s="124">
        <v>0</v>
      </c>
      <c r="S829" s="124">
        <v>0</v>
      </c>
      <c r="T829" s="124">
        <v>0</v>
      </c>
      <c r="U829" s="124">
        <v>0</v>
      </c>
      <c r="V829" s="124">
        <v>0</v>
      </c>
      <c r="W829" s="124">
        <v>0</v>
      </c>
    </row>
    <row r="830" spans="1:23" hidden="1">
      <c r="A830" s="124">
        <v>0</v>
      </c>
      <c r="B830" s="124">
        <v>0</v>
      </c>
      <c r="C830" s="124">
        <v>0</v>
      </c>
      <c r="D830" s="124">
        <v>0</v>
      </c>
      <c r="E830" s="124">
        <v>0</v>
      </c>
      <c r="F830" s="124">
        <v>0</v>
      </c>
      <c r="G830" s="124">
        <v>0</v>
      </c>
      <c r="H830" s="124">
        <v>0</v>
      </c>
      <c r="I830" s="124">
        <v>0</v>
      </c>
      <c r="J830" s="124">
        <v>0</v>
      </c>
      <c r="K830" s="124">
        <v>0</v>
      </c>
      <c r="L830" s="124">
        <v>0</v>
      </c>
      <c r="M830" s="124">
        <v>0</v>
      </c>
      <c r="N830" s="124">
        <v>0</v>
      </c>
      <c r="O830" s="124">
        <v>0</v>
      </c>
      <c r="P830" s="124">
        <v>0</v>
      </c>
      <c r="Q830" s="124">
        <v>0</v>
      </c>
      <c r="R830" s="124">
        <v>0</v>
      </c>
      <c r="S830" s="124">
        <v>0</v>
      </c>
      <c r="T830" s="124">
        <v>0</v>
      </c>
      <c r="U830" s="124">
        <v>0</v>
      </c>
      <c r="V830" s="124">
        <v>0</v>
      </c>
      <c r="W830" s="124">
        <v>0</v>
      </c>
    </row>
    <row r="831" spans="1:23" hidden="1">
      <c r="A831" s="124">
        <v>0</v>
      </c>
      <c r="B831" s="124">
        <v>0</v>
      </c>
      <c r="C831" s="124">
        <v>0</v>
      </c>
      <c r="D831" s="124">
        <v>0</v>
      </c>
      <c r="E831" s="124">
        <v>0</v>
      </c>
      <c r="F831" s="124">
        <v>0</v>
      </c>
      <c r="G831" s="124">
        <v>0</v>
      </c>
      <c r="H831" s="124">
        <v>0</v>
      </c>
      <c r="I831" s="124">
        <v>0</v>
      </c>
      <c r="J831" s="124">
        <v>0</v>
      </c>
      <c r="K831" s="124">
        <v>0</v>
      </c>
      <c r="L831" s="124">
        <v>0</v>
      </c>
      <c r="M831" s="124">
        <v>0</v>
      </c>
      <c r="N831" s="124">
        <v>0</v>
      </c>
      <c r="O831" s="124">
        <v>0</v>
      </c>
      <c r="P831" s="124">
        <v>0</v>
      </c>
      <c r="Q831" s="124">
        <v>0</v>
      </c>
      <c r="R831" s="124">
        <v>0</v>
      </c>
      <c r="S831" s="124">
        <v>0</v>
      </c>
      <c r="T831" s="124">
        <v>0</v>
      </c>
      <c r="U831" s="124">
        <v>0</v>
      </c>
      <c r="V831" s="124">
        <v>0</v>
      </c>
      <c r="W831" s="124">
        <v>0</v>
      </c>
    </row>
    <row r="832" spans="1:23" hidden="1">
      <c r="A832" s="124">
        <v>0</v>
      </c>
      <c r="B832" s="124">
        <v>0</v>
      </c>
      <c r="C832" s="124">
        <v>0</v>
      </c>
      <c r="D832" s="124">
        <v>0</v>
      </c>
      <c r="E832" s="124">
        <v>0</v>
      </c>
      <c r="F832" s="124">
        <v>0</v>
      </c>
      <c r="G832" s="124">
        <v>0</v>
      </c>
      <c r="H832" s="124">
        <v>0</v>
      </c>
      <c r="I832" s="124">
        <v>0</v>
      </c>
      <c r="J832" s="124">
        <v>0</v>
      </c>
      <c r="K832" s="124">
        <v>0</v>
      </c>
      <c r="L832" s="124">
        <v>0</v>
      </c>
      <c r="M832" s="124">
        <v>0</v>
      </c>
      <c r="N832" s="124">
        <v>0</v>
      </c>
      <c r="O832" s="124">
        <v>0</v>
      </c>
      <c r="P832" s="124">
        <v>0</v>
      </c>
      <c r="Q832" s="124">
        <v>0</v>
      </c>
      <c r="R832" s="124">
        <v>0</v>
      </c>
      <c r="S832" s="124">
        <v>0</v>
      </c>
      <c r="T832" s="124">
        <v>0</v>
      </c>
      <c r="U832" s="124">
        <v>0</v>
      </c>
      <c r="V832" s="124">
        <v>0</v>
      </c>
      <c r="W832" s="124">
        <v>0</v>
      </c>
    </row>
    <row r="833" spans="1:23" hidden="1">
      <c r="A833" s="124">
        <v>0</v>
      </c>
      <c r="B833" s="124">
        <v>0</v>
      </c>
      <c r="C833" s="124">
        <v>0</v>
      </c>
      <c r="D833" s="124">
        <v>0</v>
      </c>
      <c r="E833" s="124">
        <v>0</v>
      </c>
      <c r="F833" s="124">
        <v>0</v>
      </c>
      <c r="G833" s="124">
        <v>0</v>
      </c>
      <c r="H833" s="124">
        <v>0</v>
      </c>
      <c r="I833" s="124">
        <v>0</v>
      </c>
      <c r="J833" s="124">
        <v>0</v>
      </c>
      <c r="K833" s="124">
        <v>0</v>
      </c>
      <c r="L833" s="124">
        <v>0</v>
      </c>
      <c r="M833" s="124">
        <v>0</v>
      </c>
      <c r="N833" s="124">
        <v>0</v>
      </c>
      <c r="O833" s="124">
        <v>0</v>
      </c>
      <c r="P833" s="124">
        <v>0</v>
      </c>
      <c r="Q833" s="124">
        <v>0</v>
      </c>
      <c r="R833" s="124">
        <v>0</v>
      </c>
      <c r="S833" s="124">
        <v>0</v>
      </c>
      <c r="T833" s="124">
        <v>0</v>
      </c>
      <c r="U833" s="124">
        <v>0</v>
      </c>
      <c r="V833" s="124">
        <v>0</v>
      </c>
      <c r="W833" s="124">
        <v>0</v>
      </c>
    </row>
    <row r="834" spans="1:23" hidden="1">
      <c r="A834" s="124">
        <v>0</v>
      </c>
      <c r="B834" s="124">
        <v>0</v>
      </c>
      <c r="C834" s="124">
        <v>0</v>
      </c>
      <c r="D834" s="124">
        <v>0</v>
      </c>
      <c r="E834" s="124">
        <v>0</v>
      </c>
      <c r="F834" s="124">
        <v>0</v>
      </c>
      <c r="G834" s="124">
        <v>0</v>
      </c>
      <c r="H834" s="124">
        <v>0</v>
      </c>
      <c r="I834" s="124">
        <v>0</v>
      </c>
      <c r="J834" s="124">
        <v>0</v>
      </c>
      <c r="K834" s="124">
        <v>0</v>
      </c>
      <c r="L834" s="124">
        <v>0</v>
      </c>
      <c r="M834" s="124">
        <v>0</v>
      </c>
      <c r="N834" s="124">
        <v>0</v>
      </c>
      <c r="O834" s="124">
        <v>0</v>
      </c>
      <c r="P834" s="124">
        <v>0</v>
      </c>
      <c r="Q834" s="124">
        <v>0</v>
      </c>
      <c r="R834" s="124">
        <v>0</v>
      </c>
      <c r="S834" s="124">
        <v>0</v>
      </c>
      <c r="T834" s="124">
        <v>0</v>
      </c>
      <c r="U834" s="124">
        <v>0</v>
      </c>
      <c r="V834" s="124">
        <v>0</v>
      </c>
      <c r="W834" s="124">
        <v>0</v>
      </c>
    </row>
    <row r="835" spans="1:23" hidden="1">
      <c r="A835" s="124">
        <v>0</v>
      </c>
      <c r="B835" s="124">
        <v>0</v>
      </c>
      <c r="C835" s="124">
        <v>0</v>
      </c>
      <c r="D835" s="124">
        <v>0</v>
      </c>
      <c r="E835" s="124">
        <v>0</v>
      </c>
      <c r="F835" s="124">
        <v>0</v>
      </c>
      <c r="G835" s="124">
        <v>0</v>
      </c>
      <c r="H835" s="124">
        <v>0</v>
      </c>
      <c r="I835" s="124">
        <v>0</v>
      </c>
      <c r="J835" s="124">
        <v>0</v>
      </c>
      <c r="K835" s="124">
        <v>0</v>
      </c>
      <c r="L835" s="124">
        <v>0</v>
      </c>
      <c r="M835" s="124">
        <v>0</v>
      </c>
      <c r="N835" s="124">
        <v>0</v>
      </c>
      <c r="O835" s="124">
        <v>0</v>
      </c>
      <c r="P835" s="124">
        <v>0</v>
      </c>
      <c r="Q835" s="124">
        <v>0</v>
      </c>
      <c r="R835" s="124">
        <v>0</v>
      </c>
      <c r="S835" s="124">
        <v>0</v>
      </c>
      <c r="T835" s="124">
        <v>0</v>
      </c>
      <c r="U835" s="124">
        <v>0</v>
      </c>
      <c r="V835" s="124">
        <v>0</v>
      </c>
      <c r="W835" s="124">
        <v>0</v>
      </c>
    </row>
    <row r="836" spans="1:23" hidden="1">
      <c r="A836" s="124">
        <v>0</v>
      </c>
      <c r="B836" s="124">
        <v>0</v>
      </c>
      <c r="C836" s="124">
        <v>0</v>
      </c>
      <c r="D836" s="124">
        <v>0</v>
      </c>
      <c r="E836" s="124">
        <v>0</v>
      </c>
      <c r="F836" s="124">
        <v>0</v>
      </c>
      <c r="G836" s="124">
        <v>0</v>
      </c>
      <c r="H836" s="124">
        <v>0</v>
      </c>
      <c r="I836" s="124">
        <v>0</v>
      </c>
      <c r="J836" s="124">
        <v>0</v>
      </c>
      <c r="K836" s="124">
        <v>0</v>
      </c>
      <c r="L836" s="124">
        <v>0</v>
      </c>
      <c r="M836" s="124">
        <v>0</v>
      </c>
      <c r="N836" s="124">
        <v>0</v>
      </c>
      <c r="O836" s="124">
        <v>0</v>
      </c>
      <c r="P836" s="124">
        <v>0</v>
      </c>
      <c r="Q836" s="124">
        <v>0</v>
      </c>
      <c r="R836" s="124">
        <v>0</v>
      </c>
      <c r="S836" s="124">
        <v>0</v>
      </c>
      <c r="T836" s="124">
        <v>0</v>
      </c>
      <c r="U836" s="124">
        <v>0</v>
      </c>
      <c r="V836" s="124">
        <v>0</v>
      </c>
      <c r="W836" s="124">
        <v>0</v>
      </c>
    </row>
    <row r="837" spans="1:23" hidden="1">
      <c r="A837" s="124">
        <v>0</v>
      </c>
      <c r="B837" s="124">
        <v>0</v>
      </c>
      <c r="C837" s="124">
        <v>0</v>
      </c>
      <c r="D837" s="124">
        <v>0</v>
      </c>
      <c r="E837" s="124">
        <v>0</v>
      </c>
      <c r="F837" s="124">
        <v>0</v>
      </c>
      <c r="G837" s="124">
        <v>0</v>
      </c>
      <c r="H837" s="124">
        <v>0</v>
      </c>
      <c r="I837" s="124">
        <v>0</v>
      </c>
      <c r="J837" s="124">
        <v>0</v>
      </c>
      <c r="K837" s="124">
        <v>0</v>
      </c>
      <c r="L837" s="124">
        <v>0</v>
      </c>
      <c r="M837" s="124">
        <v>0</v>
      </c>
      <c r="N837" s="124">
        <v>0</v>
      </c>
      <c r="O837" s="124">
        <v>0</v>
      </c>
      <c r="P837" s="124">
        <v>0</v>
      </c>
      <c r="Q837" s="124">
        <v>0</v>
      </c>
      <c r="R837" s="124">
        <v>0</v>
      </c>
      <c r="S837" s="124">
        <v>0</v>
      </c>
      <c r="T837" s="124">
        <v>0</v>
      </c>
      <c r="U837" s="124">
        <v>0</v>
      </c>
      <c r="V837" s="124">
        <v>0</v>
      </c>
      <c r="W837" s="124">
        <v>0</v>
      </c>
    </row>
    <row r="838" spans="1:23" hidden="1">
      <c r="A838" s="124">
        <v>0</v>
      </c>
      <c r="B838" s="124">
        <v>0</v>
      </c>
      <c r="C838" s="124">
        <v>0</v>
      </c>
      <c r="D838" s="124">
        <v>0</v>
      </c>
      <c r="E838" s="124">
        <v>0</v>
      </c>
      <c r="F838" s="124">
        <v>0</v>
      </c>
      <c r="G838" s="124">
        <v>0</v>
      </c>
      <c r="H838" s="124">
        <v>0</v>
      </c>
      <c r="I838" s="124">
        <v>0</v>
      </c>
      <c r="J838" s="124">
        <v>0</v>
      </c>
      <c r="K838" s="124">
        <v>0</v>
      </c>
      <c r="L838" s="124">
        <v>0</v>
      </c>
      <c r="M838" s="124">
        <v>0</v>
      </c>
      <c r="N838" s="124">
        <v>0</v>
      </c>
      <c r="O838" s="124">
        <v>0</v>
      </c>
      <c r="P838" s="124">
        <v>0</v>
      </c>
      <c r="Q838" s="124">
        <v>0</v>
      </c>
      <c r="R838" s="124">
        <v>0</v>
      </c>
      <c r="S838" s="124">
        <v>0</v>
      </c>
      <c r="T838" s="124">
        <v>0</v>
      </c>
      <c r="U838" s="124">
        <v>0</v>
      </c>
      <c r="V838" s="124">
        <v>0</v>
      </c>
      <c r="W838" s="124">
        <v>0</v>
      </c>
    </row>
    <row r="839" spans="1:23" hidden="1">
      <c r="A839" s="124">
        <v>0</v>
      </c>
      <c r="B839" s="124">
        <v>0</v>
      </c>
      <c r="C839" s="124">
        <v>0</v>
      </c>
      <c r="D839" s="124">
        <v>0</v>
      </c>
      <c r="E839" s="124">
        <v>0</v>
      </c>
      <c r="F839" s="124">
        <v>0</v>
      </c>
      <c r="G839" s="124">
        <v>0</v>
      </c>
      <c r="H839" s="124">
        <v>0</v>
      </c>
      <c r="I839" s="124">
        <v>0</v>
      </c>
      <c r="J839" s="124">
        <v>0</v>
      </c>
      <c r="K839" s="124">
        <v>0</v>
      </c>
      <c r="L839" s="124">
        <v>0</v>
      </c>
      <c r="M839" s="124">
        <v>0</v>
      </c>
      <c r="N839" s="124">
        <v>0</v>
      </c>
      <c r="O839" s="124">
        <v>0</v>
      </c>
      <c r="P839" s="124">
        <v>0</v>
      </c>
      <c r="Q839" s="124">
        <v>0</v>
      </c>
      <c r="R839" s="124">
        <v>0</v>
      </c>
      <c r="S839" s="124">
        <v>0</v>
      </c>
      <c r="T839" s="124">
        <v>0</v>
      </c>
      <c r="U839" s="124">
        <v>0</v>
      </c>
      <c r="V839" s="124">
        <v>0</v>
      </c>
      <c r="W839" s="124">
        <v>0</v>
      </c>
    </row>
    <row r="840" spans="1:23" hidden="1">
      <c r="A840" s="124">
        <v>0</v>
      </c>
      <c r="B840" s="124">
        <v>0</v>
      </c>
      <c r="C840" s="124">
        <v>0</v>
      </c>
      <c r="D840" s="124">
        <v>0</v>
      </c>
      <c r="E840" s="124">
        <v>0</v>
      </c>
      <c r="F840" s="124">
        <v>0</v>
      </c>
      <c r="G840" s="124">
        <v>0</v>
      </c>
      <c r="H840" s="124">
        <v>0</v>
      </c>
      <c r="I840" s="124">
        <v>0</v>
      </c>
      <c r="J840" s="124">
        <v>0</v>
      </c>
      <c r="K840" s="124">
        <v>0</v>
      </c>
      <c r="L840" s="124">
        <v>0</v>
      </c>
      <c r="M840" s="124">
        <v>0</v>
      </c>
      <c r="N840" s="124">
        <v>0</v>
      </c>
      <c r="O840" s="124">
        <v>0</v>
      </c>
      <c r="P840" s="124">
        <v>0</v>
      </c>
      <c r="Q840" s="124">
        <v>0</v>
      </c>
      <c r="R840" s="124">
        <v>0</v>
      </c>
      <c r="S840" s="124">
        <v>0</v>
      </c>
      <c r="T840" s="124">
        <v>0</v>
      </c>
      <c r="U840" s="124">
        <v>0</v>
      </c>
      <c r="V840" s="124">
        <v>0</v>
      </c>
      <c r="W840" s="124">
        <v>0</v>
      </c>
    </row>
    <row r="841" spans="1:23" hidden="1">
      <c r="A841" s="124">
        <v>0</v>
      </c>
      <c r="B841" s="124">
        <v>0</v>
      </c>
      <c r="C841" s="124">
        <v>0</v>
      </c>
      <c r="D841" s="124">
        <v>0</v>
      </c>
      <c r="E841" s="124">
        <v>0</v>
      </c>
      <c r="F841" s="124">
        <v>0</v>
      </c>
      <c r="G841" s="124">
        <v>0</v>
      </c>
      <c r="H841" s="124">
        <v>0</v>
      </c>
      <c r="I841" s="124">
        <v>0</v>
      </c>
      <c r="J841" s="124">
        <v>0</v>
      </c>
      <c r="K841" s="124">
        <v>0</v>
      </c>
      <c r="L841" s="124">
        <v>0</v>
      </c>
      <c r="M841" s="124">
        <v>0</v>
      </c>
      <c r="N841" s="124">
        <v>0</v>
      </c>
      <c r="O841" s="124">
        <v>0</v>
      </c>
      <c r="P841" s="124">
        <v>0</v>
      </c>
      <c r="Q841" s="124">
        <v>0</v>
      </c>
      <c r="R841" s="124">
        <v>0</v>
      </c>
      <c r="S841" s="124">
        <v>0</v>
      </c>
      <c r="T841" s="124">
        <v>0</v>
      </c>
      <c r="U841" s="124">
        <v>0</v>
      </c>
      <c r="V841" s="124">
        <v>0</v>
      </c>
      <c r="W841" s="124">
        <v>0</v>
      </c>
    </row>
    <row r="842" spans="1:23" hidden="1">
      <c r="A842" s="124">
        <v>0</v>
      </c>
      <c r="B842" s="124">
        <v>0</v>
      </c>
      <c r="C842" s="124">
        <v>0</v>
      </c>
      <c r="D842" s="124">
        <v>0</v>
      </c>
      <c r="E842" s="124">
        <v>0</v>
      </c>
      <c r="F842" s="124">
        <v>0</v>
      </c>
      <c r="G842" s="124">
        <v>0</v>
      </c>
      <c r="H842" s="124">
        <v>0</v>
      </c>
      <c r="I842" s="124">
        <v>0</v>
      </c>
      <c r="J842" s="124">
        <v>0</v>
      </c>
      <c r="K842" s="124">
        <v>0</v>
      </c>
      <c r="L842" s="124">
        <v>0</v>
      </c>
      <c r="M842" s="124">
        <v>0</v>
      </c>
      <c r="N842" s="124">
        <v>0</v>
      </c>
      <c r="O842" s="124">
        <v>0</v>
      </c>
      <c r="P842" s="124">
        <v>0</v>
      </c>
      <c r="Q842" s="124">
        <v>0</v>
      </c>
      <c r="R842" s="124">
        <v>0</v>
      </c>
      <c r="S842" s="124">
        <v>0</v>
      </c>
      <c r="T842" s="124">
        <v>0</v>
      </c>
      <c r="U842" s="124">
        <v>0</v>
      </c>
      <c r="V842" s="124">
        <v>0</v>
      </c>
      <c r="W842" s="124">
        <v>0</v>
      </c>
    </row>
    <row r="843" spans="1:23" hidden="1">
      <c r="A843" s="124">
        <v>0</v>
      </c>
      <c r="B843" s="124">
        <v>0</v>
      </c>
      <c r="C843" s="124">
        <v>0</v>
      </c>
      <c r="D843" s="124">
        <v>0</v>
      </c>
      <c r="E843" s="124">
        <v>0</v>
      </c>
      <c r="F843" s="124">
        <v>0</v>
      </c>
      <c r="G843" s="124">
        <v>0</v>
      </c>
      <c r="H843" s="124">
        <v>0</v>
      </c>
      <c r="I843" s="124">
        <v>0</v>
      </c>
      <c r="J843" s="124">
        <v>0</v>
      </c>
      <c r="K843" s="124">
        <v>0</v>
      </c>
      <c r="L843" s="124">
        <v>0</v>
      </c>
      <c r="M843" s="124">
        <v>0</v>
      </c>
      <c r="N843" s="124">
        <v>0</v>
      </c>
      <c r="O843" s="124">
        <v>0</v>
      </c>
      <c r="P843" s="124">
        <v>0</v>
      </c>
      <c r="Q843" s="124">
        <v>0</v>
      </c>
      <c r="R843" s="124">
        <v>0</v>
      </c>
      <c r="S843" s="124">
        <v>0</v>
      </c>
      <c r="T843" s="124">
        <v>0</v>
      </c>
      <c r="U843" s="124">
        <v>0</v>
      </c>
      <c r="V843" s="124">
        <v>0</v>
      </c>
      <c r="W843" s="124">
        <v>0</v>
      </c>
    </row>
    <row r="844" spans="1:23" hidden="1">
      <c r="A844" s="124">
        <v>0</v>
      </c>
      <c r="B844" s="124">
        <v>0</v>
      </c>
      <c r="C844" s="124">
        <v>0</v>
      </c>
      <c r="D844" s="124">
        <v>0</v>
      </c>
      <c r="E844" s="124">
        <v>0</v>
      </c>
      <c r="F844" s="124">
        <v>0</v>
      </c>
      <c r="G844" s="124">
        <v>0</v>
      </c>
      <c r="H844" s="124">
        <v>0</v>
      </c>
      <c r="I844" s="124">
        <v>0</v>
      </c>
      <c r="J844" s="124">
        <v>0</v>
      </c>
      <c r="K844" s="124">
        <v>0</v>
      </c>
      <c r="L844" s="124">
        <v>0</v>
      </c>
      <c r="M844" s="124">
        <v>0</v>
      </c>
      <c r="N844" s="124">
        <v>0</v>
      </c>
      <c r="O844" s="124">
        <v>0</v>
      </c>
      <c r="P844" s="124">
        <v>0</v>
      </c>
      <c r="Q844" s="124">
        <v>0</v>
      </c>
      <c r="R844" s="124">
        <v>0</v>
      </c>
      <c r="S844" s="124">
        <v>0</v>
      </c>
      <c r="T844" s="124">
        <v>0</v>
      </c>
      <c r="U844" s="124">
        <v>0</v>
      </c>
      <c r="V844" s="124">
        <v>0</v>
      </c>
      <c r="W844" s="124">
        <v>0</v>
      </c>
    </row>
    <row r="845" spans="1:23" hidden="1">
      <c r="A845" s="124">
        <v>0</v>
      </c>
      <c r="B845" s="124">
        <v>0</v>
      </c>
      <c r="C845" s="124">
        <v>0</v>
      </c>
      <c r="D845" s="124">
        <v>0</v>
      </c>
      <c r="E845" s="124">
        <v>0</v>
      </c>
      <c r="F845" s="124">
        <v>0</v>
      </c>
      <c r="G845" s="124">
        <v>0</v>
      </c>
      <c r="H845" s="124">
        <v>0</v>
      </c>
      <c r="I845" s="124">
        <v>0</v>
      </c>
      <c r="J845" s="124">
        <v>0</v>
      </c>
      <c r="K845" s="124">
        <v>0</v>
      </c>
      <c r="L845" s="124">
        <v>0</v>
      </c>
      <c r="M845" s="124">
        <v>0</v>
      </c>
      <c r="N845" s="124">
        <v>0</v>
      </c>
      <c r="O845" s="124">
        <v>0</v>
      </c>
      <c r="P845" s="124">
        <v>0</v>
      </c>
      <c r="Q845" s="124">
        <v>0</v>
      </c>
      <c r="R845" s="124">
        <v>0</v>
      </c>
      <c r="S845" s="124">
        <v>0</v>
      </c>
      <c r="T845" s="124">
        <v>0</v>
      </c>
      <c r="U845" s="124">
        <v>0</v>
      </c>
      <c r="V845" s="124">
        <v>0</v>
      </c>
      <c r="W845" s="124">
        <v>0</v>
      </c>
    </row>
    <row r="846" spans="1:23" hidden="1">
      <c r="A846" s="124">
        <v>0</v>
      </c>
      <c r="B846" s="124">
        <v>0</v>
      </c>
      <c r="C846" s="124">
        <v>0</v>
      </c>
      <c r="D846" s="124">
        <v>0</v>
      </c>
      <c r="E846" s="124">
        <v>0</v>
      </c>
      <c r="F846" s="124">
        <v>0</v>
      </c>
      <c r="G846" s="124">
        <v>0</v>
      </c>
      <c r="H846" s="124">
        <v>0</v>
      </c>
      <c r="I846" s="124">
        <v>0</v>
      </c>
      <c r="J846" s="124">
        <v>0</v>
      </c>
      <c r="K846" s="124">
        <v>0</v>
      </c>
      <c r="L846" s="124">
        <v>0</v>
      </c>
      <c r="M846" s="124">
        <v>0</v>
      </c>
      <c r="N846" s="124">
        <v>0</v>
      </c>
      <c r="O846" s="124">
        <v>0</v>
      </c>
      <c r="P846" s="124">
        <v>0</v>
      </c>
      <c r="Q846" s="124">
        <v>0</v>
      </c>
      <c r="R846" s="124">
        <v>0</v>
      </c>
      <c r="S846" s="124">
        <v>0</v>
      </c>
      <c r="T846" s="124">
        <v>0</v>
      </c>
      <c r="U846" s="124">
        <v>0</v>
      </c>
      <c r="V846" s="124">
        <v>0</v>
      </c>
      <c r="W846" s="124">
        <v>0</v>
      </c>
    </row>
    <row r="847" spans="1:23" hidden="1">
      <c r="A847" s="124">
        <v>0</v>
      </c>
      <c r="B847" s="124">
        <v>0</v>
      </c>
      <c r="C847" s="124">
        <v>0</v>
      </c>
      <c r="D847" s="124">
        <v>0</v>
      </c>
      <c r="E847" s="124">
        <v>0</v>
      </c>
      <c r="F847" s="124">
        <v>0</v>
      </c>
      <c r="G847" s="124">
        <v>0</v>
      </c>
      <c r="H847" s="124">
        <v>0</v>
      </c>
      <c r="I847" s="124">
        <v>0</v>
      </c>
      <c r="J847" s="124">
        <v>0</v>
      </c>
      <c r="K847" s="124">
        <v>0</v>
      </c>
      <c r="L847" s="124">
        <v>0</v>
      </c>
      <c r="M847" s="124">
        <v>0</v>
      </c>
      <c r="N847" s="124">
        <v>0</v>
      </c>
      <c r="O847" s="124">
        <v>0</v>
      </c>
      <c r="P847" s="124">
        <v>0</v>
      </c>
      <c r="Q847" s="124">
        <v>0</v>
      </c>
      <c r="R847" s="124">
        <v>0</v>
      </c>
      <c r="S847" s="124">
        <v>0</v>
      </c>
      <c r="T847" s="124">
        <v>0</v>
      </c>
      <c r="U847" s="124">
        <v>0</v>
      </c>
      <c r="V847" s="124">
        <v>0</v>
      </c>
      <c r="W847" s="124">
        <v>0</v>
      </c>
    </row>
    <row r="848" spans="1:23" hidden="1">
      <c r="A848" s="124">
        <v>0</v>
      </c>
      <c r="B848" s="124">
        <v>0</v>
      </c>
      <c r="C848" s="124">
        <v>0</v>
      </c>
      <c r="D848" s="124">
        <v>0</v>
      </c>
      <c r="E848" s="124">
        <v>0</v>
      </c>
      <c r="F848" s="124">
        <v>0</v>
      </c>
      <c r="G848" s="124">
        <v>0</v>
      </c>
      <c r="H848" s="124">
        <v>0</v>
      </c>
      <c r="I848" s="124">
        <v>0</v>
      </c>
      <c r="J848" s="124">
        <v>0</v>
      </c>
      <c r="K848" s="124">
        <v>0</v>
      </c>
      <c r="L848" s="124">
        <v>0</v>
      </c>
      <c r="M848" s="124">
        <v>0</v>
      </c>
      <c r="N848" s="124">
        <v>0</v>
      </c>
      <c r="O848" s="124">
        <v>0</v>
      </c>
      <c r="P848" s="124">
        <v>0</v>
      </c>
      <c r="Q848" s="124">
        <v>0</v>
      </c>
      <c r="R848" s="124">
        <v>0</v>
      </c>
      <c r="S848" s="124">
        <v>0</v>
      </c>
      <c r="T848" s="124">
        <v>0</v>
      </c>
      <c r="U848" s="124">
        <v>0</v>
      </c>
      <c r="V848" s="124">
        <v>0</v>
      </c>
      <c r="W848" s="124">
        <v>0</v>
      </c>
    </row>
    <row r="849" spans="1:23" hidden="1">
      <c r="A849" s="124">
        <v>0</v>
      </c>
      <c r="B849" s="124">
        <v>0</v>
      </c>
      <c r="C849" s="124">
        <v>0</v>
      </c>
      <c r="D849" s="124">
        <v>0</v>
      </c>
      <c r="E849" s="124">
        <v>0</v>
      </c>
      <c r="F849" s="124">
        <v>0</v>
      </c>
      <c r="G849" s="124">
        <v>0</v>
      </c>
      <c r="H849" s="124">
        <v>0</v>
      </c>
      <c r="I849" s="124">
        <v>0</v>
      </c>
      <c r="J849" s="124">
        <v>0</v>
      </c>
      <c r="K849" s="124">
        <v>0</v>
      </c>
      <c r="L849" s="124">
        <v>0</v>
      </c>
      <c r="M849" s="124">
        <v>0</v>
      </c>
      <c r="N849" s="124">
        <v>0</v>
      </c>
      <c r="O849" s="124">
        <v>0</v>
      </c>
      <c r="P849" s="124">
        <v>0</v>
      </c>
      <c r="Q849" s="124">
        <v>0</v>
      </c>
      <c r="R849" s="124">
        <v>0</v>
      </c>
      <c r="S849" s="124">
        <v>0</v>
      </c>
      <c r="T849" s="124">
        <v>0</v>
      </c>
      <c r="U849" s="124">
        <v>0</v>
      </c>
      <c r="V849" s="124">
        <v>0</v>
      </c>
      <c r="W849" s="124">
        <v>0</v>
      </c>
    </row>
    <row r="850" spans="1:23" hidden="1">
      <c r="A850" s="124">
        <v>0</v>
      </c>
      <c r="B850" s="124">
        <v>0</v>
      </c>
      <c r="C850" s="124">
        <v>0</v>
      </c>
      <c r="D850" s="124">
        <v>0</v>
      </c>
      <c r="E850" s="124">
        <v>0</v>
      </c>
      <c r="F850" s="124">
        <v>0</v>
      </c>
      <c r="G850" s="124">
        <v>0</v>
      </c>
      <c r="H850" s="124">
        <v>0</v>
      </c>
      <c r="I850" s="124">
        <v>0</v>
      </c>
      <c r="J850" s="124">
        <v>0</v>
      </c>
      <c r="K850" s="124">
        <v>0</v>
      </c>
      <c r="L850" s="124">
        <v>0</v>
      </c>
      <c r="M850" s="124">
        <v>0</v>
      </c>
      <c r="N850" s="124">
        <v>0</v>
      </c>
      <c r="O850" s="124">
        <v>0</v>
      </c>
      <c r="P850" s="124">
        <v>0</v>
      </c>
      <c r="Q850" s="124">
        <v>0</v>
      </c>
      <c r="R850" s="124">
        <v>0</v>
      </c>
      <c r="S850" s="124">
        <v>0</v>
      </c>
      <c r="T850" s="124">
        <v>0</v>
      </c>
      <c r="U850" s="124">
        <v>0</v>
      </c>
      <c r="V850" s="124">
        <v>0</v>
      </c>
      <c r="W850" s="124">
        <v>0</v>
      </c>
    </row>
    <row r="851" spans="1:23" hidden="1">
      <c r="A851" s="124">
        <v>0</v>
      </c>
      <c r="B851" s="124">
        <v>0</v>
      </c>
      <c r="C851" s="124">
        <v>0</v>
      </c>
      <c r="D851" s="124">
        <v>0</v>
      </c>
      <c r="E851" s="124">
        <v>0</v>
      </c>
      <c r="F851" s="124">
        <v>0</v>
      </c>
      <c r="G851" s="124">
        <v>0</v>
      </c>
      <c r="H851" s="124">
        <v>0</v>
      </c>
      <c r="I851" s="124">
        <v>0</v>
      </c>
      <c r="J851" s="124">
        <v>0</v>
      </c>
      <c r="K851" s="124">
        <v>0</v>
      </c>
      <c r="L851" s="124">
        <v>0</v>
      </c>
      <c r="M851" s="124">
        <v>0</v>
      </c>
      <c r="N851" s="124">
        <v>0</v>
      </c>
      <c r="O851" s="124">
        <v>0</v>
      </c>
      <c r="P851" s="124">
        <v>0</v>
      </c>
      <c r="Q851" s="124">
        <v>0</v>
      </c>
      <c r="R851" s="124">
        <v>0</v>
      </c>
      <c r="S851" s="124">
        <v>0</v>
      </c>
      <c r="T851" s="124">
        <v>0</v>
      </c>
      <c r="U851" s="124">
        <v>0</v>
      </c>
      <c r="V851" s="124">
        <v>0</v>
      </c>
      <c r="W851" s="124">
        <v>0</v>
      </c>
    </row>
    <row r="852" spans="1:23" hidden="1">
      <c r="A852" s="124">
        <v>0</v>
      </c>
      <c r="B852" s="124">
        <v>0</v>
      </c>
      <c r="C852" s="124">
        <v>0</v>
      </c>
      <c r="D852" s="124">
        <v>0</v>
      </c>
      <c r="E852" s="124">
        <v>0</v>
      </c>
      <c r="F852" s="124">
        <v>0</v>
      </c>
      <c r="G852" s="124">
        <v>0</v>
      </c>
      <c r="H852" s="124">
        <v>0</v>
      </c>
      <c r="I852" s="124">
        <v>0</v>
      </c>
      <c r="J852" s="124">
        <v>0</v>
      </c>
      <c r="K852" s="124">
        <v>0</v>
      </c>
      <c r="L852" s="124">
        <v>0</v>
      </c>
      <c r="M852" s="124">
        <v>0</v>
      </c>
      <c r="N852" s="124">
        <v>0</v>
      </c>
      <c r="O852" s="124">
        <v>0</v>
      </c>
      <c r="P852" s="124">
        <v>0</v>
      </c>
      <c r="Q852" s="124">
        <v>0</v>
      </c>
      <c r="R852" s="124">
        <v>0</v>
      </c>
      <c r="S852" s="124">
        <v>0</v>
      </c>
      <c r="T852" s="124">
        <v>0</v>
      </c>
      <c r="U852" s="124">
        <v>0</v>
      </c>
      <c r="V852" s="124">
        <v>0</v>
      </c>
      <c r="W852" s="124">
        <v>0</v>
      </c>
    </row>
    <row r="853" spans="1:23" hidden="1">
      <c r="A853" s="124">
        <v>0</v>
      </c>
      <c r="B853" s="124">
        <v>0</v>
      </c>
      <c r="C853" s="124">
        <v>0</v>
      </c>
      <c r="D853" s="124">
        <v>0</v>
      </c>
      <c r="E853" s="124">
        <v>0</v>
      </c>
      <c r="F853" s="124">
        <v>0</v>
      </c>
      <c r="G853" s="124">
        <v>0</v>
      </c>
      <c r="H853" s="124">
        <v>0</v>
      </c>
      <c r="I853" s="124">
        <v>0</v>
      </c>
      <c r="J853" s="124">
        <v>0</v>
      </c>
      <c r="K853" s="124">
        <v>0</v>
      </c>
      <c r="L853" s="124">
        <v>0</v>
      </c>
      <c r="M853" s="124">
        <v>0</v>
      </c>
      <c r="N853" s="124">
        <v>0</v>
      </c>
      <c r="O853" s="124">
        <v>0</v>
      </c>
      <c r="P853" s="124">
        <v>0</v>
      </c>
      <c r="Q853" s="124">
        <v>0</v>
      </c>
      <c r="R853" s="124">
        <v>0</v>
      </c>
      <c r="S853" s="124">
        <v>0</v>
      </c>
      <c r="T853" s="124">
        <v>0</v>
      </c>
      <c r="U853" s="124">
        <v>0</v>
      </c>
      <c r="V853" s="124">
        <v>0</v>
      </c>
      <c r="W853" s="124">
        <v>0</v>
      </c>
    </row>
    <row r="854" spans="1:23" hidden="1">
      <c r="A854" s="124">
        <v>0</v>
      </c>
      <c r="B854" s="124">
        <v>0</v>
      </c>
      <c r="C854" s="124">
        <v>0</v>
      </c>
      <c r="D854" s="124">
        <v>0</v>
      </c>
      <c r="E854" s="124">
        <v>0</v>
      </c>
      <c r="F854" s="124">
        <v>0</v>
      </c>
      <c r="G854" s="124">
        <v>0</v>
      </c>
      <c r="H854" s="124">
        <v>0</v>
      </c>
      <c r="I854" s="124">
        <v>0</v>
      </c>
      <c r="J854" s="124">
        <v>0</v>
      </c>
      <c r="K854" s="124">
        <v>0</v>
      </c>
      <c r="L854" s="124">
        <v>0</v>
      </c>
      <c r="M854" s="124">
        <v>0</v>
      </c>
      <c r="N854" s="124">
        <v>0</v>
      </c>
      <c r="O854" s="124">
        <v>0</v>
      </c>
      <c r="P854" s="124">
        <v>0</v>
      </c>
      <c r="Q854" s="124">
        <v>0</v>
      </c>
      <c r="R854" s="124">
        <v>0</v>
      </c>
      <c r="S854" s="124">
        <v>0</v>
      </c>
      <c r="T854" s="124">
        <v>0</v>
      </c>
      <c r="U854" s="124">
        <v>0</v>
      </c>
      <c r="V854" s="124">
        <v>0</v>
      </c>
      <c r="W854" s="124">
        <v>0</v>
      </c>
    </row>
    <row r="855" spans="1:23" hidden="1">
      <c r="A855" s="124">
        <v>0</v>
      </c>
      <c r="B855" s="124">
        <v>0</v>
      </c>
      <c r="C855" s="124">
        <v>0</v>
      </c>
      <c r="D855" s="124">
        <v>0</v>
      </c>
      <c r="E855" s="124">
        <v>0</v>
      </c>
      <c r="F855" s="124">
        <v>0</v>
      </c>
      <c r="G855" s="124">
        <v>0</v>
      </c>
      <c r="H855" s="124">
        <v>0</v>
      </c>
      <c r="I855" s="124">
        <v>0</v>
      </c>
      <c r="J855" s="124">
        <v>0</v>
      </c>
      <c r="K855" s="124">
        <v>0</v>
      </c>
      <c r="L855" s="124">
        <v>0</v>
      </c>
      <c r="M855" s="124">
        <v>0</v>
      </c>
      <c r="N855" s="124">
        <v>0</v>
      </c>
      <c r="O855" s="124">
        <v>0</v>
      </c>
      <c r="P855" s="124">
        <v>0</v>
      </c>
      <c r="Q855" s="124">
        <v>0</v>
      </c>
      <c r="R855" s="124">
        <v>0</v>
      </c>
      <c r="S855" s="124">
        <v>0</v>
      </c>
      <c r="T855" s="124">
        <v>0</v>
      </c>
      <c r="U855" s="124">
        <v>0</v>
      </c>
      <c r="V855" s="124">
        <v>0</v>
      </c>
      <c r="W855" s="124">
        <v>0</v>
      </c>
    </row>
    <row r="856" spans="1:23" hidden="1">
      <c r="A856" s="124">
        <v>0</v>
      </c>
      <c r="B856" s="124">
        <v>0</v>
      </c>
      <c r="C856" s="124">
        <v>0</v>
      </c>
      <c r="D856" s="124">
        <v>0</v>
      </c>
      <c r="E856" s="124">
        <v>0</v>
      </c>
      <c r="F856" s="124">
        <v>0</v>
      </c>
      <c r="G856" s="124">
        <v>0</v>
      </c>
      <c r="H856" s="124">
        <v>0</v>
      </c>
      <c r="I856" s="124">
        <v>0</v>
      </c>
      <c r="J856" s="124">
        <v>0</v>
      </c>
      <c r="K856" s="124">
        <v>0</v>
      </c>
      <c r="L856" s="124">
        <v>0</v>
      </c>
      <c r="M856" s="124">
        <v>0</v>
      </c>
      <c r="N856" s="124">
        <v>0</v>
      </c>
      <c r="O856" s="124">
        <v>0</v>
      </c>
      <c r="P856" s="124">
        <v>0</v>
      </c>
      <c r="Q856" s="124">
        <v>0</v>
      </c>
      <c r="R856" s="124">
        <v>0</v>
      </c>
      <c r="S856" s="124">
        <v>0</v>
      </c>
      <c r="T856" s="124">
        <v>0</v>
      </c>
      <c r="U856" s="124">
        <v>0</v>
      </c>
      <c r="V856" s="124">
        <v>0</v>
      </c>
      <c r="W856" s="124">
        <v>0</v>
      </c>
    </row>
    <row r="857" spans="1:23" hidden="1">
      <c r="A857" s="124">
        <v>0</v>
      </c>
      <c r="B857" s="124">
        <v>0</v>
      </c>
      <c r="C857" s="124">
        <v>0</v>
      </c>
      <c r="D857" s="124">
        <v>0</v>
      </c>
      <c r="E857" s="124">
        <v>0</v>
      </c>
      <c r="F857" s="124">
        <v>0</v>
      </c>
      <c r="G857" s="124">
        <v>0</v>
      </c>
      <c r="H857" s="124">
        <v>0</v>
      </c>
      <c r="I857" s="124">
        <v>0</v>
      </c>
      <c r="J857" s="124">
        <v>0</v>
      </c>
      <c r="K857" s="124">
        <v>0</v>
      </c>
      <c r="L857" s="124">
        <v>0</v>
      </c>
      <c r="M857" s="124">
        <v>0</v>
      </c>
      <c r="N857" s="124">
        <v>0</v>
      </c>
      <c r="O857" s="124">
        <v>0</v>
      </c>
      <c r="P857" s="124">
        <v>0</v>
      </c>
      <c r="Q857" s="124">
        <v>0</v>
      </c>
      <c r="R857" s="124">
        <v>0</v>
      </c>
      <c r="S857" s="124">
        <v>0</v>
      </c>
      <c r="T857" s="124">
        <v>0</v>
      </c>
      <c r="U857" s="124">
        <v>0</v>
      </c>
      <c r="V857" s="124">
        <v>0</v>
      </c>
      <c r="W857" s="124">
        <v>0</v>
      </c>
    </row>
    <row r="858" spans="1:23" hidden="1">
      <c r="A858" s="124">
        <v>0</v>
      </c>
      <c r="B858" s="124">
        <v>0</v>
      </c>
      <c r="C858" s="124">
        <v>0</v>
      </c>
      <c r="D858" s="124">
        <v>0</v>
      </c>
      <c r="E858" s="124">
        <v>0</v>
      </c>
      <c r="F858" s="124">
        <v>0</v>
      </c>
      <c r="G858" s="124">
        <v>0</v>
      </c>
      <c r="H858" s="124">
        <v>0</v>
      </c>
      <c r="I858" s="124">
        <v>0</v>
      </c>
      <c r="J858" s="124">
        <v>0</v>
      </c>
      <c r="K858" s="124">
        <v>0</v>
      </c>
      <c r="L858" s="124">
        <v>0</v>
      </c>
      <c r="M858" s="124">
        <v>0</v>
      </c>
      <c r="N858" s="124">
        <v>0</v>
      </c>
      <c r="O858" s="124">
        <v>0</v>
      </c>
      <c r="P858" s="124">
        <v>0</v>
      </c>
      <c r="Q858" s="124">
        <v>0</v>
      </c>
      <c r="R858" s="124">
        <v>0</v>
      </c>
      <c r="S858" s="124">
        <v>0</v>
      </c>
      <c r="T858" s="124">
        <v>0</v>
      </c>
      <c r="U858" s="124">
        <v>0</v>
      </c>
      <c r="V858" s="124">
        <v>0</v>
      </c>
      <c r="W858" s="124">
        <v>0</v>
      </c>
    </row>
    <row r="859" spans="1:23" hidden="1">
      <c r="A859" s="124">
        <v>0</v>
      </c>
      <c r="B859" s="124">
        <v>0</v>
      </c>
      <c r="C859" s="124">
        <v>0</v>
      </c>
      <c r="D859" s="124">
        <v>0</v>
      </c>
      <c r="E859" s="124">
        <v>0</v>
      </c>
      <c r="F859" s="124">
        <v>0</v>
      </c>
      <c r="G859" s="124">
        <v>0</v>
      </c>
      <c r="H859" s="124">
        <v>0</v>
      </c>
      <c r="I859" s="124">
        <v>0</v>
      </c>
      <c r="J859" s="124">
        <v>0</v>
      </c>
      <c r="K859" s="124">
        <v>0</v>
      </c>
      <c r="L859" s="124">
        <v>0</v>
      </c>
      <c r="M859" s="124">
        <v>0</v>
      </c>
      <c r="N859" s="124">
        <v>0</v>
      </c>
      <c r="O859" s="124">
        <v>0</v>
      </c>
      <c r="P859" s="124">
        <v>0</v>
      </c>
      <c r="Q859" s="124">
        <v>0</v>
      </c>
      <c r="R859" s="124">
        <v>0</v>
      </c>
      <c r="S859" s="124">
        <v>0</v>
      </c>
      <c r="T859" s="124">
        <v>0</v>
      </c>
      <c r="U859" s="124">
        <v>0</v>
      </c>
      <c r="V859" s="124">
        <v>0</v>
      </c>
      <c r="W859" s="124">
        <v>0</v>
      </c>
    </row>
    <row r="860" spans="1:23" hidden="1">
      <c r="A860" s="124">
        <v>0</v>
      </c>
      <c r="B860" s="124">
        <v>0</v>
      </c>
      <c r="C860" s="124">
        <v>0</v>
      </c>
      <c r="D860" s="124">
        <v>0</v>
      </c>
      <c r="E860" s="124">
        <v>0</v>
      </c>
      <c r="F860" s="124">
        <v>0</v>
      </c>
      <c r="G860" s="124">
        <v>0</v>
      </c>
      <c r="H860" s="124">
        <v>0</v>
      </c>
      <c r="I860" s="124">
        <v>0</v>
      </c>
      <c r="J860" s="124">
        <v>0</v>
      </c>
      <c r="K860" s="124">
        <v>0</v>
      </c>
      <c r="L860" s="124">
        <v>0</v>
      </c>
      <c r="M860" s="124">
        <v>0</v>
      </c>
      <c r="N860" s="124">
        <v>0</v>
      </c>
      <c r="O860" s="124">
        <v>0</v>
      </c>
      <c r="P860" s="124">
        <v>0</v>
      </c>
      <c r="Q860" s="124">
        <v>0</v>
      </c>
      <c r="R860" s="124">
        <v>0</v>
      </c>
      <c r="S860" s="124">
        <v>0</v>
      </c>
      <c r="T860" s="124">
        <v>0</v>
      </c>
      <c r="U860" s="124">
        <v>0</v>
      </c>
      <c r="V860" s="124">
        <v>0</v>
      </c>
      <c r="W860" s="124">
        <v>0</v>
      </c>
    </row>
    <row r="861" spans="1:23" hidden="1">
      <c r="A861" s="124">
        <v>0</v>
      </c>
      <c r="B861" s="124">
        <v>0</v>
      </c>
      <c r="C861" s="124">
        <v>0</v>
      </c>
      <c r="D861" s="124">
        <v>0</v>
      </c>
      <c r="E861" s="124">
        <v>0</v>
      </c>
      <c r="F861" s="124">
        <v>0</v>
      </c>
      <c r="G861" s="124">
        <v>0</v>
      </c>
      <c r="H861" s="124">
        <v>0</v>
      </c>
      <c r="I861" s="124">
        <v>0</v>
      </c>
      <c r="J861" s="124">
        <v>0</v>
      </c>
      <c r="K861" s="124">
        <v>0</v>
      </c>
      <c r="L861" s="124">
        <v>0</v>
      </c>
      <c r="M861" s="124">
        <v>0</v>
      </c>
      <c r="N861" s="124">
        <v>0</v>
      </c>
      <c r="O861" s="124">
        <v>0</v>
      </c>
      <c r="P861" s="124">
        <v>0</v>
      </c>
      <c r="Q861" s="124">
        <v>0</v>
      </c>
      <c r="R861" s="124">
        <v>0</v>
      </c>
      <c r="S861" s="124">
        <v>0</v>
      </c>
      <c r="T861" s="124">
        <v>0</v>
      </c>
      <c r="U861" s="124">
        <v>0</v>
      </c>
      <c r="V861" s="124">
        <v>0</v>
      </c>
      <c r="W861" s="124">
        <v>0</v>
      </c>
    </row>
    <row r="862" spans="1:23" hidden="1">
      <c r="A862" s="124">
        <v>0</v>
      </c>
      <c r="B862" s="124">
        <v>0</v>
      </c>
      <c r="C862" s="124">
        <v>0</v>
      </c>
      <c r="D862" s="124">
        <v>0</v>
      </c>
      <c r="E862" s="124">
        <v>0</v>
      </c>
      <c r="F862" s="124">
        <v>0</v>
      </c>
      <c r="G862" s="124">
        <v>0</v>
      </c>
      <c r="H862" s="124">
        <v>0</v>
      </c>
      <c r="I862" s="124">
        <v>0</v>
      </c>
      <c r="J862" s="124">
        <v>0</v>
      </c>
      <c r="K862" s="124">
        <v>0</v>
      </c>
      <c r="L862" s="124">
        <v>0</v>
      </c>
      <c r="M862" s="124">
        <v>0</v>
      </c>
      <c r="N862" s="124">
        <v>0</v>
      </c>
      <c r="O862" s="124">
        <v>0</v>
      </c>
      <c r="P862" s="124">
        <v>0</v>
      </c>
      <c r="Q862" s="124">
        <v>0</v>
      </c>
      <c r="R862" s="124">
        <v>0</v>
      </c>
      <c r="S862" s="124">
        <v>0</v>
      </c>
      <c r="T862" s="124">
        <v>0</v>
      </c>
      <c r="U862" s="124">
        <v>0</v>
      </c>
      <c r="V862" s="124">
        <v>0</v>
      </c>
      <c r="W862" s="124">
        <v>0</v>
      </c>
    </row>
    <row r="863" spans="1:23" hidden="1">
      <c r="A863" s="124">
        <v>0</v>
      </c>
      <c r="B863" s="124">
        <v>0</v>
      </c>
      <c r="C863" s="124">
        <v>0</v>
      </c>
      <c r="D863" s="124">
        <v>0</v>
      </c>
      <c r="E863" s="124">
        <v>0</v>
      </c>
      <c r="F863" s="124">
        <v>0</v>
      </c>
      <c r="G863" s="124">
        <v>0</v>
      </c>
      <c r="H863" s="124">
        <v>0</v>
      </c>
      <c r="I863" s="124">
        <v>0</v>
      </c>
      <c r="J863" s="124">
        <v>0</v>
      </c>
      <c r="K863" s="124">
        <v>0</v>
      </c>
      <c r="L863" s="124">
        <v>0</v>
      </c>
      <c r="M863" s="124">
        <v>0</v>
      </c>
      <c r="N863" s="124">
        <v>0</v>
      </c>
      <c r="O863" s="124">
        <v>0</v>
      </c>
      <c r="P863" s="124">
        <v>0</v>
      </c>
      <c r="Q863" s="124">
        <v>0</v>
      </c>
      <c r="R863" s="124">
        <v>0</v>
      </c>
      <c r="S863" s="124">
        <v>0</v>
      </c>
      <c r="T863" s="124">
        <v>0</v>
      </c>
      <c r="U863" s="124">
        <v>0</v>
      </c>
      <c r="V863" s="124">
        <v>0</v>
      </c>
      <c r="W863" s="124">
        <v>0</v>
      </c>
    </row>
    <row r="864" spans="1:23" hidden="1">
      <c r="A864" s="124">
        <v>0</v>
      </c>
      <c r="B864" s="124">
        <v>0</v>
      </c>
      <c r="C864" s="124">
        <v>0</v>
      </c>
      <c r="D864" s="124">
        <v>0</v>
      </c>
      <c r="E864" s="124">
        <v>0</v>
      </c>
      <c r="F864" s="124">
        <v>0</v>
      </c>
      <c r="G864" s="124">
        <v>0</v>
      </c>
      <c r="H864" s="124">
        <v>0</v>
      </c>
      <c r="I864" s="124">
        <v>0</v>
      </c>
      <c r="J864" s="124">
        <v>0</v>
      </c>
      <c r="K864" s="124">
        <v>0</v>
      </c>
      <c r="L864" s="124">
        <v>0</v>
      </c>
      <c r="M864" s="124">
        <v>0</v>
      </c>
      <c r="N864" s="124">
        <v>0</v>
      </c>
      <c r="O864" s="124">
        <v>0</v>
      </c>
      <c r="P864" s="124">
        <v>0</v>
      </c>
      <c r="Q864" s="124">
        <v>0</v>
      </c>
      <c r="R864" s="124">
        <v>0</v>
      </c>
      <c r="S864" s="124">
        <v>0</v>
      </c>
      <c r="T864" s="124">
        <v>0</v>
      </c>
      <c r="U864" s="124">
        <v>0</v>
      </c>
      <c r="V864" s="124">
        <v>0</v>
      </c>
      <c r="W864" s="124">
        <v>0</v>
      </c>
    </row>
    <row r="865" spans="1:23" hidden="1">
      <c r="A865" s="124">
        <v>0</v>
      </c>
      <c r="B865" s="124">
        <v>0</v>
      </c>
      <c r="C865" s="124">
        <v>0</v>
      </c>
      <c r="D865" s="124">
        <v>0</v>
      </c>
      <c r="E865" s="124">
        <v>0</v>
      </c>
      <c r="F865" s="124">
        <v>0</v>
      </c>
      <c r="G865" s="124">
        <v>0</v>
      </c>
      <c r="H865" s="124">
        <v>0</v>
      </c>
      <c r="I865" s="124">
        <v>0</v>
      </c>
      <c r="J865" s="124">
        <v>0</v>
      </c>
      <c r="K865" s="124">
        <v>0</v>
      </c>
      <c r="L865" s="124">
        <v>0</v>
      </c>
      <c r="M865" s="124">
        <v>0</v>
      </c>
      <c r="N865" s="124">
        <v>0</v>
      </c>
      <c r="O865" s="124">
        <v>0</v>
      </c>
      <c r="P865" s="124">
        <v>0</v>
      </c>
      <c r="Q865" s="124">
        <v>0</v>
      </c>
      <c r="R865" s="124">
        <v>0</v>
      </c>
      <c r="S865" s="124">
        <v>0</v>
      </c>
      <c r="T865" s="124">
        <v>0</v>
      </c>
      <c r="U865" s="124">
        <v>0</v>
      </c>
      <c r="V865" s="124">
        <v>0</v>
      </c>
      <c r="W865" s="124">
        <v>0</v>
      </c>
    </row>
    <row r="866" spans="1:23" hidden="1">
      <c r="A866" s="124">
        <v>0</v>
      </c>
      <c r="B866" s="124">
        <v>0</v>
      </c>
      <c r="C866" s="124">
        <v>0</v>
      </c>
      <c r="D866" s="124">
        <v>0</v>
      </c>
      <c r="E866" s="124">
        <v>0</v>
      </c>
      <c r="F866" s="124">
        <v>0</v>
      </c>
      <c r="G866" s="124">
        <v>0</v>
      </c>
      <c r="H866" s="124">
        <v>0</v>
      </c>
      <c r="I866" s="124">
        <v>0</v>
      </c>
      <c r="J866" s="124">
        <v>0</v>
      </c>
      <c r="K866" s="124">
        <v>0</v>
      </c>
      <c r="L866" s="124">
        <v>0</v>
      </c>
      <c r="M866" s="124">
        <v>0</v>
      </c>
      <c r="N866" s="124">
        <v>0</v>
      </c>
      <c r="O866" s="124">
        <v>0</v>
      </c>
      <c r="P866" s="124">
        <v>0</v>
      </c>
      <c r="Q866" s="124">
        <v>0</v>
      </c>
      <c r="R866" s="124">
        <v>0</v>
      </c>
      <c r="S866" s="124">
        <v>0</v>
      </c>
      <c r="T866" s="124">
        <v>0</v>
      </c>
      <c r="U866" s="124">
        <v>0</v>
      </c>
      <c r="V866" s="124">
        <v>0</v>
      </c>
      <c r="W866" s="124">
        <v>0</v>
      </c>
    </row>
    <row r="867" spans="1:23" hidden="1">
      <c r="A867" s="124">
        <v>0</v>
      </c>
      <c r="B867" s="124">
        <v>0</v>
      </c>
      <c r="C867" s="124">
        <v>0</v>
      </c>
      <c r="D867" s="124">
        <v>0</v>
      </c>
      <c r="E867" s="124">
        <v>0</v>
      </c>
      <c r="F867" s="124">
        <v>0</v>
      </c>
      <c r="G867" s="124">
        <v>0</v>
      </c>
      <c r="H867" s="124">
        <v>0</v>
      </c>
      <c r="I867" s="124">
        <v>0</v>
      </c>
      <c r="J867" s="124">
        <v>0</v>
      </c>
      <c r="K867" s="124">
        <v>0</v>
      </c>
      <c r="L867" s="124">
        <v>0</v>
      </c>
      <c r="M867" s="124">
        <v>0</v>
      </c>
      <c r="N867" s="124">
        <v>0</v>
      </c>
      <c r="O867" s="124">
        <v>0</v>
      </c>
      <c r="P867" s="124">
        <v>0</v>
      </c>
      <c r="Q867" s="124">
        <v>0</v>
      </c>
      <c r="R867" s="124">
        <v>0</v>
      </c>
      <c r="S867" s="124">
        <v>0</v>
      </c>
      <c r="T867" s="124">
        <v>0</v>
      </c>
      <c r="U867" s="124">
        <v>0</v>
      </c>
      <c r="V867" s="124">
        <v>0</v>
      </c>
      <c r="W867" s="124">
        <v>0</v>
      </c>
    </row>
    <row r="868" spans="1:23" hidden="1">
      <c r="A868" s="124">
        <v>0</v>
      </c>
      <c r="B868" s="124">
        <v>0</v>
      </c>
      <c r="C868" s="124">
        <v>0</v>
      </c>
      <c r="D868" s="124">
        <v>0</v>
      </c>
      <c r="E868" s="124">
        <v>0</v>
      </c>
      <c r="F868" s="124">
        <v>0</v>
      </c>
      <c r="G868" s="124">
        <v>0</v>
      </c>
      <c r="H868" s="124">
        <v>0</v>
      </c>
      <c r="I868" s="124">
        <v>0</v>
      </c>
      <c r="J868" s="124">
        <v>0</v>
      </c>
      <c r="K868" s="124">
        <v>0</v>
      </c>
      <c r="L868" s="124">
        <v>0</v>
      </c>
      <c r="M868" s="124">
        <v>0</v>
      </c>
      <c r="N868" s="124">
        <v>0</v>
      </c>
      <c r="O868" s="124">
        <v>0</v>
      </c>
      <c r="P868" s="124">
        <v>0</v>
      </c>
      <c r="Q868" s="124">
        <v>0</v>
      </c>
      <c r="R868" s="124">
        <v>0</v>
      </c>
      <c r="S868" s="124">
        <v>0</v>
      </c>
      <c r="T868" s="124">
        <v>0</v>
      </c>
      <c r="U868" s="124">
        <v>0</v>
      </c>
      <c r="V868" s="124">
        <v>0</v>
      </c>
      <c r="W868" s="124">
        <v>0</v>
      </c>
    </row>
    <row r="869" spans="1:23" hidden="1">
      <c r="A869" s="124">
        <v>0</v>
      </c>
      <c r="B869" s="124">
        <v>0</v>
      </c>
      <c r="C869" s="124">
        <v>0</v>
      </c>
      <c r="D869" s="124">
        <v>0</v>
      </c>
      <c r="E869" s="124">
        <v>0</v>
      </c>
      <c r="F869" s="124">
        <v>0</v>
      </c>
      <c r="G869" s="124">
        <v>0</v>
      </c>
      <c r="H869" s="124">
        <v>0</v>
      </c>
      <c r="I869" s="124">
        <v>0</v>
      </c>
      <c r="J869" s="124">
        <v>0</v>
      </c>
      <c r="K869" s="124">
        <v>0</v>
      </c>
      <c r="L869" s="124">
        <v>0</v>
      </c>
      <c r="M869" s="124">
        <v>0</v>
      </c>
      <c r="N869" s="124">
        <v>0</v>
      </c>
      <c r="O869" s="124">
        <v>0</v>
      </c>
      <c r="P869" s="124">
        <v>0</v>
      </c>
      <c r="Q869" s="124">
        <v>0</v>
      </c>
      <c r="R869" s="124">
        <v>0</v>
      </c>
      <c r="S869" s="124">
        <v>0</v>
      </c>
      <c r="T869" s="124">
        <v>0</v>
      </c>
      <c r="U869" s="124">
        <v>0</v>
      </c>
      <c r="V869" s="124">
        <v>0</v>
      </c>
      <c r="W869" s="124">
        <v>0</v>
      </c>
    </row>
    <row r="870" spans="1:23" hidden="1">
      <c r="A870" s="124">
        <v>0</v>
      </c>
      <c r="B870" s="124">
        <v>0</v>
      </c>
      <c r="C870" s="124">
        <v>0</v>
      </c>
      <c r="D870" s="124">
        <v>0</v>
      </c>
      <c r="E870" s="124">
        <v>0</v>
      </c>
      <c r="F870" s="124">
        <v>0</v>
      </c>
      <c r="G870" s="124">
        <v>0</v>
      </c>
      <c r="H870" s="124">
        <v>0</v>
      </c>
      <c r="I870" s="124">
        <v>0</v>
      </c>
      <c r="J870" s="124">
        <v>0</v>
      </c>
      <c r="K870" s="124">
        <v>0</v>
      </c>
      <c r="L870" s="124">
        <v>0</v>
      </c>
      <c r="M870" s="124">
        <v>0</v>
      </c>
      <c r="N870" s="124">
        <v>0</v>
      </c>
      <c r="O870" s="124">
        <v>0</v>
      </c>
      <c r="P870" s="124">
        <v>0</v>
      </c>
      <c r="Q870" s="124">
        <v>0</v>
      </c>
      <c r="R870" s="124">
        <v>0</v>
      </c>
      <c r="S870" s="124">
        <v>0</v>
      </c>
      <c r="T870" s="124">
        <v>0</v>
      </c>
      <c r="U870" s="124">
        <v>0</v>
      </c>
      <c r="V870" s="124">
        <v>0</v>
      </c>
      <c r="W870" s="124">
        <v>0</v>
      </c>
    </row>
    <row r="871" spans="1:23" hidden="1">
      <c r="A871" s="124">
        <v>0</v>
      </c>
      <c r="B871" s="124">
        <v>0</v>
      </c>
      <c r="C871" s="124">
        <v>0</v>
      </c>
      <c r="D871" s="124">
        <v>0</v>
      </c>
      <c r="E871" s="124">
        <v>0</v>
      </c>
      <c r="F871" s="124">
        <v>0</v>
      </c>
      <c r="G871" s="124">
        <v>0</v>
      </c>
      <c r="H871" s="124">
        <v>0</v>
      </c>
      <c r="I871" s="124">
        <v>0</v>
      </c>
      <c r="J871" s="124">
        <v>0</v>
      </c>
      <c r="K871" s="124">
        <v>0</v>
      </c>
      <c r="L871" s="124">
        <v>0</v>
      </c>
      <c r="M871" s="124">
        <v>0</v>
      </c>
      <c r="N871" s="124">
        <v>0</v>
      </c>
      <c r="O871" s="124">
        <v>0</v>
      </c>
      <c r="P871" s="124">
        <v>0</v>
      </c>
      <c r="Q871" s="124">
        <v>0</v>
      </c>
      <c r="R871" s="124">
        <v>0</v>
      </c>
      <c r="S871" s="124">
        <v>0</v>
      </c>
      <c r="T871" s="124">
        <v>0</v>
      </c>
      <c r="U871" s="124">
        <v>0</v>
      </c>
      <c r="V871" s="124">
        <v>0</v>
      </c>
      <c r="W871" s="124">
        <v>0</v>
      </c>
    </row>
    <row r="872" spans="1:23" hidden="1">
      <c r="A872" s="124">
        <v>0</v>
      </c>
      <c r="B872" s="124">
        <v>0</v>
      </c>
      <c r="C872" s="124">
        <v>0</v>
      </c>
      <c r="D872" s="124">
        <v>0</v>
      </c>
      <c r="E872" s="124">
        <v>0</v>
      </c>
      <c r="F872" s="124">
        <v>0</v>
      </c>
      <c r="G872" s="124">
        <v>0</v>
      </c>
      <c r="H872" s="124">
        <v>0</v>
      </c>
      <c r="I872" s="124">
        <v>0</v>
      </c>
      <c r="J872" s="124">
        <v>0</v>
      </c>
      <c r="K872" s="124">
        <v>0</v>
      </c>
      <c r="L872" s="124">
        <v>0</v>
      </c>
      <c r="M872" s="124">
        <v>0</v>
      </c>
      <c r="N872" s="124">
        <v>0</v>
      </c>
      <c r="O872" s="124">
        <v>0</v>
      </c>
      <c r="P872" s="124">
        <v>0</v>
      </c>
      <c r="Q872" s="124">
        <v>0</v>
      </c>
      <c r="R872" s="124">
        <v>0</v>
      </c>
      <c r="S872" s="124">
        <v>0</v>
      </c>
      <c r="T872" s="124">
        <v>0</v>
      </c>
      <c r="U872" s="124">
        <v>0</v>
      </c>
      <c r="V872" s="124">
        <v>0</v>
      </c>
      <c r="W872" s="124">
        <v>0</v>
      </c>
    </row>
    <row r="873" spans="1:23" hidden="1">
      <c r="A873" s="124">
        <v>0</v>
      </c>
      <c r="B873" s="124">
        <v>0</v>
      </c>
      <c r="C873" s="124">
        <v>0</v>
      </c>
      <c r="D873" s="124">
        <v>0</v>
      </c>
      <c r="E873" s="124">
        <v>0</v>
      </c>
      <c r="F873" s="124">
        <v>0</v>
      </c>
      <c r="G873" s="124">
        <v>0</v>
      </c>
      <c r="H873" s="124">
        <v>0</v>
      </c>
      <c r="I873" s="124">
        <v>0</v>
      </c>
      <c r="J873" s="124">
        <v>0</v>
      </c>
      <c r="K873" s="124">
        <v>0</v>
      </c>
      <c r="L873" s="124">
        <v>0</v>
      </c>
      <c r="M873" s="124">
        <v>0</v>
      </c>
      <c r="N873" s="124">
        <v>0</v>
      </c>
      <c r="O873" s="124">
        <v>0</v>
      </c>
      <c r="P873" s="124">
        <v>0</v>
      </c>
      <c r="Q873" s="124">
        <v>0</v>
      </c>
      <c r="R873" s="124">
        <v>0</v>
      </c>
      <c r="S873" s="124">
        <v>0</v>
      </c>
      <c r="T873" s="124">
        <v>0</v>
      </c>
      <c r="U873" s="124">
        <v>0</v>
      </c>
      <c r="V873" s="124">
        <v>0</v>
      </c>
      <c r="W873" s="124">
        <v>0</v>
      </c>
    </row>
    <row r="874" spans="1:23" hidden="1">
      <c r="A874" s="124">
        <v>0</v>
      </c>
      <c r="B874" s="124">
        <v>0</v>
      </c>
      <c r="C874" s="124">
        <v>0</v>
      </c>
      <c r="D874" s="124">
        <v>0</v>
      </c>
      <c r="E874" s="124">
        <v>0</v>
      </c>
      <c r="F874" s="124">
        <v>0</v>
      </c>
      <c r="G874" s="124">
        <v>0</v>
      </c>
      <c r="H874" s="124">
        <v>0</v>
      </c>
      <c r="I874" s="124">
        <v>0</v>
      </c>
      <c r="J874" s="124">
        <v>0</v>
      </c>
      <c r="K874" s="124">
        <v>0</v>
      </c>
      <c r="L874" s="124">
        <v>0</v>
      </c>
      <c r="M874" s="124">
        <v>0</v>
      </c>
      <c r="N874" s="124">
        <v>0</v>
      </c>
      <c r="O874" s="124">
        <v>0</v>
      </c>
      <c r="P874" s="124">
        <v>0</v>
      </c>
      <c r="Q874" s="124">
        <v>0</v>
      </c>
      <c r="R874" s="124">
        <v>0</v>
      </c>
      <c r="S874" s="124">
        <v>0</v>
      </c>
      <c r="T874" s="124">
        <v>0</v>
      </c>
      <c r="U874" s="124">
        <v>0</v>
      </c>
      <c r="V874" s="124">
        <v>0</v>
      </c>
      <c r="W874" s="124">
        <v>0</v>
      </c>
    </row>
    <row r="875" spans="1:23" hidden="1">
      <c r="A875" s="124">
        <v>0</v>
      </c>
      <c r="B875" s="124">
        <v>0</v>
      </c>
      <c r="C875" s="124">
        <v>0</v>
      </c>
      <c r="D875" s="124">
        <v>0</v>
      </c>
      <c r="E875" s="124">
        <v>0</v>
      </c>
      <c r="F875" s="124">
        <v>0</v>
      </c>
      <c r="G875" s="124">
        <v>0</v>
      </c>
      <c r="H875" s="124">
        <v>0</v>
      </c>
      <c r="I875" s="124">
        <v>0</v>
      </c>
      <c r="J875" s="124">
        <v>0</v>
      </c>
      <c r="K875" s="124">
        <v>0</v>
      </c>
      <c r="L875" s="124">
        <v>0</v>
      </c>
      <c r="M875" s="124">
        <v>0</v>
      </c>
      <c r="N875" s="124">
        <v>0</v>
      </c>
      <c r="O875" s="124">
        <v>0</v>
      </c>
      <c r="P875" s="124">
        <v>0</v>
      </c>
      <c r="Q875" s="124">
        <v>0</v>
      </c>
      <c r="R875" s="124">
        <v>0</v>
      </c>
      <c r="S875" s="124">
        <v>0</v>
      </c>
      <c r="T875" s="124">
        <v>0</v>
      </c>
      <c r="U875" s="124">
        <v>0</v>
      </c>
      <c r="V875" s="124">
        <v>0</v>
      </c>
      <c r="W875" s="124">
        <v>0</v>
      </c>
    </row>
    <row r="876" spans="1:23" hidden="1">
      <c r="A876" s="124">
        <v>0</v>
      </c>
      <c r="B876" s="124">
        <v>0</v>
      </c>
      <c r="C876" s="124">
        <v>0</v>
      </c>
      <c r="D876" s="124">
        <v>0</v>
      </c>
      <c r="E876" s="124">
        <v>0</v>
      </c>
      <c r="F876" s="124">
        <v>0</v>
      </c>
      <c r="G876" s="124">
        <v>0</v>
      </c>
      <c r="H876" s="124">
        <v>0</v>
      </c>
      <c r="I876" s="124">
        <v>0</v>
      </c>
      <c r="J876" s="124">
        <v>0</v>
      </c>
      <c r="K876" s="124">
        <v>0</v>
      </c>
      <c r="L876" s="124">
        <v>0</v>
      </c>
      <c r="M876" s="124">
        <v>0</v>
      </c>
      <c r="N876" s="124">
        <v>0</v>
      </c>
      <c r="O876" s="124">
        <v>0</v>
      </c>
      <c r="P876" s="124">
        <v>0</v>
      </c>
      <c r="Q876" s="124">
        <v>0</v>
      </c>
      <c r="R876" s="124">
        <v>0</v>
      </c>
      <c r="S876" s="124">
        <v>0</v>
      </c>
      <c r="T876" s="124">
        <v>0</v>
      </c>
      <c r="U876" s="124">
        <v>0</v>
      </c>
      <c r="V876" s="124">
        <v>0</v>
      </c>
      <c r="W876" s="124">
        <v>0</v>
      </c>
    </row>
    <row r="877" spans="1:23" hidden="1">
      <c r="A877" s="124">
        <v>0</v>
      </c>
      <c r="B877" s="124">
        <v>0</v>
      </c>
      <c r="C877" s="124">
        <v>0</v>
      </c>
      <c r="D877" s="124">
        <v>0</v>
      </c>
      <c r="E877" s="124">
        <v>0</v>
      </c>
      <c r="F877" s="124">
        <v>0</v>
      </c>
      <c r="G877" s="124">
        <v>0</v>
      </c>
      <c r="H877" s="124">
        <v>0</v>
      </c>
      <c r="I877" s="124">
        <v>0</v>
      </c>
      <c r="J877" s="124">
        <v>0</v>
      </c>
      <c r="K877" s="124">
        <v>0</v>
      </c>
      <c r="L877" s="124">
        <v>0</v>
      </c>
      <c r="M877" s="124">
        <v>0</v>
      </c>
      <c r="N877" s="124">
        <v>0</v>
      </c>
      <c r="O877" s="124">
        <v>0</v>
      </c>
      <c r="P877" s="124">
        <v>0</v>
      </c>
      <c r="Q877" s="124">
        <v>0</v>
      </c>
      <c r="R877" s="124">
        <v>0</v>
      </c>
      <c r="S877" s="124">
        <v>0</v>
      </c>
      <c r="T877" s="124">
        <v>0</v>
      </c>
      <c r="U877" s="124">
        <v>0</v>
      </c>
      <c r="V877" s="124">
        <v>0</v>
      </c>
      <c r="W877" s="124">
        <v>0</v>
      </c>
    </row>
    <row r="878" spans="1:23" hidden="1">
      <c r="A878" s="124">
        <v>0</v>
      </c>
      <c r="B878" s="124">
        <v>0</v>
      </c>
      <c r="C878" s="124">
        <v>0</v>
      </c>
      <c r="D878" s="124">
        <v>0</v>
      </c>
      <c r="E878" s="124">
        <v>0</v>
      </c>
      <c r="F878" s="124">
        <v>0</v>
      </c>
      <c r="G878" s="124">
        <v>0</v>
      </c>
      <c r="H878" s="124">
        <v>0</v>
      </c>
      <c r="I878" s="124">
        <v>0</v>
      </c>
      <c r="J878" s="124">
        <v>0</v>
      </c>
      <c r="K878" s="124">
        <v>0</v>
      </c>
      <c r="L878" s="124">
        <v>0</v>
      </c>
      <c r="M878" s="124">
        <v>0</v>
      </c>
      <c r="N878" s="124">
        <v>0</v>
      </c>
      <c r="O878" s="124">
        <v>0</v>
      </c>
      <c r="P878" s="124">
        <v>0</v>
      </c>
      <c r="Q878" s="124">
        <v>0</v>
      </c>
      <c r="R878" s="124">
        <v>0</v>
      </c>
      <c r="S878" s="124">
        <v>0</v>
      </c>
      <c r="T878" s="124">
        <v>0</v>
      </c>
      <c r="U878" s="124">
        <v>0</v>
      </c>
      <c r="V878" s="124">
        <v>0</v>
      </c>
      <c r="W878" s="124">
        <v>0</v>
      </c>
    </row>
    <row r="879" spans="1:23" hidden="1">
      <c r="A879" s="124">
        <v>0</v>
      </c>
      <c r="B879" s="124">
        <v>0</v>
      </c>
      <c r="C879" s="124">
        <v>0</v>
      </c>
      <c r="D879" s="124">
        <v>0</v>
      </c>
      <c r="E879" s="124">
        <v>0</v>
      </c>
      <c r="F879" s="124">
        <v>0</v>
      </c>
      <c r="G879" s="124">
        <v>0</v>
      </c>
      <c r="H879" s="124">
        <v>0</v>
      </c>
      <c r="I879" s="124">
        <v>0</v>
      </c>
      <c r="J879" s="124">
        <v>0</v>
      </c>
      <c r="K879" s="124">
        <v>0</v>
      </c>
      <c r="L879" s="124">
        <v>0</v>
      </c>
      <c r="M879" s="124">
        <v>0</v>
      </c>
      <c r="N879" s="124">
        <v>0</v>
      </c>
      <c r="O879" s="124">
        <v>0</v>
      </c>
      <c r="P879" s="124">
        <v>0</v>
      </c>
      <c r="Q879" s="124">
        <v>0</v>
      </c>
      <c r="R879" s="124">
        <v>0</v>
      </c>
      <c r="S879" s="124">
        <v>0</v>
      </c>
      <c r="T879" s="124">
        <v>0</v>
      </c>
      <c r="U879" s="124">
        <v>0</v>
      </c>
      <c r="V879" s="124">
        <v>0</v>
      </c>
      <c r="W879" s="124">
        <v>0</v>
      </c>
    </row>
    <row r="880" spans="1:23" hidden="1">
      <c r="A880" s="124">
        <v>0</v>
      </c>
      <c r="B880" s="124">
        <v>0</v>
      </c>
      <c r="C880" s="124">
        <v>0</v>
      </c>
      <c r="D880" s="124">
        <v>0</v>
      </c>
      <c r="E880" s="124">
        <v>0</v>
      </c>
      <c r="F880" s="124">
        <v>0</v>
      </c>
      <c r="G880" s="124">
        <v>0</v>
      </c>
      <c r="H880" s="124">
        <v>0</v>
      </c>
      <c r="I880" s="124">
        <v>0</v>
      </c>
      <c r="J880" s="124">
        <v>0</v>
      </c>
      <c r="K880" s="124">
        <v>0</v>
      </c>
      <c r="L880" s="124">
        <v>0</v>
      </c>
      <c r="M880" s="124">
        <v>0</v>
      </c>
      <c r="N880" s="124">
        <v>0</v>
      </c>
      <c r="O880" s="124">
        <v>0</v>
      </c>
      <c r="P880" s="124">
        <v>0</v>
      </c>
      <c r="Q880" s="124">
        <v>0</v>
      </c>
      <c r="R880" s="124">
        <v>0</v>
      </c>
      <c r="S880" s="124">
        <v>0</v>
      </c>
      <c r="T880" s="124">
        <v>0</v>
      </c>
      <c r="U880" s="124">
        <v>0</v>
      </c>
      <c r="V880" s="124">
        <v>0</v>
      </c>
      <c r="W880" s="124">
        <v>0</v>
      </c>
    </row>
    <row r="881" spans="1:23" hidden="1">
      <c r="A881" s="124">
        <v>0</v>
      </c>
      <c r="B881" s="124">
        <v>0</v>
      </c>
      <c r="C881" s="124">
        <v>0</v>
      </c>
      <c r="D881" s="124">
        <v>0</v>
      </c>
      <c r="E881" s="124">
        <v>0</v>
      </c>
      <c r="F881" s="124">
        <v>0</v>
      </c>
      <c r="G881" s="124">
        <v>0</v>
      </c>
      <c r="H881" s="124">
        <v>0</v>
      </c>
      <c r="I881" s="124">
        <v>0</v>
      </c>
      <c r="J881" s="124">
        <v>0</v>
      </c>
      <c r="K881" s="124">
        <v>0</v>
      </c>
      <c r="L881" s="124">
        <v>0</v>
      </c>
      <c r="M881" s="124">
        <v>0</v>
      </c>
      <c r="N881" s="124">
        <v>0</v>
      </c>
      <c r="O881" s="124">
        <v>0</v>
      </c>
      <c r="P881" s="124">
        <v>0</v>
      </c>
      <c r="Q881" s="124">
        <v>0</v>
      </c>
      <c r="R881" s="124">
        <v>0</v>
      </c>
      <c r="S881" s="124">
        <v>0</v>
      </c>
      <c r="T881" s="124">
        <v>0</v>
      </c>
      <c r="U881" s="124">
        <v>0</v>
      </c>
      <c r="V881" s="124">
        <v>0</v>
      </c>
      <c r="W881" s="124">
        <v>0</v>
      </c>
    </row>
    <row r="882" spans="1:23" hidden="1">
      <c r="A882" s="124">
        <v>0</v>
      </c>
      <c r="B882" s="124">
        <v>0</v>
      </c>
      <c r="C882" s="124">
        <v>0</v>
      </c>
      <c r="D882" s="124">
        <v>0</v>
      </c>
      <c r="E882" s="124">
        <v>0</v>
      </c>
      <c r="F882" s="124">
        <v>0</v>
      </c>
      <c r="G882" s="124">
        <v>0</v>
      </c>
      <c r="H882" s="124">
        <v>0</v>
      </c>
      <c r="I882" s="124">
        <v>0</v>
      </c>
      <c r="J882" s="124">
        <v>0</v>
      </c>
      <c r="K882" s="124">
        <v>0</v>
      </c>
      <c r="L882" s="124">
        <v>0</v>
      </c>
      <c r="M882" s="124">
        <v>0</v>
      </c>
      <c r="N882" s="124">
        <v>0</v>
      </c>
      <c r="O882" s="124">
        <v>0</v>
      </c>
      <c r="P882" s="124">
        <v>0</v>
      </c>
      <c r="Q882" s="124">
        <v>0</v>
      </c>
      <c r="R882" s="124">
        <v>0</v>
      </c>
      <c r="S882" s="124">
        <v>0</v>
      </c>
      <c r="T882" s="124">
        <v>0</v>
      </c>
      <c r="U882" s="124">
        <v>0</v>
      </c>
      <c r="V882" s="124">
        <v>0</v>
      </c>
      <c r="W882" s="124">
        <v>0</v>
      </c>
    </row>
    <row r="883" spans="1:23" hidden="1">
      <c r="A883" s="124">
        <v>0</v>
      </c>
      <c r="B883" s="124">
        <v>0</v>
      </c>
      <c r="C883" s="124">
        <v>0</v>
      </c>
      <c r="D883" s="124">
        <v>0</v>
      </c>
      <c r="E883" s="124">
        <v>0</v>
      </c>
      <c r="F883" s="124">
        <v>0</v>
      </c>
      <c r="G883" s="124">
        <v>0</v>
      </c>
      <c r="H883" s="124">
        <v>0</v>
      </c>
      <c r="I883" s="124">
        <v>0</v>
      </c>
      <c r="J883" s="124">
        <v>0</v>
      </c>
      <c r="K883" s="124">
        <v>0</v>
      </c>
      <c r="L883" s="124">
        <v>0</v>
      </c>
      <c r="M883" s="124">
        <v>0</v>
      </c>
      <c r="N883" s="124">
        <v>0</v>
      </c>
      <c r="O883" s="124">
        <v>0</v>
      </c>
      <c r="P883" s="124">
        <v>0</v>
      </c>
      <c r="Q883" s="124">
        <v>0</v>
      </c>
      <c r="R883" s="124">
        <v>0</v>
      </c>
      <c r="S883" s="124">
        <v>0</v>
      </c>
      <c r="T883" s="124">
        <v>0</v>
      </c>
      <c r="U883" s="124">
        <v>0</v>
      </c>
      <c r="V883" s="124">
        <v>0</v>
      </c>
      <c r="W883" s="124">
        <v>0</v>
      </c>
    </row>
    <row r="884" spans="1:23" hidden="1">
      <c r="A884" s="124">
        <v>0</v>
      </c>
      <c r="B884" s="124">
        <v>0</v>
      </c>
      <c r="C884" s="124">
        <v>0</v>
      </c>
      <c r="D884" s="124">
        <v>0</v>
      </c>
      <c r="E884" s="124">
        <v>0</v>
      </c>
      <c r="F884" s="124">
        <v>0</v>
      </c>
      <c r="G884" s="124">
        <v>0</v>
      </c>
      <c r="H884" s="124">
        <v>0</v>
      </c>
      <c r="I884" s="124">
        <v>0</v>
      </c>
      <c r="J884" s="124">
        <v>0</v>
      </c>
      <c r="K884" s="124">
        <v>0</v>
      </c>
      <c r="L884" s="124">
        <v>0</v>
      </c>
      <c r="M884" s="124">
        <v>0</v>
      </c>
      <c r="N884" s="124">
        <v>0</v>
      </c>
      <c r="O884" s="124">
        <v>0</v>
      </c>
      <c r="P884" s="124">
        <v>0</v>
      </c>
      <c r="Q884" s="124">
        <v>0</v>
      </c>
      <c r="R884" s="124">
        <v>0</v>
      </c>
      <c r="S884" s="124">
        <v>0</v>
      </c>
      <c r="T884" s="124">
        <v>0</v>
      </c>
      <c r="U884" s="124">
        <v>0</v>
      </c>
      <c r="V884" s="124">
        <v>0</v>
      </c>
      <c r="W884" s="124">
        <v>0</v>
      </c>
    </row>
    <row r="885" spans="1:23" hidden="1">
      <c r="A885" s="124">
        <v>0</v>
      </c>
      <c r="B885" s="124">
        <v>0</v>
      </c>
      <c r="C885" s="124">
        <v>0</v>
      </c>
      <c r="D885" s="124">
        <v>0</v>
      </c>
      <c r="E885" s="124">
        <v>0</v>
      </c>
      <c r="F885" s="124">
        <v>0</v>
      </c>
      <c r="G885" s="124">
        <v>0</v>
      </c>
      <c r="H885" s="124">
        <v>0</v>
      </c>
      <c r="I885" s="124">
        <v>0</v>
      </c>
      <c r="J885" s="124">
        <v>0</v>
      </c>
      <c r="K885" s="124">
        <v>0</v>
      </c>
      <c r="L885" s="124">
        <v>0</v>
      </c>
      <c r="M885" s="124">
        <v>0</v>
      </c>
      <c r="N885" s="124">
        <v>0</v>
      </c>
      <c r="O885" s="124">
        <v>0</v>
      </c>
      <c r="P885" s="124">
        <v>0</v>
      </c>
      <c r="Q885" s="124">
        <v>0</v>
      </c>
      <c r="R885" s="124">
        <v>0</v>
      </c>
      <c r="S885" s="124">
        <v>0</v>
      </c>
      <c r="T885" s="124">
        <v>0</v>
      </c>
      <c r="U885" s="124">
        <v>0</v>
      </c>
      <c r="V885" s="124">
        <v>0</v>
      </c>
      <c r="W885" s="124">
        <v>0</v>
      </c>
    </row>
    <row r="886" spans="1:23" hidden="1">
      <c r="A886" s="124">
        <v>0</v>
      </c>
      <c r="B886" s="124">
        <v>0</v>
      </c>
      <c r="C886" s="124">
        <v>0</v>
      </c>
      <c r="D886" s="124">
        <v>0</v>
      </c>
      <c r="E886" s="124">
        <v>0</v>
      </c>
      <c r="F886" s="124">
        <v>0</v>
      </c>
      <c r="G886" s="124">
        <v>0</v>
      </c>
      <c r="H886" s="124">
        <v>0</v>
      </c>
      <c r="I886" s="124">
        <v>0</v>
      </c>
      <c r="J886" s="124">
        <v>0</v>
      </c>
      <c r="K886" s="124">
        <v>0</v>
      </c>
      <c r="L886" s="124">
        <v>0</v>
      </c>
      <c r="M886" s="124">
        <v>0</v>
      </c>
      <c r="N886" s="124">
        <v>0</v>
      </c>
      <c r="O886" s="124">
        <v>0</v>
      </c>
      <c r="P886" s="124">
        <v>0</v>
      </c>
      <c r="Q886" s="124">
        <v>0</v>
      </c>
      <c r="R886" s="124">
        <v>0</v>
      </c>
      <c r="S886" s="124">
        <v>0</v>
      </c>
      <c r="T886" s="124">
        <v>0</v>
      </c>
      <c r="U886" s="124">
        <v>0</v>
      </c>
      <c r="V886" s="124">
        <v>0</v>
      </c>
      <c r="W886" s="124">
        <v>0</v>
      </c>
    </row>
    <row r="887" spans="1:23" hidden="1">
      <c r="A887" s="124">
        <v>0</v>
      </c>
      <c r="B887" s="124">
        <v>0</v>
      </c>
      <c r="C887" s="124">
        <v>0</v>
      </c>
      <c r="D887" s="124">
        <v>0</v>
      </c>
      <c r="E887" s="124">
        <v>0</v>
      </c>
      <c r="F887" s="124">
        <v>0</v>
      </c>
      <c r="G887" s="124">
        <v>0</v>
      </c>
      <c r="H887" s="124">
        <v>0</v>
      </c>
      <c r="I887" s="124">
        <v>0</v>
      </c>
      <c r="J887" s="124">
        <v>0</v>
      </c>
      <c r="K887" s="124">
        <v>0</v>
      </c>
      <c r="L887" s="124">
        <v>0</v>
      </c>
      <c r="M887" s="124">
        <v>0</v>
      </c>
      <c r="N887" s="124">
        <v>0</v>
      </c>
      <c r="O887" s="124">
        <v>0</v>
      </c>
      <c r="P887" s="124">
        <v>0</v>
      </c>
      <c r="Q887" s="124">
        <v>0</v>
      </c>
      <c r="R887" s="124">
        <v>0</v>
      </c>
      <c r="S887" s="124">
        <v>0</v>
      </c>
      <c r="T887" s="124">
        <v>0</v>
      </c>
      <c r="U887" s="124">
        <v>0</v>
      </c>
      <c r="V887" s="124">
        <v>0</v>
      </c>
      <c r="W887" s="124">
        <v>0</v>
      </c>
    </row>
    <row r="888" spans="1:23" hidden="1">
      <c r="A888" s="124">
        <v>0</v>
      </c>
      <c r="B888" s="124">
        <v>0</v>
      </c>
      <c r="C888" s="124">
        <v>0</v>
      </c>
      <c r="D888" s="124">
        <v>0</v>
      </c>
      <c r="E888" s="124">
        <v>0</v>
      </c>
      <c r="F888" s="124">
        <v>0</v>
      </c>
      <c r="G888" s="124">
        <v>0</v>
      </c>
      <c r="H888" s="124">
        <v>0</v>
      </c>
      <c r="I888" s="124">
        <v>0</v>
      </c>
      <c r="J888" s="124">
        <v>0</v>
      </c>
      <c r="K888" s="124">
        <v>0</v>
      </c>
      <c r="L888" s="124">
        <v>0</v>
      </c>
      <c r="M888" s="124">
        <v>0</v>
      </c>
      <c r="N888" s="124">
        <v>0</v>
      </c>
      <c r="O888" s="124">
        <v>0</v>
      </c>
      <c r="P888" s="124">
        <v>0</v>
      </c>
      <c r="Q888" s="124">
        <v>0</v>
      </c>
      <c r="R888" s="124">
        <v>0</v>
      </c>
      <c r="S888" s="124">
        <v>0</v>
      </c>
      <c r="T888" s="124">
        <v>0</v>
      </c>
      <c r="U888" s="124">
        <v>0</v>
      </c>
      <c r="V888" s="124">
        <v>0</v>
      </c>
      <c r="W888" s="124">
        <v>0</v>
      </c>
    </row>
    <row r="889" spans="1:23" hidden="1">
      <c r="A889" s="124">
        <v>0</v>
      </c>
      <c r="B889" s="124">
        <v>0</v>
      </c>
      <c r="C889" s="124">
        <v>0</v>
      </c>
      <c r="D889" s="124">
        <v>0</v>
      </c>
      <c r="E889" s="124">
        <v>0</v>
      </c>
      <c r="F889" s="124">
        <v>0</v>
      </c>
      <c r="G889" s="124">
        <v>0</v>
      </c>
      <c r="H889" s="124">
        <v>0</v>
      </c>
      <c r="I889" s="124">
        <v>0</v>
      </c>
      <c r="J889" s="124">
        <v>0</v>
      </c>
      <c r="K889" s="124">
        <v>0</v>
      </c>
      <c r="L889" s="124">
        <v>0</v>
      </c>
      <c r="M889" s="124">
        <v>0</v>
      </c>
      <c r="N889" s="124">
        <v>0</v>
      </c>
      <c r="O889" s="124">
        <v>0</v>
      </c>
      <c r="P889" s="124">
        <v>0</v>
      </c>
      <c r="Q889" s="124">
        <v>0</v>
      </c>
      <c r="R889" s="124">
        <v>0</v>
      </c>
      <c r="S889" s="124">
        <v>0</v>
      </c>
      <c r="T889" s="124">
        <v>0</v>
      </c>
      <c r="U889" s="124">
        <v>0</v>
      </c>
      <c r="V889" s="124">
        <v>0</v>
      </c>
      <c r="W889" s="124">
        <v>0</v>
      </c>
    </row>
    <row r="890" spans="1:23" hidden="1">
      <c r="A890" s="124">
        <v>0</v>
      </c>
      <c r="B890" s="124">
        <v>0</v>
      </c>
      <c r="C890" s="124">
        <v>0</v>
      </c>
      <c r="D890" s="124">
        <v>0</v>
      </c>
      <c r="E890" s="124">
        <v>0</v>
      </c>
      <c r="F890" s="124">
        <v>0</v>
      </c>
      <c r="G890" s="124">
        <v>0</v>
      </c>
      <c r="H890" s="124">
        <v>0</v>
      </c>
      <c r="I890" s="124">
        <v>0</v>
      </c>
      <c r="J890" s="124">
        <v>0</v>
      </c>
      <c r="K890" s="124">
        <v>0</v>
      </c>
      <c r="L890" s="124">
        <v>0</v>
      </c>
      <c r="M890" s="124">
        <v>0</v>
      </c>
      <c r="N890" s="124">
        <v>0</v>
      </c>
      <c r="O890" s="124">
        <v>0</v>
      </c>
      <c r="P890" s="124">
        <v>0</v>
      </c>
      <c r="Q890" s="124">
        <v>0</v>
      </c>
      <c r="R890" s="124">
        <v>0</v>
      </c>
      <c r="S890" s="124">
        <v>0</v>
      </c>
      <c r="T890" s="124">
        <v>0</v>
      </c>
      <c r="U890" s="124">
        <v>0</v>
      </c>
      <c r="V890" s="124">
        <v>0</v>
      </c>
      <c r="W890" s="124">
        <v>0</v>
      </c>
    </row>
    <row r="891" spans="1:23" hidden="1">
      <c r="A891" s="124">
        <v>0</v>
      </c>
      <c r="B891" s="124">
        <v>0</v>
      </c>
      <c r="C891" s="124">
        <v>0</v>
      </c>
      <c r="D891" s="124">
        <v>0</v>
      </c>
      <c r="E891" s="124">
        <v>0</v>
      </c>
      <c r="F891" s="124">
        <v>0</v>
      </c>
      <c r="G891" s="124">
        <v>0</v>
      </c>
      <c r="H891" s="124">
        <v>0</v>
      </c>
      <c r="I891" s="124">
        <v>0</v>
      </c>
      <c r="J891" s="124">
        <v>0</v>
      </c>
      <c r="K891" s="124">
        <v>0</v>
      </c>
      <c r="L891" s="124">
        <v>0</v>
      </c>
      <c r="M891" s="124">
        <v>0</v>
      </c>
      <c r="N891" s="124">
        <v>0</v>
      </c>
      <c r="O891" s="124">
        <v>0</v>
      </c>
      <c r="P891" s="124">
        <v>0</v>
      </c>
      <c r="Q891" s="124">
        <v>0</v>
      </c>
      <c r="R891" s="124">
        <v>0</v>
      </c>
      <c r="S891" s="124">
        <v>0</v>
      </c>
      <c r="T891" s="124">
        <v>0</v>
      </c>
      <c r="U891" s="124">
        <v>0</v>
      </c>
      <c r="V891" s="124">
        <v>0</v>
      </c>
      <c r="W891" s="124">
        <v>0</v>
      </c>
    </row>
    <row r="892" spans="1:23" hidden="1">
      <c r="A892" s="124">
        <v>0</v>
      </c>
      <c r="B892" s="124">
        <v>0</v>
      </c>
      <c r="C892" s="124">
        <v>0</v>
      </c>
      <c r="D892" s="124">
        <v>0</v>
      </c>
      <c r="E892" s="124">
        <v>0</v>
      </c>
      <c r="F892" s="124">
        <v>0</v>
      </c>
      <c r="G892" s="124">
        <v>0</v>
      </c>
      <c r="H892" s="124">
        <v>0</v>
      </c>
      <c r="I892" s="124">
        <v>0</v>
      </c>
      <c r="J892" s="124">
        <v>0</v>
      </c>
      <c r="K892" s="124">
        <v>0</v>
      </c>
      <c r="L892" s="124">
        <v>0</v>
      </c>
      <c r="M892" s="124">
        <v>0</v>
      </c>
      <c r="N892" s="124">
        <v>0</v>
      </c>
      <c r="O892" s="124">
        <v>0</v>
      </c>
      <c r="P892" s="124">
        <v>0</v>
      </c>
      <c r="Q892" s="124">
        <v>0</v>
      </c>
      <c r="R892" s="124">
        <v>0</v>
      </c>
      <c r="S892" s="124">
        <v>0</v>
      </c>
      <c r="T892" s="124">
        <v>0</v>
      </c>
      <c r="U892" s="124">
        <v>0</v>
      </c>
      <c r="V892" s="124">
        <v>0</v>
      </c>
      <c r="W892" s="124">
        <v>0</v>
      </c>
    </row>
    <row r="893" spans="1:23" hidden="1">
      <c r="A893" s="124">
        <v>0</v>
      </c>
      <c r="B893" s="124">
        <v>0</v>
      </c>
      <c r="C893" s="124">
        <v>0</v>
      </c>
      <c r="D893" s="124">
        <v>0</v>
      </c>
      <c r="E893" s="124">
        <v>0</v>
      </c>
      <c r="F893" s="124">
        <v>0</v>
      </c>
      <c r="G893" s="124">
        <v>0</v>
      </c>
      <c r="H893" s="124">
        <v>0</v>
      </c>
      <c r="I893" s="124">
        <v>0</v>
      </c>
      <c r="J893" s="124">
        <v>0</v>
      </c>
      <c r="K893" s="124">
        <v>0</v>
      </c>
      <c r="L893" s="124">
        <v>0</v>
      </c>
      <c r="M893" s="124">
        <v>0</v>
      </c>
      <c r="N893" s="124">
        <v>0</v>
      </c>
      <c r="O893" s="124">
        <v>0</v>
      </c>
      <c r="P893" s="124">
        <v>0</v>
      </c>
      <c r="Q893" s="124">
        <v>0</v>
      </c>
      <c r="R893" s="124">
        <v>0</v>
      </c>
      <c r="S893" s="124">
        <v>0</v>
      </c>
      <c r="T893" s="124">
        <v>0</v>
      </c>
      <c r="U893" s="124">
        <v>0</v>
      </c>
      <c r="V893" s="124">
        <v>0</v>
      </c>
      <c r="W893" s="124">
        <v>0</v>
      </c>
    </row>
    <row r="894" spans="1:23" hidden="1">
      <c r="A894" s="124">
        <v>0</v>
      </c>
      <c r="B894" s="124">
        <v>0</v>
      </c>
      <c r="C894" s="124">
        <v>0</v>
      </c>
      <c r="D894" s="124">
        <v>0</v>
      </c>
      <c r="E894" s="124">
        <v>0</v>
      </c>
      <c r="F894" s="124">
        <v>0</v>
      </c>
      <c r="G894" s="124">
        <v>0</v>
      </c>
      <c r="H894" s="124">
        <v>0</v>
      </c>
      <c r="I894" s="124">
        <v>0</v>
      </c>
      <c r="J894" s="124">
        <v>0</v>
      </c>
      <c r="K894" s="124">
        <v>0</v>
      </c>
      <c r="L894" s="124">
        <v>0</v>
      </c>
      <c r="M894" s="124">
        <v>0</v>
      </c>
      <c r="N894" s="124">
        <v>0</v>
      </c>
      <c r="O894" s="124">
        <v>0</v>
      </c>
      <c r="P894" s="124">
        <v>0</v>
      </c>
      <c r="Q894" s="124">
        <v>0</v>
      </c>
      <c r="R894" s="124">
        <v>0</v>
      </c>
      <c r="S894" s="124">
        <v>0</v>
      </c>
      <c r="T894" s="124">
        <v>0</v>
      </c>
      <c r="U894" s="124">
        <v>0</v>
      </c>
      <c r="V894" s="124">
        <v>0</v>
      </c>
      <c r="W894" s="124">
        <v>0</v>
      </c>
    </row>
    <row r="895" spans="1:23" hidden="1">
      <c r="A895" s="124">
        <v>0</v>
      </c>
      <c r="B895" s="124">
        <v>0</v>
      </c>
      <c r="C895" s="124">
        <v>0</v>
      </c>
      <c r="D895" s="124">
        <v>0</v>
      </c>
      <c r="E895" s="124">
        <v>0</v>
      </c>
      <c r="F895" s="124">
        <v>0</v>
      </c>
      <c r="G895" s="124">
        <v>0</v>
      </c>
      <c r="H895" s="124">
        <v>0</v>
      </c>
      <c r="I895" s="124">
        <v>0</v>
      </c>
      <c r="J895" s="124">
        <v>0</v>
      </c>
      <c r="K895" s="124">
        <v>0</v>
      </c>
      <c r="L895" s="124">
        <v>0</v>
      </c>
      <c r="M895" s="124">
        <v>0</v>
      </c>
      <c r="N895" s="124">
        <v>0</v>
      </c>
      <c r="O895" s="124">
        <v>0</v>
      </c>
      <c r="P895" s="124">
        <v>0</v>
      </c>
      <c r="Q895" s="124">
        <v>0</v>
      </c>
      <c r="R895" s="124">
        <v>0</v>
      </c>
      <c r="S895" s="124">
        <v>0</v>
      </c>
      <c r="T895" s="124">
        <v>0</v>
      </c>
      <c r="U895" s="124">
        <v>0</v>
      </c>
      <c r="V895" s="124">
        <v>0</v>
      </c>
      <c r="W895" s="124">
        <v>0</v>
      </c>
    </row>
    <row r="896" spans="1:23" hidden="1">
      <c r="A896" s="124">
        <v>0</v>
      </c>
      <c r="B896" s="124">
        <v>0</v>
      </c>
      <c r="C896" s="124">
        <v>0</v>
      </c>
      <c r="D896" s="124">
        <v>0</v>
      </c>
      <c r="E896" s="124">
        <v>0</v>
      </c>
      <c r="F896" s="124">
        <v>0</v>
      </c>
      <c r="G896" s="124">
        <v>0</v>
      </c>
      <c r="H896" s="124">
        <v>0</v>
      </c>
      <c r="I896" s="124">
        <v>0</v>
      </c>
      <c r="J896" s="124">
        <v>0</v>
      </c>
      <c r="K896" s="124">
        <v>0</v>
      </c>
      <c r="L896" s="124">
        <v>0</v>
      </c>
      <c r="M896" s="124">
        <v>0</v>
      </c>
      <c r="N896" s="124">
        <v>0</v>
      </c>
      <c r="O896" s="124">
        <v>0</v>
      </c>
      <c r="P896" s="124">
        <v>0</v>
      </c>
      <c r="Q896" s="124">
        <v>0</v>
      </c>
      <c r="R896" s="124">
        <v>0</v>
      </c>
      <c r="S896" s="124">
        <v>0</v>
      </c>
      <c r="T896" s="124">
        <v>0</v>
      </c>
      <c r="U896" s="124">
        <v>0</v>
      </c>
      <c r="V896" s="124">
        <v>0</v>
      </c>
      <c r="W896" s="124">
        <v>0</v>
      </c>
    </row>
    <row r="897" spans="1:23" hidden="1">
      <c r="A897" s="124">
        <v>0</v>
      </c>
      <c r="B897" s="124">
        <v>0</v>
      </c>
      <c r="C897" s="124">
        <v>0</v>
      </c>
      <c r="D897" s="124">
        <v>0</v>
      </c>
      <c r="E897" s="124">
        <v>0</v>
      </c>
      <c r="F897" s="124">
        <v>0</v>
      </c>
      <c r="G897" s="124">
        <v>0</v>
      </c>
      <c r="H897" s="124">
        <v>0</v>
      </c>
      <c r="I897" s="124">
        <v>0</v>
      </c>
      <c r="J897" s="124">
        <v>0</v>
      </c>
      <c r="K897" s="124">
        <v>0</v>
      </c>
      <c r="L897" s="124">
        <v>0</v>
      </c>
      <c r="M897" s="124">
        <v>0</v>
      </c>
      <c r="N897" s="124">
        <v>0</v>
      </c>
      <c r="O897" s="124">
        <v>0</v>
      </c>
      <c r="P897" s="124">
        <v>0</v>
      </c>
      <c r="Q897" s="124">
        <v>0</v>
      </c>
      <c r="R897" s="124">
        <v>0</v>
      </c>
      <c r="S897" s="124">
        <v>0</v>
      </c>
      <c r="T897" s="124">
        <v>0</v>
      </c>
      <c r="U897" s="124">
        <v>0</v>
      </c>
      <c r="V897" s="124">
        <v>0</v>
      </c>
      <c r="W897" s="124">
        <v>0</v>
      </c>
    </row>
    <row r="898" spans="1:23" hidden="1">
      <c r="A898" s="124">
        <v>0</v>
      </c>
      <c r="B898" s="124">
        <v>0</v>
      </c>
      <c r="C898" s="124">
        <v>0</v>
      </c>
      <c r="D898" s="124">
        <v>0</v>
      </c>
      <c r="E898" s="124">
        <v>0</v>
      </c>
      <c r="F898" s="124">
        <v>0</v>
      </c>
      <c r="G898" s="124">
        <v>0</v>
      </c>
      <c r="H898" s="124">
        <v>0</v>
      </c>
      <c r="I898" s="124">
        <v>0</v>
      </c>
      <c r="J898" s="124">
        <v>0</v>
      </c>
      <c r="K898" s="124">
        <v>0</v>
      </c>
      <c r="L898" s="124">
        <v>0</v>
      </c>
      <c r="M898" s="124">
        <v>0</v>
      </c>
      <c r="N898" s="124">
        <v>0</v>
      </c>
      <c r="O898" s="124">
        <v>0</v>
      </c>
      <c r="P898" s="124">
        <v>0</v>
      </c>
      <c r="Q898" s="124">
        <v>0</v>
      </c>
      <c r="R898" s="124">
        <v>0</v>
      </c>
      <c r="S898" s="124">
        <v>0</v>
      </c>
      <c r="T898" s="124">
        <v>0</v>
      </c>
      <c r="U898" s="124">
        <v>0</v>
      </c>
      <c r="V898" s="124">
        <v>0</v>
      </c>
      <c r="W898" s="124">
        <v>0</v>
      </c>
    </row>
    <row r="899" spans="1:23" hidden="1">
      <c r="A899" s="124">
        <v>0</v>
      </c>
      <c r="B899" s="124">
        <v>0</v>
      </c>
      <c r="C899" s="124">
        <v>0</v>
      </c>
      <c r="D899" s="124">
        <v>0</v>
      </c>
      <c r="E899" s="124">
        <v>0</v>
      </c>
      <c r="F899" s="124">
        <v>0</v>
      </c>
      <c r="G899" s="124">
        <v>0</v>
      </c>
      <c r="H899" s="124">
        <v>0</v>
      </c>
      <c r="I899" s="124">
        <v>0</v>
      </c>
      <c r="J899" s="124">
        <v>0</v>
      </c>
      <c r="K899" s="124">
        <v>0</v>
      </c>
      <c r="L899" s="124">
        <v>0</v>
      </c>
      <c r="M899" s="124">
        <v>0</v>
      </c>
      <c r="N899" s="124">
        <v>0</v>
      </c>
      <c r="O899" s="124">
        <v>0</v>
      </c>
      <c r="P899" s="124">
        <v>0</v>
      </c>
      <c r="Q899" s="124">
        <v>0</v>
      </c>
      <c r="R899" s="124">
        <v>0</v>
      </c>
      <c r="S899" s="124">
        <v>0</v>
      </c>
      <c r="T899" s="124">
        <v>0</v>
      </c>
      <c r="U899" s="124">
        <v>0</v>
      </c>
      <c r="V899" s="124">
        <v>0</v>
      </c>
      <c r="W899" s="124">
        <v>0</v>
      </c>
    </row>
    <row r="900" spans="1:23" hidden="1">
      <c r="A900" s="124">
        <v>0</v>
      </c>
      <c r="B900" s="124">
        <v>0</v>
      </c>
      <c r="C900" s="124">
        <v>0</v>
      </c>
      <c r="D900" s="124">
        <v>0</v>
      </c>
      <c r="E900" s="124">
        <v>0</v>
      </c>
      <c r="F900" s="124">
        <v>0</v>
      </c>
      <c r="G900" s="124">
        <v>0</v>
      </c>
      <c r="H900" s="124">
        <v>0</v>
      </c>
      <c r="I900" s="124">
        <v>0</v>
      </c>
      <c r="J900" s="124">
        <v>0</v>
      </c>
      <c r="K900" s="124">
        <v>0</v>
      </c>
      <c r="L900" s="124">
        <v>0</v>
      </c>
      <c r="M900" s="124">
        <v>0</v>
      </c>
      <c r="N900" s="124">
        <v>0</v>
      </c>
      <c r="O900" s="124">
        <v>0</v>
      </c>
      <c r="P900" s="124">
        <v>0</v>
      </c>
      <c r="Q900" s="124">
        <v>0</v>
      </c>
      <c r="R900" s="124">
        <v>0</v>
      </c>
      <c r="S900" s="124">
        <v>0</v>
      </c>
      <c r="T900" s="124">
        <v>0</v>
      </c>
      <c r="U900" s="124">
        <v>0</v>
      </c>
      <c r="V900" s="124">
        <v>0</v>
      </c>
      <c r="W900" s="124">
        <v>0</v>
      </c>
    </row>
    <row r="901" spans="1:23" hidden="1">
      <c r="A901" s="124">
        <v>0</v>
      </c>
      <c r="B901" s="124">
        <v>0</v>
      </c>
      <c r="C901" s="124">
        <v>0</v>
      </c>
      <c r="D901" s="124">
        <v>0</v>
      </c>
      <c r="E901" s="124">
        <v>0</v>
      </c>
      <c r="F901" s="124">
        <v>0</v>
      </c>
      <c r="G901" s="124">
        <v>0</v>
      </c>
      <c r="H901" s="124">
        <v>0</v>
      </c>
      <c r="I901" s="124">
        <v>0</v>
      </c>
      <c r="J901" s="124">
        <v>0</v>
      </c>
      <c r="K901" s="124">
        <v>0</v>
      </c>
      <c r="L901" s="124">
        <v>0</v>
      </c>
      <c r="M901" s="124">
        <v>0</v>
      </c>
      <c r="N901" s="124">
        <v>0</v>
      </c>
      <c r="O901" s="124">
        <v>0</v>
      </c>
      <c r="P901" s="124">
        <v>0</v>
      </c>
      <c r="Q901" s="124">
        <v>0</v>
      </c>
      <c r="R901" s="124">
        <v>0</v>
      </c>
      <c r="S901" s="124">
        <v>0</v>
      </c>
      <c r="T901" s="124">
        <v>0</v>
      </c>
      <c r="U901" s="124">
        <v>0</v>
      </c>
      <c r="V901" s="124">
        <v>0</v>
      </c>
      <c r="W901" s="124">
        <v>0</v>
      </c>
    </row>
    <row r="902" spans="1:23" hidden="1">
      <c r="A902" s="124">
        <v>0</v>
      </c>
      <c r="B902" s="124">
        <v>0</v>
      </c>
      <c r="C902" s="124">
        <v>0</v>
      </c>
      <c r="D902" s="124">
        <v>0</v>
      </c>
      <c r="E902" s="124">
        <v>0</v>
      </c>
      <c r="F902" s="124">
        <v>0</v>
      </c>
      <c r="G902" s="124">
        <v>0</v>
      </c>
      <c r="H902" s="124">
        <v>0</v>
      </c>
      <c r="I902" s="124">
        <v>0</v>
      </c>
      <c r="J902" s="124">
        <v>0</v>
      </c>
      <c r="K902" s="124">
        <v>0</v>
      </c>
      <c r="L902" s="124">
        <v>0</v>
      </c>
      <c r="M902" s="124">
        <v>0</v>
      </c>
      <c r="N902" s="124">
        <v>0</v>
      </c>
      <c r="O902" s="124">
        <v>0</v>
      </c>
      <c r="P902" s="124">
        <v>0</v>
      </c>
      <c r="Q902" s="124">
        <v>0</v>
      </c>
      <c r="R902" s="124">
        <v>0</v>
      </c>
      <c r="S902" s="124">
        <v>0</v>
      </c>
      <c r="T902" s="124">
        <v>0</v>
      </c>
      <c r="U902" s="124">
        <v>0</v>
      </c>
      <c r="V902" s="124">
        <v>0</v>
      </c>
      <c r="W902" s="124">
        <v>0</v>
      </c>
    </row>
    <row r="903" spans="1:23" hidden="1">
      <c r="A903" s="124">
        <v>0</v>
      </c>
      <c r="B903" s="124">
        <v>0</v>
      </c>
      <c r="C903" s="124">
        <v>0</v>
      </c>
      <c r="D903" s="124">
        <v>0</v>
      </c>
      <c r="E903" s="124">
        <v>0</v>
      </c>
      <c r="F903" s="124">
        <v>0</v>
      </c>
      <c r="G903" s="124">
        <v>0</v>
      </c>
      <c r="H903" s="124">
        <v>0</v>
      </c>
      <c r="I903" s="124">
        <v>0</v>
      </c>
      <c r="J903" s="124">
        <v>0</v>
      </c>
      <c r="K903" s="124">
        <v>0</v>
      </c>
      <c r="L903" s="124">
        <v>0</v>
      </c>
      <c r="M903" s="124">
        <v>0</v>
      </c>
      <c r="N903" s="124">
        <v>0</v>
      </c>
      <c r="O903" s="124">
        <v>0</v>
      </c>
      <c r="P903" s="124">
        <v>0</v>
      </c>
      <c r="Q903" s="124">
        <v>0</v>
      </c>
      <c r="R903" s="124">
        <v>0</v>
      </c>
      <c r="S903" s="124">
        <v>0</v>
      </c>
      <c r="T903" s="124">
        <v>0</v>
      </c>
      <c r="U903" s="124">
        <v>0</v>
      </c>
      <c r="V903" s="124">
        <v>0</v>
      </c>
      <c r="W903" s="124">
        <v>0</v>
      </c>
    </row>
    <row r="904" spans="1:23" hidden="1">
      <c r="A904" s="124">
        <v>0</v>
      </c>
      <c r="B904" s="124">
        <v>0</v>
      </c>
      <c r="C904" s="124">
        <v>0</v>
      </c>
      <c r="D904" s="124">
        <v>0</v>
      </c>
      <c r="E904" s="124">
        <v>0</v>
      </c>
      <c r="F904" s="124">
        <v>0</v>
      </c>
      <c r="G904" s="124">
        <v>0</v>
      </c>
      <c r="H904" s="124">
        <v>0</v>
      </c>
      <c r="I904" s="124">
        <v>0</v>
      </c>
      <c r="J904" s="124">
        <v>0</v>
      </c>
      <c r="K904" s="124">
        <v>0</v>
      </c>
      <c r="L904" s="124">
        <v>0</v>
      </c>
      <c r="M904" s="124">
        <v>0</v>
      </c>
      <c r="N904" s="124">
        <v>0</v>
      </c>
      <c r="O904" s="124">
        <v>0</v>
      </c>
      <c r="P904" s="124">
        <v>0</v>
      </c>
      <c r="Q904" s="124">
        <v>0</v>
      </c>
      <c r="R904" s="124">
        <v>0</v>
      </c>
      <c r="S904" s="124">
        <v>0</v>
      </c>
      <c r="T904" s="124">
        <v>0</v>
      </c>
      <c r="U904" s="124">
        <v>0</v>
      </c>
      <c r="V904" s="124">
        <v>0</v>
      </c>
      <c r="W904" s="124">
        <v>0</v>
      </c>
    </row>
    <row r="905" spans="1:23" hidden="1">
      <c r="A905" s="124">
        <v>0</v>
      </c>
      <c r="B905" s="124">
        <v>0</v>
      </c>
      <c r="C905" s="124">
        <v>0</v>
      </c>
      <c r="D905" s="124">
        <v>0</v>
      </c>
      <c r="E905" s="124">
        <v>0</v>
      </c>
      <c r="F905" s="124">
        <v>0</v>
      </c>
      <c r="G905" s="124">
        <v>0</v>
      </c>
      <c r="H905" s="124">
        <v>0</v>
      </c>
      <c r="I905" s="124">
        <v>0</v>
      </c>
      <c r="J905" s="124">
        <v>0</v>
      </c>
      <c r="K905" s="124">
        <v>0</v>
      </c>
      <c r="L905" s="124">
        <v>0</v>
      </c>
      <c r="M905" s="124">
        <v>0</v>
      </c>
      <c r="N905" s="124">
        <v>0</v>
      </c>
      <c r="O905" s="124">
        <v>0</v>
      </c>
      <c r="P905" s="124">
        <v>0</v>
      </c>
      <c r="Q905" s="124">
        <v>0</v>
      </c>
      <c r="R905" s="124">
        <v>0</v>
      </c>
      <c r="S905" s="124">
        <v>0</v>
      </c>
      <c r="T905" s="124">
        <v>0</v>
      </c>
      <c r="U905" s="124">
        <v>0</v>
      </c>
      <c r="V905" s="124">
        <v>0</v>
      </c>
      <c r="W905" s="124">
        <v>0</v>
      </c>
    </row>
    <row r="906" spans="1:23" hidden="1">
      <c r="A906" s="124">
        <v>0</v>
      </c>
      <c r="B906" s="124">
        <v>0</v>
      </c>
      <c r="C906" s="124">
        <v>0</v>
      </c>
      <c r="D906" s="124">
        <v>0</v>
      </c>
      <c r="E906" s="124">
        <v>0</v>
      </c>
      <c r="F906" s="124">
        <v>0</v>
      </c>
      <c r="G906" s="124">
        <v>0</v>
      </c>
      <c r="H906" s="124">
        <v>0</v>
      </c>
      <c r="I906" s="124">
        <v>0</v>
      </c>
      <c r="J906" s="124">
        <v>0</v>
      </c>
      <c r="K906" s="124">
        <v>0</v>
      </c>
      <c r="L906" s="124">
        <v>0</v>
      </c>
      <c r="M906" s="124">
        <v>0</v>
      </c>
      <c r="N906" s="124">
        <v>0</v>
      </c>
      <c r="O906" s="124">
        <v>0</v>
      </c>
      <c r="P906" s="124">
        <v>0</v>
      </c>
      <c r="Q906" s="124">
        <v>0</v>
      </c>
      <c r="R906" s="124">
        <v>0</v>
      </c>
      <c r="S906" s="124">
        <v>0</v>
      </c>
      <c r="T906" s="124">
        <v>0</v>
      </c>
      <c r="U906" s="124">
        <v>0</v>
      </c>
      <c r="V906" s="124">
        <v>0</v>
      </c>
      <c r="W906" s="124">
        <v>0</v>
      </c>
    </row>
    <row r="907" spans="1:23" hidden="1">
      <c r="A907" s="124">
        <v>0</v>
      </c>
      <c r="B907" s="124">
        <v>0</v>
      </c>
      <c r="C907" s="124">
        <v>0</v>
      </c>
      <c r="D907" s="124">
        <v>0</v>
      </c>
      <c r="E907" s="124">
        <v>0</v>
      </c>
      <c r="F907" s="124">
        <v>0</v>
      </c>
      <c r="G907" s="124">
        <v>0</v>
      </c>
      <c r="H907" s="124">
        <v>0</v>
      </c>
      <c r="I907" s="124">
        <v>0</v>
      </c>
      <c r="J907" s="124">
        <v>0</v>
      </c>
      <c r="K907" s="124">
        <v>0</v>
      </c>
      <c r="L907" s="124">
        <v>0</v>
      </c>
      <c r="M907" s="124">
        <v>0</v>
      </c>
      <c r="N907" s="124">
        <v>0</v>
      </c>
      <c r="O907" s="124">
        <v>0</v>
      </c>
      <c r="P907" s="124">
        <v>0</v>
      </c>
      <c r="Q907" s="124">
        <v>0</v>
      </c>
      <c r="R907" s="124">
        <v>0</v>
      </c>
      <c r="S907" s="124">
        <v>0</v>
      </c>
      <c r="T907" s="124">
        <v>0</v>
      </c>
      <c r="U907" s="124">
        <v>0</v>
      </c>
      <c r="V907" s="124">
        <v>0</v>
      </c>
      <c r="W907" s="124">
        <v>0</v>
      </c>
    </row>
    <row r="908" spans="1:23" hidden="1">
      <c r="A908" s="124">
        <v>0</v>
      </c>
      <c r="B908" s="124">
        <v>0</v>
      </c>
      <c r="C908" s="124">
        <v>0</v>
      </c>
      <c r="D908" s="124">
        <v>0</v>
      </c>
      <c r="E908" s="124">
        <v>0</v>
      </c>
      <c r="F908" s="124">
        <v>0</v>
      </c>
      <c r="G908" s="124">
        <v>0</v>
      </c>
      <c r="H908" s="124">
        <v>0</v>
      </c>
      <c r="I908" s="124">
        <v>0</v>
      </c>
      <c r="J908" s="124">
        <v>0</v>
      </c>
      <c r="K908" s="124">
        <v>0</v>
      </c>
      <c r="L908" s="124">
        <v>0</v>
      </c>
      <c r="M908" s="124">
        <v>0</v>
      </c>
      <c r="N908" s="124">
        <v>0</v>
      </c>
      <c r="O908" s="124">
        <v>0</v>
      </c>
      <c r="P908" s="124">
        <v>0</v>
      </c>
      <c r="Q908" s="124">
        <v>0</v>
      </c>
      <c r="R908" s="124">
        <v>0</v>
      </c>
      <c r="S908" s="124">
        <v>0</v>
      </c>
      <c r="T908" s="124">
        <v>0</v>
      </c>
      <c r="U908" s="124">
        <v>0</v>
      </c>
      <c r="V908" s="124">
        <v>0</v>
      </c>
      <c r="W908" s="124">
        <v>0</v>
      </c>
    </row>
    <row r="909" spans="1:23" hidden="1">
      <c r="A909" s="124">
        <v>0</v>
      </c>
      <c r="B909" s="124">
        <v>0</v>
      </c>
      <c r="C909" s="124">
        <v>0</v>
      </c>
      <c r="D909" s="124">
        <v>0</v>
      </c>
      <c r="E909" s="124">
        <v>0</v>
      </c>
      <c r="F909" s="124">
        <v>0</v>
      </c>
      <c r="G909" s="124">
        <v>0</v>
      </c>
      <c r="H909" s="124">
        <v>0</v>
      </c>
      <c r="I909" s="124">
        <v>0</v>
      </c>
      <c r="J909" s="124">
        <v>0</v>
      </c>
      <c r="K909" s="124">
        <v>0</v>
      </c>
      <c r="L909" s="124">
        <v>0</v>
      </c>
      <c r="M909" s="124">
        <v>0</v>
      </c>
      <c r="N909" s="124">
        <v>0</v>
      </c>
      <c r="O909" s="124">
        <v>0</v>
      </c>
      <c r="P909" s="124">
        <v>0</v>
      </c>
      <c r="Q909" s="124">
        <v>0</v>
      </c>
      <c r="R909" s="124">
        <v>0</v>
      </c>
      <c r="S909" s="124">
        <v>0</v>
      </c>
      <c r="T909" s="124">
        <v>0</v>
      </c>
      <c r="U909" s="124">
        <v>0</v>
      </c>
      <c r="V909" s="124">
        <v>0</v>
      </c>
      <c r="W909" s="124">
        <v>0</v>
      </c>
    </row>
    <row r="910" spans="1:23" hidden="1">
      <c r="A910" s="124">
        <v>0</v>
      </c>
      <c r="B910" s="124">
        <v>0</v>
      </c>
      <c r="C910" s="124">
        <v>0</v>
      </c>
      <c r="D910" s="124">
        <v>0</v>
      </c>
      <c r="E910" s="124">
        <v>0</v>
      </c>
      <c r="F910" s="124">
        <v>0</v>
      </c>
      <c r="G910" s="124">
        <v>0</v>
      </c>
      <c r="H910" s="124">
        <v>0</v>
      </c>
      <c r="I910" s="124">
        <v>0</v>
      </c>
      <c r="J910" s="124">
        <v>0</v>
      </c>
      <c r="K910" s="124">
        <v>0</v>
      </c>
      <c r="L910" s="124">
        <v>0</v>
      </c>
      <c r="M910" s="124">
        <v>0</v>
      </c>
      <c r="N910" s="124">
        <v>0</v>
      </c>
      <c r="O910" s="124">
        <v>0</v>
      </c>
      <c r="P910" s="124">
        <v>0</v>
      </c>
      <c r="Q910" s="124">
        <v>0</v>
      </c>
      <c r="R910" s="124">
        <v>0</v>
      </c>
      <c r="S910" s="124">
        <v>0</v>
      </c>
      <c r="T910" s="124">
        <v>0</v>
      </c>
      <c r="U910" s="124">
        <v>0</v>
      </c>
      <c r="V910" s="124">
        <v>0</v>
      </c>
      <c r="W910" s="124">
        <v>0</v>
      </c>
    </row>
    <row r="911" spans="1:23" hidden="1">
      <c r="A911" s="124">
        <v>0</v>
      </c>
      <c r="B911" s="124">
        <v>0</v>
      </c>
      <c r="C911" s="124">
        <v>0</v>
      </c>
      <c r="D911" s="124">
        <v>0</v>
      </c>
      <c r="E911" s="124">
        <v>0</v>
      </c>
      <c r="F911" s="124">
        <v>0</v>
      </c>
      <c r="G911" s="124">
        <v>0</v>
      </c>
      <c r="H911" s="124">
        <v>0</v>
      </c>
      <c r="I911" s="124">
        <v>0</v>
      </c>
      <c r="J911" s="124">
        <v>0</v>
      </c>
      <c r="K911" s="124">
        <v>0</v>
      </c>
      <c r="L911" s="124">
        <v>0</v>
      </c>
      <c r="M911" s="124">
        <v>0</v>
      </c>
      <c r="N911" s="124">
        <v>0</v>
      </c>
      <c r="O911" s="124">
        <v>0</v>
      </c>
      <c r="P911" s="124">
        <v>0</v>
      </c>
      <c r="Q911" s="124">
        <v>0</v>
      </c>
      <c r="R911" s="124">
        <v>0</v>
      </c>
      <c r="S911" s="124">
        <v>0</v>
      </c>
      <c r="T911" s="124">
        <v>0</v>
      </c>
      <c r="U911" s="124">
        <v>0</v>
      </c>
      <c r="V911" s="124">
        <v>0</v>
      </c>
      <c r="W911" s="124">
        <v>0</v>
      </c>
    </row>
    <row r="912" spans="1:23" hidden="1">
      <c r="A912" s="124">
        <v>0</v>
      </c>
      <c r="B912" s="124">
        <v>0</v>
      </c>
      <c r="C912" s="124">
        <v>0</v>
      </c>
      <c r="D912" s="124">
        <v>0</v>
      </c>
      <c r="E912" s="124">
        <v>0</v>
      </c>
      <c r="F912" s="124">
        <v>0</v>
      </c>
      <c r="G912" s="124">
        <v>0</v>
      </c>
      <c r="H912" s="124">
        <v>0</v>
      </c>
      <c r="I912" s="124">
        <v>0</v>
      </c>
      <c r="J912" s="124">
        <v>0</v>
      </c>
      <c r="K912" s="124">
        <v>0</v>
      </c>
      <c r="L912" s="124">
        <v>0</v>
      </c>
      <c r="M912" s="124">
        <v>0</v>
      </c>
      <c r="N912" s="124">
        <v>0</v>
      </c>
      <c r="O912" s="124">
        <v>0</v>
      </c>
      <c r="P912" s="124">
        <v>0</v>
      </c>
      <c r="Q912" s="124">
        <v>0</v>
      </c>
      <c r="R912" s="124">
        <v>0</v>
      </c>
      <c r="S912" s="124">
        <v>0</v>
      </c>
      <c r="T912" s="124">
        <v>0</v>
      </c>
      <c r="U912" s="124">
        <v>0</v>
      </c>
      <c r="V912" s="124">
        <v>0</v>
      </c>
      <c r="W912" s="124">
        <v>0</v>
      </c>
    </row>
    <row r="913" spans="1:23" hidden="1">
      <c r="A913" s="124">
        <v>0</v>
      </c>
      <c r="B913" s="124">
        <v>0</v>
      </c>
      <c r="C913" s="124">
        <v>0</v>
      </c>
      <c r="D913" s="124">
        <v>0</v>
      </c>
      <c r="E913" s="124">
        <v>0</v>
      </c>
      <c r="F913" s="124">
        <v>0</v>
      </c>
      <c r="G913" s="124">
        <v>0</v>
      </c>
      <c r="H913" s="124">
        <v>0</v>
      </c>
      <c r="I913" s="124">
        <v>0</v>
      </c>
      <c r="J913" s="124">
        <v>0</v>
      </c>
      <c r="K913" s="124">
        <v>0</v>
      </c>
      <c r="L913" s="124">
        <v>0</v>
      </c>
      <c r="M913" s="124">
        <v>0</v>
      </c>
      <c r="N913" s="124">
        <v>0</v>
      </c>
      <c r="O913" s="124">
        <v>0</v>
      </c>
      <c r="P913" s="124">
        <v>0</v>
      </c>
      <c r="Q913" s="124">
        <v>0</v>
      </c>
      <c r="R913" s="124">
        <v>0</v>
      </c>
      <c r="S913" s="124">
        <v>0</v>
      </c>
      <c r="T913" s="124">
        <v>0</v>
      </c>
      <c r="U913" s="124">
        <v>0</v>
      </c>
      <c r="V913" s="124">
        <v>0</v>
      </c>
      <c r="W913" s="124">
        <v>0</v>
      </c>
    </row>
    <row r="914" spans="1:23" hidden="1">
      <c r="A914" s="124">
        <v>0</v>
      </c>
      <c r="B914" s="124">
        <v>0</v>
      </c>
      <c r="C914" s="124">
        <v>0</v>
      </c>
      <c r="D914" s="124">
        <v>0</v>
      </c>
      <c r="E914" s="124">
        <v>0</v>
      </c>
      <c r="F914" s="124">
        <v>0</v>
      </c>
      <c r="G914" s="124">
        <v>0</v>
      </c>
      <c r="H914" s="124">
        <v>0</v>
      </c>
      <c r="I914" s="124">
        <v>0</v>
      </c>
      <c r="J914" s="124">
        <v>0</v>
      </c>
      <c r="K914" s="124">
        <v>0</v>
      </c>
      <c r="L914" s="124">
        <v>0</v>
      </c>
      <c r="M914" s="124">
        <v>0</v>
      </c>
      <c r="N914" s="124">
        <v>0</v>
      </c>
      <c r="O914" s="124">
        <v>0</v>
      </c>
      <c r="P914" s="124">
        <v>0</v>
      </c>
      <c r="Q914" s="124">
        <v>0</v>
      </c>
      <c r="R914" s="124">
        <v>0</v>
      </c>
      <c r="S914" s="124">
        <v>0</v>
      </c>
      <c r="T914" s="124">
        <v>0</v>
      </c>
      <c r="U914" s="124">
        <v>0</v>
      </c>
      <c r="V914" s="124">
        <v>0</v>
      </c>
      <c r="W914" s="124">
        <v>0</v>
      </c>
    </row>
    <row r="915" spans="1:23" hidden="1">
      <c r="A915" s="124">
        <v>0</v>
      </c>
      <c r="B915" s="124">
        <v>0</v>
      </c>
      <c r="C915" s="124">
        <v>0</v>
      </c>
      <c r="D915" s="124">
        <v>0</v>
      </c>
      <c r="E915" s="124">
        <v>0</v>
      </c>
      <c r="F915" s="124">
        <v>0</v>
      </c>
      <c r="G915" s="124">
        <v>0</v>
      </c>
      <c r="H915" s="124">
        <v>0</v>
      </c>
      <c r="I915" s="124">
        <v>0</v>
      </c>
      <c r="J915" s="124">
        <v>0</v>
      </c>
      <c r="K915" s="124">
        <v>0</v>
      </c>
      <c r="L915" s="124">
        <v>0</v>
      </c>
      <c r="M915" s="124">
        <v>0</v>
      </c>
      <c r="N915" s="124">
        <v>0</v>
      </c>
      <c r="O915" s="124">
        <v>0</v>
      </c>
      <c r="P915" s="124">
        <v>0</v>
      </c>
      <c r="Q915" s="124">
        <v>0</v>
      </c>
      <c r="R915" s="124">
        <v>0</v>
      </c>
      <c r="S915" s="124">
        <v>0</v>
      </c>
      <c r="T915" s="124">
        <v>0</v>
      </c>
      <c r="U915" s="124">
        <v>0</v>
      </c>
      <c r="V915" s="124">
        <v>0</v>
      </c>
      <c r="W915" s="124">
        <v>0</v>
      </c>
    </row>
    <row r="916" spans="1:23" hidden="1">
      <c r="A916" s="124">
        <v>0</v>
      </c>
      <c r="B916" s="124">
        <v>0</v>
      </c>
      <c r="C916" s="124">
        <v>0</v>
      </c>
      <c r="D916" s="124">
        <v>0</v>
      </c>
      <c r="E916" s="124">
        <v>0</v>
      </c>
      <c r="F916" s="124">
        <v>0</v>
      </c>
      <c r="G916" s="124">
        <v>0</v>
      </c>
      <c r="H916" s="124">
        <v>0</v>
      </c>
      <c r="I916" s="124">
        <v>0</v>
      </c>
      <c r="J916" s="124">
        <v>0</v>
      </c>
      <c r="K916" s="124">
        <v>0</v>
      </c>
      <c r="L916" s="124">
        <v>0</v>
      </c>
      <c r="M916" s="124">
        <v>0</v>
      </c>
      <c r="N916" s="124">
        <v>0</v>
      </c>
      <c r="O916" s="124">
        <v>0</v>
      </c>
      <c r="P916" s="124">
        <v>0</v>
      </c>
      <c r="Q916" s="124">
        <v>0</v>
      </c>
      <c r="R916" s="124">
        <v>0</v>
      </c>
      <c r="S916" s="124">
        <v>0</v>
      </c>
      <c r="T916" s="124">
        <v>0</v>
      </c>
      <c r="U916" s="124">
        <v>0</v>
      </c>
      <c r="V916" s="124">
        <v>0</v>
      </c>
      <c r="W916" s="124">
        <v>0</v>
      </c>
    </row>
    <row r="917" spans="1:23" hidden="1">
      <c r="A917" s="124">
        <v>0</v>
      </c>
      <c r="B917" s="124">
        <v>0</v>
      </c>
      <c r="C917" s="124">
        <v>0</v>
      </c>
      <c r="D917" s="124">
        <v>0</v>
      </c>
      <c r="E917" s="124">
        <v>0</v>
      </c>
      <c r="F917" s="124">
        <v>0</v>
      </c>
      <c r="G917" s="124">
        <v>0</v>
      </c>
      <c r="H917" s="124">
        <v>0</v>
      </c>
      <c r="I917" s="124">
        <v>0</v>
      </c>
      <c r="J917" s="124">
        <v>0</v>
      </c>
      <c r="K917" s="124">
        <v>0</v>
      </c>
      <c r="L917" s="124">
        <v>0</v>
      </c>
      <c r="M917" s="124">
        <v>0</v>
      </c>
      <c r="N917" s="124">
        <v>0</v>
      </c>
      <c r="O917" s="124">
        <v>0</v>
      </c>
      <c r="P917" s="124">
        <v>0</v>
      </c>
      <c r="Q917" s="124">
        <v>0</v>
      </c>
      <c r="R917" s="124">
        <v>0</v>
      </c>
      <c r="S917" s="124">
        <v>0</v>
      </c>
      <c r="T917" s="124">
        <v>0</v>
      </c>
      <c r="U917" s="124">
        <v>0</v>
      </c>
      <c r="V917" s="124">
        <v>0</v>
      </c>
      <c r="W917" s="124">
        <v>0</v>
      </c>
    </row>
    <row r="918" spans="1:23" hidden="1">
      <c r="A918" s="124">
        <v>0</v>
      </c>
      <c r="B918" s="124">
        <v>0</v>
      </c>
      <c r="C918" s="124">
        <v>0</v>
      </c>
      <c r="D918" s="124">
        <v>0</v>
      </c>
      <c r="E918" s="124">
        <v>0</v>
      </c>
      <c r="F918" s="124">
        <v>0</v>
      </c>
      <c r="G918" s="124">
        <v>0</v>
      </c>
      <c r="H918" s="124">
        <v>0</v>
      </c>
      <c r="I918" s="124">
        <v>0</v>
      </c>
      <c r="J918" s="124">
        <v>0</v>
      </c>
      <c r="K918" s="124">
        <v>0</v>
      </c>
      <c r="L918" s="124">
        <v>0</v>
      </c>
      <c r="M918" s="124">
        <v>0</v>
      </c>
      <c r="N918" s="124">
        <v>0</v>
      </c>
      <c r="O918" s="124">
        <v>0</v>
      </c>
      <c r="P918" s="124">
        <v>0</v>
      </c>
      <c r="Q918" s="124">
        <v>0</v>
      </c>
      <c r="R918" s="124">
        <v>0</v>
      </c>
      <c r="S918" s="124">
        <v>0</v>
      </c>
      <c r="T918" s="124">
        <v>0</v>
      </c>
      <c r="U918" s="124">
        <v>0</v>
      </c>
      <c r="V918" s="124">
        <v>0</v>
      </c>
      <c r="W918" s="124">
        <v>0</v>
      </c>
    </row>
    <row r="919" spans="1:23" hidden="1">
      <c r="A919" s="124">
        <v>0</v>
      </c>
      <c r="B919" s="124">
        <v>0</v>
      </c>
      <c r="C919" s="124">
        <v>0</v>
      </c>
      <c r="D919" s="124">
        <v>0</v>
      </c>
      <c r="E919" s="124">
        <v>0</v>
      </c>
      <c r="F919" s="124">
        <v>0</v>
      </c>
      <c r="G919" s="124">
        <v>0</v>
      </c>
      <c r="H919" s="124">
        <v>0</v>
      </c>
      <c r="I919" s="124">
        <v>0</v>
      </c>
      <c r="J919" s="124">
        <v>0</v>
      </c>
      <c r="K919" s="124">
        <v>0</v>
      </c>
      <c r="L919" s="124">
        <v>0</v>
      </c>
      <c r="M919" s="124">
        <v>0</v>
      </c>
      <c r="N919" s="124">
        <v>0</v>
      </c>
      <c r="O919" s="124">
        <v>0</v>
      </c>
      <c r="P919" s="124">
        <v>0</v>
      </c>
      <c r="Q919" s="124">
        <v>0</v>
      </c>
      <c r="R919" s="124">
        <v>0</v>
      </c>
      <c r="S919" s="124">
        <v>0</v>
      </c>
      <c r="T919" s="124">
        <v>0</v>
      </c>
      <c r="U919" s="124">
        <v>0</v>
      </c>
      <c r="V919" s="124">
        <v>0</v>
      </c>
      <c r="W919" s="124">
        <v>0</v>
      </c>
    </row>
    <row r="920" spans="1:23" hidden="1">
      <c r="A920" s="124">
        <v>0</v>
      </c>
      <c r="B920" s="124">
        <v>0</v>
      </c>
      <c r="C920" s="124">
        <v>0</v>
      </c>
      <c r="D920" s="124">
        <v>0</v>
      </c>
      <c r="E920" s="124">
        <v>0</v>
      </c>
      <c r="F920" s="124">
        <v>0</v>
      </c>
      <c r="G920" s="124">
        <v>0</v>
      </c>
      <c r="H920" s="124">
        <v>0</v>
      </c>
      <c r="I920" s="124">
        <v>0</v>
      </c>
      <c r="J920" s="124">
        <v>0</v>
      </c>
      <c r="K920" s="124">
        <v>0</v>
      </c>
      <c r="L920" s="124">
        <v>0</v>
      </c>
      <c r="M920" s="124">
        <v>0</v>
      </c>
      <c r="N920" s="124">
        <v>0</v>
      </c>
      <c r="O920" s="124">
        <v>0</v>
      </c>
      <c r="P920" s="124">
        <v>0</v>
      </c>
      <c r="Q920" s="124">
        <v>0</v>
      </c>
      <c r="R920" s="124">
        <v>0</v>
      </c>
      <c r="S920" s="124">
        <v>0</v>
      </c>
      <c r="T920" s="124">
        <v>0</v>
      </c>
      <c r="U920" s="124">
        <v>0</v>
      </c>
      <c r="V920" s="124">
        <v>0</v>
      </c>
      <c r="W920" s="124">
        <v>0</v>
      </c>
    </row>
    <row r="921" spans="1:23" hidden="1">
      <c r="A921" s="124">
        <v>0</v>
      </c>
      <c r="B921" s="124">
        <v>0</v>
      </c>
      <c r="C921" s="124">
        <v>0</v>
      </c>
      <c r="D921" s="124">
        <v>0</v>
      </c>
      <c r="E921" s="124">
        <v>0</v>
      </c>
      <c r="F921" s="124">
        <v>0</v>
      </c>
      <c r="G921" s="124">
        <v>0</v>
      </c>
      <c r="H921" s="124">
        <v>0</v>
      </c>
      <c r="I921" s="124">
        <v>0</v>
      </c>
      <c r="J921" s="124">
        <v>0</v>
      </c>
      <c r="K921" s="124">
        <v>0</v>
      </c>
      <c r="L921" s="124">
        <v>0</v>
      </c>
      <c r="M921" s="124">
        <v>0</v>
      </c>
      <c r="N921" s="124">
        <v>0</v>
      </c>
      <c r="O921" s="124">
        <v>0</v>
      </c>
      <c r="P921" s="124">
        <v>0</v>
      </c>
      <c r="Q921" s="124">
        <v>0</v>
      </c>
      <c r="R921" s="124">
        <v>0</v>
      </c>
      <c r="S921" s="124">
        <v>0</v>
      </c>
      <c r="T921" s="124">
        <v>0</v>
      </c>
      <c r="U921" s="124">
        <v>0</v>
      </c>
      <c r="V921" s="124">
        <v>0</v>
      </c>
      <c r="W921" s="124">
        <v>0</v>
      </c>
    </row>
    <row r="922" spans="1:23" hidden="1">
      <c r="A922" s="124">
        <v>0</v>
      </c>
      <c r="B922" s="124">
        <v>0</v>
      </c>
      <c r="C922" s="124">
        <v>0</v>
      </c>
      <c r="D922" s="124">
        <v>0</v>
      </c>
      <c r="E922" s="124">
        <v>0</v>
      </c>
      <c r="F922" s="124">
        <v>0</v>
      </c>
      <c r="G922" s="124">
        <v>0</v>
      </c>
      <c r="H922" s="124">
        <v>0</v>
      </c>
      <c r="I922" s="124">
        <v>0</v>
      </c>
      <c r="J922" s="124">
        <v>0</v>
      </c>
      <c r="K922" s="124">
        <v>0</v>
      </c>
      <c r="L922" s="124">
        <v>0</v>
      </c>
      <c r="M922" s="124">
        <v>0</v>
      </c>
      <c r="N922" s="124">
        <v>0</v>
      </c>
      <c r="O922" s="124">
        <v>0</v>
      </c>
      <c r="P922" s="124">
        <v>0</v>
      </c>
      <c r="Q922" s="124">
        <v>0</v>
      </c>
      <c r="R922" s="124">
        <v>0</v>
      </c>
      <c r="S922" s="124">
        <v>0</v>
      </c>
      <c r="T922" s="124">
        <v>0</v>
      </c>
      <c r="U922" s="124">
        <v>0</v>
      </c>
      <c r="V922" s="124">
        <v>0</v>
      </c>
      <c r="W922" s="124">
        <v>0</v>
      </c>
    </row>
    <row r="923" spans="1:23" hidden="1">
      <c r="A923" s="124">
        <v>0</v>
      </c>
      <c r="B923" s="124">
        <v>0</v>
      </c>
      <c r="C923" s="124">
        <v>0</v>
      </c>
      <c r="D923" s="124">
        <v>0</v>
      </c>
      <c r="E923" s="124">
        <v>0</v>
      </c>
      <c r="F923" s="124">
        <v>0</v>
      </c>
      <c r="G923" s="124">
        <v>0</v>
      </c>
      <c r="H923" s="124">
        <v>0</v>
      </c>
      <c r="I923" s="124">
        <v>0</v>
      </c>
      <c r="J923" s="124">
        <v>0</v>
      </c>
      <c r="K923" s="124">
        <v>0</v>
      </c>
      <c r="L923" s="124">
        <v>0</v>
      </c>
      <c r="M923" s="124">
        <v>0</v>
      </c>
      <c r="N923" s="124">
        <v>0</v>
      </c>
      <c r="O923" s="124">
        <v>0</v>
      </c>
      <c r="P923" s="124">
        <v>0</v>
      </c>
      <c r="Q923" s="124">
        <v>0</v>
      </c>
      <c r="R923" s="124">
        <v>0</v>
      </c>
      <c r="S923" s="124">
        <v>0</v>
      </c>
      <c r="T923" s="124">
        <v>0</v>
      </c>
      <c r="U923" s="124">
        <v>0</v>
      </c>
      <c r="V923" s="124">
        <v>0</v>
      </c>
      <c r="W923" s="124">
        <v>0</v>
      </c>
    </row>
    <row r="924" spans="1:23" hidden="1">
      <c r="A924" s="124">
        <v>0</v>
      </c>
      <c r="B924" s="124">
        <v>0</v>
      </c>
      <c r="C924" s="124">
        <v>0</v>
      </c>
      <c r="D924" s="124">
        <v>0</v>
      </c>
      <c r="E924" s="124">
        <v>0</v>
      </c>
      <c r="F924" s="124">
        <v>0</v>
      </c>
      <c r="G924" s="124">
        <v>0</v>
      </c>
      <c r="H924" s="124">
        <v>0</v>
      </c>
      <c r="I924" s="124">
        <v>0</v>
      </c>
      <c r="J924" s="124">
        <v>0</v>
      </c>
      <c r="K924" s="124">
        <v>0</v>
      </c>
      <c r="L924" s="124">
        <v>0</v>
      </c>
      <c r="M924" s="124">
        <v>0</v>
      </c>
      <c r="N924" s="124">
        <v>0</v>
      </c>
      <c r="O924" s="124">
        <v>0</v>
      </c>
      <c r="P924" s="124">
        <v>0</v>
      </c>
      <c r="Q924" s="124">
        <v>0</v>
      </c>
      <c r="R924" s="124">
        <v>0</v>
      </c>
      <c r="S924" s="124">
        <v>0</v>
      </c>
      <c r="T924" s="124">
        <v>0</v>
      </c>
      <c r="U924" s="124">
        <v>0</v>
      </c>
      <c r="V924" s="124">
        <v>0</v>
      </c>
      <c r="W924" s="124">
        <v>0</v>
      </c>
    </row>
    <row r="925" spans="1:23" hidden="1">
      <c r="A925" s="124">
        <v>0</v>
      </c>
      <c r="B925" s="124">
        <v>0</v>
      </c>
      <c r="C925" s="124">
        <v>0</v>
      </c>
      <c r="D925" s="124">
        <v>0</v>
      </c>
      <c r="E925" s="124">
        <v>0</v>
      </c>
      <c r="F925" s="124">
        <v>0</v>
      </c>
      <c r="G925" s="124">
        <v>0</v>
      </c>
      <c r="H925" s="124">
        <v>0</v>
      </c>
      <c r="I925" s="124">
        <v>0</v>
      </c>
      <c r="J925" s="124">
        <v>0</v>
      </c>
      <c r="K925" s="124">
        <v>0</v>
      </c>
      <c r="L925" s="124">
        <v>0</v>
      </c>
      <c r="M925" s="124">
        <v>0</v>
      </c>
      <c r="N925" s="124">
        <v>0</v>
      </c>
      <c r="O925" s="124">
        <v>0</v>
      </c>
      <c r="P925" s="124">
        <v>0</v>
      </c>
      <c r="Q925" s="124">
        <v>0</v>
      </c>
      <c r="R925" s="124">
        <v>0</v>
      </c>
      <c r="S925" s="124">
        <v>0</v>
      </c>
      <c r="T925" s="124">
        <v>0</v>
      </c>
      <c r="U925" s="124">
        <v>0</v>
      </c>
      <c r="V925" s="124">
        <v>0</v>
      </c>
      <c r="W925" s="124">
        <v>0</v>
      </c>
    </row>
    <row r="926" spans="1:23" hidden="1">
      <c r="A926" s="124">
        <v>0</v>
      </c>
      <c r="B926" s="124">
        <v>0</v>
      </c>
      <c r="C926" s="124">
        <v>0</v>
      </c>
      <c r="D926" s="124">
        <v>0</v>
      </c>
      <c r="E926" s="124">
        <v>0</v>
      </c>
      <c r="F926" s="124">
        <v>0</v>
      </c>
      <c r="G926" s="124">
        <v>0</v>
      </c>
      <c r="H926" s="124">
        <v>0</v>
      </c>
      <c r="I926" s="124">
        <v>0</v>
      </c>
      <c r="J926" s="124">
        <v>0</v>
      </c>
      <c r="K926" s="124">
        <v>0</v>
      </c>
      <c r="L926" s="124">
        <v>0</v>
      </c>
      <c r="M926" s="124">
        <v>0</v>
      </c>
      <c r="N926" s="124">
        <v>0</v>
      </c>
      <c r="O926" s="124">
        <v>0</v>
      </c>
      <c r="P926" s="124">
        <v>0</v>
      </c>
      <c r="Q926" s="124">
        <v>0</v>
      </c>
      <c r="R926" s="124">
        <v>0</v>
      </c>
      <c r="S926" s="124">
        <v>0</v>
      </c>
      <c r="T926" s="124">
        <v>0</v>
      </c>
      <c r="U926" s="124">
        <v>0</v>
      </c>
      <c r="V926" s="124">
        <v>0</v>
      </c>
      <c r="W926" s="124">
        <v>0</v>
      </c>
    </row>
    <row r="927" spans="1:23" hidden="1">
      <c r="A927" s="124">
        <v>0</v>
      </c>
      <c r="B927" s="124">
        <v>0</v>
      </c>
      <c r="C927" s="124">
        <v>0</v>
      </c>
      <c r="D927" s="124">
        <v>0</v>
      </c>
      <c r="E927" s="124">
        <v>0</v>
      </c>
      <c r="F927" s="124">
        <v>0</v>
      </c>
      <c r="G927" s="124">
        <v>0</v>
      </c>
      <c r="H927" s="124">
        <v>0</v>
      </c>
      <c r="I927" s="124">
        <v>0</v>
      </c>
      <c r="J927" s="124">
        <v>0</v>
      </c>
      <c r="K927" s="124">
        <v>0</v>
      </c>
      <c r="L927" s="124">
        <v>0</v>
      </c>
      <c r="M927" s="124">
        <v>0</v>
      </c>
      <c r="N927" s="124">
        <v>0</v>
      </c>
      <c r="O927" s="124">
        <v>0</v>
      </c>
      <c r="P927" s="124">
        <v>0</v>
      </c>
      <c r="Q927" s="124">
        <v>0</v>
      </c>
      <c r="R927" s="124">
        <v>0</v>
      </c>
      <c r="S927" s="124">
        <v>0</v>
      </c>
      <c r="T927" s="124">
        <v>0</v>
      </c>
      <c r="U927" s="124">
        <v>0</v>
      </c>
      <c r="V927" s="124">
        <v>0</v>
      </c>
      <c r="W927" s="124">
        <v>0</v>
      </c>
    </row>
    <row r="928" spans="1:23" hidden="1">
      <c r="A928" s="124">
        <v>0</v>
      </c>
      <c r="B928" s="124">
        <v>0</v>
      </c>
      <c r="C928" s="124">
        <v>0</v>
      </c>
      <c r="D928" s="124">
        <v>0</v>
      </c>
      <c r="E928" s="124">
        <v>0</v>
      </c>
      <c r="F928" s="124">
        <v>0</v>
      </c>
      <c r="G928" s="124">
        <v>0</v>
      </c>
      <c r="H928" s="124">
        <v>0</v>
      </c>
      <c r="I928" s="124">
        <v>0</v>
      </c>
      <c r="J928" s="124">
        <v>0</v>
      </c>
      <c r="K928" s="124">
        <v>0</v>
      </c>
      <c r="L928" s="124">
        <v>0</v>
      </c>
      <c r="M928" s="124">
        <v>0</v>
      </c>
      <c r="N928" s="124">
        <v>0</v>
      </c>
      <c r="O928" s="124">
        <v>0</v>
      </c>
      <c r="P928" s="124">
        <v>0</v>
      </c>
      <c r="Q928" s="124">
        <v>0</v>
      </c>
      <c r="R928" s="124">
        <v>0</v>
      </c>
      <c r="S928" s="124">
        <v>0</v>
      </c>
      <c r="T928" s="124">
        <v>0</v>
      </c>
      <c r="U928" s="124">
        <v>0</v>
      </c>
      <c r="V928" s="124">
        <v>0</v>
      </c>
      <c r="W928" s="124">
        <v>0</v>
      </c>
    </row>
    <row r="929" spans="1:23" hidden="1">
      <c r="A929" s="124">
        <v>0</v>
      </c>
      <c r="B929" s="124">
        <v>0</v>
      </c>
      <c r="C929" s="124">
        <v>0</v>
      </c>
      <c r="D929" s="124">
        <v>0</v>
      </c>
      <c r="E929" s="124">
        <v>0</v>
      </c>
      <c r="F929" s="124">
        <v>0</v>
      </c>
      <c r="G929" s="124">
        <v>0</v>
      </c>
      <c r="H929" s="124">
        <v>0</v>
      </c>
      <c r="I929" s="124">
        <v>0</v>
      </c>
      <c r="J929" s="124">
        <v>0</v>
      </c>
      <c r="K929" s="124">
        <v>0</v>
      </c>
      <c r="L929" s="124">
        <v>0</v>
      </c>
      <c r="M929" s="124">
        <v>0</v>
      </c>
      <c r="N929" s="124">
        <v>0</v>
      </c>
      <c r="O929" s="124">
        <v>0</v>
      </c>
      <c r="P929" s="124">
        <v>0</v>
      </c>
      <c r="Q929" s="124">
        <v>0</v>
      </c>
      <c r="R929" s="124">
        <v>0</v>
      </c>
      <c r="S929" s="124">
        <v>0</v>
      </c>
      <c r="T929" s="124">
        <v>0</v>
      </c>
      <c r="U929" s="124">
        <v>0</v>
      </c>
      <c r="V929" s="124">
        <v>0</v>
      </c>
      <c r="W929" s="124">
        <v>0</v>
      </c>
    </row>
    <row r="930" spans="1:23" hidden="1">
      <c r="A930" s="124">
        <v>0</v>
      </c>
      <c r="B930" s="124">
        <v>0</v>
      </c>
      <c r="C930" s="124">
        <v>0</v>
      </c>
      <c r="D930" s="124">
        <v>0</v>
      </c>
      <c r="E930" s="124">
        <v>0</v>
      </c>
      <c r="F930" s="124">
        <v>0</v>
      </c>
      <c r="G930" s="124">
        <v>0</v>
      </c>
      <c r="H930" s="124">
        <v>0</v>
      </c>
      <c r="I930" s="124">
        <v>0</v>
      </c>
      <c r="J930" s="124">
        <v>0</v>
      </c>
      <c r="K930" s="124">
        <v>0</v>
      </c>
      <c r="L930" s="124">
        <v>0</v>
      </c>
      <c r="M930" s="124">
        <v>0</v>
      </c>
      <c r="N930" s="124">
        <v>0</v>
      </c>
      <c r="O930" s="124">
        <v>0</v>
      </c>
      <c r="P930" s="124">
        <v>0</v>
      </c>
      <c r="Q930" s="124">
        <v>0</v>
      </c>
      <c r="R930" s="124">
        <v>0</v>
      </c>
      <c r="S930" s="124">
        <v>0</v>
      </c>
      <c r="T930" s="124">
        <v>0</v>
      </c>
      <c r="U930" s="124">
        <v>0</v>
      </c>
      <c r="V930" s="124">
        <v>0</v>
      </c>
      <c r="W930" s="124">
        <v>0</v>
      </c>
    </row>
    <row r="931" spans="1:23" hidden="1">
      <c r="A931" s="124">
        <v>0</v>
      </c>
      <c r="B931" s="124">
        <v>0</v>
      </c>
      <c r="C931" s="124">
        <v>0</v>
      </c>
      <c r="D931" s="124">
        <v>0</v>
      </c>
      <c r="E931" s="124">
        <v>0</v>
      </c>
      <c r="F931" s="124">
        <v>0</v>
      </c>
      <c r="G931" s="124">
        <v>0</v>
      </c>
      <c r="H931" s="124">
        <v>0</v>
      </c>
      <c r="I931" s="124">
        <v>0</v>
      </c>
      <c r="J931" s="124">
        <v>0</v>
      </c>
      <c r="K931" s="124">
        <v>0</v>
      </c>
      <c r="L931" s="124">
        <v>0</v>
      </c>
      <c r="M931" s="124">
        <v>0</v>
      </c>
      <c r="N931" s="124">
        <v>0</v>
      </c>
      <c r="O931" s="124">
        <v>0</v>
      </c>
      <c r="P931" s="124">
        <v>0</v>
      </c>
      <c r="Q931" s="124">
        <v>0</v>
      </c>
      <c r="R931" s="124">
        <v>0</v>
      </c>
      <c r="S931" s="124">
        <v>0</v>
      </c>
      <c r="T931" s="124">
        <v>0</v>
      </c>
      <c r="U931" s="124">
        <v>0</v>
      </c>
      <c r="V931" s="124">
        <v>0</v>
      </c>
      <c r="W931" s="124">
        <v>0</v>
      </c>
    </row>
    <row r="932" spans="1:23" hidden="1">
      <c r="A932" s="124">
        <v>0</v>
      </c>
      <c r="B932" s="124">
        <v>0</v>
      </c>
      <c r="C932" s="124">
        <v>0</v>
      </c>
      <c r="D932" s="124">
        <v>0</v>
      </c>
      <c r="E932" s="124">
        <v>0</v>
      </c>
      <c r="F932" s="124">
        <v>0</v>
      </c>
      <c r="G932" s="124">
        <v>0</v>
      </c>
      <c r="H932" s="124">
        <v>0</v>
      </c>
      <c r="I932" s="124">
        <v>0</v>
      </c>
      <c r="J932" s="124">
        <v>0</v>
      </c>
      <c r="K932" s="124">
        <v>0</v>
      </c>
      <c r="L932" s="124">
        <v>0</v>
      </c>
      <c r="M932" s="124">
        <v>0</v>
      </c>
      <c r="N932" s="124">
        <v>0</v>
      </c>
      <c r="O932" s="124">
        <v>0</v>
      </c>
      <c r="P932" s="124">
        <v>0</v>
      </c>
      <c r="Q932" s="124">
        <v>0</v>
      </c>
      <c r="R932" s="124">
        <v>0</v>
      </c>
      <c r="S932" s="124">
        <v>0</v>
      </c>
      <c r="T932" s="124">
        <v>0</v>
      </c>
      <c r="U932" s="124">
        <v>0</v>
      </c>
      <c r="V932" s="124">
        <v>0</v>
      </c>
      <c r="W932" s="124">
        <v>0</v>
      </c>
    </row>
    <row r="933" spans="1:23" hidden="1">
      <c r="A933" s="124">
        <v>0</v>
      </c>
      <c r="B933" s="124">
        <v>0</v>
      </c>
      <c r="C933" s="124">
        <v>0</v>
      </c>
      <c r="D933" s="124">
        <v>0</v>
      </c>
      <c r="E933" s="124">
        <v>0</v>
      </c>
      <c r="F933" s="124">
        <v>0</v>
      </c>
      <c r="G933" s="124">
        <v>0</v>
      </c>
      <c r="H933" s="124">
        <v>0</v>
      </c>
      <c r="I933" s="124">
        <v>0</v>
      </c>
      <c r="J933" s="124">
        <v>0</v>
      </c>
      <c r="K933" s="124">
        <v>0</v>
      </c>
      <c r="L933" s="124">
        <v>0</v>
      </c>
      <c r="M933" s="124">
        <v>0</v>
      </c>
      <c r="N933" s="124">
        <v>0</v>
      </c>
      <c r="O933" s="124">
        <v>0</v>
      </c>
      <c r="P933" s="124">
        <v>0</v>
      </c>
      <c r="Q933" s="124">
        <v>0</v>
      </c>
      <c r="R933" s="124">
        <v>0</v>
      </c>
      <c r="S933" s="124">
        <v>0</v>
      </c>
      <c r="T933" s="124">
        <v>0</v>
      </c>
      <c r="U933" s="124">
        <v>0</v>
      </c>
      <c r="V933" s="124">
        <v>0</v>
      </c>
      <c r="W933" s="124">
        <v>0</v>
      </c>
    </row>
    <row r="934" spans="1:23" hidden="1">
      <c r="A934" s="124">
        <v>0</v>
      </c>
      <c r="B934" s="124">
        <v>0</v>
      </c>
      <c r="C934" s="124">
        <v>0</v>
      </c>
      <c r="D934" s="124">
        <v>0</v>
      </c>
      <c r="E934" s="124">
        <v>0</v>
      </c>
      <c r="F934" s="124">
        <v>0</v>
      </c>
      <c r="G934" s="124">
        <v>0</v>
      </c>
      <c r="H934" s="124">
        <v>0</v>
      </c>
      <c r="I934" s="124">
        <v>0</v>
      </c>
      <c r="J934" s="124">
        <v>0</v>
      </c>
      <c r="K934" s="124">
        <v>0</v>
      </c>
      <c r="L934" s="124">
        <v>0</v>
      </c>
      <c r="M934" s="124">
        <v>0</v>
      </c>
      <c r="N934" s="124">
        <v>0</v>
      </c>
      <c r="O934" s="124">
        <v>0</v>
      </c>
      <c r="P934" s="124">
        <v>0</v>
      </c>
      <c r="Q934" s="124">
        <v>0</v>
      </c>
      <c r="R934" s="124">
        <v>0</v>
      </c>
      <c r="S934" s="124">
        <v>0</v>
      </c>
      <c r="T934" s="124">
        <v>0</v>
      </c>
      <c r="U934" s="124">
        <v>0</v>
      </c>
      <c r="V934" s="124">
        <v>0</v>
      </c>
      <c r="W934" s="124">
        <v>0</v>
      </c>
    </row>
    <row r="935" spans="1:23" hidden="1">
      <c r="A935" s="124">
        <v>0</v>
      </c>
      <c r="B935" s="124">
        <v>0</v>
      </c>
      <c r="C935" s="124">
        <v>0</v>
      </c>
      <c r="D935" s="124">
        <v>0</v>
      </c>
      <c r="E935" s="124">
        <v>0</v>
      </c>
      <c r="F935" s="124">
        <v>0</v>
      </c>
      <c r="G935" s="124">
        <v>0</v>
      </c>
      <c r="H935" s="124">
        <v>0</v>
      </c>
      <c r="I935" s="124">
        <v>0</v>
      </c>
      <c r="J935" s="124">
        <v>0</v>
      </c>
      <c r="K935" s="124">
        <v>0</v>
      </c>
      <c r="L935" s="124">
        <v>0</v>
      </c>
      <c r="M935" s="124">
        <v>0</v>
      </c>
      <c r="N935" s="124">
        <v>0</v>
      </c>
      <c r="O935" s="124">
        <v>0</v>
      </c>
      <c r="P935" s="124">
        <v>0</v>
      </c>
      <c r="Q935" s="124">
        <v>0</v>
      </c>
      <c r="R935" s="124">
        <v>0</v>
      </c>
      <c r="S935" s="124">
        <v>0</v>
      </c>
      <c r="T935" s="124">
        <v>0</v>
      </c>
      <c r="U935" s="124">
        <v>0</v>
      </c>
      <c r="V935" s="124">
        <v>0</v>
      </c>
      <c r="W935" s="124">
        <v>0</v>
      </c>
    </row>
    <row r="936" spans="1:23" hidden="1">
      <c r="A936" s="124">
        <v>0</v>
      </c>
      <c r="B936" s="124">
        <v>0</v>
      </c>
      <c r="C936" s="124">
        <v>0</v>
      </c>
      <c r="D936" s="124">
        <v>0</v>
      </c>
      <c r="E936" s="124">
        <v>0</v>
      </c>
      <c r="F936" s="124">
        <v>0</v>
      </c>
      <c r="G936" s="124">
        <v>0</v>
      </c>
      <c r="H936" s="124">
        <v>0</v>
      </c>
      <c r="I936" s="124">
        <v>0</v>
      </c>
      <c r="J936" s="124">
        <v>0</v>
      </c>
      <c r="K936" s="124">
        <v>0</v>
      </c>
      <c r="L936" s="124">
        <v>0</v>
      </c>
      <c r="M936" s="124">
        <v>0</v>
      </c>
      <c r="N936" s="124">
        <v>0</v>
      </c>
      <c r="O936" s="124">
        <v>0</v>
      </c>
      <c r="P936" s="124">
        <v>0</v>
      </c>
      <c r="Q936" s="124">
        <v>0</v>
      </c>
      <c r="R936" s="124">
        <v>0</v>
      </c>
      <c r="S936" s="124">
        <v>0</v>
      </c>
      <c r="T936" s="124">
        <v>0</v>
      </c>
      <c r="U936" s="124">
        <v>0</v>
      </c>
      <c r="V936" s="124">
        <v>0</v>
      </c>
      <c r="W936" s="124">
        <v>0</v>
      </c>
    </row>
    <row r="937" spans="1:23" hidden="1">
      <c r="A937" s="124">
        <v>0</v>
      </c>
      <c r="B937" s="124">
        <v>0</v>
      </c>
      <c r="C937" s="124">
        <v>0</v>
      </c>
      <c r="D937" s="124">
        <v>0</v>
      </c>
      <c r="E937" s="124">
        <v>0</v>
      </c>
      <c r="F937" s="124">
        <v>0</v>
      </c>
      <c r="G937" s="124">
        <v>0</v>
      </c>
      <c r="H937" s="124">
        <v>0</v>
      </c>
      <c r="I937" s="124">
        <v>0</v>
      </c>
      <c r="J937" s="124">
        <v>0</v>
      </c>
      <c r="K937" s="124">
        <v>0</v>
      </c>
      <c r="L937" s="124">
        <v>0</v>
      </c>
      <c r="M937" s="124">
        <v>0</v>
      </c>
      <c r="N937" s="124">
        <v>0</v>
      </c>
      <c r="O937" s="124">
        <v>0</v>
      </c>
      <c r="P937" s="124">
        <v>0</v>
      </c>
      <c r="Q937" s="124">
        <v>0</v>
      </c>
      <c r="R937" s="124">
        <v>0</v>
      </c>
      <c r="S937" s="124">
        <v>0</v>
      </c>
      <c r="T937" s="124">
        <v>0</v>
      </c>
      <c r="U937" s="124">
        <v>0</v>
      </c>
      <c r="V937" s="124">
        <v>0</v>
      </c>
      <c r="W937" s="124">
        <v>0</v>
      </c>
    </row>
    <row r="938" spans="1:23" hidden="1">
      <c r="A938" s="124">
        <v>0</v>
      </c>
      <c r="B938" s="124">
        <v>0</v>
      </c>
      <c r="C938" s="124">
        <v>0</v>
      </c>
      <c r="D938" s="124">
        <v>0</v>
      </c>
      <c r="E938" s="124">
        <v>0</v>
      </c>
      <c r="F938" s="124">
        <v>0</v>
      </c>
      <c r="G938" s="124">
        <v>0</v>
      </c>
      <c r="H938" s="124">
        <v>0</v>
      </c>
      <c r="I938" s="124">
        <v>0</v>
      </c>
      <c r="J938" s="124">
        <v>0</v>
      </c>
      <c r="K938" s="124">
        <v>0</v>
      </c>
      <c r="L938" s="124">
        <v>0</v>
      </c>
      <c r="M938" s="124">
        <v>0</v>
      </c>
      <c r="N938" s="124">
        <v>0</v>
      </c>
      <c r="O938" s="124">
        <v>0</v>
      </c>
      <c r="P938" s="124">
        <v>0</v>
      </c>
      <c r="Q938" s="124">
        <v>0</v>
      </c>
      <c r="R938" s="124">
        <v>0</v>
      </c>
      <c r="S938" s="124">
        <v>0</v>
      </c>
      <c r="T938" s="124">
        <v>0</v>
      </c>
      <c r="U938" s="124">
        <v>0</v>
      </c>
      <c r="V938" s="124">
        <v>0</v>
      </c>
      <c r="W938" s="124">
        <v>0</v>
      </c>
    </row>
    <row r="939" spans="1:23" hidden="1">
      <c r="A939" s="124">
        <v>0</v>
      </c>
      <c r="B939" s="124">
        <v>0</v>
      </c>
      <c r="C939" s="124">
        <v>0</v>
      </c>
      <c r="D939" s="124">
        <v>0</v>
      </c>
      <c r="E939" s="124">
        <v>0</v>
      </c>
      <c r="F939" s="124">
        <v>0</v>
      </c>
      <c r="G939" s="124">
        <v>0</v>
      </c>
      <c r="H939" s="124">
        <v>0</v>
      </c>
      <c r="I939" s="124">
        <v>0</v>
      </c>
      <c r="J939" s="124">
        <v>0</v>
      </c>
      <c r="K939" s="124">
        <v>0</v>
      </c>
      <c r="L939" s="124">
        <v>0</v>
      </c>
      <c r="M939" s="124">
        <v>0</v>
      </c>
      <c r="N939" s="124">
        <v>0</v>
      </c>
      <c r="O939" s="124">
        <v>0</v>
      </c>
      <c r="P939" s="124">
        <v>0</v>
      </c>
      <c r="Q939" s="124">
        <v>0</v>
      </c>
      <c r="R939" s="124">
        <v>0</v>
      </c>
      <c r="S939" s="124">
        <v>0</v>
      </c>
      <c r="T939" s="124">
        <v>0</v>
      </c>
      <c r="U939" s="124">
        <v>0</v>
      </c>
      <c r="V939" s="124">
        <v>0</v>
      </c>
      <c r="W939" s="124">
        <v>0</v>
      </c>
    </row>
    <row r="940" spans="1:23" hidden="1">
      <c r="A940" s="124">
        <v>0</v>
      </c>
      <c r="B940" s="124">
        <v>0</v>
      </c>
      <c r="C940" s="124">
        <v>0</v>
      </c>
      <c r="D940" s="124">
        <v>0</v>
      </c>
      <c r="E940" s="124">
        <v>0</v>
      </c>
      <c r="F940" s="124">
        <v>0</v>
      </c>
      <c r="G940" s="124">
        <v>0</v>
      </c>
      <c r="H940" s="124">
        <v>0</v>
      </c>
      <c r="I940" s="124">
        <v>0</v>
      </c>
      <c r="J940" s="124">
        <v>0</v>
      </c>
      <c r="K940" s="124">
        <v>0</v>
      </c>
      <c r="L940" s="124">
        <v>0</v>
      </c>
      <c r="M940" s="124">
        <v>0</v>
      </c>
      <c r="N940" s="124">
        <v>0</v>
      </c>
      <c r="O940" s="124">
        <v>0</v>
      </c>
      <c r="P940" s="124">
        <v>0</v>
      </c>
      <c r="Q940" s="124">
        <v>0</v>
      </c>
      <c r="R940" s="124">
        <v>0</v>
      </c>
      <c r="S940" s="124">
        <v>0</v>
      </c>
      <c r="T940" s="124">
        <v>0</v>
      </c>
      <c r="U940" s="124">
        <v>0</v>
      </c>
      <c r="V940" s="124">
        <v>0</v>
      </c>
      <c r="W940" s="124">
        <v>0</v>
      </c>
    </row>
    <row r="941" spans="1:23" hidden="1">
      <c r="A941" s="124">
        <v>0</v>
      </c>
      <c r="B941" s="124">
        <v>0</v>
      </c>
      <c r="C941" s="124">
        <v>0</v>
      </c>
      <c r="D941" s="124">
        <v>0</v>
      </c>
      <c r="E941" s="124">
        <v>0</v>
      </c>
      <c r="F941" s="124">
        <v>0</v>
      </c>
      <c r="G941" s="124">
        <v>0</v>
      </c>
      <c r="H941" s="124">
        <v>0</v>
      </c>
      <c r="I941" s="124">
        <v>0</v>
      </c>
      <c r="J941" s="124">
        <v>0</v>
      </c>
      <c r="K941" s="124">
        <v>0</v>
      </c>
      <c r="L941" s="124">
        <v>0</v>
      </c>
      <c r="M941" s="124">
        <v>0</v>
      </c>
      <c r="N941" s="124">
        <v>0</v>
      </c>
      <c r="O941" s="124">
        <v>0</v>
      </c>
      <c r="P941" s="124">
        <v>0</v>
      </c>
      <c r="Q941" s="124">
        <v>0</v>
      </c>
      <c r="R941" s="124">
        <v>0</v>
      </c>
      <c r="S941" s="124">
        <v>0</v>
      </c>
      <c r="T941" s="124">
        <v>0</v>
      </c>
      <c r="U941" s="124">
        <v>0</v>
      </c>
      <c r="V941" s="124">
        <v>0</v>
      </c>
      <c r="W941" s="124">
        <v>0</v>
      </c>
    </row>
    <row r="942" spans="1:23" hidden="1">
      <c r="A942" s="124">
        <v>0</v>
      </c>
      <c r="B942" s="124">
        <v>0</v>
      </c>
      <c r="C942" s="124">
        <v>0</v>
      </c>
      <c r="D942" s="124">
        <v>0</v>
      </c>
      <c r="E942" s="124">
        <v>0</v>
      </c>
      <c r="F942" s="124">
        <v>0</v>
      </c>
      <c r="G942" s="124">
        <v>0</v>
      </c>
      <c r="H942" s="124">
        <v>0</v>
      </c>
      <c r="I942" s="124">
        <v>0</v>
      </c>
      <c r="J942" s="124">
        <v>0</v>
      </c>
      <c r="K942" s="124">
        <v>0</v>
      </c>
      <c r="L942" s="124">
        <v>0</v>
      </c>
      <c r="M942" s="124">
        <v>0</v>
      </c>
      <c r="N942" s="124">
        <v>0</v>
      </c>
      <c r="O942" s="124">
        <v>0</v>
      </c>
      <c r="P942" s="124">
        <v>0</v>
      </c>
      <c r="Q942" s="124">
        <v>0</v>
      </c>
      <c r="R942" s="124">
        <v>0</v>
      </c>
      <c r="S942" s="124">
        <v>0</v>
      </c>
      <c r="T942" s="124">
        <v>0</v>
      </c>
      <c r="U942" s="124">
        <v>0</v>
      </c>
      <c r="V942" s="124">
        <v>0</v>
      </c>
      <c r="W942" s="124">
        <v>0</v>
      </c>
    </row>
    <row r="943" spans="1:23" hidden="1">
      <c r="A943" s="124">
        <v>0</v>
      </c>
      <c r="B943" s="124">
        <v>0</v>
      </c>
      <c r="C943" s="124">
        <v>0</v>
      </c>
      <c r="D943" s="124">
        <v>0</v>
      </c>
      <c r="E943" s="124">
        <v>0</v>
      </c>
      <c r="F943" s="124">
        <v>0</v>
      </c>
      <c r="G943" s="124">
        <v>0</v>
      </c>
      <c r="H943" s="124">
        <v>0</v>
      </c>
      <c r="I943" s="124">
        <v>0</v>
      </c>
      <c r="J943" s="124">
        <v>0</v>
      </c>
      <c r="K943" s="124">
        <v>0</v>
      </c>
      <c r="L943" s="124">
        <v>0</v>
      </c>
      <c r="M943" s="124">
        <v>0</v>
      </c>
      <c r="N943" s="124">
        <v>0</v>
      </c>
      <c r="O943" s="124">
        <v>0</v>
      </c>
      <c r="P943" s="124">
        <v>0</v>
      </c>
      <c r="Q943" s="124">
        <v>0</v>
      </c>
      <c r="R943" s="124">
        <v>0</v>
      </c>
      <c r="S943" s="124">
        <v>0</v>
      </c>
      <c r="T943" s="124">
        <v>0</v>
      </c>
      <c r="U943" s="124">
        <v>0</v>
      </c>
      <c r="V943" s="124">
        <v>0</v>
      </c>
      <c r="W943" s="124">
        <v>0</v>
      </c>
    </row>
    <row r="944" spans="1:23" hidden="1">
      <c r="A944" s="124">
        <v>0</v>
      </c>
      <c r="B944" s="124">
        <v>0</v>
      </c>
      <c r="C944" s="124">
        <v>0</v>
      </c>
      <c r="D944" s="124">
        <v>0</v>
      </c>
      <c r="E944" s="124">
        <v>0</v>
      </c>
      <c r="F944" s="124">
        <v>0</v>
      </c>
      <c r="G944" s="124">
        <v>0</v>
      </c>
      <c r="H944" s="124">
        <v>0</v>
      </c>
      <c r="I944" s="124">
        <v>0</v>
      </c>
      <c r="J944" s="124">
        <v>0</v>
      </c>
      <c r="K944" s="124">
        <v>0</v>
      </c>
      <c r="L944" s="124">
        <v>0</v>
      </c>
      <c r="M944" s="124">
        <v>0</v>
      </c>
      <c r="N944" s="124">
        <v>0</v>
      </c>
      <c r="O944" s="124">
        <v>0</v>
      </c>
      <c r="P944" s="124">
        <v>0</v>
      </c>
      <c r="Q944" s="124">
        <v>0</v>
      </c>
      <c r="R944" s="124">
        <v>0</v>
      </c>
      <c r="S944" s="124">
        <v>0</v>
      </c>
      <c r="T944" s="124">
        <v>0</v>
      </c>
      <c r="U944" s="124">
        <v>0</v>
      </c>
      <c r="V944" s="124">
        <v>0</v>
      </c>
      <c r="W944" s="124">
        <v>0</v>
      </c>
    </row>
    <row r="945" spans="1:23" hidden="1">
      <c r="A945" s="124">
        <v>0</v>
      </c>
      <c r="B945" s="124">
        <v>0</v>
      </c>
      <c r="C945" s="124">
        <v>0</v>
      </c>
      <c r="D945" s="124">
        <v>0</v>
      </c>
      <c r="E945" s="124">
        <v>0</v>
      </c>
      <c r="F945" s="124">
        <v>0</v>
      </c>
      <c r="G945" s="124">
        <v>0</v>
      </c>
      <c r="H945" s="124">
        <v>0</v>
      </c>
      <c r="I945" s="124">
        <v>0</v>
      </c>
      <c r="J945" s="124">
        <v>0</v>
      </c>
      <c r="K945" s="124">
        <v>0</v>
      </c>
      <c r="L945" s="124">
        <v>0</v>
      </c>
      <c r="M945" s="124">
        <v>0</v>
      </c>
      <c r="N945" s="124">
        <v>0</v>
      </c>
      <c r="O945" s="124">
        <v>0</v>
      </c>
      <c r="P945" s="124">
        <v>0</v>
      </c>
      <c r="Q945" s="124">
        <v>0</v>
      </c>
      <c r="R945" s="124">
        <v>0</v>
      </c>
      <c r="S945" s="124">
        <v>0</v>
      </c>
      <c r="T945" s="124">
        <v>0</v>
      </c>
      <c r="U945" s="124">
        <v>0</v>
      </c>
      <c r="V945" s="124">
        <v>0</v>
      </c>
      <c r="W945" s="124">
        <v>0</v>
      </c>
    </row>
    <row r="946" spans="1:23" hidden="1">
      <c r="A946" s="124">
        <v>0</v>
      </c>
      <c r="B946" s="124">
        <v>0</v>
      </c>
      <c r="C946" s="124">
        <v>0</v>
      </c>
      <c r="D946" s="124">
        <v>0</v>
      </c>
      <c r="E946" s="124">
        <v>0</v>
      </c>
      <c r="F946" s="124">
        <v>0</v>
      </c>
      <c r="G946" s="124">
        <v>0</v>
      </c>
      <c r="H946" s="124">
        <v>0</v>
      </c>
      <c r="I946" s="124">
        <v>0</v>
      </c>
      <c r="J946" s="124">
        <v>0</v>
      </c>
      <c r="K946" s="124">
        <v>0</v>
      </c>
      <c r="L946" s="124">
        <v>0</v>
      </c>
      <c r="M946" s="124">
        <v>0</v>
      </c>
      <c r="N946" s="124">
        <v>0</v>
      </c>
      <c r="O946" s="124">
        <v>0</v>
      </c>
      <c r="P946" s="124">
        <v>0</v>
      </c>
      <c r="Q946" s="124">
        <v>0</v>
      </c>
      <c r="R946" s="124">
        <v>0</v>
      </c>
      <c r="S946" s="124">
        <v>0</v>
      </c>
      <c r="T946" s="124">
        <v>0</v>
      </c>
      <c r="U946" s="124">
        <v>0</v>
      </c>
      <c r="V946" s="124">
        <v>0</v>
      </c>
      <c r="W946" s="124">
        <v>0</v>
      </c>
    </row>
    <row r="947" spans="1:23" hidden="1">
      <c r="A947" s="124">
        <v>0</v>
      </c>
      <c r="B947" s="124">
        <v>0</v>
      </c>
      <c r="C947" s="124">
        <v>0</v>
      </c>
      <c r="D947" s="124">
        <v>0</v>
      </c>
      <c r="E947" s="124">
        <v>0</v>
      </c>
      <c r="F947" s="124">
        <v>0</v>
      </c>
      <c r="G947" s="124">
        <v>0</v>
      </c>
      <c r="H947" s="124">
        <v>0</v>
      </c>
      <c r="I947" s="124">
        <v>0</v>
      </c>
      <c r="J947" s="124">
        <v>0</v>
      </c>
      <c r="K947" s="124">
        <v>0</v>
      </c>
      <c r="L947" s="124">
        <v>0</v>
      </c>
      <c r="M947" s="124">
        <v>0</v>
      </c>
      <c r="N947" s="124">
        <v>0</v>
      </c>
      <c r="O947" s="124">
        <v>0</v>
      </c>
      <c r="P947" s="124">
        <v>0</v>
      </c>
      <c r="Q947" s="124">
        <v>0</v>
      </c>
      <c r="R947" s="124">
        <v>0</v>
      </c>
      <c r="S947" s="124">
        <v>0</v>
      </c>
      <c r="T947" s="124">
        <v>0</v>
      </c>
      <c r="U947" s="124">
        <v>0</v>
      </c>
      <c r="V947" s="124">
        <v>0</v>
      </c>
      <c r="W947" s="124">
        <v>0</v>
      </c>
    </row>
    <row r="948" spans="1:23" hidden="1">
      <c r="A948" s="124">
        <v>0</v>
      </c>
      <c r="B948" s="124">
        <v>0</v>
      </c>
      <c r="C948" s="124">
        <v>0</v>
      </c>
      <c r="D948" s="124">
        <v>0</v>
      </c>
      <c r="E948" s="124">
        <v>0</v>
      </c>
      <c r="F948" s="124">
        <v>0</v>
      </c>
      <c r="G948" s="124">
        <v>0</v>
      </c>
      <c r="H948" s="124">
        <v>0</v>
      </c>
      <c r="I948" s="124">
        <v>0</v>
      </c>
      <c r="J948" s="124">
        <v>0</v>
      </c>
      <c r="K948" s="124">
        <v>0</v>
      </c>
      <c r="L948" s="124">
        <v>0</v>
      </c>
      <c r="M948" s="124">
        <v>0</v>
      </c>
      <c r="N948" s="124">
        <v>0</v>
      </c>
      <c r="O948" s="124">
        <v>0</v>
      </c>
      <c r="P948" s="124">
        <v>0</v>
      </c>
      <c r="Q948" s="124">
        <v>0</v>
      </c>
      <c r="R948" s="124">
        <v>0</v>
      </c>
      <c r="S948" s="124">
        <v>0</v>
      </c>
      <c r="T948" s="124">
        <v>0</v>
      </c>
      <c r="U948" s="124">
        <v>0</v>
      </c>
      <c r="V948" s="124">
        <v>0</v>
      </c>
      <c r="W948" s="124">
        <v>0</v>
      </c>
    </row>
    <row r="949" spans="1:23" hidden="1">
      <c r="A949" s="124">
        <v>0</v>
      </c>
      <c r="B949" s="124">
        <v>0</v>
      </c>
      <c r="C949" s="124">
        <v>0</v>
      </c>
      <c r="D949" s="124">
        <v>0</v>
      </c>
      <c r="E949" s="124">
        <v>0</v>
      </c>
      <c r="F949" s="124">
        <v>0</v>
      </c>
      <c r="G949" s="124">
        <v>0</v>
      </c>
      <c r="H949" s="124">
        <v>0</v>
      </c>
      <c r="I949" s="124">
        <v>0</v>
      </c>
      <c r="J949" s="124">
        <v>0</v>
      </c>
      <c r="K949" s="124">
        <v>0</v>
      </c>
      <c r="L949" s="124">
        <v>0</v>
      </c>
      <c r="M949" s="124">
        <v>0</v>
      </c>
      <c r="N949" s="124">
        <v>0</v>
      </c>
      <c r="O949" s="124">
        <v>0</v>
      </c>
      <c r="P949" s="124">
        <v>0</v>
      </c>
      <c r="Q949" s="124">
        <v>0</v>
      </c>
      <c r="R949" s="124">
        <v>0</v>
      </c>
      <c r="S949" s="124">
        <v>0</v>
      </c>
      <c r="T949" s="124">
        <v>0</v>
      </c>
      <c r="U949" s="124">
        <v>0</v>
      </c>
      <c r="V949" s="124">
        <v>0</v>
      </c>
      <c r="W949" s="124">
        <v>0</v>
      </c>
    </row>
    <row r="950" spans="1:23" hidden="1">
      <c r="A950" s="124">
        <v>0</v>
      </c>
      <c r="B950" s="124">
        <v>0</v>
      </c>
      <c r="C950" s="124">
        <v>0</v>
      </c>
      <c r="D950" s="124">
        <v>0</v>
      </c>
      <c r="E950" s="124">
        <v>0</v>
      </c>
      <c r="F950" s="124">
        <v>0</v>
      </c>
      <c r="G950" s="124">
        <v>0</v>
      </c>
      <c r="H950" s="124">
        <v>0</v>
      </c>
      <c r="I950" s="124">
        <v>0</v>
      </c>
      <c r="J950" s="124">
        <v>0</v>
      </c>
      <c r="K950" s="124">
        <v>0</v>
      </c>
      <c r="L950" s="124">
        <v>0</v>
      </c>
      <c r="M950" s="124">
        <v>0</v>
      </c>
      <c r="N950" s="124">
        <v>0</v>
      </c>
      <c r="O950" s="124">
        <v>0</v>
      </c>
      <c r="P950" s="124">
        <v>0</v>
      </c>
      <c r="Q950" s="124">
        <v>0</v>
      </c>
      <c r="R950" s="124">
        <v>0</v>
      </c>
      <c r="S950" s="124">
        <v>0</v>
      </c>
      <c r="T950" s="124">
        <v>0</v>
      </c>
      <c r="U950" s="124">
        <v>0</v>
      </c>
      <c r="V950" s="124">
        <v>0</v>
      </c>
      <c r="W950" s="124">
        <v>0</v>
      </c>
    </row>
    <row r="951" spans="1:23" hidden="1">
      <c r="A951" s="124">
        <v>0</v>
      </c>
      <c r="B951" s="124">
        <v>0</v>
      </c>
      <c r="C951" s="124">
        <v>0</v>
      </c>
      <c r="D951" s="124">
        <v>0</v>
      </c>
      <c r="E951" s="124">
        <v>0</v>
      </c>
      <c r="F951" s="124">
        <v>0</v>
      </c>
      <c r="G951" s="124">
        <v>0</v>
      </c>
      <c r="H951" s="124">
        <v>0</v>
      </c>
      <c r="I951" s="124">
        <v>0</v>
      </c>
      <c r="J951" s="124">
        <v>0</v>
      </c>
      <c r="K951" s="124">
        <v>0</v>
      </c>
      <c r="L951" s="124">
        <v>0</v>
      </c>
      <c r="M951" s="124">
        <v>0</v>
      </c>
      <c r="N951" s="124">
        <v>0</v>
      </c>
      <c r="O951" s="124">
        <v>0</v>
      </c>
      <c r="P951" s="124">
        <v>0</v>
      </c>
      <c r="Q951" s="124">
        <v>0</v>
      </c>
      <c r="R951" s="124">
        <v>0</v>
      </c>
      <c r="S951" s="124">
        <v>0</v>
      </c>
      <c r="T951" s="124">
        <v>0</v>
      </c>
      <c r="U951" s="124">
        <v>0</v>
      </c>
      <c r="V951" s="124">
        <v>0</v>
      </c>
      <c r="W951" s="124">
        <v>0</v>
      </c>
    </row>
    <row r="952" spans="1:23" hidden="1">
      <c r="A952" s="124">
        <v>0</v>
      </c>
      <c r="B952" s="124">
        <v>0</v>
      </c>
      <c r="C952" s="124">
        <v>0</v>
      </c>
      <c r="D952" s="124">
        <v>0</v>
      </c>
      <c r="E952" s="124">
        <v>0</v>
      </c>
      <c r="F952" s="124">
        <v>0</v>
      </c>
      <c r="G952" s="124">
        <v>0</v>
      </c>
      <c r="H952" s="124">
        <v>0</v>
      </c>
      <c r="I952" s="124">
        <v>0</v>
      </c>
      <c r="J952" s="124">
        <v>0</v>
      </c>
      <c r="K952" s="124">
        <v>0</v>
      </c>
      <c r="L952" s="124">
        <v>0</v>
      </c>
      <c r="M952" s="124">
        <v>0</v>
      </c>
      <c r="N952" s="124">
        <v>0</v>
      </c>
      <c r="O952" s="124">
        <v>0</v>
      </c>
      <c r="P952" s="124">
        <v>0</v>
      </c>
      <c r="Q952" s="124">
        <v>0</v>
      </c>
      <c r="R952" s="124">
        <v>0</v>
      </c>
      <c r="S952" s="124">
        <v>0</v>
      </c>
      <c r="T952" s="124">
        <v>0</v>
      </c>
      <c r="U952" s="124">
        <v>0</v>
      </c>
      <c r="V952" s="124">
        <v>0</v>
      </c>
      <c r="W952" s="124">
        <v>0</v>
      </c>
    </row>
    <row r="953" spans="1:23" hidden="1">
      <c r="A953" s="124">
        <v>0</v>
      </c>
      <c r="B953" s="124">
        <v>0</v>
      </c>
      <c r="C953" s="124">
        <v>0</v>
      </c>
      <c r="D953" s="124">
        <v>0</v>
      </c>
      <c r="E953" s="124">
        <v>0</v>
      </c>
      <c r="F953" s="124">
        <v>0</v>
      </c>
      <c r="G953" s="124">
        <v>0</v>
      </c>
      <c r="H953" s="124">
        <v>0</v>
      </c>
      <c r="I953" s="124">
        <v>0</v>
      </c>
      <c r="J953" s="124">
        <v>0</v>
      </c>
      <c r="K953" s="124">
        <v>0</v>
      </c>
      <c r="L953" s="124">
        <v>0</v>
      </c>
      <c r="M953" s="124">
        <v>0</v>
      </c>
      <c r="N953" s="124">
        <v>0</v>
      </c>
      <c r="O953" s="124">
        <v>0</v>
      </c>
      <c r="P953" s="124">
        <v>0</v>
      </c>
      <c r="Q953" s="124">
        <v>0</v>
      </c>
      <c r="R953" s="124">
        <v>0</v>
      </c>
      <c r="S953" s="124">
        <v>0</v>
      </c>
      <c r="T953" s="124">
        <v>0</v>
      </c>
      <c r="U953" s="124">
        <v>0</v>
      </c>
      <c r="V953" s="124">
        <v>0</v>
      </c>
      <c r="W953" s="124">
        <v>0</v>
      </c>
    </row>
    <row r="954" spans="1:23" hidden="1">
      <c r="A954" s="124">
        <v>0</v>
      </c>
      <c r="B954" s="124">
        <v>0</v>
      </c>
      <c r="C954" s="124">
        <v>0</v>
      </c>
      <c r="D954" s="124">
        <v>0</v>
      </c>
      <c r="E954" s="124">
        <v>0</v>
      </c>
      <c r="F954" s="124">
        <v>0</v>
      </c>
      <c r="G954" s="124">
        <v>0</v>
      </c>
      <c r="H954" s="124">
        <v>0</v>
      </c>
      <c r="I954" s="124">
        <v>0</v>
      </c>
      <c r="J954" s="124">
        <v>0</v>
      </c>
      <c r="K954" s="124">
        <v>0</v>
      </c>
      <c r="L954" s="124">
        <v>0</v>
      </c>
      <c r="M954" s="124">
        <v>0</v>
      </c>
      <c r="N954" s="124">
        <v>0</v>
      </c>
      <c r="O954" s="124">
        <v>0</v>
      </c>
      <c r="P954" s="124">
        <v>0</v>
      </c>
      <c r="Q954" s="124">
        <v>0</v>
      </c>
      <c r="R954" s="124">
        <v>0</v>
      </c>
      <c r="S954" s="124">
        <v>0</v>
      </c>
      <c r="T954" s="124">
        <v>0</v>
      </c>
      <c r="U954" s="124">
        <v>0</v>
      </c>
      <c r="V954" s="124">
        <v>0</v>
      </c>
      <c r="W954" s="124">
        <v>0</v>
      </c>
    </row>
    <row r="955" spans="1:23" hidden="1">
      <c r="A955" s="124">
        <v>0</v>
      </c>
      <c r="B955" s="124">
        <v>0</v>
      </c>
      <c r="C955" s="124">
        <v>0</v>
      </c>
      <c r="D955" s="124">
        <v>0</v>
      </c>
      <c r="E955" s="124">
        <v>0</v>
      </c>
      <c r="F955" s="124">
        <v>0</v>
      </c>
      <c r="G955" s="124">
        <v>0</v>
      </c>
      <c r="H955" s="124">
        <v>0</v>
      </c>
      <c r="I955" s="124">
        <v>0</v>
      </c>
      <c r="J955" s="124">
        <v>0</v>
      </c>
      <c r="K955" s="124">
        <v>0</v>
      </c>
      <c r="L955" s="124">
        <v>0</v>
      </c>
      <c r="M955" s="124">
        <v>0</v>
      </c>
      <c r="N955" s="124">
        <v>0</v>
      </c>
      <c r="O955" s="124">
        <v>0</v>
      </c>
      <c r="P955" s="124">
        <v>0</v>
      </c>
      <c r="Q955" s="124">
        <v>0</v>
      </c>
      <c r="R955" s="124">
        <v>0</v>
      </c>
      <c r="S955" s="124">
        <v>0</v>
      </c>
      <c r="T955" s="124">
        <v>0</v>
      </c>
      <c r="U955" s="124">
        <v>0</v>
      </c>
      <c r="V955" s="124">
        <v>0</v>
      </c>
      <c r="W955" s="124">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2]!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170</v>
      </c>
      <c r="B2" s="124">
        <v>-0.13</v>
      </c>
      <c r="C2" s="124">
        <v>1.5620000000000001</v>
      </c>
      <c r="D2" s="124">
        <v>12.569061</v>
      </c>
      <c r="E2" s="124">
        <v>-1.048E-2</v>
      </c>
      <c r="F2" s="124">
        <v>-8.2799999999999992E-3</v>
      </c>
      <c r="G2" s="124">
        <v>1.9300000000000001E-3</v>
      </c>
      <c r="H2" s="124">
        <v>5.62E-3</v>
      </c>
      <c r="I2" s="124">
        <v>0</v>
      </c>
      <c r="J2" s="124">
        <v>2.0565899999999999</v>
      </c>
      <c r="K2" s="124">
        <v>26.045000000000002</v>
      </c>
      <c r="L2" s="124">
        <v>0.77561130410606516</v>
      </c>
      <c r="M2" s="124">
        <v>8.4686292001189406E-2</v>
      </c>
      <c r="N2" s="124">
        <v>0.18390711291486761</v>
      </c>
      <c r="O2" s="124">
        <v>1.900157185777672E-2</v>
      </c>
      <c r="P2" s="124">
        <v>4.7294417188429652E-2</v>
      </c>
      <c r="Q2" s="124">
        <v>0.53104552568347763</v>
      </c>
      <c r="R2" s="124">
        <v>0.99371261271515465</v>
      </c>
      <c r="S2" s="124">
        <v>0.27102411745554672</v>
      </c>
      <c r="T2" s="124">
        <v>0.2599781706418694</v>
      </c>
      <c r="U2" s="124">
        <v>0.27232073082870489</v>
      </c>
      <c r="V2" s="124">
        <v>0.32348951287232047</v>
      </c>
      <c r="W2" s="124">
        <v>1.0587154128190921</v>
      </c>
    </row>
    <row r="3" spans="1:23">
      <c r="A3" s="124" t="s">
        <v>171</v>
      </c>
      <c r="B3" s="124">
        <v>5.62</v>
      </c>
      <c r="C3" s="124">
        <v>1.409</v>
      </c>
      <c r="D3" s="124">
        <v>22.948328</v>
      </c>
      <c r="E3" s="124">
        <v>5.2270003000000002E-2</v>
      </c>
      <c r="F3" s="124">
        <v>3.1989999999999998E-2</v>
      </c>
      <c r="G3" s="124">
        <v>0.31078</v>
      </c>
      <c r="H3" s="124">
        <v>3.1050000000000001E-2</v>
      </c>
      <c r="I3" s="124">
        <v>40.302489999999999</v>
      </c>
      <c r="J3" s="124">
        <v>2.2896597000000001</v>
      </c>
      <c r="K3" s="124">
        <v>69.625</v>
      </c>
      <c r="L3" s="124">
        <v>0.79323360087395345</v>
      </c>
      <c r="M3" s="124">
        <v>0.1188819506393101</v>
      </c>
      <c r="N3" s="124">
        <v>0.43664232615575421</v>
      </c>
      <c r="O3" s="124">
        <v>5.1116696991067759E-2</v>
      </c>
      <c r="P3" s="124">
        <v>5.3563605242051483E-2</v>
      </c>
      <c r="Q3" s="124">
        <v>0.53764601318997729</v>
      </c>
      <c r="R3" s="124">
        <v>0.99391361877300144</v>
      </c>
      <c r="S3" s="124">
        <v>0.33120149260303178</v>
      </c>
      <c r="T3" s="124">
        <v>0.27038067320632492</v>
      </c>
      <c r="U3" s="124">
        <v>0.29765332577571457</v>
      </c>
      <c r="V3" s="124">
        <v>0.35421873286935501</v>
      </c>
      <c r="W3" s="124">
        <v>1.069639355551905</v>
      </c>
    </row>
    <row r="4" spans="1:23">
      <c r="A4" s="124" t="s">
        <v>172</v>
      </c>
      <c r="B4" s="124">
        <v>-3.06</v>
      </c>
      <c r="C4" s="124">
        <v>1.236</v>
      </c>
      <c r="D4" s="124">
        <v>24.889703999999998</v>
      </c>
      <c r="E4" s="124">
        <v>-0.31304001999999997</v>
      </c>
      <c r="F4" s="124">
        <v>-5.4759997999999997E-2</v>
      </c>
      <c r="G4" s="124">
        <v>0.12926000000000001</v>
      </c>
      <c r="H4" s="124">
        <v>-0.48459997999999999</v>
      </c>
      <c r="I4" s="124">
        <v>0</v>
      </c>
      <c r="J4" s="124">
        <v>4.5332793999999996</v>
      </c>
      <c r="K4" s="124">
        <v>14.051</v>
      </c>
      <c r="L4" s="124">
        <v>0.69064234462189988</v>
      </c>
      <c r="M4" s="124">
        <v>6.7261373773416594E-2</v>
      </c>
      <c r="N4" s="124">
        <v>0.28810259519416848</v>
      </c>
      <c r="O4" s="124">
        <v>1.0162911673088949E-2</v>
      </c>
      <c r="P4" s="124">
        <v>0.11391325094936811</v>
      </c>
      <c r="Q4" s="124">
        <v>0.53888059247514442</v>
      </c>
      <c r="R4" s="124">
        <v>0.98983777253986915</v>
      </c>
      <c r="S4" s="124">
        <v>0.25060553895632748</v>
      </c>
      <c r="T4" s="124">
        <v>0.28939909160396732</v>
      </c>
      <c r="U4" s="124">
        <v>0.25434860561190908</v>
      </c>
      <c r="V4" s="124">
        <v>0.32736500271755992</v>
      </c>
      <c r="W4" s="124">
        <v>1.0043386906485441</v>
      </c>
    </row>
    <row r="5" spans="1:23">
      <c r="A5" s="124" t="s">
        <v>173</v>
      </c>
      <c r="B5" s="124">
        <v>41.81</v>
      </c>
      <c r="C5" s="124">
        <v>1.5920000000000001</v>
      </c>
      <c r="D5" s="124">
        <v>11.531158</v>
      </c>
      <c r="E5" s="124">
        <v>0.13897999999999999</v>
      </c>
      <c r="F5" s="124">
        <v>4.0770000000000001E-2</v>
      </c>
      <c r="G5" s="124">
        <v>0.33673999999999998</v>
      </c>
      <c r="H5" s="124">
        <v>0.17413998999999999</v>
      </c>
      <c r="I5" s="124">
        <v>15.977038</v>
      </c>
      <c r="J5" s="124">
        <v>2.0536720000000002</v>
      </c>
      <c r="K5" s="124">
        <v>263.137</v>
      </c>
      <c r="L5" s="124">
        <v>0.81758466424962717</v>
      </c>
      <c r="M5" s="124">
        <v>0.33410645257210819</v>
      </c>
      <c r="N5" s="124">
        <v>0.45788566802311192</v>
      </c>
      <c r="O5" s="124">
        <v>0.1937202328972957</v>
      </c>
      <c r="P5" s="124">
        <v>4.7215927832067732E-2</v>
      </c>
      <c r="Q5" s="124">
        <v>0.53038549200436924</v>
      </c>
      <c r="R5" s="124">
        <v>0.99504464334269194</v>
      </c>
      <c r="S5" s="124">
        <v>0.42953536255141361</v>
      </c>
      <c r="T5" s="124">
        <v>0.29530378061445112</v>
      </c>
      <c r="U5" s="124">
        <v>0.43542549722009749</v>
      </c>
      <c r="V5" s="124">
        <v>0.3859985362999061</v>
      </c>
      <c r="W5" s="124">
        <v>1.0852351128313631</v>
      </c>
    </row>
    <row r="6" spans="1:23">
      <c r="A6" s="124" t="s">
        <v>174</v>
      </c>
      <c r="B6" s="124">
        <v>2.98</v>
      </c>
      <c r="C6" s="124">
        <v>1.288</v>
      </c>
      <c r="D6" s="124">
        <v>21.584506999999999</v>
      </c>
      <c r="E6" s="124">
        <v>0.20743998999999999</v>
      </c>
      <c r="F6" s="124">
        <v>8.7849999999999998E-2</v>
      </c>
      <c r="G6" s="124">
        <v>0.21690999999999999</v>
      </c>
      <c r="H6" s="124">
        <v>0.12409000000000001</v>
      </c>
      <c r="I6" s="124">
        <v>20.570468999999999</v>
      </c>
      <c r="J6" s="124">
        <v>3.6721978000000002</v>
      </c>
      <c r="K6" s="124">
        <v>31.718</v>
      </c>
      <c r="L6" s="124">
        <v>0.83681051608754131</v>
      </c>
      <c r="M6" s="124">
        <v>0.10318168302111209</v>
      </c>
      <c r="N6" s="124">
        <v>0.35982751486573628</v>
      </c>
      <c r="O6" s="124">
        <v>2.3182138743530731E-2</v>
      </c>
      <c r="P6" s="124">
        <v>9.075158523343177E-2</v>
      </c>
      <c r="Q6" s="124">
        <v>0.53677871846949254</v>
      </c>
      <c r="R6" s="124">
        <v>0.99464903377976754</v>
      </c>
      <c r="S6" s="124">
        <v>0.31828745845334327</v>
      </c>
      <c r="T6" s="124">
        <v>0.28370415067079019</v>
      </c>
      <c r="U6" s="124">
        <v>0.29199073609948389</v>
      </c>
      <c r="V6" s="124">
        <v>0.33724665327470449</v>
      </c>
      <c r="W6" s="124">
        <v>1.0967922614868479</v>
      </c>
    </row>
    <row r="7" spans="1:23">
      <c r="A7" s="124" t="s">
        <v>175</v>
      </c>
      <c r="B7" s="124">
        <v>33.56</v>
      </c>
      <c r="C7" s="124">
        <v>1.24</v>
      </c>
      <c r="D7" s="124">
        <v>17.547091999999999</v>
      </c>
      <c r="E7" s="124">
        <v>0.25331999999999999</v>
      </c>
      <c r="F7" s="124">
        <v>0.10836999999999999</v>
      </c>
      <c r="G7" s="124">
        <v>0.53573000000000004</v>
      </c>
      <c r="H7" s="124">
        <v>0.42018001999999999</v>
      </c>
      <c r="I7" s="124">
        <v>25.536352000000001</v>
      </c>
      <c r="J7" s="124">
        <v>6.1129579999999999</v>
      </c>
      <c r="K7" s="124">
        <v>86.611000000000004</v>
      </c>
      <c r="L7" s="124">
        <v>0.84969515534299578</v>
      </c>
      <c r="M7" s="124">
        <v>0.28504311626523943</v>
      </c>
      <c r="N7" s="124">
        <v>0.62072128428603568</v>
      </c>
      <c r="O7" s="124">
        <v>6.3634079173584532E-2</v>
      </c>
      <c r="P7" s="124">
        <v>0.15640398315386331</v>
      </c>
      <c r="Q7" s="124">
        <v>0.53421120505394459</v>
      </c>
      <c r="R7" s="124">
        <v>0.99698941473485847</v>
      </c>
      <c r="S7" s="124">
        <v>0.41826549636432869</v>
      </c>
      <c r="T7" s="124">
        <v>0.33673033098016908</v>
      </c>
      <c r="U7" s="124">
        <v>0.40852230209080298</v>
      </c>
      <c r="V7" s="124">
        <v>0.359167537899936</v>
      </c>
      <c r="W7" s="124">
        <v>1.1060664578227399</v>
      </c>
    </row>
    <row r="8" spans="1:23">
      <c r="A8" s="124" t="s">
        <v>176</v>
      </c>
      <c r="B8" s="124">
        <v>3.62</v>
      </c>
      <c r="C8" s="124">
        <v>1.3879999999999999</v>
      </c>
      <c r="D8" s="124">
        <v>241</v>
      </c>
      <c r="E8" s="124">
        <v>3.4649998000000001E-2</v>
      </c>
      <c r="F8" s="124">
        <v>2.4109999999999999E-2</v>
      </c>
      <c r="G8" s="124">
        <v>0.25505</v>
      </c>
      <c r="H8" s="124">
        <v>0.11384</v>
      </c>
      <c r="I8" s="124">
        <v>19.972377999999999</v>
      </c>
      <c r="J8" s="124">
        <v>3.0081134</v>
      </c>
      <c r="K8" s="124">
        <v>34.42</v>
      </c>
      <c r="L8" s="124">
        <v>0.78828531494061771</v>
      </c>
      <c r="M8" s="124">
        <v>0.1069878085043116</v>
      </c>
      <c r="N8" s="124">
        <v>0.39103787922710082</v>
      </c>
      <c r="O8" s="124">
        <v>2.5173305978733861E-2</v>
      </c>
      <c r="P8" s="124">
        <v>7.2888817198476508E-2</v>
      </c>
      <c r="Q8" s="124">
        <v>0.67631161807396056</v>
      </c>
      <c r="R8" s="124">
        <v>0.99456801482212187</v>
      </c>
      <c r="S8" s="124">
        <v>0.31288202860374481</v>
      </c>
      <c r="T8" s="124">
        <v>0.33639586439303271</v>
      </c>
      <c r="U8" s="124">
        <v>0.32537599744003309</v>
      </c>
      <c r="V8" s="124">
        <v>0.42328652619015322</v>
      </c>
      <c r="W8" s="124">
        <v>1.0669890662192081</v>
      </c>
    </row>
    <row r="9" spans="1:23">
      <c r="A9" s="124" t="s">
        <v>177</v>
      </c>
      <c r="B9" s="124">
        <v>-0.15</v>
      </c>
      <c r="C9" s="124">
        <v>1.3109999999999999</v>
      </c>
      <c r="D9" s="124">
        <v>12.230046</v>
      </c>
      <c r="E9" s="124">
        <v>4.5999999999999999E-3</v>
      </c>
      <c r="F9" s="124">
        <v>-2.4199999999999998E-3</v>
      </c>
      <c r="G9" s="124">
        <v>0.29760998</v>
      </c>
      <c r="H9" s="124">
        <v>-9.2800000000000001E-3</v>
      </c>
      <c r="I9" s="124">
        <v>0</v>
      </c>
      <c r="J9" s="124">
        <v>1.1970958</v>
      </c>
      <c r="K9" s="124">
        <v>19.120999999999999</v>
      </c>
      <c r="L9" s="124">
        <v>0.77984627179618227</v>
      </c>
      <c r="M9" s="124">
        <v>8.4567350579839426E-2</v>
      </c>
      <c r="N9" s="124">
        <v>0.42586515985144219</v>
      </c>
      <c r="O9" s="124">
        <v>1.389911370213406E-2</v>
      </c>
      <c r="P9" s="124">
        <v>2.4175449897540949E-2</v>
      </c>
      <c r="Q9" s="124">
        <v>0.53082993586658433</v>
      </c>
      <c r="R9" s="124">
        <v>0.99359483881574784</v>
      </c>
      <c r="S9" s="124">
        <v>0.31235861455324693</v>
      </c>
      <c r="T9" s="124">
        <v>0.24995998273636311</v>
      </c>
      <c r="V9" s="124">
        <v>0.34361660334150002</v>
      </c>
      <c r="W9" s="124">
        <v>1.0612431852824999</v>
      </c>
    </row>
    <row r="10" spans="1:23">
      <c r="A10" s="124" t="s">
        <v>178</v>
      </c>
      <c r="B10" s="124">
        <v>3.76</v>
      </c>
      <c r="C10" s="124">
        <v>1.3120000000000001</v>
      </c>
      <c r="D10" s="124">
        <v>19.212962999999998</v>
      </c>
      <c r="E10" s="124">
        <v>0.11073</v>
      </c>
      <c r="F10" s="124">
        <v>4.8820000000000002E-2</v>
      </c>
      <c r="G10" s="124">
        <v>0.17080000000000001</v>
      </c>
      <c r="H10" s="124">
        <v>7.8320000000000001E-2</v>
      </c>
      <c r="I10" s="124">
        <v>33.111702000000001</v>
      </c>
      <c r="J10" s="124">
        <v>3.3509177999999999</v>
      </c>
      <c r="K10" s="124">
        <v>59.604999999999997</v>
      </c>
      <c r="L10" s="124">
        <v>0.80965112066568745</v>
      </c>
      <c r="M10" s="124">
        <v>0.1078203984537615</v>
      </c>
      <c r="N10" s="124">
        <v>0.32209521542413921</v>
      </c>
      <c r="O10" s="124">
        <v>4.3732723750233057E-2</v>
      </c>
      <c r="P10" s="124">
        <v>8.2109686531594422E-2</v>
      </c>
      <c r="Q10" s="124">
        <v>0.5352705824380064</v>
      </c>
      <c r="R10" s="124">
        <v>0.99428725449279753</v>
      </c>
      <c r="S10" s="124">
        <v>0.31015931561701299</v>
      </c>
      <c r="T10" s="124">
        <v>0.28001671821941337</v>
      </c>
      <c r="U10" s="124">
        <v>0.29171245759248049</v>
      </c>
      <c r="V10" s="124">
        <v>0.33913006421607311</v>
      </c>
      <c r="W10" s="124">
        <v>1.0799258281285731</v>
      </c>
    </row>
    <row r="11" spans="1:23">
      <c r="A11" s="124" t="s">
        <v>179</v>
      </c>
      <c r="B11" s="124">
        <v>3.07</v>
      </c>
      <c r="C11" s="124">
        <v>1.54</v>
      </c>
      <c r="D11" s="124">
        <v>13.044280000000001</v>
      </c>
      <c r="E11" s="124">
        <v>2.9819999999999999E-2</v>
      </c>
      <c r="F11" s="124">
        <v>7.3699999999999998E-3</v>
      </c>
      <c r="G11" s="124">
        <v>0.15178000999999999</v>
      </c>
      <c r="H11" s="124">
        <v>2.341E-2</v>
      </c>
      <c r="I11" s="124">
        <v>23.029316000000001</v>
      </c>
      <c r="J11" s="124">
        <v>0.85582849999999999</v>
      </c>
      <c r="K11" s="124">
        <v>44.268000000000001</v>
      </c>
      <c r="L11" s="124">
        <v>0.78692889017448175</v>
      </c>
      <c r="M11" s="124">
        <v>0.103716919417187</v>
      </c>
      <c r="N11" s="124">
        <v>0.30653095695404192</v>
      </c>
      <c r="O11" s="124">
        <v>3.2430528381502337E-2</v>
      </c>
      <c r="P11" s="124">
        <v>1.499592600296447E-2</v>
      </c>
      <c r="Q11" s="124">
        <v>0.5313477317132822</v>
      </c>
      <c r="R11" s="124">
        <v>0.99385323000847337</v>
      </c>
      <c r="S11" s="124">
        <v>0.3048784351185117</v>
      </c>
      <c r="T11" s="124">
        <v>0.24898403948189929</v>
      </c>
      <c r="U11" s="124">
        <v>0.28570625157155721</v>
      </c>
      <c r="V11" s="124">
        <v>0.33981985420766808</v>
      </c>
      <c r="W11" s="124">
        <v>1.065737870823964</v>
      </c>
    </row>
    <row r="12" spans="1:23">
      <c r="A12" s="124" t="s">
        <v>180</v>
      </c>
      <c r="B12" s="124">
        <v>-1.41</v>
      </c>
      <c r="C12" s="124">
        <v>1.2689999999999999</v>
      </c>
      <c r="D12" s="124">
        <v>23.618421999999999</v>
      </c>
      <c r="E12" s="124">
        <v>-6.4159999999999995E-2</v>
      </c>
      <c r="F12" s="124">
        <v>-2.5700000000000001E-2</v>
      </c>
      <c r="G12" s="124">
        <v>4.4600000000000001E-2</v>
      </c>
      <c r="H12" s="124">
        <v>-8.3059999999999995E-2</v>
      </c>
      <c r="I12" s="124">
        <v>0</v>
      </c>
      <c r="J12" s="124">
        <v>0.91483616999999995</v>
      </c>
      <c r="K12" s="124">
        <v>33.418999999999997</v>
      </c>
      <c r="L12" s="124">
        <v>0.76053616712957373</v>
      </c>
      <c r="M12" s="124">
        <v>7.7074041034790361E-2</v>
      </c>
      <c r="N12" s="124">
        <v>0.21882442406587499</v>
      </c>
      <c r="O12" s="124">
        <v>2.443564557812752E-2</v>
      </c>
      <c r="P12" s="124">
        <v>1.658313437812459E-2</v>
      </c>
      <c r="Q12" s="124">
        <v>0.53807214608309784</v>
      </c>
      <c r="R12" s="124">
        <v>0.99301166040647004</v>
      </c>
      <c r="S12" s="124">
        <v>0.27399479512331698</v>
      </c>
      <c r="T12" s="124">
        <v>0.2487391336695515</v>
      </c>
      <c r="U12" s="124">
        <v>0.26770833617089201</v>
      </c>
      <c r="V12" s="124">
        <v>0.3347658586774358</v>
      </c>
      <c r="W12" s="124">
        <v>1.049060020010371</v>
      </c>
    </row>
    <row r="13" spans="1:23">
      <c r="A13" s="124" t="s">
        <v>181</v>
      </c>
      <c r="B13" s="124">
        <v>1.63</v>
      </c>
      <c r="C13" s="124">
        <v>1.526</v>
      </c>
      <c r="D13" s="124">
        <v>26.470586999999998</v>
      </c>
      <c r="E13" s="124">
        <v>0.19867000000000001</v>
      </c>
      <c r="F13" s="124">
        <v>9.9159999999999998E-2</v>
      </c>
      <c r="G13" s="124">
        <v>0.41319</v>
      </c>
      <c r="H13" s="124">
        <v>0.23791000000000001</v>
      </c>
      <c r="I13" s="124">
        <v>91.104293999999996</v>
      </c>
      <c r="J13" s="124">
        <v>8.4169359999999998</v>
      </c>
      <c r="K13" s="124">
        <v>16.966000000000001</v>
      </c>
      <c r="L13" s="124">
        <v>0.83434760996733903</v>
      </c>
      <c r="M13" s="124">
        <v>9.5153137079988098E-2</v>
      </c>
      <c r="N13" s="124">
        <v>0.52044550953927105</v>
      </c>
      <c r="O13" s="124">
        <v>1.2311043608920611E-2</v>
      </c>
      <c r="P13" s="124">
        <v>0.21837716694140619</v>
      </c>
      <c r="Q13" s="124">
        <v>0.53988592343837505</v>
      </c>
      <c r="R13" s="124">
        <v>0.99554869990261907</v>
      </c>
      <c r="S13" s="124">
        <v>0.32653419566755693</v>
      </c>
      <c r="T13" s="124">
        <v>0.33858894382550447</v>
      </c>
      <c r="U13" s="124">
        <v>0.28742127710766507</v>
      </c>
      <c r="V13" s="124">
        <v>0.33609274771112901</v>
      </c>
      <c r="W13" s="124">
        <v>1.0958099315348291</v>
      </c>
    </row>
    <row r="14" spans="1:23">
      <c r="A14" s="124" t="s">
        <v>182</v>
      </c>
      <c r="B14" s="124">
        <v>6.01</v>
      </c>
      <c r="C14" s="124">
        <v>1.2969999999999999</v>
      </c>
      <c r="D14" s="124">
        <v>10.141207</v>
      </c>
      <c r="E14" s="124">
        <v>0.120670006</v>
      </c>
      <c r="F14" s="124">
        <v>6.2509999999999996E-2</v>
      </c>
      <c r="G14" s="124">
        <v>0.28681000000000001</v>
      </c>
      <c r="H14" s="124">
        <v>0.19040000000000001</v>
      </c>
      <c r="I14" s="124">
        <v>13.144757999999999</v>
      </c>
      <c r="J14" s="124">
        <v>1.8426515000000001</v>
      </c>
      <c r="K14" s="124">
        <v>54.673000000000002</v>
      </c>
      <c r="L14" s="124">
        <v>0.81244260635862986</v>
      </c>
      <c r="M14" s="124">
        <v>0.12120130835563479</v>
      </c>
      <c r="N14" s="124">
        <v>0.41702742228208067</v>
      </c>
      <c r="O14" s="124">
        <v>4.0098217161031791E-2</v>
      </c>
      <c r="P14" s="124">
        <v>4.1539826658602008E-2</v>
      </c>
      <c r="Q14" s="124">
        <v>0.52950158043237217</v>
      </c>
      <c r="R14" s="124">
        <v>0.99517316715357074</v>
      </c>
      <c r="S14" s="124">
        <v>0.33357872433256408</v>
      </c>
      <c r="T14" s="124">
        <v>0.26206801404321167</v>
      </c>
      <c r="U14" s="124">
        <v>0.29903823253396972</v>
      </c>
      <c r="V14" s="124">
        <v>0.34655565486350792</v>
      </c>
      <c r="W14" s="124">
        <v>1.082157420704827</v>
      </c>
    </row>
    <row r="15" spans="1:23">
      <c r="A15" s="124" t="s">
        <v>183</v>
      </c>
      <c r="B15" s="124">
        <v>2.27</v>
      </c>
      <c r="C15" s="124">
        <v>1.3720000000000001</v>
      </c>
      <c r="D15" s="124">
        <v>14.886649</v>
      </c>
      <c r="E15" s="124">
        <v>6.8569994999999995E-2</v>
      </c>
      <c r="F15" s="124">
        <v>1.8020000000000001E-2</v>
      </c>
      <c r="G15" s="124">
        <v>0.25246000000000002</v>
      </c>
      <c r="H15" s="124">
        <v>5.0009999999999999E-2</v>
      </c>
      <c r="I15" s="124">
        <v>26.035242</v>
      </c>
      <c r="J15" s="124">
        <v>1.7076975000000001</v>
      </c>
      <c r="K15" s="124">
        <v>33.255000000000003</v>
      </c>
      <c r="L15" s="124">
        <v>0.79781118306686916</v>
      </c>
      <c r="M15" s="124">
        <v>9.8959262563187628E-2</v>
      </c>
      <c r="N15" s="124">
        <v>0.38891845490366261</v>
      </c>
      <c r="O15" s="124">
        <v>2.4314790127878329E-2</v>
      </c>
      <c r="P15" s="124">
        <v>3.7909788071052962E-2</v>
      </c>
      <c r="Q15" s="124">
        <v>0.53251934947461943</v>
      </c>
      <c r="R15" s="124">
        <v>0.99406348408392453</v>
      </c>
      <c r="S15" s="124">
        <v>0.31612457482278489</v>
      </c>
      <c r="T15" s="124">
        <v>0.2586272069723547</v>
      </c>
      <c r="U15" s="124">
        <v>0.2841176290891459</v>
      </c>
      <c r="V15" s="124">
        <v>0.34273937829059392</v>
      </c>
      <c r="W15" s="124">
        <v>1.072534269917051</v>
      </c>
    </row>
    <row r="16" spans="1:23">
      <c r="A16" s="124" t="s">
        <v>184</v>
      </c>
      <c r="B16" s="124">
        <v>22.16</v>
      </c>
      <c r="C16" s="124">
        <v>1.5649999999999999</v>
      </c>
      <c r="D16" s="124">
        <v>26.265059999999998</v>
      </c>
      <c r="E16" s="124">
        <v>9.5079999999999998E-2</v>
      </c>
      <c r="F16" s="124">
        <v>2.7720000000000002E-2</v>
      </c>
      <c r="G16" s="124">
        <v>0.18107999999999999</v>
      </c>
      <c r="H16" s="124">
        <v>0.16763</v>
      </c>
      <c r="I16" s="124">
        <v>9.8375450000000004</v>
      </c>
      <c r="J16" s="124">
        <v>0.99012149999999999</v>
      </c>
      <c r="K16" s="124">
        <v>140.75299999999999</v>
      </c>
      <c r="L16" s="124">
        <v>0.80525607793688547</v>
      </c>
      <c r="M16" s="124">
        <v>0.2172465060957478</v>
      </c>
      <c r="N16" s="124">
        <v>0.33050744787392478</v>
      </c>
      <c r="O16" s="124">
        <v>0.1035325900723143</v>
      </c>
      <c r="P16" s="124">
        <v>1.8608184787718699E-2</v>
      </c>
      <c r="Q16" s="124">
        <v>0.53975522264844944</v>
      </c>
      <c r="R16" s="124">
        <v>0.99499318650326918</v>
      </c>
      <c r="S16" s="124">
        <v>0.35898467453021171</v>
      </c>
      <c r="T16" s="124">
        <v>0.27035908214822402</v>
      </c>
      <c r="U16" s="124">
        <v>0.36211510975307781</v>
      </c>
      <c r="V16" s="124">
        <v>0.36303337448279271</v>
      </c>
      <c r="W16" s="124">
        <v>1.0776450288310171</v>
      </c>
    </row>
    <row r="17" spans="1:23">
      <c r="A17" s="124" t="s">
        <v>185</v>
      </c>
      <c r="B17" s="124">
        <v>3.08</v>
      </c>
      <c r="C17" s="124">
        <v>1.667</v>
      </c>
      <c r="D17" s="124">
        <v>55.539566000000001</v>
      </c>
      <c r="E17" s="124">
        <v>3.4730002000000003E-2</v>
      </c>
      <c r="F17" s="124">
        <v>6.3800000000000003E-3</v>
      </c>
      <c r="G17" s="124">
        <v>8.7519996000000003E-2</v>
      </c>
      <c r="H17" s="124">
        <v>0.17889999000000001</v>
      </c>
      <c r="I17" s="124">
        <v>25.064934000000001</v>
      </c>
      <c r="J17" s="124">
        <v>0.92958289999999999</v>
      </c>
      <c r="K17" s="124">
        <v>42.23</v>
      </c>
      <c r="L17" s="124">
        <v>0.7883077827360474</v>
      </c>
      <c r="M17" s="124">
        <v>0.10377639012786199</v>
      </c>
      <c r="N17" s="124">
        <v>0.2539463095810377</v>
      </c>
      <c r="O17" s="124">
        <v>3.0928678335113001E-2</v>
      </c>
      <c r="P17" s="124">
        <v>1.697979693677544E-2</v>
      </c>
      <c r="Q17" s="124">
        <v>0.55837175993494081</v>
      </c>
      <c r="R17" s="124">
        <v>0.99508226775619379</v>
      </c>
      <c r="S17" s="124">
        <v>0.29643364711592263</v>
      </c>
      <c r="T17" s="124">
        <v>0.26142532342448899</v>
      </c>
      <c r="U17" s="124">
        <v>0.29286881095510747</v>
      </c>
      <c r="V17" s="124">
        <v>0.35085453660447491</v>
      </c>
      <c r="W17" s="124">
        <v>1.0673046070930789</v>
      </c>
    </row>
    <row r="18" spans="1:23">
      <c r="A18" s="124" t="s">
        <v>186</v>
      </c>
      <c r="B18" s="124">
        <v>0.33</v>
      </c>
      <c r="C18" s="124">
        <v>1.4219999999999999</v>
      </c>
      <c r="D18" s="124">
        <v>109.74359</v>
      </c>
      <c r="E18" s="124">
        <v>4.3400000000000001E-3</v>
      </c>
      <c r="F18" s="124">
        <v>-4.8799999999999998E-3</v>
      </c>
      <c r="G18" s="124">
        <v>3.6510002E-2</v>
      </c>
      <c r="H18" s="124">
        <v>7.1410000000000001E-2</v>
      </c>
      <c r="I18" s="124">
        <v>259.39391999999998</v>
      </c>
      <c r="J18" s="124">
        <v>1.1031496999999999</v>
      </c>
      <c r="K18" s="124">
        <v>36.448</v>
      </c>
      <c r="L18" s="124">
        <v>0.7797732551118699</v>
      </c>
      <c r="M18" s="124">
        <v>8.7421944692239073E-2</v>
      </c>
      <c r="N18" s="124">
        <v>0.21220429335631261</v>
      </c>
      <c r="O18" s="124">
        <v>2.6667786790351901E-2</v>
      </c>
      <c r="P18" s="124">
        <v>2.1648455750277878E-2</v>
      </c>
      <c r="Q18" s="124">
        <v>0.59284172618727915</v>
      </c>
      <c r="R18" s="124">
        <v>0.99423263585891153</v>
      </c>
      <c r="S18" s="124">
        <v>0.28130254761630058</v>
      </c>
      <c r="T18" s="124">
        <v>0.27586308787495789</v>
      </c>
      <c r="U18" s="124">
        <v>0.29046105645334319</v>
      </c>
      <c r="V18" s="124">
        <v>0.36615535362095591</v>
      </c>
      <c r="W18" s="124">
        <v>1.061572670756608</v>
      </c>
    </row>
    <row r="19" spans="1:23">
      <c r="A19" s="124" t="s">
        <v>187</v>
      </c>
      <c r="B19" s="124">
        <v>-3.25</v>
      </c>
      <c r="C19" s="124">
        <v>1.33</v>
      </c>
      <c r="D19" s="124">
        <v>92.596159999999998</v>
      </c>
      <c r="E19" s="124">
        <v>-8.6360000000000006E-2</v>
      </c>
      <c r="F19" s="124">
        <v>-5.1370001999999998E-2</v>
      </c>
      <c r="G19" s="124">
        <v>2.8490000000000001E-2</v>
      </c>
      <c r="H19" s="124">
        <v>-8.1259999999999999E-2</v>
      </c>
      <c r="I19" s="124">
        <v>0</v>
      </c>
      <c r="J19" s="124">
        <v>2.6802115</v>
      </c>
      <c r="K19" s="124">
        <v>44.552</v>
      </c>
      <c r="L19" s="124">
        <v>0.75430166562290246</v>
      </c>
      <c r="M19" s="124">
        <v>6.6131430270591735E-2</v>
      </c>
      <c r="N19" s="124">
        <v>0.2056414411119793</v>
      </c>
      <c r="O19" s="124">
        <v>3.2639814649007039E-2</v>
      </c>
      <c r="P19" s="124">
        <v>6.4068800378444146E-2</v>
      </c>
      <c r="Q19" s="124">
        <v>0.58193716062560918</v>
      </c>
      <c r="R19" s="124">
        <v>0.99302588812586146</v>
      </c>
      <c r="S19" s="124">
        <v>0.26346879280456442</v>
      </c>
      <c r="T19" s="124">
        <v>0.28632833627200482</v>
      </c>
      <c r="U19" s="124">
        <v>0.27141547406267968</v>
      </c>
      <c r="V19" s="124">
        <v>0.35635238482949527</v>
      </c>
      <c r="W19" s="124">
        <v>1.0452453725122191</v>
      </c>
    </row>
    <row r="20" spans="1:23">
      <c r="A20" s="124" t="s">
        <v>188</v>
      </c>
      <c r="B20" s="124">
        <v>8.2899999999999991</v>
      </c>
      <c r="C20" s="124">
        <v>1.2250000000000001</v>
      </c>
      <c r="D20" s="124">
        <v>10.838549</v>
      </c>
      <c r="E20" s="124">
        <v>0.14299999999999999</v>
      </c>
      <c r="F20" s="124">
        <v>5.2170000000000001E-2</v>
      </c>
      <c r="G20" s="124">
        <v>0.37019999999999997</v>
      </c>
      <c r="H20" s="124">
        <v>0.13340001000000001</v>
      </c>
      <c r="I20" s="124">
        <v>10.446320999999999</v>
      </c>
      <c r="J20" s="124">
        <v>1.5157084000000001</v>
      </c>
      <c r="K20" s="124">
        <v>42.91</v>
      </c>
      <c r="L20" s="124">
        <v>0.81871361452245683</v>
      </c>
      <c r="M20" s="124">
        <v>0.13476063038953309</v>
      </c>
      <c r="N20" s="124">
        <v>0.48526633901239491</v>
      </c>
      <c r="O20" s="124">
        <v>3.142978629956087E-2</v>
      </c>
      <c r="P20" s="124">
        <v>3.2745599967041142E-2</v>
      </c>
      <c r="Q20" s="124">
        <v>0.5299450411467711</v>
      </c>
      <c r="R20" s="124">
        <v>0.99472262278521828</v>
      </c>
      <c r="S20" s="124">
        <v>0.34981299110009079</v>
      </c>
      <c r="T20" s="124">
        <v>0.26042650286404417</v>
      </c>
      <c r="U20" s="124">
        <v>0.30844664112684478</v>
      </c>
      <c r="V20" s="124">
        <v>0.35105106670340341</v>
      </c>
      <c r="W20" s="124">
        <v>1.085738423475537</v>
      </c>
    </row>
    <row r="21" spans="1:23">
      <c r="A21" s="124" t="s">
        <v>189</v>
      </c>
      <c r="B21" s="124">
        <v>1.1200000000000001</v>
      </c>
      <c r="C21" s="124">
        <v>1.4550000000000001</v>
      </c>
      <c r="D21" s="124">
        <v>18.928571999999999</v>
      </c>
      <c r="E21" s="124">
        <v>5.4890000000000001E-2</v>
      </c>
      <c r="F21" s="124">
        <v>-4.2000000000000002E-4</v>
      </c>
      <c r="G21" s="124">
        <v>0.21851000000000001</v>
      </c>
      <c r="H21" s="124">
        <v>-3.3800002000000003E-2</v>
      </c>
      <c r="I21" s="124">
        <v>37.857143000000001</v>
      </c>
      <c r="J21" s="124">
        <v>2.231344</v>
      </c>
      <c r="K21" s="124">
        <v>16.495999999999999</v>
      </c>
      <c r="L21" s="124">
        <v>0.79396938354260094</v>
      </c>
      <c r="M21" s="124">
        <v>9.2120130835563474E-2</v>
      </c>
      <c r="N21" s="124">
        <v>0.36113681174508039</v>
      </c>
      <c r="O21" s="124">
        <v>1.196468957466988E-2</v>
      </c>
      <c r="P21" s="124">
        <v>5.1995009711278517E-2</v>
      </c>
      <c r="Q21" s="124">
        <v>0.53508972966271307</v>
      </c>
      <c r="R21" s="124">
        <v>0.9934010256446737</v>
      </c>
      <c r="S21" s="124">
        <v>0.30517862345345131</v>
      </c>
      <c r="T21" s="124">
        <v>0.26478848599209481</v>
      </c>
      <c r="U21" s="124">
        <v>0.28002279497104299</v>
      </c>
      <c r="V21" s="124">
        <v>0.33768523265831929</v>
      </c>
      <c r="W21" s="124">
        <v>1.069789747836617</v>
      </c>
    </row>
    <row r="22" spans="1:23">
      <c r="A22" s="124" t="s">
        <v>190</v>
      </c>
      <c r="B22" s="124">
        <v>6.68</v>
      </c>
      <c r="C22" s="124">
        <v>1.5720000000000001</v>
      </c>
      <c r="D22" s="124">
        <v>12.993197</v>
      </c>
      <c r="E22" s="124">
        <v>0.10614</v>
      </c>
      <c r="F22" s="124">
        <v>2.1300000999999999E-2</v>
      </c>
      <c r="G22" s="124">
        <v>0.18417998999999999</v>
      </c>
      <c r="H22" s="124">
        <v>5.978E-2</v>
      </c>
      <c r="I22" s="124">
        <v>28.592815000000002</v>
      </c>
      <c r="J22" s="124">
        <v>3.0772203999999999</v>
      </c>
      <c r="K22" s="124">
        <v>68.341999999999999</v>
      </c>
      <c r="L22" s="124">
        <v>0.80836209535417303</v>
      </c>
      <c r="M22" s="124">
        <v>0.12518584597085941</v>
      </c>
      <c r="N22" s="124">
        <v>0.33304420239454852</v>
      </c>
      <c r="O22" s="124">
        <v>5.0171224169910968E-2</v>
      </c>
      <c r="P22" s="124">
        <v>7.4747680786586168E-2</v>
      </c>
      <c r="Q22" s="124">
        <v>0.53131524649989526</v>
      </c>
      <c r="R22" s="124">
        <v>0.99414070898306584</v>
      </c>
      <c r="S22" s="124">
        <v>0.31852330189369682</v>
      </c>
      <c r="T22" s="124">
        <v>0.27764762802422172</v>
      </c>
      <c r="U22" s="124">
        <v>0.30161762343794218</v>
      </c>
      <c r="V22" s="124">
        <v>0.33996459929150541</v>
      </c>
      <c r="W22" s="124">
        <v>1.0790494049024419</v>
      </c>
    </row>
    <row r="23" spans="1:23">
      <c r="A23" s="124" t="s">
        <v>191</v>
      </c>
      <c r="B23" s="124">
        <v>-8.81</v>
      </c>
      <c r="C23" s="124">
        <v>1.2829999999999999</v>
      </c>
      <c r="D23" s="124">
        <v>23.659794000000002</v>
      </c>
      <c r="E23" s="124">
        <v>-0.69454000000000005</v>
      </c>
      <c r="F23" s="124">
        <v>-0.12950999999999999</v>
      </c>
      <c r="G23" s="124">
        <v>0.21110001</v>
      </c>
      <c r="H23" s="124">
        <v>-0.26665001999999999</v>
      </c>
      <c r="I23" s="124">
        <v>0</v>
      </c>
      <c r="J23" s="124">
        <v>2.7673942999999999</v>
      </c>
      <c r="K23" s="124">
        <v>7.4809999999999999</v>
      </c>
      <c r="L23" s="124">
        <v>0.58350440768023182</v>
      </c>
      <c r="M23" s="124">
        <v>3.306571513529586E-2</v>
      </c>
      <c r="N23" s="124">
        <v>0.35507313875572372</v>
      </c>
      <c r="O23" s="124">
        <v>5.3213244283500357E-3</v>
      </c>
      <c r="P23" s="124">
        <v>6.6413872982224481E-2</v>
      </c>
      <c r="Q23" s="124">
        <v>0.53809845578002724</v>
      </c>
      <c r="R23" s="124">
        <v>0.9915605119133436</v>
      </c>
      <c r="S23" s="124">
        <v>0.22488240196206</v>
      </c>
      <c r="T23" s="124">
        <v>0.26381907480033479</v>
      </c>
      <c r="U23" s="124">
        <v>0.2211466031532848</v>
      </c>
      <c r="V23" s="124">
        <v>0.33591373737628888</v>
      </c>
      <c r="W23" s="124">
        <v>0.93965261118026822</v>
      </c>
    </row>
    <row r="24" spans="1:23">
      <c r="A24" s="124" t="s">
        <v>192</v>
      </c>
      <c r="B24" s="124">
        <v>-1.43</v>
      </c>
      <c r="C24" s="124">
        <v>1.306</v>
      </c>
      <c r="D24" s="124">
        <v>35.5</v>
      </c>
      <c r="E24" s="124">
        <v>-0.17848</v>
      </c>
      <c r="F24" s="124">
        <v>-6.2190000000000002E-2</v>
      </c>
      <c r="G24" s="124">
        <v>0.34605997999999999</v>
      </c>
      <c r="H24" s="124">
        <v>-0.32090999999999997</v>
      </c>
      <c r="I24" s="124">
        <v>0</v>
      </c>
      <c r="J24" s="124">
        <v>1.7938353</v>
      </c>
      <c r="K24" s="124">
        <v>6.3070000000000004</v>
      </c>
      <c r="L24" s="124">
        <v>0.72843129270422902</v>
      </c>
      <c r="M24" s="124">
        <v>7.6955099613440381E-2</v>
      </c>
      <c r="N24" s="124">
        <v>0.46551230597908011</v>
      </c>
      <c r="O24" s="124">
        <v>4.4561762662003422E-3</v>
      </c>
      <c r="P24" s="124">
        <v>4.0226751909446648E-2</v>
      </c>
      <c r="Q24" s="124">
        <v>0.54562799825902719</v>
      </c>
      <c r="R24" s="124">
        <v>0.99113162537466326</v>
      </c>
      <c r="S24" s="124">
        <v>0.29888137298581657</v>
      </c>
      <c r="T24" s="124">
        <v>0.26209422965696849</v>
      </c>
      <c r="U24" s="124">
        <v>0.26622286675020101</v>
      </c>
      <c r="V24" s="124">
        <v>0.3514905593661819</v>
      </c>
      <c r="W24" s="124">
        <v>1.028270106456086</v>
      </c>
    </row>
    <row r="25" spans="1:23">
      <c r="A25" s="124" t="s">
        <v>193</v>
      </c>
      <c r="B25" s="124">
        <v>-0.69</v>
      </c>
      <c r="C25" s="124">
        <v>1.2829999999999999</v>
      </c>
      <c r="D25" s="124">
        <v>-17.902100000000001</v>
      </c>
      <c r="E25" s="124">
        <v>-8.2849999999999993E-2</v>
      </c>
      <c r="F25" s="124">
        <v>-2.9420000000000002E-2</v>
      </c>
      <c r="G25" s="124">
        <v>3.3660000000000002E-2</v>
      </c>
      <c r="H25" s="124">
        <v>-9.6169989999999997E-2</v>
      </c>
      <c r="I25" s="124">
        <v>0</v>
      </c>
      <c r="J25" s="124">
        <v>2.7044160000000002</v>
      </c>
      <c r="K25" s="124">
        <v>12.885</v>
      </c>
      <c r="L25" s="124">
        <v>0.7552873908611194</v>
      </c>
      <c r="M25" s="124">
        <v>8.1355932203389825E-2</v>
      </c>
      <c r="N25" s="124">
        <v>0.20987210665335981</v>
      </c>
      <c r="O25" s="124">
        <v>9.3036588987562945E-3</v>
      </c>
      <c r="P25" s="124">
        <v>6.4719861250980948E-2</v>
      </c>
      <c r="Q25" s="124">
        <v>0.51166799955479814</v>
      </c>
      <c r="R25" s="124">
        <v>0.99290803526261207</v>
      </c>
      <c r="S25" s="124">
        <v>0.26519782158444227</v>
      </c>
      <c r="T25" s="124">
        <v>0.2586655998532213</v>
      </c>
      <c r="U25" s="124">
        <v>0.26306616292172291</v>
      </c>
      <c r="V25" s="124">
        <v>0.31017572939540577</v>
      </c>
      <c r="W25" s="124">
        <v>1.045780663168139</v>
      </c>
    </row>
    <row r="26" spans="1:23">
      <c r="A26" s="124" t="s">
        <v>194</v>
      </c>
      <c r="B26" s="124">
        <v>34.78</v>
      </c>
      <c r="C26" s="124">
        <v>1.4330000000000001</v>
      </c>
      <c r="D26" s="124">
        <v>16.046790999999999</v>
      </c>
      <c r="E26" s="124">
        <v>0.15132000000000001</v>
      </c>
      <c r="F26" s="124">
        <v>6.1170000000000002E-2</v>
      </c>
      <c r="G26" s="124">
        <v>0.34675</v>
      </c>
      <c r="H26" s="124">
        <v>0.23629</v>
      </c>
      <c r="I26" s="124">
        <v>15.382403999999999</v>
      </c>
      <c r="J26" s="124">
        <v>2.8549929000000001</v>
      </c>
      <c r="K26" s="124">
        <v>192.249</v>
      </c>
      <c r="L26" s="124">
        <v>0.82105014842045243</v>
      </c>
      <c r="M26" s="124">
        <v>0.29229854296758839</v>
      </c>
      <c r="N26" s="124">
        <v>0.46607695662450832</v>
      </c>
      <c r="O26" s="124">
        <v>0.1414812014505602</v>
      </c>
      <c r="P26" s="124">
        <v>6.8770129915811273E-2</v>
      </c>
      <c r="Q26" s="124">
        <v>0.53325711860386193</v>
      </c>
      <c r="R26" s="124">
        <v>0.99553589495516681</v>
      </c>
      <c r="S26" s="124">
        <v>0.40877218044025537</v>
      </c>
      <c r="T26" s="124">
        <v>0.29979834050560028</v>
      </c>
      <c r="U26" s="124">
        <v>0.40989843614535271</v>
      </c>
      <c r="V26" s="124">
        <v>0.37377154194366652</v>
      </c>
      <c r="W26" s="124">
        <v>1.0876484141711129</v>
      </c>
    </row>
    <row r="27" spans="1:23">
      <c r="A27" s="124" t="s">
        <v>195</v>
      </c>
      <c r="B27" s="124">
        <v>-1.64</v>
      </c>
      <c r="C27" s="124">
        <v>1.3320000000000001</v>
      </c>
      <c r="D27" s="124">
        <v>25.925923999999998</v>
      </c>
      <c r="E27" s="124">
        <v>-6.2789999999999999E-2</v>
      </c>
      <c r="F27" s="124">
        <v>-2.1839999999999998E-2</v>
      </c>
      <c r="G27" s="124">
        <v>3.9039999999999998E-2</v>
      </c>
      <c r="H27" s="124">
        <v>-6.2800005000000006E-2</v>
      </c>
      <c r="I27" s="124">
        <v>0</v>
      </c>
      <c r="J27" s="124">
        <v>0.58318749999999997</v>
      </c>
      <c r="K27" s="124">
        <v>23.292000000000002</v>
      </c>
      <c r="L27" s="124">
        <v>0.76092090888921959</v>
      </c>
      <c r="M27" s="124">
        <v>7.5706214689265527E-2</v>
      </c>
      <c r="N27" s="124">
        <v>0.2142746174101543</v>
      </c>
      <c r="O27" s="124">
        <v>1.697282152524E-2</v>
      </c>
      <c r="P27" s="124">
        <v>7.6623356644197858E-3</v>
      </c>
      <c r="Q27" s="124">
        <v>0.53953955588402336</v>
      </c>
      <c r="R27" s="124">
        <v>0.99317180125298776</v>
      </c>
      <c r="S27" s="124">
        <v>0.27265128957476659</v>
      </c>
      <c r="T27" s="124">
        <v>0.24534914879675879</v>
      </c>
      <c r="U27" s="124">
        <v>0.26725634520260672</v>
      </c>
      <c r="V27" s="124">
        <v>0.33441241588832987</v>
      </c>
      <c r="W27" s="124">
        <v>1.0493899143061229</v>
      </c>
    </row>
    <row r="28" spans="1:23">
      <c r="A28" s="124" t="s">
        <v>196</v>
      </c>
      <c r="B28" s="124">
        <v>-3.78</v>
      </c>
      <c r="C28" s="124">
        <v>1.302</v>
      </c>
      <c r="D28" s="124">
        <v>238.8</v>
      </c>
      <c r="E28" s="124">
        <v>-0.14327999999999999</v>
      </c>
      <c r="F28" s="124">
        <v>-4.6519999999999999E-2</v>
      </c>
      <c r="G28" s="124">
        <v>9.8669999999999994E-2</v>
      </c>
      <c r="H28" s="124">
        <v>-0.20236999</v>
      </c>
      <c r="I28" s="124">
        <v>0</v>
      </c>
      <c r="J28" s="124">
        <v>2.4371326</v>
      </c>
      <c r="K28" s="124">
        <v>24.907</v>
      </c>
      <c r="L28" s="124">
        <v>0.73831662842651846</v>
      </c>
      <c r="M28" s="124">
        <v>6.2979482604817116E-2</v>
      </c>
      <c r="N28" s="124">
        <v>0.26307047548220891</v>
      </c>
      <c r="O28" s="124">
        <v>1.8162952940803671E-2</v>
      </c>
      <c r="P28" s="124">
        <v>5.7530381459264458E-2</v>
      </c>
      <c r="Q28" s="124">
        <v>0.67491257202241384</v>
      </c>
      <c r="R28" s="124">
        <v>0.99206859981851747</v>
      </c>
      <c r="S28" s="124">
        <v>0.26555169269616008</v>
      </c>
      <c r="T28" s="124">
        <v>0.32292481792647559</v>
      </c>
      <c r="U28" s="124">
        <v>0.29174959876891449</v>
      </c>
      <c r="V28" s="124">
        <v>0.4122918121417915</v>
      </c>
      <c r="W28" s="124">
        <v>1.034881610924647</v>
      </c>
    </row>
    <row r="29" spans="1:23">
      <c r="A29" s="124" t="s">
        <v>197</v>
      </c>
      <c r="B29" s="124">
        <v>8.86</v>
      </c>
      <c r="C29" s="124">
        <v>1.665</v>
      </c>
      <c r="D29" s="124">
        <v>48.106589999999997</v>
      </c>
      <c r="E29" s="124">
        <v>0.17177000000000001</v>
      </c>
      <c r="F29" s="124">
        <v>2.6749999999999999E-2</v>
      </c>
      <c r="G29" s="124">
        <v>0.31917000000000001</v>
      </c>
      <c r="H29" s="124">
        <v>0.15086000999999999</v>
      </c>
      <c r="I29" s="124">
        <v>38.713320000000003</v>
      </c>
      <c r="J29" s="124">
        <v>6.9066890000000001</v>
      </c>
      <c r="K29" s="124">
        <v>86.046999999999997</v>
      </c>
      <c r="L29" s="124">
        <v>0.82679319147502117</v>
      </c>
      <c r="M29" s="124">
        <v>0.1381504608980077</v>
      </c>
      <c r="N29" s="124">
        <v>0.44350795166681473</v>
      </c>
      <c r="O29" s="124">
        <v>6.3218454332483659E-2</v>
      </c>
      <c r="P29" s="124">
        <v>0.17775402952621161</v>
      </c>
      <c r="Q29" s="124">
        <v>0.55364490733310379</v>
      </c>
      <c r="R29" s="124">
        <v>0.99486063166331518</v>
      </c>
      <c r="S29" s="124">
        <v>0.33717805346264551</v>
      </c>
      <c r="T29" s="124">
        <v>0.33321928520022781</v>
      </c>
      <c r="U29" s="124">
        <v>0.31757357030360628</v>
      </c>
      <c r="V29" s="124">
        <v>0.3542211221978932</v>
      </c>
      <c r="W29" s="124">
        <v>1.0907738036725161</v>
      </c>
    </row>
    <row r="30" spans="1:23">
      <c r="A30" s="124" t="s">
        <v>198</v>
      </c>
      <c r="B30" s="124">
        <v>50.78</v>
      </c>
      <c r="C30" s="124">
        <v>1.3</v>
      </c>
      <c r="D30" s="124">
        <v>27.820710999999999</v>
      </c>
      <c r="E30" s="124">
        <v>0.16882</v>
      </c>
      <c r="F30" s="124">
        <v>7.7100000000000002E-2</v>
      </c>
      <c r="G30" s="124">
        <v>0.21462999999999999</v>
      </c>
      <c r="H30" s="124">
        <v>0.11553001</v>
      </c>
      <c r="I30" s="124">
        <v>56.715243999999998</v>
      </c>
      <c r="J30" s="124">
        <v>6.8355129999999997</v>
      </c>
      <c r="K30" s="124">
        <v>472.9</v>
      </c>
      <c r="L30" s="124">
        <v>0.8259647329414771</v>
      </c>
      <c r="M30" s="124">
        <v>0.38745168004757652</v>
      </c>
      <c r="N30" s="124">
        <v>0.357961766812671</v>
      </c>
      <c r="O30" s="124">
        <v>0.34829951223035049</v>
      </c>
      <c r="P30" s="124">
        <v>0.17583951327247041</v>
      </c>
      <c r="Q30" s="124">
        <v>0.5407445078253289</v>
      </c>
      <c r="R30" s="124">
        <v>0.99458137314881556</v>
      </c>
      <c r="S30" s="124">
        <v>0.44395024243182207</v>
      </c>
      <c r="T30" s="124">
        <v>0.36249475652131552</v>
      </c>
      <c r="U30" s="124">
        <v>0.47295953410056141</v>
      </c>
      <c r="V30" s="124">
        <v>0.40748923783948171</v>
      </c>
      <c r="W30" s="124">
        <v>1.0901019240034391</v>
      </c>
    </row>
    <row r="31" spans="1:23">
      <c r="A31" s="124" t="s">
        <v>199</v>
      </c>
      <c r="B31" s="124">
        <v>4.5599999999999996</v>
      </c>
      <c r="C31" s="124">
        <v>1.254</v>
      </c>
      <c r="D31" s="124">
        <v>16.002213999999999</v>
      </c>
      <c r="E31" s="124">
        <v>0.105100006</v>
      </c>
      <c r="F31" s="124">
        <v>4.6899999999999997E-2</v>
      </c>
      <c r="G31" s="124">
        <v>0.21382999999999999</v>
      </c>
      <c r="H31" s="124">
        <v>0.1153</v>
      </c>
      <c r="I31" s="124">
        <v>31.688597000000001</v>
      </c>
      <c r="J31" s="124">
        <v>3.3388789000000001</v>
      </c>
      <c r="K31" s="124">
        <v>48.884</v>
      </c>
      <c r="L31" s="124">
        <v>0.80807003030192393</v>
      </c>
      <c r="M31" s="124">
        <v>0.1125780553077609</v>
      </c>
      <c r="N31" s="124">
        <v>0.35730711837299889</v>
      </c>
      <c r="O31" s="124">
        <v>3.5832167151930779E-2</v>
      </c>
      <c r="P31" s="124">
        <v>8.1785860105170305E-2</v>
      </c>
      <c r="Q31" s="124">
        <v>0.53322877075120756</v>
      </c>
      <c r="R31" s="124">
        <v>0.99457955508340601</v>
      </c>
      <c r="S31" s="124">
        <v>0.31554635502882961</v>
      </c>
      <c r="T31" s="124">
        <v>0.27968267488852261</v>
      </c>
      <c r="U31" s="124">
        <v>0.29405014488869202</v>
      </c>
      <c r="V31" s="124">
        <v>0.33888597640872459</v>
      </c>
      <c r="W31" s="124">
        <v>1.0791278255040819</v>
      </c>
    </row>
    <row r="32" spans="1:23">
      <c r="A32" s="124" t="s">
        <v>200</v>
      </c>
      <c r="B32" s="124">
        <v>-1.1599999999999999</v>
      </c>
      <c r="C32" s="124">
        <v>2.1709999999999998</v>
      </c>
      <c r="D32" s="124">
        <v>30.751533999999999</v>
      </c>
      <c r="E32" s="124">
        <v>-4.6719997999999999E-2</v>
      </c>
      <c r="F32" s="124">
        <v>-3.5209999999999998E-2</v>
      </c>
      <c r="G32" s="124">
        <v>0.28804000000000002</v>
      </c>
      <c r="H32" s="124">
        <v>4.0000000000000002E-4</v>
      </c>
      <c r="I32" s="124">
        <v>0</v>
      </c>
      <c r="J32" s="124">
        <v>8.123329</v>
      </c>
      <c r="K32" s="124">
        <v>35.523000000000003</v>
      </c>
      <c r="L32" s="124">
        <v>0.76543390220819296</v>
      </c>
      <c r="M32" s="124">
        <v>7.8560808801665175E-2</v>
      </c>
      <c r="N32" s="124">
        <v>0.4180339442580765</v>
      </c>
      <c r="O32" s="124">
        <v>2.5986132574007389E-2</v>
      </c>
      <c r="P32" s="124">
        <v>0.21047962600468331</v>
      </c>
      <c r="Q32" s="124">
        <v>0.54260830616438904</v>
      </c>
      <c r="R32" s="124">
        <v>0.99367135232891957</v>
      </c>
      <c r="S32" s="124">
        <v>0.28878133194795153</v>
      </c>
      <c r="T32" s="124">
        <v>0.33399982730542233</v>
      </c>
      <c r="U32" s="124">
        <v>0.27033989025012017</v>
      </c>
      <c r="V32" s="124">
        <v>0.33363702735381978</v>
      </c>
      <c r="W32" s="124">
        <v>1.052450418380674</v>
      </c>
    </row>
    <row r="33" spans="1:23">
      <c r="A33" s="124" t="s">
        <v>201</v>
      </c>
      <c r="B33" s="124">
        <v>-1.5</v>
      </c>
      <c r="C33" s="124">
        <v>1.5329999999999999</v>
      </c>
      <c r="D33" s="124">
        <v>31.523178000000001</v>
      </c>
      <c r="E33" s="124">
        <v>-9.9630005999999993E-2</v>
      </c>
      <c r="F33" s="124">
        <v>-5.6110001999999999E-2</v>
      </c>
      <c r="G33" s="124">
        <v>-0.13918</v>
      </c>
      <c r="H33" s="124">
        <v>-0.49807000000000001</v>
      </c>
      <c r="I33" s="124">
        <v>0</v>
      </c>
      <c r="J33" s="124">
        <v>2.6432698000000001</v>
      </c>
      <c r="K33" s="124">
        <v>6.7389999999999999</v>
      </c>
      <c r="L33" s="124">
        <v>0.75057500470395944</v>
      </c>
      <c r="M33" s="124">
        <v>7.653880463871543E-2</v>
      </c>
      <c r="N33" s="124">
        <v>6.8435311262215803E-2</v>
      </c>
      <c r="O33" s="124">
        <v>4.7745272083201612E-3</v>
      </c>
      <c r="P33" s="124">
        <v>6.3075129968603316E-2</v>
      </c>
      <c r="Q33" s="124">
        <v>0.54309901775138891</v>
      </c>
      <c r="R33" s="124">
        <v>0.98973130161500422</v>
      </c>
      <c r="S33" s="124">
        <v>0.23923546954872971</v>
      </c>
      <c r="T33" s="124">
        <v>0.27074363489566111</v>
      </c>
      <c r="U33" s="124">
        <v>0.26762289783255011</v>
      </c>
      <c r="V33" s="124">
        <v>0.31642357391659309</v>
      </c>
      <c r="W33" s="124">
        <v>1.0410269206721521</v>
      </c>
    </row>
    <row r="34" spans="1:23">
      <c r="A34" s="124" t="s">
        <v>202</v>
      </c>
      <c r="B34" s="124">
        <v>2.16</v>
      </c>
      <c r="C34" s="124">
        <v>1.204</v>
      </c>
      <c r="D34" s="124">
        <v>12.321429</v>
      </c>
      <c r="E34" s="124">
        <v>7.9930000000000001E-2</v>
      </c>
      <c r="F34" s="124">
        <v>2.776E-2</v>
      </c>
      <c r="G34" s="124">
        <v>0.14318</v>
      </c>
      <c r="H34" s="124">
        <v>3.49E-2</v>
      </c>
      <c r="I34" s="124">
        <v>31.944443</v>
      </c>
      <c r="J34" s="124">
        <v>2.5642931</v>
      </c>
      <c r="K34" s="124">
        <v>49.331000000000003</v>
      </c>
      <c r="L34" s="124">
        <v>0.8010014519086841</v>
      </c>
      <c r="M34" s="124">
        <v>9.8305084745762703E-2</v>
      </c>
      <c r="N34" s="124">
        <v>0.29949347804446202</v>
      </c>
      <c r="O34" s="124">
        <v>3.6161571946207539E-2</v>
      </c>
      <c r="P34" s="124">
        <v>6.0950787833377339E-2</v>
      </c>
      <c r="Q34" s="124">
        <v>0.53088804905991549</v>
      </c>
      <c r="R34" s="124">
        <v>0.99394405028392196</v>
      </c>
      <c r="S34" s="124">
        <v>0.30213492531415498</v>
      </c>
      <c r="T34" s="124">
        <v>0.26770992210263478</v>
      </c>
      <c r="U34" s="124">
        <v>0.28361357407006621</v>
      </c>
      <c r="V34" s="124">
        <v>0.33517232661466517</v>
      </c>
      <c r="W34" s="124">
        <v>1.074420459017011</v>
      </c>
    </row>
    <row r="35" spans="1:23">
      <c r="A35" s="124" t="s">
        <v>203</v>
      </c>
      <c r="B35" s="124">
        <v>-1.31</v>
      </c>
      <c r="C35" s="124">
        <v>1.3640000000000001</v>
      </c>
      <c r="D35" s="124">
        <v>2.1357466999999999</v>
      </c>
      <c r="E35" s="124">
        <v>-5.747E-2</v>
      </c>
      <c r="F35" s="124">
        <v>-4.5199999999999997E-3</v>
      </c>
      <c r="G35" s="124">
        <v>3.9320000000000001E-2</v>
      </c>
      <c r="H35" s="124">
        <v>-1.585E-2</v>
      </c>
      <c r="I35" s="124">
        <v>0</v>
      </c>
      <c r="J35" s="124">
        <v>0.96868200000000004</v>
      </c>
      <c r="K35" s="124">
        <v>9.1739999999999995</v>
      </c>
      <c r="L35" s="124">
        <v>0.76241494258361109</v>
      </c>
      <c r="M35" s="124">
        <v>7.7668748141540289E-2</v>
      </c>
      <c r="N35" s="124">
        <v>0.21450374436403949</v>
      </c>
      <c r="O35" s="124">
        <v>6.5689358751297904E-3</v>
      </c>
      <c r="P35" s="124">
        <v>1.803149782551115E-2</v>
      </c>
      <c r="Q35" s="124">
        <v>0.52441066787622259</v>
      </c>
      <c r="R35" s="124">
        <v>0.99354290763996911</v>
      </c>
      <c r="S35" s="124">
        <v>0.27100792467230322</v>
      </c>
      <c r="T35" s="124">
        <v>0.24358957632918921</v>
      </c>
      <c r="U35" s="124">
        <v>0.2647551125670935</v>
      </c>
      <c r="V35" s="124">
        <v>0.32209871674459573</v>
      </c>
      <c r="W35" s="124">
        <v>1.050523820995404</v>
      </c>
    </row>
    <row r="36" spans="1:23">
      <c r="A36" s="124" t="s">
        <v>204</v>
      </c>
      <c r="B36" s="124">
        <v>11.65</v>
      </c>
      <c r="C36" s="124">
        <v>1.359</v>
      </c>
      <c r="D36" s="124">
        <v>12.998339</v>
      </c>
      <c r="E36" s="124">
        <v>0.20280000000000001</v>
      </c>
      <c r="F36" s="124">
        <v>3.7039999999999997E-2</v>
      </c>
      <c r="G36" s="124">
        <v>9.3240000000000003E-2</v>
      </c>
      <c r="H36" s="124">
        <v>3.6600000000000001E-2</v>
      </c>
      <c r="I36" s="124">
        <v>13.433476000000001</v>
      </c>
      <c r="J36" s="124">
        <v>2.8273594000000002</v>
      </c>
      <c r="K36" s="124">
        <v>285.37</v>
      </c>
      <c r="L36" s="124">
        <v>0.83550745191430087</v>
      </c>
      <c r="M36" s="124">
        <v>0.15474278917633069</v>
      </c>
      <c r="N36" s="124">
        <v>0.25862704919793489</v>
      </c>
      <c r="O36" s="124">
        <v>0.21010425256430951</v>
      </c>
      <c r="P36" s="124">
        <v>6.8026834635130179E-2</v>
      </c>
      <c r="Q36" s="124">
        <v>0.53131851645207573</v>
      </c>
      <c r="R36" s="124">
        <v>0.99395748757445834</v>
      </c>
      <c r="S36" s="124">
        <v>0.34937118338611362</v>
      </c>
      <c r="T36" s="124">
        <v>0.27899216204927407</v>
      </c>
      <c r="U36" s="124">
        <v>0.32328835972032111</v>
      </c>
      <c r="V36" s="124">
        <v>0.3725593866041037</v>
      </c>
      <c r="W36" s="124">
        <v>1.0955874232225411</v>
      </c>
    </row>
    <row r="37" spans="1:23">
      <c r="A37" s="124" t="s">
        <v>205</v>
      </c>
      <c r="B37" s="124">
        <v>-0.14000000000000001</v>
      </c>
      <c r="C37" s="124">
        <v>1.206</v>
      </c>
      <c r="D37" s="124">
        <v>-216.87502000000001</v>
      </c>
      <c r="E37" s="124">
        <v>-1.5879999999999998E-2</v>
      </c>
      <c r="F37" s="124">
        <v>-2.0410000000000001E-2</v>
      </c>
      <c r="G37" s="124">
        <v>7.2129995000000002E-2</v>
      </c>
      <c r="H37" s="124">
        <v>-0.123909995</v>
      </c>
      <c r="I37" s="124">
        <v>0</v>
      </c>
      <c r="J37" s="124">
        <v>1.9883109000000001</v>
      </c>
      <c r="K37" s="124">
        <v>15.477</v>
      </c>
      <c r="L37" s="124">
        <v>0.77409480373957751</v>
      </c>
      <c r="M37" s="124">
        <v>8.4626821290514409E-2</v>
      </c>
      <c r="N37" s="124">
        <v>0.24135250940453629</v>
      </c>
      <c r="O37" s="124">
        <v>1.121376455147521E-2</v>
      </c>
      <c r="P37" s="124">
        <v>4.5457822736074627E-2</v>
      </c>
      <c r="Q37" s="124">
        <v>0.38513514587719638</v>
      </c>
      <c r="R37" s="124">
        <v>0.99268877025869151</v>
      </c>
      <c r="S37" s="124">
        <v>0.2787070889523815</v>
      </c>
      <c r="T37" s="124">
        <v>0.1966453191100625</v>
      </c>
      <c r="U37" s="124">
        <v>0.23443541929367129</v>
      </c>
      <c r="V37" s="124">
        <v>0.2413777456043692</v>
      </c>
      <c r="W37" s="124">
        <v>1.057184704040909</v>
      </c>
    </row>
    <row r="38" spans="1:23">
      <c r="A38" s="124" t="s">
        <v>206</v>
      </c>
      <c r="B38" s="124">
        <v>9.85</v>
      </c>
      <c r="C38" s="124">
        <v>1.2509999999999999</v>
      </c>
      <c r="D38" s="124">
        <v>10.523978</v>
      </c>
      <c r="E38" s="124">
        <v>0.15407999999999999</v>
      </c>
      <c r="F38" s="124">
        <v>3.6659999999999998E-2</v>
      </c>
      <c r="G38" s="124">
        <v>0.11840000000000001</v>
      </c>
      <c r="H38" s="124">
        <v>5.5609997000000001E-2</v>
      </c>
      <c r="I38" s="124">
        <v>12.030457</v>
      </c>
      <c r="J38" s="124">
        <v>1.7295988</v>
      </c>
      <c r="K38" s="124">
        <v>164.202</v>
      </c>
      <c r="L38" s="124">
        <v>0.8218252486077684</v>
      </c>
      <c r="M38" s="124">
        <v>0.14403806125483201</v>
      </c>
      <c r="N38" s="124">
        <v>0.2792157426256206</v>
      </c>
      <c r="O38" s="124">
        <v>0.1208127086875172</v>
      </c>
      <c r="P38" s="124">
        <v>3.8498896686710797E-2</v>
      </c>
      <c r="Q38" s="124">
        <v>0.52974499600337066</v>
      </c>
      <c r="R38" s="124">
        <v>0.99410774807609614</v>
      </c>
      <c r="S38" s="124">
        <v>0.33423842462746789</v>
      </c>
      <c r="T38" s="124">
        <v>0.26413237136028439</v>
      </c>
      <c r="U38" s="124">
        <v>0.31463048101623192</v>
      </c>
      <c r="V38" s="124">
        <v>0.35520025703639729</v>
      </c>
      <c r="W38" s="124">
        <v>1.0872856690173369</v>
      </c>
    </row>
    <row r="39" spans="1:23">
      <c r="A39" s="124" t="s">
        <v>207</v>
      </c>
      <c r="B39" s="124">
        <v>1.52</v>
      </c>
      <c r="C39" s="124">
        <v>1.6379999999999999</v>
      </c>
      <c r="D39" s="124">
        <v>36.126057000000003</v>
      </c>
      <c r="E39" s="124">
        <v>1.7090000000000001E-2</v>
      </c>
      <c r="F39" s="124">
        <v>-3.9300000000000003E-3</v>
      </c>
      <c r="G39" s="124">
        <v>0.44467000000000001</v>
      </c>
      <c r="H39" s="124">
        <v>1.9040000000000001E-2</v>
      </c>
      <c r="I39" s="124">
        <v>309.21053999999998</v>
      </c>
      <c r="J39" s="124">
        <v>5.702153</v>
      </c>
      <c r="K39" s="124">
        <v>41.423000000000002</v>
      </c>
      <c r="L39" s="124">
        <v>0.78335388097718783</v>
      </c>
      <c r="M39" s="124">
        <v>9.4498959262563187E-2</v>
      </c>
      <c r="N39" s="124">
        <v>0.54620592564036585</v>
      </c>
      <c r="O39" s="124">
        <v>3.033398108906973E-2</v>
      </c>
      <c r="P39" s="124">
        <v>0.14535401055610339</v>
      </c>
      <c r="Q39" s="124">
        <v>0.54602612670170592</v>
      </c>
      <c r="R39" s="124">
        <v>0.99381868826750641</v>
      </c>
      <c r="S39" s="124">
        <v>0.32623866597463502</v>
      </c>
      <c r="T39" s="124">
        <v>0.3098294281073174</v>
      </c>
      <c r="U39" s="124">
        <v>0.28325153691561489</v>
      </c>
      <c r="V39" s="124">
        <v>0.35343650198906179</v>
      </c>
      <c r="W39" s="124">
        <v>1.0635254060905841</v>
      </c>
    </row>
    <row r="40" spans="1:23">
      <c r="A40" s="124" t="s">
        <v>208</v>
      </c>
      <c r="B40" s="124">
        <v>0.71</v>
      </c>
      <c r="C40" s="124">
        <v>1.2450000000000001</v>
      </c>
      <c r="D40" s="124">
        <v>12.903225000000001</v>
      </c>
      <c r="E40" s="124">
        <v>7.6420000000000002E-2</v>
      </c>
      <c r="F40" s="124">
        <v>4.2329997000000001E-2</v>
      </c>
      <c r="G40" s="124">
        <v>0.15425</v>
      </c>
      <c r="H40" s="124">
        <v>0.24232000000000001</v>
      </c>
      <c r="I40" s="124">
        <v>39.436622999999997</v>
      </c>
      <c r="J40" s="124">
        <v>1.8779342999999999</v>
      </c>
      <c r="K40" s="124">
        <v>16.808</v>
      </c>
      <c r="L40" s="124">
        <v>0.80001572667046728</v>
      </c>
      <c r="M40" s="124">
        <v>8.9681831697888778E-2</v>
      </c>
      <c r="N40" s="124">
        <v>0.30855217582842392</v>
      </c>
      <c r="O40" s="124">
        <v>1.219460969953419E-2</v>
      </c>
      <c r="P40" s="124">
        <v>4.2488875412079297E-2</v>
      </c>
      <c r="Q40" s="124">
        <v>0.53125803060382715</v>
      </c>
      <c r="R40" s="124">
        <v>0.99558355781512808</v>
      </c>
      <c r="S40" s="124">
        <v>0.29870642308487289</v>
      </c>
      <c r="T40" s="124">
        <v>0.25872345766804578</v>
      </c>
      <c r="U40" s="124">
        <v>0.27811292267892163</v>
      </c>
      <c r="V40" s="124">
        <v>0.33233207546842503</v>
      </c>
      <c r="W40" s="124">
        <v>1.074778075320248</v>
      </c>
    </row>
    <row r="41" spans="1:23">
      <c r="A41" s="124" t="s">
        <v>209</v>
      </c>
      <c r="B41" s="124">
        <v>24.32</v>
      </c>
      <c r="C41" s="124">
        <v>1.385</v>
      </c>
      <c r="D41" s="124">
        <v>15.024077</v>
      </c>
      <c r="E41" s="124">
        <v>0.23305999999999999</v>
      </c>
      <c r="F41" s="124">
        <v>0.11292000000000001</v>
      </c>
      <c r="G41" s="124">
        <v>0.55247000000000002</v>
      </c>
      <c r="H41" s="124">
        <v>0.34300997999999999</v>
      </c>
      <c r="I41" s="124">
        <v>19.243421999999999</v>
      </c>
      <c r="J41" s="124">
        <v>3.7829799999999998</v>
      </c>
      <c r="K41" s="124">
        <v>94.649000000000001</v>
      </c>
      <c r="L41" s="124">
        <v>0.84400547063465536</v>
      </c>
      <c r="M41" s="124">
        <v>0.23009217960154621</v>
      </c>
      <c r="N41" s="124">
        <v>0.63441980288617317</v>
      </c>
      <c r="O41" s="124">
        <v>6.9557470082749137E-2</v>
      </c>
      <c r="P41" s="124">
        <v>9.3731442524164738E-2</v>
      </c>
      <c r="Q41" s="124">
        <v>0.53260674406587949</v>
      </c>
      <c r="R41" s="124">
        <v>0.99637944047122196</v>
      </c>
      <c r="S41" s="124">
        <v>0.40949212406015578</v>
      </c>
      <c r="T41" s="124">
        <v>0.30132871923755389</v>
      </c>
      <c r="U41" s="124">
        <v>0.37250841317384997</v>
      </c>
      <c r="V41" s="124">
        <v>0.36713052558516479</v>
      </c>
      <c r="W41" s="124">
        <v>1.1022196102616839</v>
      </c>
    </row>
    <row r="42" spans="1:23">
      <c r="A42" s="124" t="s">
        <v>210</v>
      </c>
      <c r="B42" s="124">
        <v>-1.92</v>
      </c>
      <c r="C42" s="124">
        <v>1.8169999999999999</v>
      </c>
      <c r="D42" s="124">
        <v>56.171979999999998</v>
      </c>
      <c r="E42" s="124">
        <v>-2.0760000000000001E-2</v>
      </c>
      <c r="F42" s="124">
        <v>-3.1189999999999999E-2</v>
      </c>
      <c r="G42" s="124">
        <v>0.99921994999999997</v>
      </c>
      <c r="H42" s="124">
        <v>-2.2929999999999999E-2</v>
      </c>
      <c r="I42" s="124">
        <v>0</v>
      </c>
      <c r="J42" s="124">
        <v>4.2639655999999997</v>
      </c>
      <c r="K42" s="124">
        <v>20.884</v>
      </c>
      <c r="L42" s="124">
        <v>0.7727243367417147</v>
      </c>
      <c r="M42" s="124">
        <v>7.4041034790365737E-2</v>
      </c>
      <c r="N42" s="124">
        <v>1</v>
      </c>
      <c r="O42" s="124">
        <v>1.519830979231286E-2</v>
      </c>
      <c r="P42" s="124">
        <v>0.10666915676794721</v>
      </c>
      <c r="Q42" s="124">
        <v>0.55877393098477857</v>
      </c>
      <c r="R42" s="124">
        <v>0.99348694527702941</v>
      </c>
      <c r="S42" s="124">
        <v>0.39111573748619621</v>
      </c>
      <c r="T42" s="124">
        <v>0.29578937128236149</v>
      </c>
      <c r="U42" s="124">
        <v>0.27239968359168881</v>
      </c>
      <c r="V42" s="124">
        <v>0.39705273391854001</v>
      </c>
      <c r="W42" s="124">
        <v>1.0568127027785801</v>
      </c>
    </row>
    <row r="43" spans="1:23">
      <c r="A43" s="124" t="s">
        <v>211</v>
      </c>
      <c r="B43" s="124">
        <v>-2.78</v>
      </c>
      <c r="C43" s="124">
        <v>1.321</v>
      </c>
      <c r="D43" s="124">
        <v>32.673267000000003</v>
      </c>
      <c r="E43" s="124">
        <v>-0.14741000000000001</v>
      </c>
      <c r="F43" s="124">
        <v>-4.4580000000000002E-2</v>
      </c>
      <c r="G43" s="124">
        <v>3.5479999999999998E-2</v>
      </c>
      <c r="H43" s="124">
        <v>-0.19082001000000001</v>
      </c>
      <c r="I43" s="124">
        <v>0</v>
      </c>
      <c r="J43" s="124">
        <v>3.2434025000000002</v>
      </c>
      <c r="K43" s="124">
        <v>11.778</v>
      </c>
      <c r="L43" s="124">
        <v>0.73715678647955674</v>
      </c>
      <c r="M43" s="124">
        <v>6.8926553672316385E-2</v>
      </c>
      <c r="N43" s="124">
        <v>0.2113614318536137</v>
      </c>
      <c r="O43" s="124">
        <v>8.4878846095742568E-3</v>
      </c>
      <c r="P43" s="124">
        <v>7.9217703428078351E-2</v>
      </c>
      <c r="Q43" s="124">
        <v>0.54383039387610588</v>
      </c>
      <c r="R43" s="124">
        <v>0.99215989419319339</v>
      </c>
      <c r="S43" s="124">
        <v>0.25504834390203929</v>
      </c>
      <c r="T43" s="124">
        <v>0.27688801902434729</v>
      </c>
      <c r="U43" s="124">
        <v>0.26155792097187319</v>
      </c>
      <c r="V43" s="124">
        <v>0.327350566919828</v>
      </c>
      <c r="W43" s="124">
        <v>1.0342239673818301</v>
      </c>
    </row>
    <row r="44" spans="1:23">
      <c r="A44" s="124" t="s">
        <v>212</v>
      </c>
      <c r="B44" s="124">
        <v>-5.33</v>
      </c>
      <c r="C44" s="124">
        <v>1.407</v>
      </c>
      <c r="D44" s="124">
        <v>16.132479</v>
      </c>
      <c r="E44" s="124">
        <v>-9.6229999999999996E-2</v>
      </c>
      <c r="F44" s="124">
        <v>-4.7909997000000003E-2</v>
      </c>
      <c r="G44" s="124">
        <v>7.596E-2</v>
      </c>
      <c r="H44" s="124">
        <v>-0.60641999999999996</v>
      </c>
      <c r="I44" s="124">
        <v>0</v>
      </c>
      <c r="J44" s="124">
        <v>1.5335242</v>
      </c>
      <c r="K44" s="124">
        <v>18.138000000000002</v>
      </c>
      <c r="L44" s="124">
        <v>0.75152983995304456</v>
      </c>
      <c r="M44" s="124">
        <v>5.3761522450193278E-2</v>
      </c>
      <c r="N44" s="124">
        <v>0.2444866429010189</v>
      </c>
      <c r="O44" s="124">
        <v>1.317471792411604E-2</v>
      </c>
      <c r="P44" s="124">
        <v>3.3224815414290253E-2</v>
      </c>
      <c r="Q44" s="124">
        <v>0.53331161017570972</v>
      </c>
      <c r="R44" s="124">
        <v>0.98887487195052537</v>
      </c>
      <c r="S44" s="124">
        <v>0.26512274637194272</v>
      </c>
      <c r="T44" s="124">
        <v>0.25050003356600659</v>
      </c>
      <c r="U44" s="124">
        <v>0.25068565295224271</v>
      </c>
      <c r="V44" s="124">
        <v>0.32965365632749422</v>
      </c>
      <c r="W44" s="124">
        <v>1.041109872719775</v>
      </c>
    </row>
    <row r="45" spans="1:23">
      <c r="A45" s="124" t="s">
        <v>213</v>
      </c>
      <c r="B45" s="124">
        <v>-0.16</v>
      </c>
      <c r="C45" s="124">
        <v>1.462</v>
      </c>
      <c r="D45" s="124">
        <v>8.7040000000000006</v>
      </c>
      <c r="E45" s="124">
        <v>-3.0000000000000001E-3</v>
      </c>
      <c r="F45" s="124">
        <v>1.355E-2</v>
      </c>
      <c r="G45" s="124">
        <v>0.18895000000000001</v>
      </c>
      <c r="H45" s="124">
        <v>5.0259999999999999E-2</v>
      </c>
      <c r="I45" s="124">
        <v>0</v>
      </c>
      <c r="J45" s="124">
        <v>3.0136832999999998</v>
      </c>
      <c r="K45" s="124">
        <v>26.178000000000001</v>
      </c>
      <c r="L45" s="124">
        <v>0.77771193794705162</v>
      </c>
      <c r="M45" s="124">
        <v>8.4507879869164429E-2</v>
      </c>
      <c r="N45" s="124">
        <v>0.33694755189919862</v>
      </c>
      <c r="O45" s="124">
        <v>1.90995826802349E-2</v>
      </c>
      <c r="P45" s="124">
        <v>7.3038638262904299E-2</v>
      </c>
      <c r="Q45" s="124">
        <v>0.52858761735118798</v>
      </c>
      <c r="R45" s="124">
        <v>0.99406546015606223</v>
      </c>
      <c r="S45" s="124">
        <v>0.29351900336056352</v>
      </c>
      <c r="T45" s="124">
        <v>0.26993318918950349</v>
      </c>
      <c r="U45" s="124">
        <v>0.27179214094152587</v>
      </c>
      <c r="V45" s="124">
        <v>0.33151961382286382</v>
      </c>
      <c r="W45" s="124">
        <v>1.060210572368709</v>
      </c>
    </row>
    <row r="46" spans="1:23">
      <c r="A46" s="124" t="s">
        <v>214</v>
      </c>
      <c r="B46" s="124">
        <v>21.25</v>
      </c>
      <c r="C46" s="124">
        <v>2.2000000000000002</v>
      </c>
      <c r="D46" s="124">
        <v>17.376078</v>
      </c>
      <c r="E46" s="124">
        <v>0.15356</v>
      </c>
      <c r="F46" s="124">
        <v>7.2109999999999994E-2</v>
      </c>
      <c r="G46" s="124">
        <v>0.37546003</v>
      </c>
      <c r="H46" s="124">
        <v>0.21454999999999999</v>
      </c>
      <c r="I46" s="124">
        <v>30.352941999999999</v>
      </c>
      <c r="J46" s="124">
        <v>4.262321</v>
      </c>
      <c r="K46" s="124">
        <v>117.44</v>
      </c>
      <c r="L46" s="124">
        <v>0.82167921523914367</v>
      </c>
      <c r="M46" s="124">
        <v>0.2118346714243235</v>
      </c>
      <c r="N46" s="124">
        <v>0.48957067705255503</v>
      </c>
      <c r="O46" s="124">
        <v>8.6352693050000998E-2</v>
      </c>
      <c r="P46" s="124">
        <v>0.10662491975784689</v>
      </c>
      <c r="Q46" s="124">
        <v>0.53410245211691765</v>
      </c>
      <c r="R46" s="124">
        <v>0.99536405572207254</v>
      </c>
      <c r="S46" s="124">
        <v>0.37597585607935202</v>
      </c>
      <c r="T46" s="124">
        <v>0.30488692613205992</v>
      </c>
      <c r="U46" s="124">
        <v>0.35892716291463223</v>
      </c>
      <c r="V46" s="124">
        <v>0.35921991909275791</v>
      </c>
      <c r="W46" s="124">
        <v>1.0879333226823551</v>
      </c>
    </row>
    <row r="47" spans="1:23">
      <c r="A47" s="124" t="s">
        <v>215</v>
      </c>
      <c r="B47" s="124">
        <v>1.45</v>
      </c>
      <c r="C47" s="124">
        <v>1.778</v>
      </c>
      <c r="D47" s="124">
        <v>29.162303999999999</v>
      </c>
      <c r="E47" s="124">
        <v>2.7279999999999999E-2</v>
      </c>
      <c r="F47" s="124">
        <v>9.6600000000000002E-3</v>
      </c>
      <c r="G47" s="124">
        <v>0.16219</v>
      </c>
      <c r="H47" s="124">
        <v>9.6569989999999994E-2</v>
      </c>
      <c r="I47" s="124">
        <v>192.06895</v>
      </c>
      <c r="J47" s="124">
        <v>5.2839280000000004</v>
      </c>
      <c r="K47" s="124">
        <v>24.585000000000001</v>
      </c>
      <c r="L47" s="124">
        <v>0.78621557333543013</v>
      </c>
      <c r="M47" s="124">
        <v>9.4082664287838236E-2</v>
      </c>
      <c r="N47" s="124">
        <v>0.31504956159216879</v>
      </c>
      <c r="O47" s="124">
        <v>1.792566358116807E-2</v>
      </c>
      <c r="P47" s="124">
        <v>0.1341044522749284</v>
      </c>
      <c r="Q47" s="124">
        <v>0.54159766709325285</v>
      </c>
      <c r="R47" s="124">
        <v>0.9944315076798067</v>
      </c>
      <c r="S47" s="124">
        <v>0.28905828148762641</v>
      </c>
      <c r="T47" s="124">
        <v>0.30305034108793449</v>
      </c>
      <c r="U47" s="124">
        <v>0.28214210508975968</v>
      </c>
      <c r="V47" s="124">
        <v>0.33083979731636121</v>
      </c>
      <c r="W47" s="124">
        <v>1.0656397982757959</v>
      </c>
    </row>
    <row r="48" spans="1:23">
      <c r="A48" s="124" t="s">
        <v>216</v>
      </c>
      <c r="B48" s="124">
        <v>5.21</v>
      </c>
      <c r="C48" s="124">
        <v>1.2370000000000001</v>
      </c>
      <c r="D48" s="124">
        <v>23.90953</v>
      </c>
      <c r="E48" s="124">
        <v>0.17541999999999999</v>
      </c>
      <c r="F48" s="124">
        <v>9.7229995E-2</v>
      </c>
      <c r="G48" s="124">
        <v>0.45582</v>
      </c>
      <c r="H48" s="124">
        <v>0.1449</v>
      </c>
      <c r="I48" s="124">
        <v>28.40691</v>
      </c>
      <c r="J48" s="124">
        <v>4.6684749999999999</v>
      </c>
      <c r="K48" s="124">
        <v>25.349</v>
      </c>
      <c r="L48" s="124">
        <v>0.8278182333894063</v>
      </c>
      <c r="M48" s="124">
        <v>0.1164436515016354</v>
      </c>
      <c r="N48" s="124">
        <v>0.55533008826829489</v>
      </c>
      <c r="O48" s="124">
        <v>1.8488673117694789E-2</v>
      </c>
      <c r="P48" s="124">
        <v>0.1175497881758812</v>
      </c>
      <c r="Q48" s="124">
        <v>0.53825727040035853</v>
      </c>
      <c r="R48" s="124">
        <v>0.99481352202450957</v>
      </c>
      <c r="S48" s="124">
        <v>0.34762811559681778</v>
      </c>
      <c r="T48" s="124">
        <v>0.29771870310536003</v>
      </c>
      <c r="U48" s="124">
        <v>0.2998790279868252</v>
      </c>
      <c r="V48" s="124">
        <v>0.3496803302537666</v>
      </c>
      <c r="W48" s="124">
        <v>1.0913747154383659</v>
      </c>
    </row>
    <row r="49" spans="1:23">
      <c r="A49" s="124" t="s">
        <v>217</v>
      </c>
      <c r="B49" s="124">
        <v>5.15</v>
      </c>
      <c r="C49" s="124">
        <v>1.52</v>
      </c>
      <c r="D49" s="124">
        <v>19.095942000000001</v>
      </c>
      <c r="E49" s="124">
        <v>7.4679999999999996E-2</v>
      </c>
      <c r="F49" s="124">
        <v>1.915E-2</v>
      </c>
      <c r="G49" s="124">
        <v>0.11093</v>
      </c>
      <c r="H49" s="124">
        <v>-0.111820005</v>
      </c>
      <c r="I49" s="124">
        <v>40.194175999999999</v>
      </c>
      <c r="J49" s="124">
        <v>2.9785029999999999</v>
      </c>
      <c r="K49" s="124">
        <v>56.908999999999999</v>
      </c>
      <c r="L49" s="124">
        <v>0.79952707655237676</v>
      </c>
      <c r="M49" s="124">
        <v>0.1160868272375855</v>
      </c>
      <c r="N49" s="124">
        <v>0.27310296282018293</v>
      </c>
      <c r="O49" s="124">
        <v>4.1745978055892703E-2</v>
      </c>
      <c r="P49" s="124">
        <v>7.2092346589285511E-2</v>
      </c>
      <c r="Q49" s="124">
        <v>0.53519616527073466</v>
      </c>
      <c r="R49" s="124">
        <v>0.99278433302822777</v>
      </c>
      <c r="S49" s="124">
        <v>0.30263279269522869</v>
      </c>
      <c r="T49" s="124">
        <v>0.27687266379545561</v>
      </c>
      <c r="U49" s="124">
        <v>0.29589896335480648</v>
      </c>
      <c r="V49" s="124">
        <v>0.33577773376277442</v>
      </c>
      <c r="W49" s="124">
        <v>1.0728358499628809</v>
      </c>
    </row>
    <row r="50" spans="1:23">
      <c r="A50" s="124" t="s">
        <v>218</v>
      </c>
      <c r="B50" s="124">
        <v>22.73</v>
      </c>
      <c r="C50" s="124">
        <v>1.3</v>
      </c>
      <c r="D50" s="124">
        <v>14.932217</v>
      </c>
      <c r="E50" s="124">
        <v>0.33571000000000001</v>
      </c>
      <c r="F50" s="124">
        <v>0.11525000000000001</v>
      </c>
      <c r="G50" s="124">
        <v>0.46483000000000002</v>
      </c>
      <c r="H50" s="124">
        <v>0.2944</v>
      </c>
      <c r="I50" s="124">
        <v>16.476023000000001</v>
      </c>
      <c r="J50" s="124">
        <v>4.9485326000000001</v>
      </c>
      <c r="K50" s="124">
        <v>74.552999999999997</v>
      </c>
      <c r="L50" s="124">
        <v>0.87283301926797963</v>
      </c>
      <c r="M50" s="124">
        <v>0.22063633660422241</v>
      </c>
      <c r="N50" s="124">
        <v>0.56270306632010125</v>
      </c>
      <c r="O50" s="124">
        <v>5.4748255886360508E-2</v>
      </c>
      <c r="P50" s="124">
        <v>0.12508287274348481</v>
      </c>
      <c r="Q50" s="124">
        <v>0.53254832753392711</v>
      </c>
      <c r="R50" s="124">
        <v>0.99599521316285355</v>
      </c>
      <c r="S50" s="124">
        <v>0.39780469105233468</v>
      </c>
      <c r="T50" s="124">
        <v>0.31338966493964221</v>
      </c>
      <c r="U50" s="124">
        <v>0.36948819653626053</v>
      </c>
      <c r="V50" s="124">
        <v>0.35472972459259411</v>
      </c>
      <c r="W50" s="124">
        <v>1.1196711984990879</v>
      </c>
    </row>
  </sheetData>
  <phoneticPr fontId="6"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490</v>
      </c>
      <c r="B2" s="124">
        <v>-0.94</v>
      </c>
      <c r="C2" s="124">
        <v>0.86399999999999999</v>
      </c>
      <c r="D2" s="124">
        <v>52.5</v>
      </c>
      <c r="E2" s="124">
        <v>-7.0529999999999995E-2</v>
      </c>
      <c r="F2" s="124">
        <v>-4.4299997000000001E-2</v>
      </c>
      <c r="G2" s="124">
        <v>-4.6529996999999997E-2</v>
      </c>
      <c r="H2" s="124">
        <v>-3.5099998E-2</v>
      </c>
      <c r="I2" s="124">
        <v>0</v>
      </c>
      <c r="J2" s="124">
        <v>1.0344043000000001</v>
      </c>
      <c r="K2" s="124">
        <v>17.899999999999999</v>
      </c>
      <c r="L2" s="124">
        <v>0.75874725836392076</v>
      </c>
      <c r="M2" s="124">
        <v>7.9869164436515011E-2</v>
      </c>
      <c r="N2" s="124">
        <v>0.14425178613666551</v>
      </c>
      <c r="O2" s="124">
        <v>1.299933013655929E-2</v>
      </c>
      <c r="P2" s="124">
        <v>1.979931860194219E-2</v>
      </c>
      <c r="Q2" s="124">
        <v>0.55643880865734285</v>
      </c>
      <c r="R2" s="124">
        <v>0.99339075010117484</v>
      </c>
      <c r="S2" s="124">
        <v>0.26025293307116221</v>
      </c>
      <c r="T2" s="124">
        <v>0.25838896494130759</v>
      </c>
      <c r="U2" s="124">
        <v>0.27404563997295422</v>
      </c>
      <c r="V2" s="124">
        <v>0.33655006352250161</v>
      </c>
      <c r="W2" s="124">
        <v>1.048185510988126</v>
      </c>
    </row>
    <row r="3" spans="1:23">
      <c r="A3" s="124" t="s">
        <v>491</v>
      </c>
      <c r="B3" s="124">
        <v>-0.82</v>
      </c>
      <c r="C3" s="124">
        <v>1.1220000000000001</v>
      </c>
      <c r="D3" s="124">
        <v>-13.645834000000001</v>
      </c>
      <c r="E3" s="124">
        <v>-1.0070000000000001E-2</v>
      </c>
      <c r="F3" s="124">
        <v>-2.32E-3</v>
      </c>
      <c r="G3" s="124">
        <v>3.0159999999999999E-2</v>
      </c>
      <c r="H3" s="124">
        <v>-7.1500000000000001E-3</v>
      </c>
      <c r="I3" s="124">
        <v>0</v>
      </c>
      <c r="J3" s="124">
        <v>0.57760142999999997</v>
      </c>
      <c r="K3" s="124">
        <v>55.433</v>
      </c>
      <c r="L3" s="124">
        <v>0.77572644580055772</v>
      </c>
      <c r="M3" s="124">
        <v>8.0582812964614919E-2</v>
      </c>
      <c r="N3" s="124">
        <v>0.20700801972979471</v>
      </c>
      <c r="O3" s="124">
        <v>4.0658279003649989E-2</v>
      </c>
      <c r="P3" s="124">
        <v>7.5120796538328434E-3</v>
      </c>
      <c r="Q3" s="124">
        <v>0.51437468689190391</v>
      </c>
      <c r="R3" s="124">
        <v>0.99361167495036096</v>
      </c>
      <c r="S3" s="124">
        <v>0.28091547732291938</v>
      </c>
      <c r="T3" s="124">
        <v>0.23519595211414629</v>
      </c>
      <c r="U3" s="124">
        <v>0.26541279235795689</v>
      </c>
      <c r="V3" s="124">
        <v>0.32479043641532451</v>
      </c>
      <c r="W3" s="124">
        <v>1.058726787425774</v>
      </c>
    </row>
    <row r="4" spans="1:23">
      <c r="A4" s="124" t="s">
        <v>492</v>
      </c>
      <c r="B4" s="124">
        <v>-0.74</v>
      </c>
      <c r="C4" s="124">
        <v>1.1870000000000001</v>
      </c>
      <c r="D4" s="124">
        <v>86.818184000000002</v>
      </c>
      <c r="E4" s="124">
        <v>-2.6789998999999998E-2</v>
      </c>
      <c r="F4" s="124">
        <v>-9.1800000000000007E-3</v>
      </c>
      <c r="G4" s="124">
        <v>0.17238001999999999</v>
      </c>
      <c r="H4" s="124">
        <v>-0.29243999999999998</v>
      </c>
      <c r="I4" s="124">
        <v>0</v>
      </c>
      <c r="J4" s="124">
        <v>1.6411754999999999</v>
      </c>
      <c r="K4" s="124">
        <v>3.9750000000000001</v>
      </c>
      <c r="L4" s="124">
        <v>0.77103091161330362</v>
      </c>
      <c r="M4" s="124">
        <v>8.1058578650014868E-2</v>
      </c>
      <c r="N4" s="124">
        <v>0.32338816245870239</v>
      </c>
      <c r="O4" s="124">
        <v>2.7376707175350212E-3</v>
      </c>
      <c r="P4" s="124">
        <v>3.6120456692057608E-2</v>
      </c>
      <c r="Q4" s="124">
        <v>0.57826277221254929</v>
      </c>
      <c r="R4" s="124">
        <v>0.99135666046970439</v>
      </c>
      <c r="S4" s="124">
        <v>0.2894669091945028</v>
      </c>
      <c r="T4" s="124">
        <v>0.27490792279760162</v>
      </c>
      <c r="U4" s="124">
        <v>0.28172652510847379</v>
      </c>
      <c r="V4" s="124">
        <v>0.35930129389001658</v>
      </c>
      <c r="W4" s="124">
        <v>1.0545242433649</v>
      </c>
    </row>
    <row r="5" spans="1:23">
      <c r="A5" s="124" t="s">
        <v>493</v>
      </c>
      <c r="B5" s="124">
        <v>16.64</v>
      </c>
      <c r="C5" s="124">
        <v>1.0209999999999999</v>
      </c>
      <c r="D5" s="124">
        <v>18.336483000000001</v>
      </c>
      <c r="E5" s="124">
        <v>0.25741999999999998</v>
      </c>
      <c r="F5" s="124">
        <v>0.12731000000000001</v>
      </c>
      <c r="G5" s="124">
        <v>0.31583</v>
      </c>
      <c r="H5" s="124">
        <v>0.19344</v>
      </c>
      <c r="I5" s="124">
        <v>29.146635</v>
      </c>
      <c r="J5" s="124">
        <v>5.6355376000000001</v>
      </c>
      <c r="K5" s="124">
        <v>116.36</v>
      </c>
      <c r="L5" s="124">
        <v>0.8508465722879216</v>
      </c>
      <c r="M5" s="124">
        <v>0.18441867380315191</v>
      </c>
      <c r="N5" s="124">
        <v>0.44077479443118389</v>
      </c>
      <c r="O5" s="124">
        <v>8.5556815694701444E-2</v>
      </c>
      <c r="P5" s="124">
        <v>0.1435621668721444</v>
      </c>
      <c r="Q5" s="124">
        <v>0.53471320249107024</v>
      </c>
      <c r="R5" s="124">
        <v>0.99519719619076519</v>
      </c>
      <c r="S5" s="124">
        <v>0.364346202642089</v>
      </c>
      <c r="T5" s="124">
        <v>0.3170622517955442</v>
      </c>
      <c r="U5" s="124">
        <v>0.34467475153459659</v>
      </c>
      <c r="V5" s="124">
        <v>0.35175532571104978</v>
      </c>
      <c r="W5" s="124">
        <v>1.105720832851695</v>
      </c>
    </row>
    <row r="6" spans="1:23">
      <c r="A6" s="124" t="s">
        <v>494</v>
      </c>
      <c r="B6" s="124">
        <v>17.149999999999999</v>
      </c>
      <c r="C6" s="124">
        <v>0.84599999999999997</v>
      </c>
      <c r="D6" s="124">
        <v>18.553923000000001</v>
      </c>
      <c r="E6" s="124">
        <v>0.32208002000000002</v>
      </c>
      <c r="F6" s="124">
        <v>0.121879995</v>
      </c>
      <c r="G6" s="124">
        <v>0.2626</v>
      </c>
      <c r="H6" s="124">
        <v>0.15701999999999999</v>
      </c>
      <c r="I6" s="124">
        <v>22.069970999999999</v>
      </c>
      <c r="J6" s="124">
        <v>6.9518423</v>
      </c>
      <c r="K6" s="124">
        <v>137.40600000000001</v>
      </c>
      <c r="L6" s="124">
        <v>0.86900526562627245</v>
      </c>
      <c r="M6" s="124">
        <v>0.18745168004757659</v>
      </c>
      <c r="N6" s="124">
        <v>0.39721612387650562</v>
      </c>
      <c r="O6" s="124">
        <v>0.10106610719436281</v>
      </c>
      <c r="P6" s="124">
        <v>0.17896857834547719</v>
      </c>
      <c r="Q6" s="124">
        <v>0.5348514791153649</v>
      </c>
      <c r="R6" s="124">
        <v>0.9949093220017452</v>
      </c>
      <c r="S6" s="124">
        <v>0.36237022470495522</v>
      </c>
      <c r="T6" s="124">
        <v>0.33273012170651561</v>
      </c>
      <c r="U6" s="124">
        <v>0.34854370855687578</v>
      </c>
      <c r="V6" s="124">
        <v>0.3484367708552879</v>
      </c>
      <c r="W6" s="124">
        <v>1.116686819032654</v>
      </c>
    </row>
    <row r="7" spans="1:23">
      <c r="A7" s="124" t="s">
        <v>495</v>
      </c>
      <c r="B7" s="124">
        <v>3.62</v>
      </c>
      <c r="C7" s="124">
        <v>0.80500000000000005</v>
      </c>
      <c r="D7" s="124">
        <v>16.934673</v>
      </c>
      <c r="E7" s="124">
        <v>0.10816000000000001</v>
      </c>
      <c r="F7" s="124">
        <v>6.3890000000000002E-2</v>
      </c>
      <c r="G7" s="124">
        <v>0.28986000000000001</v>
      </c>
      <c r="H7" s="124">
        <v>0.16726999000000001</v>
      </c>
      <c r="I7" s="124">
        <v>46.546962999999998</v>
      </c>
      <c r="J7" s="124">
        <v>5.2844509999999998</v>
      </c>
      <c r="K7" s="124">
        <v>45.331000000000003</v>
      </c>
      <c r="L7" s="124">
        <v>0.80892937882459981</v>
      </c>
      <c r="M7" s="124">
        <v>0.1069878085043116</v>
      </c>
      <c r="N7" s="124">
        <v>0.41952326945833041</v>
      </c>
      <c r="O7" s="124">
        <v>3.3213878037690693E-2</v>
      </c>
      <c r="P7" s="124">
        <v>0.13411852010679179</v>
      </c>
      <c r="Q7" s="124">
        <v>0.53382174942492533</v>
      </c>
      <c r="R7" s="124">
        <v>0.99499034088034799</v>
      </c>
      <c r="S7" s="124">
        <v>0.3184735410614552</v>
      </c>
      <c r="T7" s="124">
        <v>0.30156775735656011</v>
      </c>
      <c r="U7" s="124">
        <v>0.29073229785664029</v>
      </c>
      <c r="V7" s="124">
        <v>0.33816293653384832</v>
      </c>
      <c r="W7" s="124">
        <v>1.079895827123833</v>
      </c>
    </row>
    <row r="8" spans="1:23">
      <c r="A8" s="124" t="s">
        <v>496</v>
      </c>
      <c r="B8" s="124">
        <v>3.44</v>
      </c>
      <c r="C8" s="124">
        <v>1.1339999999999999</v>
      </c>
      <c r="D8" s="124">
        <v>14.854839</v>
      </c>
      <c r="E8" s="124">
        <v>8.4849999999999995E-2</v>
      </c>
      <c r="F8" s="124">
        <v>3.5350001999999998E-2</v>
      </c>
      <c r="G8" s="124">
        <v>0.16639000000000001</v>
      </c>
      <c r="H8" s="124">
        <v>0.12607001000000001</v>
      </c>
      <c r="I8" s="124">
        <v>13.386627000000001</v>
      </c>
      <c r="J8" s="124">
        <v>2.2025060000000001</v>
      </c>
      <c r="K8" s="124">
        <v>36.966999999999999</v>
      </c>
      <c r="L8" s="124">
        <v>0.80238315224259504</v>
      </c>
      <c r="M8" s="124">
        <v>0.10591733571216171</v>
      </c>
      <c r="N8" s="124">
        <v>0.31848646590044699</v>
      </c>
      <c r="O8" s="124">
        <v>2.705025007498196E-2</v>
      </c>
      <c r="P8" s="124">
        <v>5.1219315379967559E-2</v>
      </c>
      <c r="Q8" s="124">
        <v>0.53249912054057413</v>
      </c>
      <c r="R8" s="124">
        <v>0.99466468435014099</v>
      </c>
      <c r="S8" s="124">
        <v>0.30735216299418189</v>
      </c>
      <c r="T8" s="124">
        <v>0.26531730890881211</v>
      </c>
      <c r="U8" s="124">
        <v>0.28902338172407699</v>
      </c>
      <c r="V8" s="124">
        <v>0.33645373104723181</v>
      </c>
      <c r="W8" s="124">
        <v>1.075690585731822</v>
      </c>
    </row>
    <row r="9" spans="1:23">
      <c r="A9" s="124" t="s">
        <v>497</v>
      </c>
      <c r="B9" s="124">
        <v>1.19</v>
      </c>
      <c r="C9" s="124">
        <v>0.84599999999999997</v>
      </c>
      <c r="D9" s="124">
        <v>24.54955</v>
      </c>
      <c r="E9" s="124">
        <v>3.644E-2</v>
      </c>
      <c r="F9" s="124">
        <v>1.1480000000000001E-2</v>
      </c>
      <c r="G9" s="124">
        <v>0.17291000000000001</v>
      </c>
      <c r="H9" s="124">
        <v>1.3049999E-2</v>
      </c>
      <c r="I9" s="124">
        <v>45.798316999999997</v>
      </c>
      <c r="J9" s="124">
        <v>1.7462911999999999</v>
      </c>
      <c r="K9" s="124">
        <v>23.609000000000002</v>
      </c>
      <c r="L9" s="124">
        <v>0.78878800729043508</v>
      </c>
      <c r="M9" s="124">
        <v>9.2536425810288425E-2</v>
      </c>
      <c r="N9" s="124">
        <v>0.32382185068377423</v>
      </c>
      <c r="O9" s="124">
        <v>1.7206426267489961E-2</v>
      </c>
      <c r="P9" s="124">
        <v>3.8947894538710767E-2</v>
      </c>
      <c r="Q9" s="124">
        <v>0.53866427833395447</v>
      </c>
      <c r="R9" s="124">
        <v>0.99377134157118285</v>
      </c>
      <c r="S9" s="124">
        <v>0.30000608709234239</v>
      </c>
      <c r="T9" s="124">
        <v>0.2607880325415145</v>
      </c>
      <c r="U9" s="124">
        <v>0.28066879069812273</v>
      </c>
      <c r="V9" s="124">
        <v>0.33939737963209538</v>
      </c>
      <c r="W9" s="124">
        <v>1.0668298293044649</v>
      </c>
    </row>
    <row r="10" spans="1:23">
      <c r="A10" s="124" t="s">
        <v>498</v>
      </c>
      <c r="B10" s="124">
        <v>1.65</v>
      </c>
      <c r="C10" s="124">
        <v>0.86</v>
      </c>
      <c r="D10" s="124">
        <v>10.369566000000001</v>
      </c>
      <c r="E10" s="124">
        <v>3.8599998000000003E-2</v>
      </c>
      <c r="F10" s="124">
        <v>1.9349999999999999E-2</v>
      </c>
      <c r="G10" s="124">
        <v>0.11265000999999999</v>
      </c>
      <c r="H10" s="124">
        <v>7.4969999999999995E-2</v>
      </c>
      <c r="I10" s="124">
        <v>14.454546000000001</v>
      </c>
      <c r="J10" s="124">
        <v>0.98537432999999996</v>
      </c>
      <c r="K10" s="124">
        <v>23.459</v>
      </c>
      <c r="L10" s="124">
        <v>0.78939460687536323</v>
      </c>
      <c r="M10" s="124">
        <v>9.5272078501338078E-2</v>
      </c>
      <c r="N10" s="124">
        <v>0.27451046514858329</v>
      </c>
      <c r="O10" s="124">
        <v>1.7095887745920579E-2</v>
      </c>
      <c r="P10" s="124">
        <v>1.8480493794627309E-2</v>
      </c>
      <c r="Q10" s="124">
        <v>0.52964680077659276</v>
      </c>
      <c r="R10" s="124">
        <v>0.99426077512615241</v>
      </c>
      <c r="S10" s="124">
        <v>0.29511288166861538</v>
      </c>
      <c r="T10" s="124">
        <v>0.24854173847106609</v>
      </c>
      <c r="U10" s="124">
        <v>0.2801456979857968</v>
      </c>
      <c r="V10" s="124">
        <v>0.33232378327360512</v>
      </c>
      <c r="W10" s="124">
        <v>1.0674889957799989</v>
      </c>
    </row>
    <row r="11" spans="1:23">
      <c r="A11" s="124" t="s">
        <v>499</v>
      </c>
      <c r="B11" s="124">
        <v>1.82</v>
      </c>
      <c r="C11" s="124">
        <v>0.80600000000000005</v>
      </c>
      <c r="D11" s="124">
        <v>6.5979380000000001</v>
      </c>
      <c r="E11" s="124">
        <v>6.0830000000000002E-2</v>
      </c>
      <c r="F11" s="124">
        <v>4.6969999999999998E-2</v>
      </c>
      <c r="G11" s="124">
        <v>0.19622000000000001</v>
      </c>
      <c r="H11" s="124">
        <v>0.10922</v>
      </c>
      <c r="I11" s="124">
        <v>17.582417</v>
      </c>
      <c r="J11" s="124">
        <v>1.3193699999999999</v>
      </c>
      <c r="K11" s="124">
        <v>42.868000000000002</v>
      </c>
      <c r="L11" s="124">
        <v>0.79563753394573733</v>
      </c>
      <c r="M11" s="124">
        <v>9.6283080582812958E-2</v>
      </c>
      <c r="N11" s="124">
        <v>0.34289666959471821</v>
      </c>
      <c r="O11" s="124">
        <v>3.1398835513521448E-2</v>
      </c>
      <c r="P11" s="124">
        <v>2.7464422912506711E-2</v>
      </c>
      <c r="Q11" s="124">
        <v>0.5272483092941822</v>
      </c>
      <c r="R11" s="124">
        <v>0.99453149700901711</v>
      </c>
      <c r="S11" s="124">
        <v>0.30951225277260269</v>
      </c>
      <c r="T11" s="124">
        <v>0.25150872923907081</v>
      </c>
      <c r="U11" s="124">
        <v>0.28082381042605781</v>
      </c>
      <c r="V11" s="124">
        <v>0.33878073543693737</v>
      </c>
      <c r="W11" s="124">
        <v>1.0714760182604171</v>
      </c>
    </row>
    <row r="12" spans="1:23">
      <c r="A12" s="124" t="s">
        <v>500</v>
      </c>
      <c r="B12" s="124">
        <v>6.36</v>
      </c>
      <c r="C12" s="124">
        <v>0.90700000000000003</v>
      </c>
      <c r="D12" s="124">
        <v>25.155556000000001</v>
      </c>
      <c r="E12" s="124">
        <v>0.15323000000000001</v>
      </c>
      <c r="F12" s="124">
        <v>6.3530000000000003E-2</v>
      </c>
      <c r="G12" s="124">
        <v>0.31503999999999999</v>
      </c>
      <c r="H12" s="124">
        <v>0.16384001000000001</v>
      </c>
      <c r="I12" s="124">
        <v>44.496853000000002</v>
      </c>
      <c r="J12" s="124">
        <v>7.0150220000000001</v>
      </c>
      <c r="K12" s="124">
        <v>44.362000000000002</v>
      </c>
      <c r="L12" s="124">
        <v>0.82158654021674715</v>
      </c>
      <c r="M12" s="124">
        <v>0.1232827832292596</v>
      </c>
      <c r="N12" s="124">
        <v>0.44012832909700778</v>
      </c>
      <c r="O12" s="124">
        <v>3.2499799188352489E-2</v>
      </c>
      <c r="P12" s="124">
        <v>0.18066800740241351</v>
      </c>
      <c r="Q12" s="124">
        <v>0.53904965574373342</v>
      </c>
      <c r="R12" s="124">
        <v>0.99496322932870451</v>
      </c>
      <c r="S12" s="124">
        <v>0.32550614996923127</v>
      </c>
      <c r="T12" s="124">
        <v>0.3260881001478998</v>
      </c>
      <c r="U12" s="124">
        <v>0.30378776975633809</v>
      </c>
      <c r="V12" s="124">
        <v>0.33789859824676038</v>
      </c>
      <c r="W12" s="124">
        <v>1.087641289430993</v>
      </c>
    </row>
    <row r="13" spans="1:23">
      <c r="A13" s="124" t="s">
        <v>501</v>
      </c>
      <c r="B13" s="124">
        <v>0.56000000000000005</v>
      </c>
      <c r="C13" s="124">
        <v>0.995</v>
      </c>
      <c r="D13" s="124">
        <v>100.54053999999999</v>
      </c>
      <c r="E13" s="124">
        <v>3.0369999000000002E-2</v>
      </c>
      <c r="F13" s="124">
        <v>1.0570001000000001E-2</v>
      </c>
      <c r="G13" s="124">
        <v>0.20954001</v>
      </c>
      <c r="H13" s="124">
        <v>1.1900000000000001E-2</v>
      </c>
      <c r="I13" s="124">
        <v>132.85714999999999</v>
      </c>
      <c r="J13" s="124">
        <v>3.7213025000000002</v>
      </c>
      <c r="K13" s="124">
        <v>30.922999999999998</v>
      </c>
      <c r="L13" s="124">
        <v>0.78708334826430915</v>
      </c>
      <c r="M13" s="124">
        <v>8.8789771037763893E-2</v>
      </c>
      <c r="N13" s="124">
        <v>0.35379657429836309</v>
      </c>
      <c r="O13" s="124">
        <v>2.2596284579213009E-2</v>
      </c>
      <c r="P13" s="124">
        <v>9.207242015370104E-2</v>
      </c>
      <c r="Q13" s="124">
        <v>0.58698923038514872</v>
      </c>
      <c r="R13" s="124">
        <v>0.99376225164725362</v>
      </c>
      <c r="S13" s="124">
        <v>0.29881155372158869</v>
      </c>
      <c r="T13" s="124">
        <v>0.30373388170224752</v>
      </c>
      <c r="U13" s="124">
        <v>0.29058602892281271</v>
      </c>
      <c r="V13" s="124">
        <v>0.36574480300536122</v>
      </c>
      <c r="W13" s="124">
        <v>1.0657791984222831</v>
      </c>
    </row>
    <row r="14" spans="1:23">
      <c r="A14" s="124" t="s">
        <v>502</v>
      </c>
      <c r="B14" s="124">
        <v>35.81</v>
      </c>
      <c r="C14" s="124">
        <v>1.0680000000000001</v>
      </c>
      <c r="D14" s="124">
        <v>21.679646999999999</v>
      </c>
      <c r="E14" s="124">
        <v>0.18011999000000001</v>
      </c>
      <c r="F14" s="124">
        <v>9.9309995999999998E-2</v>
      </c>
      <c r="G14" s="124">
        <v>0.46517999999999998</v>
      </c>
      <c r="H14" s="124">
        <v>0.30325000000000002</v>
      </c>
      <c r="I14" s="124">
        <v>28.762915</v>
      </c>
      <c r="J14" s="124">
        <v>4.9512324000000003</v>
      </c>
      <c r="K14" s="124">
        <v>150.636</v>
      </c>
      <c r="L14" s="124">
        <v>0.829138147566719</v>
      </c>
      <c r="M14" s="124">
        <v>0.29842402616711272</v>
      </c>
      <c r="N14" s="124">
        <v>0.56298947501245777</v>
      </c>
      <c r="O14" s="124">
        <v>0.1108156047967823</v>
      </c>
      <c r="P14" s="124">
        <v>0.12515549288204059</v>
      </c>
      <c r="Q14" s="124">
        <v>0.53683922085192171</v>
      </c>
      <c r="R14" s="124">
        <v>0.99606516611652818</v>
      </c>
      <c r="S14" s="124">
        <v>0.41791201937006822</v>
      </c>
      <c r="T14" s="124">
        <v>0.32637572764565659</v>
      </c>
      <c r="U14" s="124">
        <v>0.41557243946473771</v>
      </c>
      <c r="V14" s="124">
        <v>0.37048743910660642</v>
      </c>
      <c r="W14" s="124">
        <v>1.092918551565091</v>
      </c>
    </row>
    <row r="15" spans="1:23">
      <c r="A15" s="124" t="s">
        <v>503</v>
      </c>
      <c r="B15" s="124">
        <v>0.98</v>
      </c>
      <c r="C15" s="124">
        <v>0.85499999999999998</v>
      </c>
      <c r="D15" s="124">
        <v>18.219511000000001</v>
      </c>
      <c r="E15" s="124">
        <v>3.066E-2</v>
      </c>
      <c r="F15" s="124">
        <v>9.9100000000000004E-3</v>
      </c>
      <c r="G15" s="124">
        <v>7.0019999999999999E-2</v>
      </c>
      <c r="H15" s="124">
        <v>1.201E-2</v>
      </c>
      <c r="I15" s="124">
        <v>38.112243999999997</v>
      </c>
      <c r="J15" s="124">
        <v>1.0637084999999999</v>
      </c>
      <c r="K15" s="124">
        <v>45.390999999999998</v>
      </c>
      <c r="L15" s="124">
        <v>0.78716479023149089</v>
      </c>
      <c r="M15" s="124">
        <v>9.1287540886113586E-2</v>
      </c>
      <c r="N15" s="124">
        <v>0.23962587823645401</v>
      </c>
      <c r="O15" s="124">
        <v>3.3258093446318443E-2</v>
      </c>
      <c r="P15" s="124">
        <v>2.05875529393998E-2</v>
      </c>
      <c r="Q15" s="124">
        <v>0.53463881648436951</v>
      </c>
      <c r="R15" s="124">
        <v>0.99376312111899423</v>
      </c>
      <c r="S15" s="124">
        <v>0.29008603561802199</v>
      </c>
      <c r="T15" s="124">
        <v>0.25101501152765321</v>
      </c>
      <c r="U15" s="124">
        <v>0.27866352337960409</v>
      </c>
      <c r="V15" s="124">
        <v>0.33608098864602731</v>
      </c>
      <c r="W15" s="124">
        <v>1.065829648842576</v>
      </c>
    </row>
    <row r="16" spans="1:23">
      <c r="A16" s="124" t="s">
        <v>504</v>
      </c>
      <c r="B16" s="124">
        <v>1.63</v>
      </c>
      <c r="C16" s="124">
        <v>0.94399999999999995</v>
      </c>
      <c r="D16" s="124">
        <v>24.536584999999999</v>
      </c>
      <c r="E16" s="124">
        <v>0.21648000000000001</v>
      </c>
      <c r="F16" s="124">
        <v>2.2409999999999999E-2</v>
      </c>
      <c r="G16" s="124">
        <v>0.13145999999999999</v>
      </c>
      <c r="H16" s="124">
        <v>7.3410004000000001E-2</v>
      </c>
      <c r="I16" s="124">
        <v>30.858896000000001</v>
      </c>
      <c r="J16" s="124">
        <v>2.5723636000000001</v>
      </c>
      <c r="K16" s="124">
        <v>37.421999999999997</v>
      </c>
      <c r="L16" s="124">
        <v>0.83934925284273609</v>
      </c>
      <c r="M16" s="124">
        <v>9.5153137079988098E-2</v>
      </c>
      <c r="N16" s="124">
        <v>0.28990287840326662</v>
      </c>
      <c r="O16" s="124">
        <v>2.7385550257075751E-2</v>
      </c>
      <c r="P16" s="124">
        <v>6.1167870887016473E-2</v>
      </c>
      <c r="Q16" s="124">
        <v>0.53865603350120073</v>
      </c>
      <c r="R16" s="124">
        <v>0.99424844446763028</v>
      </c>
      <c r="S16" s="124">
        <v>0.30899603551908628</v>
      </c>
      <c r="T16" s="124">
        <v>0.27068190870952008</v>
      </c>
      <c r="U16" s="124">
        <v>0.287627268545947</v>
      </c>
      <c r="V16" s="124">
        <v>0.33684535361235801</v>
      </c>
      <c r="W16" s="124">
        <v>1.0981139490567711</v>
      </c>
    </row>
    <row r="17" spans="1:23">
      <c r="A17" s="124" t="s">
        <v>505</v>
      </c>
      <c r="B17" s="124">
        <v>-0.39</v>
      </c>
      <c r="C17" s="124">
        <v>0.84599999999999997</v>
      </c>
      <c r="D17" s="124">
        <v>72.291669999999996</v>
      </c>
      <c r="E17" s="124">
        <v>-5.2040000000000003E-2</v>
      </c>
      <c r="F17" s="124">
        <v>-1.059E-2</v>
      </c>
      <c r="G17" s="124">
        <v>2.0539999E-2</v>
      </c>
      <c r="H17" s="124">
        <v>-4.6499999999999996E-3</v>
      </c>
      <c r="I17" s="124">
        <v>0</v>
      </c>
      <c r="J17" s="124">
        <v>1.2580669</v>
      </c>
      <c r="K17" s="124">
        <v>23.664999999999999</v>
      </c>
      <c r="L17" s="124">
        <v>0.76393986795213475</v>
      </c>
      <c r="M17" s="124">
        <v>8.3140053523639595E-2</v>
      </c>
      <c r="N17" s="124">
        <v>0.19913587142442779</v>
      </c>
      <c r="O17" s="124">
        <v>1.724769398220919E-2</v>
      </c>
      <c r="P17" s="124">
        <v>2.581547128057007E-2</v>
      </c>
      <c r="Q17" s="124">
        <v>0.56902492582416819</v>
      </c>
      <c r="R17" s="124">
        <v>0.99363143567173795</v>
      </c>
      <c r="S17" s="124">
        <v>0.2715603889020024</v>
      </c>
      <c r="T17" s="124">
        <v>0.26682930784761888</v>
      </c>
      <c r="U17" s="124">
        <v>0.27992385660952962</v>
      </c>
      <c r="V17" s="124">
        <v>0.34859924060743269</v>
      </c>
      <c r="W17" s="124">
        <v>1.0515108534804249</v>
      </c>
    </row>
    <row r="18" spans="1:23">
      <c r="A18" s="124" t="s">
        <v>506</v>
      </c>
      <c r="B18" s="124">
        <v>-0.02</v>
      </c>
      <c r="C18" s="124">
        <v>0.88700000000000001</v>
      </c>
      <c r="D18" s="124">
        <v>34.84375</v>
      </c>
      <c r="E18" s="124">
        <v>-9.1599999999999997E-3</v>
      </c>
      <c r="F18" s="124">
        <v>1.8870000000000001E-2</v>
      </c>
      <c r="G18" s="124">
        <v>0.28853000000000001</v>
      </c>
      <c r="H18" s="124">
        <v>0.13158</v>
      </c>
      <c r="I18" s="124">
        <v>0</v>
      </c>
      <c r="J18" s="124">
        <v>0.80645155999999996</v>
      </c>
      <c r="K18" s="124">
        <v>8.0370000000000008</v>
      </c>
      <c r="L18" s="124">
        <v>0.775982004195651</v>
      </c>
      <c r="M18" s="124">
        <v>8.5340469818614331E-2</v>
      </c>
      <c r="N18" s="124">
        <v>0.41843491642737562</v>
      </c>
      <c r="O18" s="124">
        <v>5.7310538816338786E-3</v>
      </c>
      <c r="P18" s="124">
        <v>1.366776827859102E-2</v>
      </c>
      <c r="Q18" s="124">
        <v>0.54521066918115102</v>
      </c>
      <c r="R18" s="124">
        <v>0.99470823690101295</v>
      </c>
      <c r="S18" s="124">
        <v>0.31004820365516728</v>
      </c>
      <c r="T18" s="124">
        <v>0.25173045143232542</v>
      </c>
      <c r="U18" s="124">
        <v>0.27643511096323331</v>
      </c>
      <c r="V18" s="124">
        <v>0.35055382515925471</v>
      </c>
      <c r="W18" s="124">
        <v>1.0595269583862881</v>
      </c>
    </row>
    <row r="19" spans="1:23">
      <c r="A19" s="124" t="s">
        <v>507</v>
      </c>
      <c r="B19" s="124">
        <v>0.09</v>
      </c>
      <c r="C19" s="124">
        <v>1.085</v>
      </c>
      <c r="D19" s="124">
        <v>263.5</v>
      </c>
      <c r="E19" s="124">
        <v>-4.7999998000000004E-3</v>
      </c>
      <c r="F19" s="124">
        <v>-4.5999999999999999E-3</v>
      </c>
      <c r="G19" s="124">
        <v>0.16863</v>
      </c>
      <c r="H19" s="124">
        <v>1.328E-2</v>
      </c>
      <c r="I19" s="124">
        <v>292.77776999999998</v>
      </c>
      <c r="J19" s="124">
        <v>1.5021093000000001</v>
      </c>
      <c r="K19" s="124">
        <v>14.525</v>
      </c>
      <c r="L19" s="124">
        <v>0.77720643788105581</v>
      </c>
      <c r="M19" s="124">
        <v>8.5994647636039243E-2</v>
      </c>
      <c r="N19" s="124">
        <v>0.32031948153152878</v>
      </c>
      <c r="O19" s="124">
        <v>1.0512213401248201E-2</v>
      </c>
      <c r="P19" s="124">
        <v>3.237980675041964E-2</v>
      </c>
      <c r="Q19" s="124">
        <v>0.69062004360114315</v>
      </c>
      <c r="R19" s="124">
        <v>0.99377315956545376</v>
      </c>
      <c r="S19" s="124">
        <v>0.29380630618916947</v>
      </c>
      <c r="T19" s="124">
        <v>0.32216637100786982</v>
      </c>
      <c r="U19" s="124">
        <v>0.31453926185247882</v>
      </c>
      <c r="V19" s="124">
        <v>0.42672667508463552</v>
      </c>
      <c r="W19" s="124">
        <v>1.0597290777416719</v>
      </c>
    </row>
    <row r="20" spans="1:23">
      <c r="A20" s="124" t="s">
        <v>508</v>
      </c>
      <c r="B20" s="124">
        <v>-0.33</v>
      </c>
      <c r="C20" s="124">
        <v>0.97299999999999998</v>
      </c>
      <c r="D20" s="124">
        <v>750</v>
      </c>
      <c r="E20" s="124">
        <v>-3.1170000999999999E-2</v>
      </c>
      <c r="F20" s="124">
        <v>-1.5149999000000001E-2</v>
      </c>
      <c r="G20" s="124">
        <v>5.2010002999999999E-2</v>
      </c>
      <c r="H20" s="124">
        <v>8.6599999999999993E-3</v>
      </c>
      <c r="I20" s="124">
        <v>0</v>
      </c>
      <c r="J20" s="124">
        <v>1.6125564999999999</v>
      </c>
      <c r="K20" s="124">
        <v>19.28</v>
      </c>
      <c r="L20" s="124">
        <v>0.76980086075437459</v>
      </c>
      <c r="M20" s="124">
        <v>8.349687778768955E-2</v>
      </c>
      <c r="N20" s="124">
        <v>0.22488810769326889</v>
      </c>
      <c r="O20" s="124">
        <v>1.40162845349976E-2</v>
      </c>
      <c r="P20" s="124">
        <v>3.5350653097224807E-2</v>
      </c>
      <c r="Q20" s="124">
        <v>1</v>
      </c>
      <c r="R20" s="124">
        <v>0.9937366417523491</v>
      </c>
      <c r="S20" s="124">
        <v>0.27597460201776708</v>
      </c>
      <c r="T20" s="124">
        <v>0.45568299375333138</v>
      </c>
      <c r="U20" s="124">
        <v>0.39208566127174133</v>
      </c>
      <c r="V20" s="124">
        <v>0.59993441122700941</v>
      </c>
      <c r="W20" s="124">
        <v>1.055166549194861</v>
      </c>
    </row>
    <row r="21" spans="1:23">
      <c r="A21" s="124" t="s">
        <v>509</v>
      </c>
      <c r="B21" s="124">
        <v>1.27</v>
      </c>
      <c r="C21" s="124">
        <v>0.82199999999999995</v>
      </c>
      <c r="D21" s="124">
        <v>24.793388</v>
      </c>
      <c r="E21" s="124">
        <v>2.9240001000000002E-2</v>
      </c>
      <c r="F21" s="124">
        <v>5.9999996999999996E-4</v>
      </c>
      <c r="G21" s="124">
        <v>0.13650999999999999</v>
      </c>
      <c r="H21" s="124">
        <v>3.041E-2</v>
      </c>
      <c r="I21" s="124">
        <v>23.622046999999998</v>
      </c>
      <c r="J21" s="124">
        <v>0.85186136000000001</v>
      </c>
      <c r="K21" s="124">
        <v>44.488</v>
      </c>
      <c r="L21" s="124">
        <v>0.78676600708261835</v>
      </c>
      <c r="M21" s="124">
        <v>9.3012191495688373E-2</v>
      </c>
      <c r="N21" s="124">
        <v>0.29403534667869641</v>
      </c>
      <c r="O21" s="124">
        <v>3.2592651546470758E-2</v>
      </c>
      <c r="P21" s="124">
        <v>1.488921652208795E-2</v>
      </c>
      <c r="Q21" s="124">
        <v>0.53881934223900763</v>
      </c>
      <c r="R21" s="124">
        <v>0.99390856002832895</v>
      </c>
      <c r="S21" s="124">
        <v>0.29965418223774848</v>
      </c>
      <c r="T21" s="124">
        <v>0.25061093044973942</v>
      </c>
      <c r="U21" s="124">
        <v>0.28080020302463932</v>
      </c>
      <c r="V21" s="124">
        <v>0.34323538423058569</v>
      </c>
      <c r="W21" s="124">
        <v>1.0656704585676851</v>
      </c>
    </row>
    <row r="22" spans="1:23">
      <c r="A22" s="124" t="s">
        <v>510</v>
      </c>
      <c r="B22" s="124">
        <v>-0.28000000000000003</v>
      </c>
      <c r="C22" s="124">
        <v>1.1140000000000001</v>
      </c>
      <c r="D22" s="124">
        <v>-47.999996000000003</v>
      </c>
      <c r="E22" s="124">
        <v>-1.6750000000000001E-2</v>
      </c>
      <c r="F22" s="124">
        <v>5.0299999999999997E-3</v>
      </c>
      <c r="G22" s="124">
        <v>0.10732</v>
      </c>
      <c r="H22" s="124">
        <v>1.6539999999999999E-2</v>
      </c>
      <c r="I22" s="124">
        <v>0</v>
      </c>
      <c r="J22" s="124">
        <v>0.85653100000000004</v>
      </c>
      <c r="K22" s="124">
        <v>35.171999999999997</v>
      </c>
      <c r="L22" s="124">
        <v>0.77385047868053225</v>
      </c>
      <c r="M22" s="124">
        <v>8.3794231341064521E-2</v>
      </c>
      <c r="N22" s="124">
        <v>0.27014886173616282</v>
      </c>
      <c r="O22" s="124">
        <v>2.5727472433535029E-2</v>
      </c>
      <c r="P22" s="124">
        <v>1.5014822086872709E-2</v>
      </c>
      <c r="Q22" s="124">
        <v>0.49252784384631437</v>
      </c>
      <c r="R22" s="124">
        <v>0.99379892754612942</v>
      </c>
      <c r="S22" s="124">
        <v>0.28832575055331788</v>
      </c>
      <c r="T22" s="124">
        <v>0.22950698227760211</v>
      </c>
      <c r="U22" s="124">
        <v>0.26161901254761277</v>
      </c>
      <c r="V22" s="124">
        <v>0.3127515254385666</v>
      </c>
      <c r="W22" s="124">
        <v>1.0576863242109711</v>
      </c>
    </row>
    <row r="23" spans="1:23">
      <c r="A23" s="124" t="s">
        <v>511</v>
      </c>
      <c r="B23" s="124">
        <v>1.94</v>
      </c>
      <c r="C23" s="124">
        <v>0.88200000000000001</v>
      </c>
      <c r="D23" s="124">
        <v>44.682540000000003</v>
      </c>
      <c r="E23" s="124">
        <v>6.3719999999999999E-2</v>
      </c>
      <c r="F23" s="124">
        <v>4.3439999999999999E-2</v>
      </c>
      <c r="G23" s="124">
        <v>0.109639995</v>
      </c>
      <c r="H23" s="124">
        <v>7.0360000000000006E-2</v>
      </c>
      <c r="I23" s="124">
        <v>14.510308</v>
      </c>
      <c r="J23" s="124">
        <v>0.90841614999999998</v>
      </c>
      <c r="K23" s="124">
        <v>38.573999999999998</v>
      </c>
      <c r="L23" s="124">
        <v>0.79644914247520937</v>
      </c>
      <c r="M23" s="124">
        <v>9.6996729110912866E-2</v>
      </c>
      <c r="N23" s="124">
        <v>0.27204733811965898</v>
      </c>
      <c r="O23" s="124">
        <v>2.823448610272861E-2</v>
      </c>
      <c r="P23" s="124">
        <v>1.641044649682551E-2</v>
      </c>
      <c r="Q23" s="124">
        <v>0.55146745113637707</v>
      </c>
      <c r="R23" s="124">
        <v>0.99422433635593321</v>
      </c>
      <c r="S23" s="124">
        <v>0.29920447639365272</v>
      </c>
      <c r="T23" s="124">
        <v>0.25725329951553999</v>
      </c>
      <c r="U23" s="124">
        <v>0.28761918428933209</v>
      </c>
      <c r="V23" s="124">
        <v>0.34768288116077029</v>
      </c>
      <c r="W23" s="124">
        <v>1.0717934547394601</v>
      </c>
    </row>
    <row r="24" spans="1:23">
      <c r="A24" s="124" t="s">
        <v>512</v>
      </c>
      <c r="B24" s="124">
        <v>6.07</v>
      </c>
      <c r="C24" s="124">
        <v>1.163</v>
      </c>
      <c r="D24" s="124">
        <v>10.683012</v>
      </c>
      <c r="E24" s="124">
        <v>0.15642998999999999</v>
      </c>
      <c r="F24" s="124">
        <v>2.0320000000000001E-2</v>
      </c>
      <c r="G24" s="124">
        <v>8.9940004000000004E-2</v>
      </c>
      <c r="H24" s="124">
        <v>4.5440003E-2</v>
      </c>
      <c r="I24" s="124">
        <v>10.049423000000001</v>
      </c>
      <c r="J24" s="124">
        <v>1.7277027</v>
      </c>
      <c r="K24" s="124">
        <v>50.055</v>
      </c>
      <c r="L24" s="124">
        <v>0.82248520429225769</v>
      </c>
      <c r="M24" s="124">
        <v>0.1215581326196848</v>
      </c>
      <c r="N24" s="124">
        <v>0.25592662765752999</v>
      </c>
      <c r="O24" s="124">
        <v>3.669510454364909E-2</v>
      </c>
      <c r="P24" s="124">
        <v>3.8447894744079593E-2</v>
      </c>
      <c r="Q24" s="124">
        <v>0.52984613049871687</v>
      </c>
      <c r="R24" s="124">
        <v>0.99402736150896021</v>
      </c>
      <c r="S24" s="124">
        <v>0.3104907335556929</v>
      </c>
      <c r="T24" s="124">
        <v>0.26094147637041548</v>
      </c>
      <c r="U24" s="124">
        <v>0.30040598687595721</v>
      </c>
      <c r="V24" s="124">
        <v>0.33355830120909791</v>
      </c>
      <c r="W24" s="124">
        <v>1.08764318300547</v>
      </c>
    </row>
    <row r="25" spans="1:23">
      <c r="A25" s="124" t="s">
        <v>513</v>
      </c>
      <c r="B25" s="124">
        <v>4.01</v>
      </c>
      <c r="C25" s="124">
        <v>0.92200000000000004</v>
      </c>
      <c r="D25" s="124">
        <v>11.877076000000001</v>
      </c>
      <c r="E25" s="124">
        <v>0.105349995</v>
      </c>
      <c r="F25" s="124">
        <v>1.4710000000000001E-2</v>
      </c>
      <c r="G25" s="124">
        <v>0.35410999999999998</v>
      </c>
      <c r="H25" s="124">
        <v>7.1690000000000004E-2</v>
      </c>
      <c r="I25" s="124">
        <v>17.830423</v>
      </c>
      <c r="J25" s="124">
        <v>1.2679328999999999</v>
      </c>
      <c r="K25" s="124">
        <v>81.069000000000003</v>
      </c>
      <c r="L25" s="124">
        <v>0.80814023556305692</v>
      </c>
      <c r="M25" s="124">
        <v>0.1093071662206363</v>
      </c>
      <c r="N25" s="124">
        <v>0.47209972226949098</v>
      </c>
      <c r="O25" s="124">
        <v>5.9550049263334452E-2</v>
      </c>
      <c r="P25" s="124">
        <v>2.6080850303828059E-2</v>
      </c>
      <c r="Q25" s="124">
        <v>0.53060547164621419</v>
      </c>
      <c r="R25" s="124">
        <v>0.99423484905970583</v>
      </c>
      <c r="S25" s="124">
        <v>0.34224882631401943</v>
      </c>
      <c r="T25" s="124">
        <v>0.25421575164071702</v>
      </c>
      <c r="U25" s="124">
        <v>0.29129634087221451</v>
      </c>
      <c r="V25" s="124">
        <v>0.35772139788587021</v>
      </c>
      <c r="W25" s="124">
        <v>1.078968601875502</v>
      </c>
    </row>
    <row r="26" spans="1:23">
      <c r="A26" s="124" t="s">
        <v>514</v>
      </c>
      <c r="B26" s="124">
        <v>42.5</v>
      </c>
      <c r="C26" s="124">
        <v>0.83799999999999997</v>
      </c>
      <c r="D26" s="124">
        <v>12.924588</v>
      </c>
      <c r="E26" s="124">
        <v>0.31234000000000001</v>
      </c>
      <c r="F26" s="124">
        <v>4.8839998000000003E-2</v>
      </c>
      <c r="G26" s="124">
        <v>0.21023000999999999</v>
      </c>
      <c r="H26" s="124">
        <v>0.14083000000000001</v>
      </c>
      <c r="I26" s="124">
        <v>14.235294</v>
      </c>
      <c r="J26" s="124">
        <v>5.1285094999999998</v>
      </c>
      <c r="K26" s="124">
        <v>506.75</v>
      </c>
      <c r="L26" s="124">
        <v>0.86626994268190272</v>
      </c>
      <c r="M26" s="124">
        <v>0.33820993160868268</v>
      </c>
      <c r="N26" s="124">
        <v>0.35436120857758019</v>
      </c>
      <c r="O26" s="124">
        <v>0.37324437193117432</v>
      </c>
      <c r="P26" s="124">
        <v>0.1299239526067526</v>
      </c>
      <c r="Q26" s="124">
        <v>0.53127161597691774</v>
      </c>
      <c r="R26" s="124">
        <v>0.99478135157010783</v>
      </c>
      <c r="S26" s="124">
        <v>0.44842726972418012</v>
      </c>
      <c r="T26" s="124">
        <v>0.33171861992184187</v>
      </c>
      <c r="U26" s="124">
        <v>0.44336564784036392</v>
      </c>
      <c r="V26" s="124">
        <v>0.41228092356653762</v>
      </c>
      <c r="W26" s="124">
        <v>1.114934425953882</v>
      </c>
    </row>
    <row r="27" spans="1:23">
      <c r="A27" s="124" t="s">
        <v>515</v>
      </c>
      <c r="B27" s="124">
        <v>-2.77</v>
      </c>
      <c r="C27" s="124">
        <v>0.95799999999999996</v>
      </c>
      <c r="D27" s="124">
        <v>-4.1801386000000003</v>
      </c>
      <c r="E27" s="124">
        <v>-0.49145</v>
      </c>
      <c r="F27" s="124">
        <v>-4.1250000000000002E-2</v>
      </c>
      <c r="G27" s="124">
        <v>-0.11228</v>
      </c>
      <c r="H27" s="124">
        <v>-0.10536</v>
      </c>
      <c r="I27" s="124">
        <v>0</v>
      </c>
      <c r="J27" s="124">
        <v>2.5261689999999999</v>
      </c>
      <c r="K27" s="124">
        <v>23.015000000000001</v>
      </c>
      <c r="L27" s="124">
        <v>0.64053886313022523</v>
      </c>
      <c r="M27" s="124">
        <v>6.8986024382991368E-2</v>
      </c>
      <c r="N27" s="124">
        <v>9.0447865046188111E-2</v>
      </c>
      <c r="O27" s="124">
        <v>1.676869372207521E-2</v>
      </c>
      <c r="P27" s="124">
        <v>5.9925312826222467E-2</v>
      </c>
      <c r="Q27" s="124">
        <v>0.52039420678941029</v>
      </c>
      <c r="R27" s="124">
        <v>0.99283539477178728</v>
      </c>
      <c r="S27" s="124">
        <v>0.21182074298730921</v>
      </c>
      <c r="T27" s="124">
        <v>0.25858304899158963</v>
      </c>
      <c r="U27" s="124">
        <v>0.24542634011540479</v>
      </c>
      <c r="V27" s="124">
        <v>0.30809037543072482</v>
      </c>
      <c r="W27" s="124">
        <v>0.97537424052353883</v>
      </c>
    </row>
    <row r="28" spans="1:23">
      <c r="A28" s="124" t="s">
        <v>516</v>
      </c>
      <c r="B28" s="124">
        <v>2.74</v>
      </c>
      <c r="C28" s="124">
        <v>0.874</v>
      </c>
      <c r="D28" s="124">
        <v>15.250291000000001</v>
      </c>
      <c r="E28" s="124">
        <v>6.1109999999999998E-2</v>
      </c>
      <c r="F28" s="124">
        <v>2.7650000000000001E-2</v>
      </c>
      <c r="G28" s="124">
        <v>0.39751998</v>
      </c>
      <c r="H28" s="124">
        <v>-4.2119999999999998E-2</v>
      </c>
      <c r="I28" s="124">
        <v>47.810220000000001</v>
      </c>
      <c r="J28" s="124">
        <v>4.3847904</v>
      </c>
      <c r="K28" s="124">
        <v>31.215</v>
      </c>
      <c r="L28" s="124">
        <v>0.79571616729807371</v>
      </c>
      <c r="M28" s="124">
        <v>0.10175438596491231</v>
      </c>
      <c r="N28" s="124">
        <v>0.50762256686098406</v>
      </c>
      <c r="O28" s="124">
        <v>2.2811466234534741E-2</v>
      </c>
      <c r="P28" s="124">
        <v>0.10991914332879681</v>
      </c>
      <c r="Q28" s="124">
        <v>0.53275060034019972</v>
      </c>
      <c r="R28" s="124">
        <v>0.99333526197973965</v>
      </c>
      <c r="S28" s="124">
        <v>0.32801355125555659</v>
      </c>
      <c r="T28" s="124">
        <v>0.28998895389091789</v>
      </c>
      <c r="U28" s="124">
        <v>0.28573850664363099</v>
      </c>
      <c r="V28" s="124">
        <v>0.34451099327122631</v>
      </c>
      <c r="W28" s="124">
        <v>1.0708222855168901</v>
      </c>
    </row>
    <row r="29" spans="1:23">
      <c r="A29" s="124" t="s">
        <v>517</v>
      </c>
      <c r="B29" s="124">
        <v>2.5</v>
      </c>
      <c r="C29" s="124">
        <v>0.90600000000000003</v>
      </c>
      <c r="D29" s="124">
        <v>17.544640999999999</v>
      </c>
      <c r="E29" s="124">
        <v>9.3280000000000002E-2</v>
      </c>
      <c r="F29" s="124">
        <v>4.9930000000000002E-2</v>
      </c>
      <c r="G29" s="124">
        <v>0.31859999999999999</v>
      </c>
      <c r="H29" s="124">
        <v>0.18391001000000001</v>
      </c>
      <c r="I29" s="124">
        <v>31.439999</v>
      </c>
      <c r="J29" s="124">
        <v>2.5613450000000002</v>
      </c>
      <c r="K29" s="124">
        <v>39</v>
      </c>
      <c r="L29" s="124">
        <v>0.80475057781472292</v>
      </c>
      <c r="M29" s="124">
        <v>0.10032708890871241</v>
      </c>
      <c r="N29" s="124">
        <v>0.44304151465354841</v>
      </c>
      <c r="O29" s="124">
        <v>2.8548415503985649E-2</v>
      </c>
      <c r="P29" s="124">
        <v>6.0871488836978932E-2</v>
      </c>
      <c r="Q29" s="124">
        <v>0.53420964638945712</v>
      </c>
      <c r="R29" s="124">
        <v>0.99512186839991901</v>
      </c>
      <c r="S29" s="124">
        <v>0.32555250548666331</v>
      </c>
      <c r="T29" s="124">
        <v>0.26938851556310539</v>
      </c>
      <c r="U29" s="124">
        <v>0.28615209279444809</v>
      </c>
      <c r="V29" s="124">
        <v>0.3466429898131585</v>
      </c>
      <c r="W29" s="124">
        <v>1.07741056669306</v>
      </c>
    </row>
    <row r="30" spans="1:23">
      <c r="A30" s="124" t="s">
        <v>518</v>
      </c>
      <c r="B30" s="124">
        <v>2.2000000000000002</v>
      </c>
      <c r="C30" s="124">
        <v>0.97499999999999998</v>
      </c>
      <c r="D30" s="124">
        <v>7.4869113</v>
      </c>
      <c r="E30" s="124">
        <v>1.512E-2</v>
      </c>
      <c r="F30" s="124">
        <v>1.0190001000000001E-2</v>
      </c>
      <c r="G30" s="124">
        <v>0.12925</v>
      </c>
      <c r="H30" s="124">
        <v>3.533E-2</v>
      </c>
      <c r="I30" s="124">
        <v>26</v>
      </c>
      <c r="J30" s="124">
        <v>0.58290620000000004</v>
      </c>
      <c r="K30" s="124">
        <v>203.03700000000001</v>
      </c>
      <c r="L30" s="124">
        <v>0.78280063917682108</v>
      </c>
      <c r="M30" s="124">
        <v>9.8542967588462677E-2</v>
      </c>
      <c r="N30" s="124">
        <v>0.28809441208867259</v>
      </c>
      <c r="O30" s="124">
        <v>0.14943113192183011</v>
      </c>
      <c r="P30" s="124">
        <v>7.6547691613544633E-3</v>
      </c>
      <c r="Q30" s="124">
        <v>0.52781363410568016</v>
      </c>
      <c r="R30" s="124">
        <v>0.99394744912799882</v>
      </c>
      <c r="S30" s="124">
        <v>0.3186605227929642</v>
      </c>
      <c r="T30" s="124">
        <v>0.24358354770864241</v>
      </c>
      <c r="U30" s="124">
        <v>0.28106535896516099</v>
      </c>
      <c r="V30" s="124">
        <v>0.36469387597816849</v>
      </c>
      <c r="W30" s="124">
        <v>1.063261715091536</v>
      </c>
    </row>
    <row r="31" spans="1:23">
      <c r="A31" s="124" t="s">
        <v>519</v>
      </c>
      <c r="B31" s="124">
        <v>4.37</v>
      </c>
      <c r="C31" s="124">
        <v>1.18</v>
      </c>
      <c r="D31" s="124">
        <v>12.178649</v>
      </c>
      <c r="E31" s="124">
        <v>0.15123</v>
      </c>
      <c r="F31" s="124">
        <v>6.1379999999999997E-2</v>
      </c>
      <c r="G31" s="124">
        <v>0.33827000000000002</v>
      </c>
      <c r="H31" s="124">
        <v>0.21290999999999999</v>
      </c>
      <c r="I31" s="124">
        <v>12.791762</v>
      </c>
      <c r="J31" s="124">
        <v>1.853264</v>
      </c>
      <c r="K31" s="124">
        <v>17.998999999999999</v>
      </c>
      <c r="L31" s="124">
        <v>0.82102487341434438</v>
      </c>
      <c r="M31" s="124">
        <v>0.11144811180493611</v>
      </c>
      <c r="N31" s="124">
        <v>0.45913768316398468</v>
      </c>
      <c r="O31" s="124">
        <v>1.307228556079508E-2</v>
      </c>
      <c r="P31" s="124">
        <v>4.1825285292731891E-2</v>
      </c>
      <c r="Q31" s="124">
        <v>0.53079725097117014</v>
      </c>
      <c r="R31" s="124">
        <v>0.99535109268884925</v>
      </c>
      <c r="S31" s="124">
        <v>0.33544405404999361</v>
      </c>
      <c r="T31" s="124">
        <v>0.26135195421963381</v>
      </c>
      <c r="U31" s="124">
        <v>0.29405868139207941</v>
      </c>
      <c r="V31" s="124">
        <v>0.34422012652782907</v>
      </c>
      <c r="W31" s="124">
        <v>1.0875244735674929</v>
      </c>
    </row>
    <row r="32" spans="1:23">
      <c r="A32" s="124" t="s">
        <v>520</v>
      </c>
      <c r="B32" s="124">
        <v>12.37</v>
      </c>
      <c r="C32" s="124">
        <v>1.139</v>
      </c>
      <c r="D32" s="124">
        <v>21.370463999999998</v>
      </c>
      <c r="E32" s="124">
        <v>0.15440999999999999</v>
      </c>
      <c r="F32" s="124">
        <v>5.5539999999999999E-2</v>
      </c>
      <c r="G32" s="124">
        <v>0.29672999999999999</v>
      </c>
      <c r="H32" s="124">
        <v>8.1000000000000003E-2</v>
      </c>
      <c r="I32" s="124">
        <v>27.607115</v>
      </c>
      <c r="J32" s="124">
        <v>4.2019390000000003</v>
      </c>
      <c r="K32" s="124">
        <v>153.863</v>
      </c>
      <c r="L32" s="124">
        <v>0.8219179236301648</v>
      </c>
      <c r="M32" s="124">
        <v>0.15902468034493011</v>
      </c>
      <c r="N32" s="124">
        <v>0.425145062934014</v>
      </c>
      <c r="O32" s="124">
        <v>0.1131936568574783</v>
      </c>
      <c r="P32" s="124">
        <v>0.10500074418696061</v>
      </c>
      <c r="Q32" s="124">
        <v>0.53664260209948744</v>
      </c>
      <c r="R32" s="124">
        <v>0.99430843798611368</v>
      </c>
      <c r="S32" s="124">
        <v>0.35432568857193431</v>
      </c>
      <c r="T32" s="124">
        <v>0.29773296503966218</v>
      </c>
      <c r="U32" s="124">
        <v>0.32596831210609628</v>
      </c>
      <c r="V32" s="124">
        <v>0.36212252673343681</v>
      </c>
      <c r="W32" s="124">
        <v>1.0874602621802689</v>
      </c>
    </row>
    <row r="33" spans="1:23">
      <c r="A33" s="124" t="s">
        <v>521</v>
      </c>
      <c r="B33" s="124">
        <v>4.01</v>
      </c>
      <c r="C33" s="124">
        <v>0.92500000000000004</v>
      </c>
      <c r="D33" s="124">
        <v>10.053618999999999</v>
      </c>
      <c r="E33" s="124">
        <v>0.106920004</v>
      </c>
      <c r="F33" s="124">
        <v>4.1050002000000002E-2</v>
      </c>
      <c r="G33" s="124">
        <v>0.15096999999999999</v>
      </c>
      <c r="H33" s="124">
        <v>0.10349999999999999</v>
      </c>
      <c r="I33" s="124">
        <v>18.703240999999998</v>
      </c>
      <c r="J33" s="124">
        <v>2.2772125999999999</v>
      </c>
      <c r="K33" s="124">
        <v>56.283000000000001</v>
      </c>
      <c r="L33" s="124">
        <v>0.80858114653044366</v>
      </c>
      <c r="M33" s="124">
        <v>0.1093071662206363</v>
      </c>
      <c r="N33" s="124">
        <v>0.30586811722576851</v>
      </c>
      <c r="O33" s="124">
        <v>4.1284663959209808E-2</v>
      </c>
      <c r="P33" s="124">
        <v>5.3228798913205477E-2</v>
      </c>
      <c r="Q33" s="124">
        <v>0.52944588059347997</v>
      </c>
      <c r="R33" s="124">
        <v>0.99448628447850662</v>
      </c>
      <c r="S33" s="124">
        <v>0.31017089833539963</v>
      </c>
      <c r="T33" s="124">
        <v>0.26535436168949428</v>
      </c>
      <c r="U33" s="124">
        <v>0.29104298188157862</v>
      </c>
      <c r="V33" s="124">
        <v>0.33683602851326838</v>
      </c>
      <c r="W33" s="124">
        <v>1.079386510784456</v>
      </c>
    </row>
    <row r="34" spans="1:23">
      <c r="A34" s="124" t="s">
        <v>522</v>
      </c>
      <c r="B34" s="124">
        <v>2.17</v>
      </c>
      <c r="C34" s="124">
        <v>0.879</v>
      </c>
      <c r="D34" s="124">
        <v>19.396137</v>
      </c>
      <c r="E34" s="124">
        <v>9.8929993999999993E-2</v>
      </c>
      <c r="F34" s="124">
        <v>4.02E-2</v>
      </c>
      <c r="G34" s="124">
        <v>0.123859994</v>
      </c>
      <c r="H34" s="124">
        <v>6.9839999999999999E-2</v>
      </c>
      <c r="I34" s="124">
        <v>18.502303999999999</v>
      </c>
      <c r="J34" s="124">
        <v>1.5523507999999999</v>
      </c>
      <c r="K34" s="124">
        <v>49.454000000000001</v>
      </c>
      <c r="L34" s="124">
        <v>0.80633728484651046</v>
      </c>
      <c r="M34" s="124">
        <v>9.8364555456437699E-2</v>
      </c>
      <c r="N34" s="124">
        <v>0.28368371331651898</v>
      </c>
      <c r="O34" s="124">
        <v>3.6252213533894427E-2</v>
      </c>
      <c r="P34" s="124">
        <v>3.3731219703695157E-2</v>
      </c>
      <c r="Q34" s="124">
        <v>0.53538706828411831</v>
      </c>
      <c r="R34" s="124">
        <v>0.99422022612588679</v>
      </c>
      <c r="S34" s="124">
        <v>0.30382532583335498</v>
      </c>
      <c r="T34" s="124">
        <v>0.25798039320630178</v>
      </c>
      <c r="U34" s="124">
        <v>0.28537221528696821</v>
      </c>
      <c r="V34" s="124">
        <v>0.33935430819521978</v>
      </c>
      <c r="W34" s="124">
        <v>1.07785445175855</v>
      </c>
    </row>
    <row r="35" spans="1:23">
      <c r="A35" s="124" t="s">
        <v>523</v>
      </c>
      <c r="B35" s="124">
        <v>1.86</v>
      </c>
      <c r="C35" s="124">
        <v>0.88500000000000001</v>
      </c>
      <c r="D35" s="124">
        <v>-170.78946999999999</v>
      </c>
      <c r="E35" s="124">
        <v>8.5930005000000004E-2</v>
      </c>
      <c r="F35" s="124">
        <v>1.5709999999999998E-2</v>
      </c>
      <c r="G35" s="124">
        <v>0.16070999</v>
      </c>
      <c r="H35" s="124">
        <v>2.6870001000000001E-2</v>
      </c>
      <c r="I35" s="124">
        <v>17.446238000000001</v>
      </c>
      <c r="J35" s="124">
        <v>1.5018975999999999</v>
      </c>
      <c r="K35" s="124">
        <v>35.417000000000002</v>
      </c>
      <c r="L35" s="124">
        <v>0.80268645372005965</v>
      </c>
      <c r="M35" s="124">
        <v>9.6520963425512932E-2</v>
      </c>
      <c r="N35" s="124">
        <v>0.31383845379566999</v>
      </c>
      <c r="O35" s="124">
        <v>2.5908018685431689E-2</v>
      </c>
      <c r="P35" s="124">
        <v>3.2374112371824082E-2</v>
      </c>
      <c r="Q35" s="124">
        <v>0.41444233076849618</v>
      </c>
      <c r="R35" s="124">
        <v>0.99388057885476333</v>
      </c>
      <c r="S35" s="124">
        <v>0.30555012691225691</v>
      </c>
      <c r="T35" s="124">
        <v>0.20529837320344699</v>
      </c>
      <c r="U35" s="124">
        <v>0.25257557944404452</v>
      </c>
      <c r="V35" s="124">
        <v>0.26897887658375158</v>
      </c>
      <c r="W35" s="124">
        <v>1.075416457093116</v>
      </c>
    </row>
    <row r="36" spans="1:23">
      <c r="A36" s="124" t="s">
        <v>524</v>
      </c>
      <c r="B36" s="124">
        <v>-1.31</v>
      </c>
      <c r="C36" s="124">
        <v>1.089</v>
      </c>
      <c r="D36" s="124">
        <v>32.926830000000002</v>
      </c>
      <c r="E36" s="124">
        <v>-4.8249997000000003E-2</v>
      </c>
      <c r="F36" s="124">
        <v>-2.5610002E-2</v>
      </c>
      <c r="G36" s="124">
        <v>0.23277001</v>
      </c>
      <c r="H36" s="124">
        <v>-0.22595999999999999</v>
      </c>
      <c r="I36" s="124">
        <v>0</v>
      </c>
      <c r="J36" s="124">
        <v>1.0471204999999999</v>
      </c>
      <c r="K36" s="124">
        <v>14.176</v>
      </c>
      <c r="L36" s="124">
        <v>0.76500422738518825</v>
      </c>
      <c r="M36" s="124">
        <v>7.7668748141540289E-2</v>
      </c>
      <c r="N36" s="124">
        <v>0.37280592836533999</v>
      </c>
      <c r="O36" s="124">
        <v>1.0255027107730109E-2</v>
      </c>
      <c r="P36" s="124">
        <v>2.0141363274104492E-2</v>
      </c>
      <c r="Q36" s="124">
        <v>0.54399164220063689</v>
      </c>
      <c r="R36" s="124">
        <v>0.99188213757256127</v>
      </c>
      <c r="S36" s="124">
        <v>0.29744466517568918</v>
      </c>
      <c r="T36" s="124">
        <v>0.25288627025590033</v>
      </c>
      <c r="U36" s="124">
        <v>0.27008397635381493</v>
      </c>
      <c r="V36" s="124">
        <v>0.34664928113347387</v>
      </c>
      <c r="W36" s="124">
        <v>1.0511370305601759</v>
      </c>
    </row>
    <row r="37" spans="1:23">
      <c r="A37" s="124" t="s">
        <v>525</v>
      </c>
      <c r="B37" s="124">
        <v>0.46</v>
      </c>
      <c r="C37" s="124">
        <v>0.97499999999999998</v>
      </c>
      <c r="D37" s="124">
        <v>75.090903999999995</v>
      </c>
      <c r="E37" s="124">
        <v>3.5740000000000001E-2</v>
      </c>
      <c r="F37" s="124">
        <v>4.2700000000000004E-3</v>
      </c>
      <c r="G37" s="124">
        <v>0.23422999999999999</v>
      </c>
      <c r="H37" s="124">
        <v>-9.8099999999999993E-3</v>
      </c>
      <c r="I37" s="124">
        <v>89.782610000000005</v>
      </c>
      <c r="J37" s="124">
        <v>2.1734551999999998</v>
      </c>
      <c r="K37" s="124">
        <v>9.0719999999999992</v>
      </c>
      <c r="L37" s="124">
        <v>0.78859142390959402</v>
      </c>
      <c r="M37" s="124">
        <v>8.8195063931013964E-2</v>
      </c>
      <c r="N37" s="124">
        <v>0.37400065358463602</v>
      </c>
      <c r="O37" s="124">
        <v>6.4937696804626107E-3</v>
      </c>
      <c r="P37" s="124">
        <v>5.0437897081886951E-2</v>
      </c>
      <c r="Q37" s="124">
        <v>0.5708050427673752</v>
      </c>
      <c r="R37" s="124">
        <v>0.99359064954281584</v>
      </c>
      <c r="S37" s="124">
        <v>0.30382611252941588</v>
      </c>
      <c r="T37" s="124">
        <v>0.27886779865513572</v>
      </c>
      <c r="U37" s="124">
        <v>0.28618472035420339</v>
      </c>
      <c r="V37" s="124">
        <v>0.35837157671716391</v>
      </c>
      <c r="W37" s="124">
        <v>1.066603254293087</v>
      </c>
    </row>
    <row r="38" spans="1:23">
      <c r="A38" s="124" t="s">
        <v>526</v>
      </c>
      <c r="B38" s="124">
        <v>-0.88</v>
      </c>
      <c r="C38" s="124">
        <v>1.054</v>
      </c>
      <c r="D38" s="124">
        <v>17.717390000000002</v>
      </c>
      <c r="E38" s="124">
        <v>-6.9949999999999998E-2</v>
      </c>
      <c r="F38" s="124">
        <v>-3.2169999999999997E-2</v>
      </c>
      <c r="G38" s="124">
        <v>4.3610000000000003E-2</v>
      </c>
      <c r="H38" s="124">
        <v>-0.34958</v>
      </c>
      <c r="I38" s="124">
        <v>0</v>
      </c>
      <c r="J38" s="124">
        <v>2.1888008000000001</v>
      </c>
      <c r="K38" s="124">
        <v>9.4979999999999993</v>
      </c>
      <c r="L38" s="124">
        <v>0.75891014173661753</v>
      </c>
      <c r="M38" s="124">
        <v>8.0225988700564965E-2</v>
      </c>
      <c r="N38" s="124">
        <v>0.21801429662178079</v>
      </c>
      <c r="O38" s="124">
        <v>6.8076990817196549E-3</v>
      </c>
      <c r="P38" s="124">
        <v>5.0850668249463257E-2</v>
      </c>
      <c r="Q38" s="124">
        <v>0.53431950266507466</v>
      </c>
      <c r="R38" s="124">
        <v>0.99090500942191184</v>
      </c>
      <c r="S38" s="124">
        <v>0.26814932809480502</v>
      </c>
      <c r="T38" s="124">
        <v>0.26226822903928171</v>
      </c>
      <c r="U38" s="124">
        <v>0.26857657418047248</v>
      </c>
      <c r="V38" s="124">
        <v>0.32484330840022158</v>
      </c>
      <c r="W38" s="124">
        <v>1.0468267584416719</v>
      </c>
    </row>
    <row r="39" spans="1:23">
      <c r="A39" s="124" t="s">
        <v>527</v>
      </c>
      <c r="B39" s="124">
        <v>1.48</v>
      </c>
      <c r="C39" s="124">
        <v>0.86</v>
      </c>
      <c r="D39" s="124">
        <v>15.513306999999999</v>
      </c>
      <c r="E39" s="124">
        <v>6.3240000000000005E-2</v>
      </c>
      <c r="F39" s="124">
        <v>1.4370000000000001E-2</v>
      </c>
      <c r="G39" s="124">
        <v>0.16291</v>
      </c>
      <c r="H39" s="124">
        <v>1.976E-2</v>
      </c>
      <c r="I39" s="124">
        <v>27.567565999999999</v>
      </c>
      <c r="J39" s="124">
        <v>2.1995795</v>
      </c>
      <c r="K39" s="124">
        <v>102.355</v>
      </c>
      <c r="L39" s="124">
        <v>0.79631434244263266</v>
      </c>
      <c r="M39" s="124">
        <v>9.4261076419863213E-2</v>
      </c>
      <c r="N39" s="124">
        <v>0.31563874518787371</v>
      </c>
      <c r="O39" s="124">
        <v>7.5236202397506849E-2</v>
      </c>
      <c r="P39" s="124">
        <v>5.1140597387714933E-2</v>
      </c>
      <c r="Q39" s="124">
        <v>0.53291786011124231</v>
      </c>
      <c r="R39" s="124">
        <v>0.99382437935526291</v>
      </c>
      <c r="S39" s="124">
        <v>0.30940839530617281</v>
      </c>
      <c r="T39" s="124">
        <v>0.26379736270445148</v>
      </c>
      <c r="U39" s="124">
        <v>0.2810711005999304</v>
      </c>
      <c r="V39" s="124">
        <v>0.34786254434391101</v>
      </c>
      <c r="W39" s="124">
        <v>1.071476100591491</v>
      </c>
    </row>
    <row r="40" spans="1:23">
      <c r="A40" s="124" t="s">
        <v>528</v>
      </c>
      <c r="B40" s="124">
        <v>2.62</v>
      </c>
      <c r="C40" s="124">
        <v>1.1020000000000001</v>
      </c>
      <c r="D40" s="124">
        <v>11.989100000000001</v>
      </c>
      <c r="E40" s="124">
        <v>4.7739999999999998E-2</v>
      </c>
      <c r="F40" s="124">
        <v>2.2689999999999998E-2</v>
      </c>
      <c r="G40" s="124">
        <v>0.13073000000000001</v>
      </c>
      <c r="H40" s="124">
        <v>7.9469999999999999E-2</v>
      </c>
      <c r="I40" s="124">
        <v>16.793894000000002</v>
      </c>
      <c r="J40" s="124">
        <v>1.0861784000000001</v>
      </c>
      <c r="K40" s="124">
        <v>42.137</v>
      </c>
      <c r="L40" s="124">
        <v>0.79196142472401088</v>
      </c>
      <c r="M40" s="124">
        <v>0.1010407374368124</v>
      </c>
      <c r="N40" s="124">
        <v>0.28930551170206592</v>
      </c>
      <c r="O40" s="124">
        <v>3.0860144451739992E-2</v>
      </c>
      <c r="P40" s="124">
        <v>2.1191955951228789E-2</v>
      </c>
      <c r="Q40" s="124">
        <v>0.53067671107115899</v>
      </c>
      <c r="R40" s="124">
        <v>0.994296344424631</v>
      </c>
      <c r="S40" s="124">
        <v>0.30186814532514827</v>
      </c>
      <c r="T40" s="124">
        <v>0.25096963206551592</v>
      </c>
      <c r="U40" s="124">
        <v>0.28435510538553382</v>
      </c>
      <c r="V40" s="124">
        <v>0.33706449890233831</v>
      </c>
      <c r="W40" s="124">
        <v>1.069083840549137</v>
      </c>
    </row>
    <row r="41" spans="1:23">
      <c r="A41" s="124" t="s">
        <v>529</v>
      </c>
      <c r="B41" s="124">
        <v>-0.32</v>
      </c>
      <c r="C41" s="124">
        <v>0.98699999999999999</v>
      </c>
      <c r="D41" s="124">
        <v>14.642858</v>
      </c>
      <c r="E41" s="124">
        <v>-2.1780000000000001E-2</v>
      </c>
      <c r="F41" s="124">
        <v>-1.5650000000000001E-2</v>
      </c>
      <c r="G41" s="124">
        <v>4.1799999999999997E-2</v>
      </c>
      <c r="H41" s="124">
        <v>-5.049E-2</v>
      </c>
      <c r="I41" s="124">
        <v>0</v>
      </c>
      <c r="J41" s="124">
        <v>1.7166783999999999</v>
      </c>
      <c r="K41" s="124">
        <v>15.42</v>
      </c>
      <c r="L41" s="124">
        <v>0.77243788667248925</v>
      </c>
      <c r="M41" s="124">
        <v>8.3556348498364547E-2</v>
      </c>
      <c r="N41" s="124">
        <v>0.21653315452702279</v>
      </c>
      <c r="O41" s="124">
        <v>1.117175991327884E-2</v>
      </c>
      <c r="P41" s="124">
        <v>3.8151359373503571E-2</v>
      </c>
      <c r="Q41" s="124">
        <v>0.53236431545827734</v>
      </c>
      <c r="R41" s="124">
        <v>0.9932691030845695</v>
      </c>
      <c r="S41" s="124">
        <v>0.27466431767088978</v>
      </c>
      <c r="T41" s="124">
        <v>0.2564632204333176</v>
      </c>
      <c r="U41" s="124">
        <v>0.27160934341094078</v>
      </c>
      <c r="V41" s="124">
        <v>0.32591875013829841</v>
      </c>
      <c r="W41" s="124">
        <v>1.056509221797596</v>
      </c>
    </row>
    <row r="42" spans="1:23">
      <c r="A42" s="124" t="s">
        <v>530</v>
      </c>
      <c r="B42" s="124">
        <v>8.94</v>
      </c>
      <c r="C42" s="124">
        <v>0.82499999999999996</v>
      </c>
      <c r="D42" s="124">
        <v>16.999486999999998</v>
      </c>
      <c r="E42" s="124">
        <v>0.15074000000000001</v>
      </c>
      <c r="F42" s="124">
        <v>4.7300000000000002E-2</v>
      </c>
      <c r="G42" s="124">
        <v>0.11752</v>
      </c>
      <c r="H42" s="124">
        <v>5.5789999999999999E-2</v>
      </c>
      <c r="I42" s="124">
        <v>37.136467000000003</v>
      </c>
      <c r="J42" s="124">
        <v>5.3187227000000004</v>
      </c>
      <c r="K42" s="124">
        <v>257.84300000000002</v>
      </c>
      <c r="L42" s="124">
        <v>0.82088726504775567</v>
      </c>
      <c r="M42" s="124">
        <v>0.1386262265834077</v>
      </c>
      <c r="N42" s="124">
        <v>0.27849562934198141</v>
      </c>
      <c r="O42" s="124">
        <v>0.18981896000937371</v>
      </c>
      <c r="P42" s="124">
        <v>0.13504037194861121</v>
      </c>
      <c r="Q42" s="124">
        <v>0.53386296659346399</v>
      </c>
      <c r="R42" s="124">
        <v>0.9941091708717481</v>
      </c>
      <c r="S42" s="124">
        <v>0.33373680803875949</v>
      </c>
      <c r="T42" s="124">
        <v>0.30650165867790241</v>
      </c>
      <c r="U42" s="124">
        <v>0.31214860725522248</v>
      </c>
      <c r="V42" s="124">
        <v>0.36395558746245138</v>
      </c>
      <c r="W42" s="124">
        <v>1.0867113323948261</v>
      </c>
    </row>
    <row r="43" spans="1:23">
      <c r="A43" s="124" t="s">
        <v>531</v>
      </c>
      <c r="B43" s="124">
        <v>20.18</v>
      </c>
      <c r="C43" s="124">
        <v>1.0489999999999999</v>
      </c>
      <c r="D43" s="124">
        <v>16.84179</v>
      </c>
      <c r="E43" s="124">
        <v>0.21922000999999999</v>
      </c>
      <c r="F43" s="124">
        <v>4.8070002000000001E-2</v>
      </c>
      <c r="G43" s="124">
        <v>0.44779997999999999</v>
      </c>
      <c r="H43" s="124">
        <v>0.10706</v>
      </c>
      <c r="I43" s="124">
        <v>27.799800000000001</v>
      </c>
      <c r="J43" s="124">
        <v>6.0469527000000003</v>
      </c>
      <c r="K43" s="124">
        <v>197.279</v>
      </c>
      <c r="L43" s="124">
        <v>0.84011873917036195</v>
      </c>
      <c r="M43" s="124">
        <v>0.20547130538209929</v>
      </c>
      <c r="N43" s="124">
        <v>0.54876722129437172</v>
      </c>
      <c r="O43" s="124">
        <v>0.1451879265405201</v>
      </c>
      <c r="P43" s="124">
        <v>0.15462855014718879</v>
      </c>
      <c r="Q43" s="124">
        <v>0.5337626823365591</v>
      </c>
      <c r="R43" s="124">
        <v>0.99451442374574739</v>
      </c>
      <c r="S43" s="124">
        <v>0.39338444499486069</v>
      </c>
      <c r="T43" s="124">
        <v>0.3244063317816363</v>
      </c>
      <c r="U43" s="124">
        <v>0.35671655436706728</v>
      </c>
      <c r="V43" s="124">
        <v>0.37267392093497032</v>
      </c>
      <c r="W43" s="124">
        <v>1.09874187471327</v>
      </c>
    </row>
    <row r="44" spans="1:23">
      <c r="A44" s="124" t="s">
        <v>532</v>
      </c>
      <c r="B44" s="124">
        <v>13.9</v>
      </c>
      <c r="C44" s="124">
        <v>1.0629999999999999</v>
      </c>
      <c r="D44" s="124">
        <v>14.261856999999999</v>
      </c>
      <c r="E44" s="124">
        <v>0.30528998000000002</v>
      </c>
      <c r="F44" s="124">
        <v>0.10795999000000001</v>
      </c>
      <c r="G44" s="124">
        <v>0.28819</v>
      </c>
      <c r="H44" s="124">
        <v>0.19653000000000001</v>
      </c>
      <c r="I44" s="124">
        <v>30.719425000000001</v>
      </c>
      <c r="J44" s="124">
        <v>5.6603526999999998</v>
      </c>
      <c r="K44" s="124">
        <v>138.428</v>
      </c>
      <c r="L44" s="124">
        <v>0.8642900615867648</v>
      </c>
      <c r="M44" s="124">
        <v>0.16812369907820399</v>
      </c>
      <c r="N44" s="124">
        <v>0.41815669084051499</v>
      </c>
      <c r="O44" s="124">
        <v>0.1018192429879889</v>
      </c>
      <c r="P44" s="124">
        <v>0.14422965187113579</v>
      </c>
      <c r="Q44" s="124">
        <v>0.53212202548342036</v>
      </c>
      <c r="R44" s="124">
        <v>0.99522162044238716</v>
      </c>
      <c r="S44" s="124">
        <v>0.36214326830434851</v>
      </c>
      <c r="T44" s="124">
        <v>0.31390920551243812</v>
      </c>
      <c r="U44" s="124">
        <v>0.33503308494331768</v>
      </c>
      <c r="V44" s="124">
        <v>0.35223423159356759</v>
      </c>
      <c r="W44" s="124">
        <v>1.1139787126405969</v>
      </c>
    </row>
    <row r="45" spans="1:23">
      <c r="A45" s="124" t="s">
        <v>533</v>
      </c>
      <c r="B45" s="124">
        <v>7.5</v>
      </c>
      <c r="C45" s="124">
        <v>0.85499999999999998</v>
      </c>
      <c r="D45" s="124">
        <v>6.9042320000000004</v>
      </c>
      <c r="E45" s="124">
        <v>0.119160004</v>
      </c>
      <c r="F45" s="124">
        <v>4.9959999999999997E-2</v>
      </c>
      <c r="G45" s="124">
        <v>0.15704000000000001</v>
      </c>
      <c r="H45" s="124">
        <v>8.3159999999999998E-2</v>
      </c>
      <c r="I45" s="124">
        <v>8.2666660000000007</v>
      </c>
      <c r="J45" s="124">
        <v>1.2747759000000001</v>
      </c>
      <c r="K45" s="124">
        <v>111.99299999999999</v>
      </c>
      <c r="L45" s="124">
        <v>0.81201854736114887</v>
      </c>
      <c r="M45" s="124">
        <v>0.13006244424620869</v>
      </c>
      <c r="N45" s="124">
        <v>0.3108352622617801</v>
      </c>
      <c r="O45" s="124">
        <v>8.2338670870078179E-2</v>
      </c>
      <c r="P45" s="124">
        <v>2.6264915645015419E-2</v>
      </c>
      <c r="Q45" s="124">
        <v>0.52744309084477881</v>
      </c>
      <c r="R45" s="124">
        <v>0.9943255112493834</v>
      </c>
      <c r="S45" s="124">
        <v>0.32739842198594138</v>
      </c>
      <c r="T45" s="124">
        <v>0.25590517486430903</v>
      </c>
      <c r="U45" s="124">
        <v>0.30410666925875363</v>
      </c>
      <c r="V45" s="124">
        <v>0.348519369307001</v>
      </c>
      <c r="W45" s="124">
        <v>1.081399983242995</v>
      </c>
    </row>
    <row r="46" spans="1:23">
      <c r="A46" s="124" t="s">
        <v>534</v>
      </c>
      <c r="B46" s="124">
        <v>5.2</v>
      </c>
      <c r="C46" s="124">
        <v>0.98</v>
      </c>
      <c r="D46" s="124">
        <v>15.957447</v>
      </c>
      <c r="E46" s="124">
        <v>5.7520000000000002E-2</v>
      </c>
      <c r="F46" s="124">
        <v>1.7760001000000001E-2</v>
      </c>
      <c r="G46" s="124">
        <v>0.12913999000000001</v>
      </c>
      <c r="H46" s="124">
        <v>4.3070003000000003E-2</v>
      </c>
      <c r="I46" s="124">
        <v>14.423078</v>
      </c>
      <c r="J46" s="124">
        <v>1.4349399</v>
      </c>
      <c r="K46" s="124">
        <v>192.03100000000001</v>
      </c>
      <c r="L46" s="124">
        <v>0.79470797538776061</v>
      </c>
      <c r="M46" s="124">
        <v>0.1163841807909604</v>
      </c>
      <c r="N46" s="124">
        <v>0.28800438974511222</v>
      </c>
      <c r="O46" s="124">
        <v>0.14132055213254599</v>
      </c>
      <c r="P46" s="124">
        <v>3.0573061386054621E-2</v>
      </c>
      <c r="Q46" s="124">
        <v>0.53320030207184865</v>
      </c>
      <c r="R46" s="124">
        <v>0.99400862834509485</v>
      </c>
      <c r="S46" s="124">
        <v>0.32378717963397091</v>
      </c>
      <c r="T46" s="124">
        <v>0.25826456301308548</v>
      </c>
      <c r="U46" s="124">
        <v>0.29506828621209891</v>
      </c>
      <c r="V46" s="124">
        <v>0.3635619552355166</v>
      </c>
      <c r="W46" s="124">
        <v>1.070599193620676</v>
      </c>
    </row>
    <row r="47" spans="1:23">
      <c r="A47" s="124" t="s">
        <v>535</v>
      </c>
      <c r="B47" s="124">
        <v>3.91</v>
      </c>
      <c r="C47" s="124">
        <v>0.85499999999999998</v>
      </c>
      <c r="D47" s="124">
        <v>14.683026999999999</v>
      </c>
      <c r="E47" s="124">
        <v>8.0170006000000002E-2</v>
      </c>
      <c r="F47" s="124">
        <v>4.2919997000000001E-2</v>
      </c>
      <c r="G47" s="124">
        <v>0.29078999999999999</v>
      </c>
      <c r="H47" s="124">
        <v>9.3770000000000006E-2</v>
      </c>
      <c r="I47" s="124">
        <v>18.363173</v>
      </c>
      <c r="J47" s="124">
        <v>1.7161021999999999</v>
      </c>
      <c r="K47" s="124">
        <v>40.247</v>
      </c>
      <c r="L47" s="124">
        <v>0.80106885360997293</v>
      </c>
      <c r="M47" s="124">
        <v>0.1087124591138864</v>
      </c>
      <c r="N47" s="124">
        <v>0.42028429826944907</v>
      </c>
      <c r="O47" s="124">
        <v>2.9467359079965779E-2</v>
      </c>
      <c r="P47" s="124">
        <v>3.8135860549947803E-2</v>
      </c>
      <c r="Q47" s="124">
        <v>0.53238986013138856</v>
      </c>
      <c r="R47" s="124">
        <v>0.99440937575090738</v>
      </c>
      <c r="S47" s="124">
        <v>0.32578979896506338</v>
      </c>
      <c r="T47" s="124">
        <v>0.26006233429139508</v>
      </c>
      <c r="U47" s="124">
        <v>0.29063804630044737</v>
      </c>
      <c r="V47" s="124">
        <v>0.34633260275436661</v>
      </c>
      <c r="W47" s="124">
        <v>1.074734842724268</v>
      </c>
    </row>
    <row r="48" spans="1:23">
      <c r="A48" s="124" t="s">
        <v>536</v>
      </c>
      <c r="B48" s="124">
        <v>-0.6</v>
      </c>
      <c r="C48" s="124">
        <v>0.876</v>
      </c>
      <c r="D48" s="124">
        <v>72.5</v>
      </c>
      <c r="E48" s="124">
        <v>-5.1609996999999998E-2</v>
      </c>
      <c r="F48" s="124">
        <v>-2.8979999999999999E-2</v>
      </c>
      <c r="G48" s="124">
        <v>5.7729996999999998E-2</v>
      </c>
      <c r="H48" s="124">
        <v>-0.11978999999999999</v>
      </c>
      <c r="I48" s="124">
        <v>0</v>
      </c>
      <c r="J48" s="124">
        <v>1.8054287</v>
      </c>
      <c r="K48" s="124">
        <v>13.164</v>
      </c>
      <c r="L48" s="124">
        <v>0.76406062715715151</v>
      </c>
      <c r="M48" s="124">
        <v>8.1891168599464756E-2</v>
      </c>
      <c r="N48" s="124">
        <v>0.22956883912706069</v>
      </c>
      <c r="O48" s="124">
        <v>9.509260548875343E-3</v>
      </c>
      <c r="P48" s="124">
        <v>4.0538595125363862E-2</v>
      </c>
      <c r="Q48" s="124">
        <v>0.56915740912594948</v>
      </c>
      <c r="R48" s="124">
        <v>0.99272133588799938</v>
      </c>
      <c r="S48" s="124">
        <v>0.27339561390277117</v>
      </c>
      <c r="T48" s="124">
        <v>0.27301795541497642</v>
      </c>
      <c r="U48" s="124">
        <v>0.27917518083844561</v>
      </c>
      <c r="V48" s="124">
        <v>0.34774210742379769</v>
      </c>
      <c r="W48" s="124">
        <v>1.051050856471843</v>
      </c>
    </row>
    <row r="49" spans="1:23">
      <c r="A49" s="124" t="s">
        <v>537</v>
      </c>
      <c r="B49" s="124">
        <v>-0.28999999999999998</v>
      </c>
      <c r="C49" s="124">
        <v>0.83099999999999996</v>
      </c>
      <c r="D49" s="124">
        <v>18.333331999999999</v>
      </c>
      <c r="E49" s="124">
        <v>-1.9640000000000001E-2</v>
      </c>
      <c r="F49" s="124">
        <v>-1.0670001E-2</v>
      </c>
      <c r="G49" s="124">
        <v>0.45601999999999998</v>
      </c>
      <c r="H49" s="124">
        <v>-7.6230004000000004E-2</v>
      </c>
      <c r="I49" s="124">
        <v>0</v>
      </c>
      <c r="J49" s="124">
        <v>2.5554782999999999</v>
      </c>
      <c r="K49" s="124">
        <v>9.407</v>
      </c>
      <c r="L49" s="124">
        <v>0.77303887015106021</v>
      </c>
      <c r="M49" s="124">
        <v>8.3734760630389524E-2</v>
      </c>
      <c r="N49" s="124">
        <v>0.55549375037821291</v>
      </c>
      <c r="O49" s="124">
        <v>6.7406390453008972E-3</v>
      </c>
      <c r="P49" s="124">
        <v>6.0713684345214507E-2</v>
      </c>
      <c r="Q49" s="124">
        <v>0.53471119867556638</v>
      </c>
      <c r="R49" s="124">
        <v>0.99306564666565489</v>
      </c>
      <c r="S49" s="124">
        <v>0.32618222712624168</v>
      </c>
      <c r="T49" s="124">
        <v>0.26716480215678928</v>
      </c>
      <c r="U49" s="124">
        <v>0.27239211484427289</v>
      </c>
      <c r="V49" s="124">
        <v>0.35067278779890848</v>
      </c>
      <c r="W49" s="124">
        <v>1.056758356640036</v>
      </c>
    </row>
    <row r="50" spans="1:23">
      <c r="A50" s="124" t="s">
        <v>538</v>
      </c>
      <c r="B50" s="124">
        <v>-2.25</v>
      </c>
      <c r="C50" s="124">
        <v>1.081</v>
      </c>
      <c r="D50" s="124">
        <v>11.619719</v>
      </c>
      <c r="E50" s="124">
        <v>-4.0949997000000002E-2</v>
      </c>
      <c r="F50" s="124">
        <v>-4.6120000000000001E-2</v>
      </c>
      <c r="G50" s="124">
        <v>-0.12755</v>
      </c>
      <c r="H50" s="124">
        <v>-0.30708997999999998</v>
      </c>
      <c r="I50" s="124">
        <v>0</v>
      </c>
      <c r="J50" s="124">
        <v>1.2184765</v>
      </c>
      <c r="K50" s="124">
        <v>10.641999999999999</v>
      </c>
      <c r="L50" s="124">
        <v>0.76705431121395851</v>
      </c>
      <c r="M50" s="124">
        <v>7.2078501338090989E-2</v>
      </c>
      <c r="N50" s="124">
        <v>7.7952262953948068E-2</v>
      </c>
      <c r="O50" s="124">
        <v>7.6507395395554734E-3</v>
      </c>
      <c r="P50" s="124">
        <v>2.4750555237351621E-2</v>
      </c>
      <c r="Q50" s="124">
        <v>0.53044181060317419</v>
      </c>
      <c r="R50" s="124">
        <v>0.99124086280052104</v>
      </c>
      <c r="S50" s="124">
        <v>0.2482923579323523</v>
      </c>
      <c r="T50" s="124">
        <v>0.24825546584046251</v>
      </c>
      <c r="U50" s="124">
        <v>0.26323771141526531</v>
      </c>
      <c r="V50" s="124">
        <v>0.31440543604635368</v>
      </c>
      <c r="W50" s="124">
        <v>1.0520178419277451</v>
      </c>
    </row>
    <row r="51" spans="1:23">
      <c r="A51" s="124" t="s">
        <v>539</v>
      </c>
      <c r="B51" s="124">
        <v>-0.16</v>
      </c>
      <c r="C51" s="124">
        <v>1.127</v>
      </c>
      <c r="D51" s="124">
        <v>37.752808000000002</v>
      </c>
      <c r="E51" s="124">
        <v>2.2509999999999999E-2</v>
      </c>
      <c r="F51" s="124">
        <v>9.3600000000000003E-3</v>
      </c>
      <c r="G51" s="124">
        <v>0.2147</v>
      </c>
      <c r="H51" s="124">
        <v>9.4900000000000002E-3</v>
      </c>
      <c r="I51" s="124">
        <v>0</v>
      </c>
      <c r="J51" s="124">
        <v>2.1929251999999999</v>
      </c>
      <c r="K51" s="124">
        <v>27.085000000000001</v>
      </c>
      <c r="L51" s="124">
        <v>0.78487599801169949</v>
      </c>
      <c r="M51" s="124">
        <v>8.4507879869164429E-2</v>
      </c>
      <c r="N51" s="124">
        <v>0.3580190485511423</v>
      </c>
      <c r="O51" s="124">
        <v>1.9767972273991099E-2</v>
      </c>
      <c r="P51" s="124">
        <v>5.0961607763301213E-2</v>
      </c>
      <c r="Q51" s="124">
        <v>0.54706062650325116</v>
      </c>
      <c r="R51" s="124">
        <v>0.99374320231184621</v>
      </c>
      <c r="S51" s="124">
        <v>0.30119026383938952</v>
      </c>
      <c r="T51" s="124">
        <v>0.26838850563994793</v>
      </c>
      <c r="U51" s="124">
        <v>0.27731379629427239</v>
      </c>
      <c r="V51" s="124">
        <v>0.34636124428498349</v>
      </c>
      <c r="W51" s="124">
        <v>1.064414473097365</v>
      </c>
    </row>
    <row r="52" spans="1:23">
      <c r="A52" s="124" t="s">
        <v>540</v>
      </c>
      <c r="B52" s="124">
        <v>5.16</v>
      </c>
      <c r="C52" s="124">
        <v>0.96799999999999997</v>
      </c>
      <c r="D52" s="124">
        <v>14.632628</v>
      </c>
      <c r="E52" s="124">
        <v>0.20993999999999999</v>
      </c>
      <c r="F52" s="124">
        <v>7.374E-2</v>
      </c>
      <c r="G52" s="124">
        <v>0.27808001999999998</v>
      </c>
      <c r="H52" s="124">
        <v>8.9840000000000003E-2</v>
      </c>
      <c r="I52" s="124">
        <v>22.771318000000001</v>
      </c>
      <c r="J52" s="124">
        <v>4.1882020000000004</v>
      </c>
      <c r="K52" s="124">
        <v>48.862000000000002</v>
      </c>
      <c r="L52" s="124">
        <v>0.83751260239887881</v>
      </c>
      <c r="M52" s="124">
        <v>0.11614629794826049</v>
      </c>
      <c r="N52" s="124">
        <v>0.40988358755037058</v>
      </c>
      <c r="O52" s="124">
        <v>3.5815954835433941E-2</v>
      </c>
      <c r="P52" s="124">
        <v>0.10463124168924171</v>
      </c>
      <c r="Q52" s="124">
        <v>0.53235780989413772</v>
      </c>
      <c r="R52" s="124">
        <v>0.99437831189690273</v>
      </c>
      <c r="S52" s="124">
        <v>0.33103824676009419</v>
      </c>
      <c r="T52" s="124">
        <v>0.28961081348544282</v>
      </c>
      <c r="U52" s="124">
        <v>0.29918078355986027</v>
      </c>
      <c r="V52" s="124">
        <v>0.3401837287042106</v>
      </c>
      <c r="W52" s="124">
        <v>1.097063921212095</v>
      </c>
    </row>
    <row r="53" spans="1:23">
      <c r="A53" s="124" t="s">
        <v>541</v>
      </c>
      <c r="B53" s="124">
        <v>-0.57999999999999996</v>
      </c>
      <c r="C53" s="124">
        <v>1.121</v>
      </c>
      <c r="D53" s="124">
        <v>15.163933999999999</v>
      </c>
      <c r="E53" s="124">
        <v>-3.4459999999999998E-2</v>
      </c>
      <c r="F53" s="124">
        <v>-1.6670000000000001E-2</v>
      </c>
      <c r="G53" s="124">
        <v>0.10241</v>
      </c>
      <c r="H53" s="124">
        <v>-2.4230001000000001E-2</v>
      </c>
      <c r="I53" s="124">
        <v>0</v>
      </c>
      <c r="J53" s="124">
        <v>1.4489349</v>
      </c>
      <c r="K53" s="124">
        <v>7.5430000000000001</v>
      </c>
      <c r="L53" s="124">
        <v>0.76887691914525547</v>
      </c>
      <c r="M53" s="124">
        <v>8.2010110020814736E-2</v>
      </c>
      <c r="N53" s="124">
        <v>0.26613095693767569</v>
      </c>
      <c r="O53" s="124">
        <v>5.3670136839320476E-3</v>
      </c>
      <c r="P53" s="124">
        <v>3.0949503655514941E-2</v>
      </c>
      <c r="Q53" s="124">
        <v>0.53269568333116635</v>
      </c>
      <c r="R53" s="124">
        <v>0.99347666969400916</v>
      </c>
      <c r="S53" s="124">
        <v>0.28091834028453277</v>
      </c>
      <c r="T53" s="124">
        <v>0.253297571864466</v>
      </c>
      <c r="U53" s="124">
        <v>0.27033714852220753</v>
      </c>
      <c r="V53" s="124">
        <v>0.32939142750060713</v>
      </c>
      <c r="W53" s="124">
        <v>1.054447436596315</v>
      </c>
    </row>
    <row r="54" spans="1:23">
      <c r="A54" s="124" t="s">
        <v>542</v>
      </c>
      <c r="B54" s="124">
        <v>57.51</v>
      </c>
      <c r="C54" s="124">
        <v>1.1439999999999999</v>
      </c>
      <c r="D54" s="124">
        <v>18.300467999999999</v>
      </c>
      <c r="E54" s="124">
        <v>0.25763000000000003</v>
      </c>
      <c r="F54" s="124">
        <v>8.8920004999999996E-2</v>
      </c>
      <c r="G54" s="124">
        <v>0.49093999999999999</v>
      </c>
      <c r="H54" s="124">
        <v>0.24112</v>
      </c>
      <c r="I54" s="124">
        <v>22.430882</v>
      </c>
      <c r="J54" s="124">
        <v>5.5660067</v>
      </c>
      <c r="K54" s="124">
        <v>296.84100000000001</v>
      </c>
      <c r="L54" s="124">
        <v>0.85090554730217383</v>
      </c>
      <c r="M54" s="124">
        <v>0.42747546833184652</v>
      </c>
      <c r="N54" s="124">
        <v>0.5840691547698974</v>
      </c>
      <c r="O54" s="124">
        <v>0.21855750177045871</v>
      </c>
      <c r="P54" s="124">
        <v>0.14169190107767349</v>
      </c>
      <c r="Q54" s="124">
        <v>0.53469029947127644</v>
      </c>
      <c r="R54" s="124">
        <v>0.99557407266886722</v>
      </c>
      <c r="S54" s="124">
        <v>0.48176901358931989</v>
      </c>
      <c r="T54" s="124">
        <v>0.3509836555799008</v>
      </c>
      <c r="U54" s="124">
        <v>0.49950218848335448</v>
      </c>
      <c r="V54" s="124">
        <v>0.39465418700119198</v>
      </c>
      <c r="W54" s="124">
        <v>1.1059781474477841</v>
      </c>
    </row>
    <row r="55" spans="1:23">
      <c r="A55" s="124" t="s">
        <v>543</v>
      </c>
      <c r="B55" s="124">
        <v>0.65</v>
      </c>
      <c r="C55" s="124">
        <v>0.93300000000000005</v>
      </c>
      <c r="D55" s="124">
        <v>235.49997999999999</v>
      </c>
      <c r="E55" s="124">
        <v>3.3730000000000003E-2</v>
      </c>
      <c r="F55" s="124">
        <v>-5.6999999999999998E-4</v>
      </c>
      <c r="G55" s="124">
        <v>9.5909999999999995E-2</v>
      </c>
      <c r="H55" s="124">
        <v>3.31E-3</v>
      </c>
      <c r="I55" s="124">
        <v>36.23077</v>
      </c>
      <c r="J55" s="124">
        <v>1.3089150000000001</v>
      </c>
      <c r="K55" s="124">
        <v>21.533999999999999</v>
      </c>
      <c r="L55" s="124">
        <v>0.78802694877317925</v>
      </c>
      <c r="M55" s="124">
        <v>8.9325007433838824E-2</v>
      </c>
      <c r="N55" s="124">
        <v>0.26081193836534039</v>
      </c>
      <c r="O55" s="124">
        <v>1.5677310052446838E-2</v>
      </c>
      <c r="P55" s="124">
        <v>2.7183200766939891E-2</v>
      </c>
      <c r="Q55" s="124">
        <v>0.67281399022649335</v>
      </c>
      <c r="R55" s="124">
        <v>0.99369435380860238</v>
      </c>
      <c r="S55" s="124">
        <v>0.28966377895970619</v>
      </c>
      <c r="T55" s="124">
        <v>0.31278333962208099</v>
      </c>
      <c r="U55" s="124">
        <v>0.31319430494741041</v>
      </c>
      <c r="V55" s="124">
        <v>0.41341163211981108</v>
      </c>
      <c r="W55" s="124">
        <v>1.066317971802601</v>
      </c>
    </row>
    <row r="56" spans="1:23">
      <c r="A56" s="124" t="s">
        <v>544</v>
      </c>
      <c r="B56" s="124">
        <v>2.0099999999999998</v>
      </c>
      <c r="C56" s="124">
        <v>0.91300000000000003</v>
      </c>
      <c r="D56" s="124">
        <v>15.454545</v>
      </c>
      <c r="E56" s="124">
        <v>0.10981</v>
      </c>
      <c r="F56" s="124">
        <v>3.7330000000000002E-2</v>
      </c>
      <c r="G56" s="124">
        <v>0.23871000000000001</v>
      </c>
      <c r="H56" s="124">
        <v>9.1749999999999998E-2</v>
      </c>
      <c r="I56" s="124">
        <v>28.756218000000001</v>
      </c>
      <c r="J56" s="124">
        <v>3.2451854</v>
      </c>
      <c r="K56" s="124">
        <v>30.670999999999999</v>
      </c>
      <c r="L56" s="124">
        <v>0.80939275393658217</v>
      </c>
      <c r="M56" s="124">
        <v>9.7413024085637817E-2</v>
      </c>
      <c r="N56" s="124">
        <v>0.37766668484679938</v>
      </c>
      <c r="O56" s="124">
        <v>2.2410579862976451E-2</v>
      </c>
      <c r="P56" s="124">
        <v>7.9265660478612165E-2</v>
      </c>
      <c r="Q56" s="124">
        <v>0.53288049159120543</v>
      </c>
      <c r="R56" s="124">
        <v>0.99439340908803475</v>
      </c>
      <c r="S56" s="124">
        <v>0.31272127283899509</v>
      </c>
      <c r="T56" s="124">
        <v>0.27628616191896149</v>
      </c>
      <c r="U56" s="124">
        <v>0.28443854865771978</v>
      </c>
      <c r="V56" s="124">
        <v>0.3373773631169148</v>
      </c>
      <c r="W56" s="124">
        <v>1.0798296891667709</v>
      </c>
    </row>
    <row r="57" spans="1:23">
      <c r="A57" s="124" t="s">
        <v>545</v>
      </c>
      <c r="B57" s="124">
        <v>-4.3499999999999996</v>
      </c>
      <c r="C57" s="124">
        <v>0.80600000000000005</v>
      </c>
      <c r="D57" s="124">
        <v>-34.64</v>
      </c>
      <c r="E57" s="124">
        <v>-0.14907000000000001</v>
      </c>
      <c r="F57" s="124">
        <v>-6.0900003000000001E-2</v>
      </c>
      <c r="G57" s="124">
        <v>0.41411999999999999</v>
      </c>
      <c r="H57" s="124">
        <v>-2.0285000000000002</v>
      </c>
      <c r="I57" s="124">
        <v>0</v>
      </c>
      <c r="J57" s="124">
        <v>1.5533631999999999</v>
      </c>
      <c r="K57" s="124">
        <v>4.8550000000000004</v>
      </c>
      <c r="L57" s="124">
        <v>0.73669060303356237</v>
      </c>
      <c r="M57" s="124">
        <v>5.9589652096342552E-2</v>
      </c>
      <c r="N57" s="124">
        <v>0.52120653835038988</v>
      </c>
      <c r="O57" s="124">
        <v>3.3861633774087269E-3</v>
      </c>
      <c r="P57" s="124">
        <v>3.3758451583195098E-2</v>
      </c>
      <c r="Q57" s="124">
        <v>0.50102386641562358</v>
      </c>
      <c r="R57" s="124">
        <v>0.97763434128820925</v>
      </c>
      <c r="S57" s="124">
        <v>0.3053629500815937</v>
      </c>
      <c r="T57" s="124">
        <v>0.23772306277886099</v>
      </c>
      <c r="U57" s="124">
        <v>0.2445045792181397</v>
      </c>
      <c r="V57" s="124">
        <v>0.33031254441057117</v>
      </c>
      <c r="W57" s="124">
        <v>1.025414509248102</v>
      </c>
    </row>
    <row r="58" spans="1:23">
      <c r="A58" s="124" t="s">
        <v>546</v>
      </c>
      <c r="B58" s="124">
        <v>3.82</v>
      </c>
      <c r="C58" s="124">
        <v>0.871</v>
      </c>
      <c r="D58" s="124">
        <v>14.949749000000001</v>
      </c>
      <c r="E58" s="124">
        <v>0.08</v>
      </c>
      <c r="F58" s="124">
        <v>2.155E-2</v>
      </c>
      <c r="G58" s="124">
        <v>0.23527001</v>
      </c>
      <c r="H58" s="124">
        <v>0.24379998</v>
      </c>
      <c r="I58" s="124">
        <v>15.575915999999999</v>
      </c>
      <c r="J58" s="124">
        <v>1.4920882</v>
      </c>
      <c r="K58" s="124">
        <v>17.010999999999999</v>
      </c>
      <c r="L58" s="124">
        <v>0.80102111024676825</v>
      </c>
      <c r="M58" s="124">
        <v>0.10817722271781149</v>
      </c>
      <c r="N58" s="124">
        <v>0.37485170473931512</v>
      </c>
      <c r="O58" s="124">
        <v>1.234420516539142E-2</v>
      </c>
      <c r="P58" s="124">
        <v>3.2110255794614788E-2</v>
      </c>
      <c r="Q58" s="124">
        <v>0.53255947665909797</v>
      </c>
      <c r="R58" s="124">
        <v>0.99559525600409748</v>
      </c>
      <c r="S58" s="124">
        <v>0.31620201777396822</v>
      </c>
      <c r="T58" s="124">
        <v>0.25747597245603648</v>
      </c>
      <c r="U58" s="124">
        <v>0.29033591393512748</v>
      </c>
      <c r="V58" s="124">
        <v>0.33941930572455342</v>
      </c>
      <c r="W58" s="124">
        <v>1.0754014410265229</v>
      </c>
    </row>
    <row r="59" spans="1:23">
      <c r="A59" s="124" t="s">
        <v>547</v>
      </c>
      <c r="B59" s="124">
        <v>1.43</v>
      </c>
      <c r="C59" s="124">
        <v>1.036</v>
      </c>
      <c r="D59" s="124">
        <v>13.031088</v>
      </c>
      <c r="E59" s="124">
        <v>2.7799999999999998E-2</v>
      </c>
      <c r="F59" s="124">
        <v>1.0670001E-2</v>
      </c>
      <c r="G59" s="124">
        <v>0.21354999999999999</v>
      </c>
      <c r="H59" s="124">
        <v>0.11461</v>
      </c>
      <c r="I59" s="124">
        <v>35.174827999999998</v>
      </c>
      <c r="J59" s="124">
        <v>0.85748380000000002</v>
      </c>
      <c r="K59" s="124">
        <v>20.329999999999998</v>
      </c>
      <c r="L59" s="124">
        <v>0.78636160670405486</v>
      </c>
      <c r="M59" s="124">
        <v>9.3963722866488242E-2</v>
      </c>
      <c r="N59" s="124">
        <v>0.35707799141911373</v>
      </c>
      <c r="O59" s="124">
        <v>1.4790054185983271E-2</v>
      </c>
      <c r="P59" s="124">
        <v>1.5040450825303701E-2</v>
      </c>
      <c r="Q59" s="124">
        <v>0.53133934252441306</v>
      </c>
      <c r="R59" s="124">
        <v>0.994574101124306</v>
      </c>
      <c r="S59" s="124">
        <v>0.30704993226686722</v>
      </c>
      <c r="T59" s="124">
        <v>0.24760579542730979</v>
      </c>
      <c r="U59" s="124">
        <v>0.27943190386192351</v>
      </c>
      <c r="V59" s="124">
        <v>0.3396318891776568</v>
      </c>
      <c r="W59" s="124">
        <v>1.065813019770669</v>
      </c>
    </row>
    <row r="60" spans="1:23">
      <c r="A60" s="124" t="s">
        <v>548</v>
      </c>
      <c r="B60" s="124">
        <v>4.03</v>
      </c>
      <c r="C60" s="124">
        <v>0.91600000000000004</v>
      </c>
      <c r="D60" s="124">
        <v>14.192913000000001</v>
      </c>
      <c r="E60" s="124">
        <v>0.22591998999999999</v>
      </c>
      <c r="F60" s="124">
        <v>5.6230000000000002E-2</v>
      </c>
      <c r="G60" s="124">
        <v>0.21393000000000001</v>
      </c>
      <c r="H60" s="124">
        <v>0.12817999999999999</v>
      </c>
      <c r="I60" s="124">
        <v>8.9454089999999997</v>
      </c>
      <c r="J60" s="124">
        <v>1.9464391000000001</v>
      </c>
      <c r="K60" s="124">
        <v>38.558999999999997</v>
      </c>
      <c r="L60" s="124">
        <v>0.8420003173417433</v>
      </c>
      <c r="M60" s="124">
        <v>0.10942610764198631</v>
      </c>
      <c r="N60" s="124">
        <v>0.35738894942795801</v>
      </c>
      <c r="O60" s="124">
        <v>2.8223432250571671E-2</v>
      </c>
      <c r="P60" s="124">
        <v>4.4331540819791043E-2</v>
      </c>
      <c r="Q60" s="124">
        <v>0.53207818192388501</v>
      </c>
      <c r="R60" s="124">
        <v>0.9946813623199402</v>
      </c>
      <c r="S60" s="124">
        <v>0.32662331668078348</v>
      </c>
      <c r="T60" s="124">
        <v>0.26268619794997938</v>
      </c>
      <c r="U60" s="124">
        <v>0.29529765818456533</v>
      </c>
      <c r="V60" s="124">
        <v>0.34026035399816729</v>
      </c>
      <c r="W60" s="124">
        <v>1.0999936180032981</v>
      </c>
    </row>
    <row r="61" spans="1:23">
      <c r="A61" s="124" t="s">
        <v>549</v>
      </c>
      <c r="B61" s="124">
        <v>10.82</v>
      </c>
      <c r="C61" s="124">
        <v>1.131</v>
      </c>
      <c r="D61" s="124">
        <v>11.713107000000001</v>
      </c>
      <c r="E61" s="124">
        <v>0.17242001000000001</v>
      </c>
      <c r="F61" s="124">
        <v>3.2479998000000003E-2</v>
      </c>
      <c r="G61" s="124">
        <v>0.19954</v>
      </c>
      <c r="H61" s="124">
        <v>6.0300003999999997E-2</v>
      </c>
      <c r="I61" s="124">
        <v>10.489834</v>
      </c>
      <c r="J61" s="124">
        <v>1.80362</v>
      </c>
      <c r="K61" s="124">
        <v>106.755</v>
      </c>
      <c r="L61" s="124">
        <v>0.8269757359941361</v>
      </c>
      <c r="M61" s="124">
        <v>0.1498067201903063</v>
      </c>
      <c r="N61" s="124">
        <v>0.34561346061935722</v>
      </c>
      <c r="O61" s="124">
        <v>7.8478665696875366E-2</v>
      </c>
      <c r="P61" s="124">
        <v>4.0489944097655897E-2</v>
      </c>
      <c r="Q61" s="124">
        <v>0.53050119883620228</v>
      </c>
      <c r="R61" s="124">
        <v>0.99414481924472942</v>
      </c>
      <c r="S61" s="124">
        <v>0.34107105914607022</v>
      </c>
      <c r="T61" s="124">
        <v>0.26613418417664642</v>
      </c>
      <c r="U61" s="124">
        <v>0.31903969997920217</v>
      </c>
      <c r="V61" s="124">
        <v>0.3506763409269571</v>
      </c>
      <c r="W61" s="124">
        <v>1.090465701244411</v>
      </c>
    </row>
    <row r="62" spans="1:23">
      <c r="A62" s="124" t="s">
        <v>550</v>
      </c>
      <c r="B62" s="124">
        <v>4.1900000000000004</v>
      </c>
      <c r="C62" s="124">
        <v>0.97699999999999998</v>
      </c>
      <c r="D62" s="124">
        <v>9.9346399999999999</v>
      </c>
      <c r="E62" s="124">
        <v>0.102819994</v>
      </c>
      <c r="F62" s="124">
        <v>3.1070001E-2</v>
      </c>
      <c r="G62" s="124">
        <v>0.26235999999999998</v>
      </c>
      <c r="H62" s="124">
        <v>0.30819999999999997</v>
      </c>
      <c r="I62" s="124">
        <v>18.138424000000001</v>
      </c>
      <c r="J62" s="124">
        <v>37.475340000000003</v>
      </c>
      <c r="K62" s="124">
        <v>0.77300000000000002</v>
      </c>
      <c r="L62" s="124">
        <v>0.80742972677718394</v>
      </c>
      <c r="M62" s="124">
        <v>0.1103776390127862</v>
      </c>
      <c r="N62" s="124">
        <v>0.39701972934460411</v>
      </c>
      <c r="O62" s="124">
        <v>3.7804174376728552E-4</v>
      </c>
      <c r="P62" s="124">
        <v>1</v>
      </c>
      <c r="Q62" s="124">
        <v>0.52937021827522224</v>
      </c>
      <c r="R62" s="124">
        <v>0.99610429234485454</v>
      </c>
      <c r="S62" s="124">
        <v>0.2246673534126136</v>
      </c>
      <c r="T62" s="124">
        <v>0.6712610401676874</v>
      </c>
      <c r="U62" s="124">
        <v>0.29158477582520592</v>
      </c>
      <c r="V62" s="124">
        <v>0.23737230225048411</v>
      </c>
      <c r="W62" s="124">
        <v>1.07962990720773</v>
      </c>
    </row>
    <row r="63" spans="1:23">
      <c r="A63" s="124" t="s">
        <v>551</v>
      </c>
      <c r="B63" s="124">
        <v>0.47</v>
      </c>
      <c r="C63" s="124">
        <v>0.81699999999999995</v>
      </c>
      <c r="D63" s="124">
        <v>49.666663999999997</v>
      </c>
      <c r="E63" s="124">
        <v>1.1270000000000001E-2</v>
      </c>
      <c r="F63" s="124">
        <v>3.1669999999999997E-2</v>
      </c>
      <c r="G63" s="124">
        <v>0.55518000000000001</v>
      </c>
      <c r="H63" s="124">
        <v>0.57264999999999999</v>
      </c>
      <c r="I63" s="124">
        <v>63.404254999999999</v>
      </c>
      <c r="J63" s="124">
        <v>1.0613668999999999</v>
      </c>
      <c r="K63" s="124">
        <v>6.742</v>
      </c>
      <c r="L63" s="124">
        <v>0.78171943058219573</v>
      </c>
      <c r="M63" s="124">
        <v>8.8254534641688961E-2</v>
      </c>
      <c r="N63" s="124">
        <v>0.63663742447556215</v>
      </c>
      <c r="O63" s="124">
        <v>4.7767379787515491E-3</v>
      </c>
      <c r="P63" s="124">
        <v>2.052456778626166E-2</v>
      </c>
      <c r="Q63" s="124">
        <v>0.55463700522847681</v>
      </c>
      <c r="R63" s="124">
        <v>0.99819458145211259</v>
      </c>
      <c r="S63" s="124">
        <v>0.34661691700925151</v>
      </c>
      <c r="T63" s="124">
        <v>0.25912582319441418</v>
      </c>
      <c r="U63" s="124">
        <v>0.28132690139922728</v>
      </c>
      <c r="V63" s="124">
        <v>0.37233329810597748</v>
      </c>
      <c r="W63" s="124">
        <v>1.065090935229102</v>
      </c>
    </row>
    <row r="64" spans="1:23">
      <c r="A64" s="124" t="s">
        <v>552</v>
      </c>
      <c r="B64" s="124">
        <v>3.57</v>
      </c>
      <c r="C64" s="124">
        <v>1.024</v>
      </c>
      <c r="D64" s="124">
        <v>20.249374</v>
      </c>
      <c r="E64" s="124">
        <v>8.8580000000000006E-2</v>
      </c>
      <c r="F64" s="124">
        <v>5.3319998E-2</v>
      </c>
      <c r="G64" s="124">
        <v>0.30735000000000001</v>
      </c>
      <c r="H64" s="124">
        <v>0.15156001</v>
      </c>
      <c r="I64" s="124">
        <v>22.745097999999999</v>
      </c>
      <c r="J64" s="124">
        <v>2.0201015</v>
      </c>
      <c r="K64" s="124">
        <v>26.788</v>
      </c>
      <c r="L64" s="124">
        <v>0.80343066082907633</v>
      </c>
      <c r="M64" s="124">
        <v>0.10669045495093669</v>
      </c>
      <c r="N64" s="124">
        <v>0.43383552097066042</v>
      </c>
      <c r="O64" s="124">
        <v>1.954910600128372E-2</v>
      </c>
      <c r="P64" s="124">
        <v>4.6312937106314393E-2</v>
      </c>
      <c r="Q64" s="124">
        <v>0.53592966730951996</v>
      </c>
      <c r="R64" s="124">
        <v>0.99486616466530076</v>
      </c>
      <c r="S64" s="124">
        <v>0.32561896435747317</v>
      </c>
      <c r="T64" s="124">
        <v>0.26479524626511552</v>
      </c>
      <c r="U64" s="124">
        <v>0.29051164305859989</v>
      </c>
      <c r="V64" s="124">
        <v>0.34628370789019708</v>
      </c>
      <c r="W64" s="124">
        <v>1.0764511466459881</v>
      </c>
    </row>
    <row r="65" spans="1:23">
      <c r="A65" s="124" t="s">
        <v>553</v>
      </c>
      <c r="B65" s="124">
        <v>153.78</v>
      </c>
      <c r="C65" s="124">
        <v>0.91900000000000004</v>
      </c>
      <c r="D65" s="124">
        <v>13.5295515</v>
      </c>
      <c r="E65" s="124">
        <v>0.12922</v>
      </c>
      <c r="F65" s="124">
        <v>5.849E-2</v>
      </c>
      <c r="G65" s="124">
        <v>0.48633999999999999</v>
      </c>
      <c r="H65" s="124">
        <v>0.35009997999999998</v>
      </c>
      <c r="I65" s="124">
        <v>14.826375000000001</v>
      </c>
      <c r="J65" s="124">
        <v>1.8118087</v>
      </c>
      <c r="K65" s="124">
        <v>382.26</v>
      </c>
      <c r="L65" s="124">
        <v>0.81484373025390144</v>
      </c>
      <c r="M65" s="124">
        <v>1</v>
      </c>
      <c r="N65" s="124">
        <v>0.5803049262417832</v>
      </c>
      <c r="O65" s="124">
        <v>0.28150476826335868</v>
      </c>
      <c r="P65" s="124">
        <v>4.071020653509283E-2</v>
      </c>
      <c r="Q65" s="124">
        <v>0.53165633042964722</v>
      </c>
      <c r="R65" s="124">
        <v>0.99643548187704711</v>
      </c>
      <c r="S65" s="124">
        <v>0.66307550217045119</v>
      </c>
      <c r="T65" s="124">
        <v>0.38821629774308758</v>
      </c>
      <c r="U65" s="124">
        <v>0.85964096870756146</v>
      </c>
      <c r="V65" s="124">
        <v>0.41779857227035799</v>
      </c>
      <c r="W65" s="124">
        <v>1.084370516157144</v>
      </c>
    </row>
    <row r="66" spans="1:23">
      <c r="A66" s="124" t="s">
        <v>554</v>
      </c>
      <c r="B66" s="124">
        <v>10.1</v>
      </c>
      <c r="C66" s="124">
        <v>0.90800000000000003</v>
      </c>
      <c r="D66" s="124">
        <v>38.28633</v>
      </c>
      <c r="E66" s="124">
        <v>0.25685000000000002</v>
      </c>
      <c r="F66" s="124">
        <v>0.14071</v>
      </c>
      <c r="G66" s="124">
        <v>0.54107000000000005</v>
      </c>
      <c r="H66" s="124">
        <v>0.27304</v>
      </c>
      <c r="I66" s="124">
        <v>17.475245999999999</v>
      </c>
      <c r="J66" s="124">
        <v>4.1850430000000003</v>
      </c>
      <c r="K66" s="124">
        <v>40.152000000000001</v>
      </c>
      <c r="L66" s="124">
        <v>0.85068649724923673</v>
      </c>
      <c r="M66" s="124">
        <v>0.1455248290217068</v>
      </c>
      <c r="N66" s="124">
        <v>0.62509106262084657</v>
      </c>
      <c r="O66" s="124">
        <v>2.9397351349638501E-2</v>
      </c>
      <c r="P66" s="124">
        <v>0.1045462698329198</v>
      </c>
      <c r="Q66" s="124">
        <v>0.54739990916121184</v>
      </c>
      <c r="R66" s="124">
        <v>0.99582637755940862</v>
      </c>
      <c r="S66" s="124">
        <v>0.37697740184149148</v>
      </c>
      <c r="T66" s="124">
        <v>0.30021963038408672</v>
      </c>
      <c r="U66" s="124">
        <v>0.32315958888516327</v>
      </c>
      <c r="V66" s="124">
        <v>0.3644182482850844</v>
      </c>
      <c r="W66" s="124">
        <v>1.1059918784650931</v>
      </c>
    </row>
    <row r="67" spans="1:23">
      <c r="A67" s="124" t="s">
        <v>555</v>
      </c>
      <c r="B67" s="124">
        <v>3.07</v>
      </c>
      <c r="C67" s="124">
        <v>1.1890000000000001</v>
      </c>
      <c r="D67" s="124">
        <v>24.558824999999999</v>
      </c>
      <c r="E67" s="124">
        <v>7.3669999999999999E-2</v>
      </c>
      <c r="F67" s="124">
        <v>2.7609998E-2</v>
      </c>
      <c r="G67" s="124">
        <v>0.17862</v>
      </c>
      <c r="H67" s="124">
        <v>4.82E-2</v>
      </c>
      <c r="I67" s="124">
        <v>21.758959000000001</v>
      </c>
      <c r="J67" s="124">
        <v>1.4855339999999999</v>
      </c>
      <c r="K67" s="124">
        <v>63.851999999999997</v>
      </c>
      <c r="L67" s="124">
        <v>0.79924343481716331</v>
      </c>
      <c r="M67" s="124">
        <v>0.103716919417187</v>
      </c>
      <c r="N67" s="124">
        <v>0.3284944039219333</v>
      </c>
      <c r="O67" s="124">
        <v>4.6862437757600822E-2</v>
      </c>
      <c r="P67" s="124">
        <v>3.1933958694043377E-2</v>
      </c>
      <c r="Q67" s="124">
        <v>0.53867017658492178</v>
      </c>
      <c r="R67" s="124">
        <v>0.99404917732164755</v>
      </c>
      <c r="S67" s="124">
        <v>0.31248613863933639</v>
      </c>
      <c r="T67" s="124">
        <v>0.25938208016528053</v>
      </c>
      <c r="U67" s="124">
        <v>0.28888697190599039</v>
      </c>
      <c r="V67" s="124">
        <v>0.34749245675823281</v>
      </c>
      <c r="W67" s="124">
        <v>1.0734041314822269</v>
      </c>
    </row>
    <row r="68" spans="1:23">
      <c r="A68" s="124" t="s">
        <v>556</v>
      </c>
      <c r="B68" s="124">
        <v>38.5</v>
      </c>
      <c r="C68" s="124">
        <v>1.071</v>
      </c>
      <c r="D68" s="124">
        <v>14.776300000000001</v>
      </c>
      <c r="E68" s="124">
        <v>0.32799998000000002</v>
      </c>
      <c r="F68" s="124">
        <v>0.1512</v>
      </c>
      <c r="G68" s="124">
        <v>0.41665999999999997</v>
      </c>
      <c r="H68" s="124">
        <v>0.21059</v>
      </c>
      <c r="I68" s="124">
        <v>15.87013</v>
      </c>
      <c r="J68" s="124">
        <v>5.1568579999999997</v>
      </c>
      <c r="K68" s="124">
        <v>182.101</v>
      </c>
      <c r="L68" s="124">
        <v>0.87066778812804879</v>
      </c>
      <c r="M68" s="124">
        <v>0.31442164733868572</v>
      </c>
      <c r="N68" s="124">
        <v>0.5232850471463486</v>
      </c>
      <c r="O68" s="124">
        <v>0.13400290200465301</v>
      </c>
      <c r="P68" s="124">
        <v>0.13068648020059301</v>
      </c>
      <c r="Q68" s="124">
        <v>0.53244917523246393</v>
      </c>
      <c r="R68" s="124">
        <v>0.99533275473941141</v>
      </c>
      <c r="S68" s="124">
        <v>0.43119002538723888</v>
      </c>
      <c r="T68" s="124">
        <v>0.32915079532330638</v>
      </c>
      <c r="U68" s="124">
        <v>0.42897712873429489</v>
      </c>
      <c r="V68" s="124">
        <v>0.36970802467371539</v>
      </c>
      <c r="W68" s="124">
        <v>1.117954748161206</v>
      </c>
    </row>
    <row r="69" spans="1:23">
      <c r="A69" s="124" t="s">
        <v>557</v>
      </c>
      <c r="B69" s="124">
        <v>0.13</v>
      </c>
      <c r="C69" s="124">
        <v>1.095</v>
      </c>
      <c r="D69" s="124">
        <v>13.119891000000001</v>
      </c>
      <c r="E69" s="124">
        <v>3.6170002E-2</v>
      </c>
      <c r="F69" s="124">
        <v>9.0600000000000003E-3</v>
      </c>
      <c r="G69" s="124">
        <v>0.26107000000000002</v>
      </c>
      <c r="H69" s="124">
        <v>4.5929999999999999E-2</v>
      </c>
      <c r="I69" s="124">
        <v>740.76930000000004</v>
      </c>
      <c r="J69" s="124">
        <v>1.3942782</v>
      </c>
      <c r="K69" s="124">
        <v>59.637999999999998</v>
      </c>
      <c r="L69" s="124">
        <v>0.78871218283377742</v>
      </c>
      <c r="M69" s="124">
        <v>8.6232530478739217E-2</v>
      </c>
      <c r="N69" s="124">
        <v>0.39596410873563292</v>
      </c>
      <c r="O69" s="124">
        <v>4.3757042224978317E-2</v>
      </c>
      <c r="P69" s="124">
        <v>2.9479329151105359E-2</v>
      </c>
      <c r="Q69" s="124">
        <v>0.5313958150182837</v>
      </c>
      <c r="R69" s="124">
        <v>0.99403123458663722</v>
      </c>
      <c r="S69" s="124">
        <v>0.3148174595291065</v>
      </c>
      <c r="T69" s="124">
        <v>0.25271371539641202</v>
      </c>
      <c r="U69" s="124">
        <v>0.27476782647687598</v>
      </c>
      <c r="V69" s="124">
        <v>0.3480963604958584</v>
      </c>
      <c r="W69" s="124">
        <v>1.066935838969111</v>
      </c>
    </row>
    <row r="70" spans="1:23">
      <c r="A70" s="124" t="s">
        <v>558</v>
      </c>
      <c r="B70" s="124">
        <v>5.14</v>
      </c>
      <c r="C70" s="124">
        <v>0.879</v>
      </c>
      <c r="D70" s="124">
        <v>13.348678</v>
      </c>
      <c r="E70" s="124">
        <v>0.17141001</v>
      </c>
      <c r="F70" s="124">
        <v>4.1840002000000001E-2</v>
      </c>
      <c r="G70" s="124">
        <v>7.979E-2</v>
      </c>
      <c r="H70" s="124">
        <v>2.9499999999999998E-2</v>
      </c>
      <c r="I70" s="124">
        <v>22.568093999999999</v>
      </c>
      <c r="J70" s="124">
        <v>2.9471544999999999</v>
      </c>
      <c r="K70" s="124">
        <v>317.12299999999999</v>
      </c>
      <c r="L70" s="124">
        <v>0.82669209425892276</v>
      </c>
      <c r="M70" s="124">
        <v>0.1160273565269105</v>
      </c>
      <c r="N70" s="124">
        <v>0.24762077230594881</v>
      </c>
      <c r="O70" s="124">
        <v>0.23350378373359329</v>
      </c>
      <c r="P70" s="124">
        <v>7.1249123975196393E-2</v>
      </c>
      <c r="Q70" s="124">
        <v>0.53154130754055429</v>
      </c>
      <c r="R70" s="124">
        <v>0.99390136712574773</v>
      </c>
      <c r="S70" s="124">
        <v>0.33693027348616678</v>
      </c>
      <c r="T70" s="124">
        <v>0.27493628819534621</v>
      </c>
      <c r="U70" s="124">
        <v>0.29776120811427642</v>
      </c>
      <c r="V70" s="124">
        <v>0.37701777400012693</v>
      </c>
      <c r="W70" s="124">
        <v>1.09014891442896</v>
      </c>
    </row>
    <row r="71" spans="1:23">
      <c r="A71" s="124" t="s">
        <v>559</v>
      </c>
      <c r="B71" s="124">
        <v>3.51</v>
      </c>
      <c r="C71" s="124">
        <v>0.80700000000000005</v>
      </c>
      <c r="D71" s="124">
        <v>39.875</v>
      </c>
      <c r="E71" s="124">
        <v>0.15946001000000001</v>
      </c>
      <c r="F71" s="124">
        <v>0.1016</v>
      </c>
      <c r="G71" s="124">
        <v>0.47833002000000002</v>
      </c>
      <c r="H71" s="124">
        <v>0.26486999999999999</v>
      </c>
      <c r="I71" s="124">
        <v>18.176638000000001</v>
      </c>
      <c r="J71" s="124">
        <v>3.0730697999999999</v>
      </c>
      <c r="K71" s="124">
        <v>13.452999999999999</v>
      </c>
      <c r="L71" s="124">
        <v>0.82333613511456594</v>
      </c>
      <c r="M71" s="124">
        <v>0.1063336306868867</v>
      </c>
      <c r="N71" s="124">
        <v>0.57375027510577792</v>
      </c>
      <c r="O71" s="124">
        <v>9.7222314337656861E-3</v>
      </c>
      <c r="P71" s="124">
        <v>7.4636036536238043E-2</v>
      </c>
      <c r="Q71" s="124">
        <v>0.54841019211153486</v>
      </c>
      <c r="R71" s="124">
        <v>0.99576179952194854</v>
      </c>
      <c r="S71" s="124">
        <v>0.34911697003505759</v>
      </c>
      <c r="T71" s="124">
        <v>0.28223268942359148</v>
      </c>
      <c r="U71" s="124">
        <v>0.29559216871645128</v>
      </c>
      <c r="V71" s="124">
        <v>0.35937149453415962</v>
      </c>
      <c r="W71" s="124">
        <v>1.089182742011731</v>
      </c>
    </row>
    <row r="72" spans="1:23">
      <c r="A72" s="124" t="s">
        <v>560</v>
      </c>
      <c r="B72" s="124">
        <v>2.2000000000000002</v>
      </c>
      <c r="C72" s="124">
        <v>0.98</v>
      </c>
      <c r="D72" s="124">
        <v>23.034056</v>
      </c>
      <c r="E72" s="124">
        <v>4.8710000000000003E-2</v>
      </c>
      <c r="F72" s="124">
        <v>2.9870000000000001E-2</v>
      </c>
      <c r="G72" s="124">
        <v>0.1449</v>
      </c>
      <c r="H72" s="124">
        <v>4.4760000000000001E-2</v>
      </c>
      <c r="I72" s="124">
        <v>33.818179999999998</v>
      </c>
      <c r="J72" s="124">
        <v>2.0768200000000001</v>
      </c>
      <c r="K72" s="124">
        <v>46.390999999999998</v>
      </c>
      <c r="L72" s="124">
        <v>0.7922338331231763</v>
      </c>
      <c r="M72" s="124">
        <v>9.8542967588462677E-2</v>
      </c>
      <c r="N72" s="124">
        <v>0.30090097218975692</v>
      </c>
      <c r="O72" s="124">
        <v>3.3995016923447648E-2</v>
      </c>
      <c r="P72" s="124">
        <v>4.783857060830693E-2</v>
      </c>
      <c r="Q72" s="124">
        <v>0.53770053019902597</v>
      </c>
      <c r="R72" s="124">
        <v>0.99402198656903284</v>
      </c>
      <c r="S72" s="124">
        <v>0.30091847528657412</v>
      </c>
      <c r="T72" s="124">
        <v>0.26504384867441422</v>
      </c>
      <c r="U72" s="124">
        <v>0.28460679963225571</v>
      </c>
      <c r="V72" s="124">
        <v>0.34008259891373221</v>
      </c>
      <c r="W72" s="124">
        <v>1.0690898881898401</v>
      </c>
    </row>
    <row r="73" spans="1:23">
      <c r="A73" s="124" t="s">
        <v>561</v>
      </c>
      <c r="B73" s="124">
        <v>2.65</v>
      </c>
      <c r="C73" s="124">
        <v>1.056</v>
      </c>
      <c r="D73" s="124">
        <v>10.04762</v>
      </c>
      <c r="E73" s="124">
        <v>0.10326</v>
      </c>
      <c r="F73" s="124">
        <v>2.4559999999999998E-2</v>
      </c>
      <c r="G73" s="124">
        <v>0.14432</v>
      </c>
      <c r="H73" s="124">
        <v>6.4250000000000002E-2</v>
      </c>
      <c r="I73" s="124">
        <v>15.924528</v>
      </c>
      <c r="J73" s="124">
        <v>1.4591472999999999</v>
      </c>
      <c r="K73" s="124">
        <v>77.222999999999999</v>
      </c>
      <c r="L73" s="124">
        <v>0.80755329515871299</v>
      </c>
      <c r="M73" s="124">
        <v>0.1012191495688373</v>
      </c>
      <c r="N73" s="124">
        <v>0.30042635207099472</v>
      </c>
      <c r="O73" s="124">
        <v>5.6715841570295501E-2</v>
      </c>
      <c r="P73" s="124">
        <v>3.122420026377765E-2</v>
      </c>
      <c r="Q73" s="124">
        <v>0.52944206564926943</v>
      </c>
      <c r="R73" s="124">
        <v>0.99417604115288782</v>
      </c>
      <c r="S73" s="124">
        <v>0.31122499780759061</v>
      </c>
      <c r="T73" s="124">
        <v>0.2547657780437188</v>
      </c>
      <c r="U73" s="124">
        <v>0.28578231383567287</v>
      </c>
      <c r="V73" s="124">
        <v>0.34230256609099391</v>
      </c>
      <c r="W73" s="124">
        <v>1.0785741815398371</v>
      </c>
    </row>
    <row r="74" spans="1:23">
      <c r="A74" s="124" t="s">
        <v>562</v>
      </c>
      <c r="B74" s="124">
        <v>4.76</v>
      </c>
      <c r="C74" s="124">
        <v>0.91400000000000003</v>
      </c>
      <c r="D74" s="124">
        <v>248.57142999999999</v>
      </c>
      <c r="E74" s="124">
        <v>0.14915999999999999</v>
      </c>
      <c r="F74" s="124">
        <v>3.5909999999999997E-2</v>
      </c>
      <c r="G74" s="124">
        <v>0.47761002000000002</v>
      </c>
      <c r="H74" s="124">
        <v>0.15135000000000001</v>
      </c>
      <c r="I74" s="124">
        <v>14.621848</v>
      </c>
      <c r="J74" s="124">
        <v>3.0916845999999998</v>
      </c>
      <c r="K74" s="124">
        <v>14.073</v>
      </c>
      <c r="L74" s="124">
        <v>0.82044354827385746</v>
      </c>
      <c r="M74" s="124">
        <v>0.11376746952126079</v>
      </c>
      <c r="N74" s="124">
        <v>0.57316109151007311</v>
      </c>
      <c r="O74" s="124">
        <v>1.01791239895858E-2</v>
      </c>
      <c r="P74" s="124">
        <v>7.5136743757213381E-2</v>
      </c>
      <c r="Q74" s="124">
        <v>0.68112651773126176</v>
      </c>
      <c r="R74" s="124">
        <v>0.99486450468566223</v>
      </c>
      <c r="S74" s="124">
        <v>0.35046722039621858</v>
      </c>
      <c r="T74" s="124">
        <v>0.34039180526854862</v>
      </c>
      <c r="U74" s="124">
        <v>0.3343052971193009</v>
      </c>
      <c r="V74" s="124">
        <v>0.43668891322420628</v>
      </c>
      <c r="W74" s="124">
        <v>1.0868824751510759</v>
      </c>
    </row>
    <row r="75" spans="1:23">
      <c r="A75" s="124" t="s">
        <v>563</v>
      </c>
      <c r="B75" s="124">
        <v>0.81</v>
      </c>
      <c r="C75" s="124">
        <v>0.82899999999999996</v>
      </c>
      <c r="D75" s="124">
        <v>17.064219999999999</v>
      </c>
      <c r="E75" s="124">
        <v>4.165E-2</v>
      </c>
      <c r="F75" s="124">
        <v>1.487E-2</v>
      </c>
      <c r="G75" s="124">
        <v>0.18837999</v>
      </c>
      <c r="H75" s="124">
        <v>1.874E-2</v>
      </c>
      <c r="I75" s="124">
        <v>45.925925999999997</v>
      </c>
      <c r="J75" s="124">
        <v>2.0719615999999998</v>
      </c>
      <c r="K75" s="124">
        <v>47.225999999999999</v>
      </c>
      <c r="L75" s="124">
        <v>0.7902511493106944</v>
      </c>
      <c r="M75" s="124">
        <v>9.0276538804638706E-2</v>
      </c>
      <c r="N75" s="124">
        <v>0.33648110670282672</v>
      </c>
      <c r="O75" s="124">
        <v>3.4610348026850549E-2</v>
      </c>
      <c r="P75" s="124">
        <v>4.7707887712848111E-2</v>
      </c>
      <c r="Q75" s="124">
        <v>0.53390413225167066</v>
      </c>
      <c r="R75" s="124">
        <v>0.99381631698094108</v>
      </c>
      <c r="S75" s="124">
        <v>0.30368268843407542</v>
      </c>
      <c r="T75" s="124">
        <v>0.26217942915197562</v>
      </c>
      <c r="U75" s="124">
        <v>0.27815288791199111</v>
      </c>
      <c r="V75" s="124">
        <v>0.34083719285759773</v>
      </c>
      <c r="W75" s="124">
        <v>1.067753419561734</v>
      </c>
    </row>
    <row r="76" spans="1:23">
      <c r="A76" s="124" t="s">
        <v>564</v>
      </c>
      <c r="B76" s="124">
        <v>24.02</v>
      </c>
      <c r="C76" s="124">
        <v>1.1160000000000001</v>
      </c>
      <c r="D76" s="124">
        <v>40.572792</v>
      </c>
      <c r="E76" s="124">
        <v>0.33438000000000001</v>
      </c>
      <c r="F76" s="124">
        <v>0.10416</v>
      </c>
      <c r="G76" s="124">
        <v>0.29842999999999997</v>
      </c>
      <c r="H76" s="124">
        <v>0.12397</v>
      </c>
      <c r="I76" s="124">
        <v>63.696919999999999</v>
      </c>
      <c r="J76" s="124">
        <v>19.787894999999999</v>
      </c>
      <c r="K76" s="124">
        <v>189.553</v>
      </c>
      <c r="L76" s="124">
        <v>0.87245951084438178</v>
      </c>
      <c r="M76" s="124">
        <v>0.22830805828129641</v>
      </c>
      <c r="N76" s="124">
        <v>0.42653619086831712</v>
      </c>
      <c r="O76" s="124">
        <v>0.1394944557562198</v>
      </c>
      <c r="P76" s="124">
        <v>0.524237089192233</v>
      </c>
      <c r="Q76" s="124">
        <v>0.54885393899444435</v>
      </c>
      <c r="R76" s="124">
        <v>0.99464808526514137</v>
      </c>
      <c r="S76" s="124">
        <v>0.35234065040053719</v>
      </c>
      <c r="T76" s="124">
        <v>0.49255203620920712</v>
      </c>
      <c r="U76" s="124">
        <v>0.37854771635285761</v>
      </c>
      <c r="V76" s="124">
        <v>0.33262783744010849</v>
      </c>
      <c r="W76" s="124">
        <v>1.1186516684833601</v>
      </c>
    </row>
    <row r="77" spans="1:23">
      <c r="A77" s="124" t="s">
        <v>565</v>
      </c>
      <c r="B77" s="124">
        <v>0.06</v>
      </c>
      <c r="C77" s="124">
        <v>0.82299999999999995</v>
      </c>
      <c r="D77" s="124">
        <v>17.973734</v>
      </c>
      <c r="E77" s="124">
        <v>2.162E-2</v>
      </c>
      <c r="F77" s="124">
        <v>1.235E-2</v>
      </c>
      <c r="G77" s="124">
        <v>0.14915</v>
      </c>
      <c r="H77" s="124">
        <v>5.0709999999999998E-2</v>
      </c>
      <c r="I77" s="124">
        <v>1596.6667</v>
      </c>
      <c r="J77" s="124">
        <v>3.6681089999999998</v>
      </c>
      <c r="K77" s="124">
        <v>37.061999999999998</v>
      </c>
      <c r="L77" s="124">
        <v>0.78462605628463022</v>
      </c>
      <c r="M77" s="124">
        <v>8.5816235504014265E-2</v>
      </c>
      <c r="N77" s="124">
        <v>0.3043787920255146</v>
      </c>
      <c r="O77" s="124">
        <v>2.7120257805309241E-2</v>
      </c>
      <c r="P77" s="124">
        <v>9.0641603300500778E-2</v>
      </c>
      <c r="Q77" s="124">
        <v>0.5344825195110009</v>
      </c>
      <c r="R77" s="124">
        <v>0.99406901708591011</v>
      </c>
      <c r="S77" s="124">
        <v>0.29018665131697241</v>
      </c>
      <c r="T77" s="124">
        <v>0.28019133909053318</v>
      </c>
      <c r="U77" s="124">
        <v>0.2748721248987494</v>
      </c>
      <c r="V77" s="124">
        <v>0.33247565902161391</v>
      </c>
      <c r="W77" s="124">
        <v>1.064452396939747</v>
      </c>
    </row>
    <row r="78" spans="1:23">
      <c r="A78" s="124" t="s">
        <v>566</v>
      </c>
      <c r="B78" s="124">
        <v>4.12</v>
      </c>
      <c r="C78" s="124">
        <v>0.877</v>
      </c>
      <c r="D78" s="124">
        <v>23.045603</v>
      </c>
      <c r="E78" s="124">
        <v>0.10256999999999999</v>
      </c>
      <c r="F78" s="124">
        <v>3.422E-2</v>
      </c>
      <c r="G78" s="124">
        <v>0.2762</v>
      </c>
      <c r="H78" s="124">
        <v>-1.1610000000000001E-2</v>
      </c>
      <c r="I78" s="124">
        <v>34.344659999999998</v>
      </c>
      <c r="J78" s="124">
        <v>3.438472</v>
      </c>
      <c r="K78" s="124">
        <v>96.108999999999995</v>
      </c>
      <c r="L78" s="124">
        <v>0.80735952011188394</v>
      </c>
      <c r="M78" s="124">
        <v>0.10996134403806131</v>
      </c>
      <c r="N78" s="124">
        <v>0.4083451473509303</v>
      </c>
      <c r="O78" s="124">
        <v>7.0633378359357776E-2</v>
      </c>
      <c r="P78" s="124">
        <v>8.4464749178881554E-2</v>
      </c>
      <c r="Q78" s="124">
        <v>0.53770787328300651</v>
      </c>
      <c r="R78" s="124">
        <v>0.99357642182342443</v>
      </c>
      <c r="S78" s="124">
        <v>0.32803038789122319</v>
      </c>
      <c r="T78" s="124">
        <v>0.28237666205020417</v>
      </c>
      <c r="U78" s="124">
        <v>0.29346586157695992</v>
      </c>
      <c r="V78" s="124">
        <v>0.3534676819659025</v>
      </c>
      <c r="W78" s="124">
        <v>1.078103502058593</v>
      </c>
    </row>
    <row r="79" spans="1:23">
      <c r="A79" s="124" t="s">
        <v>567</v>
      </c>
      <c r="B79" s="124">
        <v>7.63</v>
      </c>
      <c r="C79" s="124">
        <v>0.87</v>
      </c>
      <c r="D79" s="124">
        <v>17.924527999999999</v>
      </c>
      <c r="E79" s="124">
        <v>0.15709000000000001</v>
      </c>
      <c r="F79" s="124">
        <v>7.4120000000000005E-2</v>
      </c>
      <c r="G79" s="124">
        <v>0.35324</v>
      </c>
      <c r="H79" s="124">
        <v>0.12678</v>
      </c>
      <c r="I79" s="124">
        <v>22.411532999999999</v>
      </c>
      <c r="J79" s="124">
        <v>2.7888315000000001</v>
      </c>
      <c r="K79" s="124">
        <v>39.783999999999999</v>
      </c>
      <c r="L79" s="124">
        <v>0.82267055714538462</v>
      </c>
      <c r="M79" s="124">
        <v>0.1308355634849836</v>
      </c>
      <c r="N79" s="124">
        <v>0.47138779209134768</v>
      </c>
      <c r="O79" s="124">
        <v>2.912616351005495E-2</v>
      </c>
      <c r="P79" s="124">
        <v>6.6990498078249833E-2</v>
      </c>
      <c r="Q79" s="124">
        <v>0.53445122793826794</v>
      </c>
      <c r="R79" s="124">
        <v>0.99467029631596915</v>
      </c>
      <c r="S79" s="124">
        <v>0.34377246740340639</v>
      </c>
      <c r="T79" s="124">
        <v>0.27647432579268372</v>
      </c>
      <c r="U79" s="124">
        <v>0.30752461344951088</v>
      </c>
      <c r="V79" s="124">
        <v>0.34853010988791061</v>
      </c>
      <c r="W79" s="124">
        <v>1.088134115519761</v>
      </c>
    </row>
    <row r="80" spans="1:23">
      <c r="A80" s="124" t="s">
        <v>568</v>
      </c>
      <c r="B80" s="124">
        <v>1.98</v>
      </c>
      <c r="C80" s="124">
        <v>0.879</v>
      </c>
      <c r="D80" s="124">
        <v>39.267242000000003</v>
      </c>
      <c r="E80" s="124">
        <v>3.8879999999999998E-2</v>
      </c>
      <c r="F80" s="124">
        <v>3.9100000000000003E-3</v>
      </c>
      <c r="G80" s="124">
        <v>0.19962999000000001</v>
      </c>
      <c r="H80" s="124">
        <v>1.001E-2</v>
      </c>
      <c r="I80" s="124">
        <v>46.010100000000001</v>
      </c>
      <c r="J80" s="124">
        <v>2.1199357999999999</v>
      </c>
      <c r="K80" s="124">
        <v>65.313999999999993</v>
      </c>
      <c r="L80" s="124">
        <v>0.78947324078936643</v>
      </c>
      <c r="M80" s="124">
        <v>9.723461195361284E-2</v>
      </c>
      <c r="N80" s="124">
        <v>0.34568710038571482</v>
      </c>
      <c r="O80" s="124">
        <v>4.793981988116372E-2</v>
      </c>
      <c r="P80" s="124">
        <v>4.8998314059653658E-2</v>
      </c>
      <c r="Q80" s="124">
        <v>0.54802370055235494</v>
      </c>
      <c r="R80" s="124">
        <v>0.99374731254189264</v>
      </c>
      <c r="S80" s="124">
        <v>0.30903263725812619</v>
      </c>
      <c r="T80" s="124">
        <v>0.26977846151087809</v>
      </c>
      <c r="U80" s="124">
        <v>0.28615081797777131</v>
      </c>
      <c r="V80" s="124">
        <v>0.35280447588840202</v>
      </c>
      <c r="W80" s="124">
        <v>1.0672359142516219</v>
      </c>
    </row>
    <row r="81" spans="1:23">
      <c r="A81" s="124" t="s">
        <v>569</v>
      </c>
      <c r="B81" s="124">
        <v>23.83</v>
      </c>
      <c r="C81" s="124">
        <v>1.1479999999999999</v>
      </c>
      <c r="D81" s="124">
        <v>12.28725</v>
      </c>
      <c r="E81" s="124">
        <v>0.11946</v>
      </c>
      <c r="F81" s="124">
        <v>4.1950002E-2</v>
      </c>
      <c r="G81" s="124">
        <v>0.28947001999999999</v>
      </c>
      <c r="H81" s="124">
        <v>0.10641</v>
      </c>
      <c r="I81" s="124">
        <v>17.268149999999999</v>
      </c>
      <c r="J81" s="124">
        <v>2.7824922000000001</v>
      </c>
      <c r="K81" s="124">
        <v>241.864</v>
      </c>
      <c r="L81" s="124">
        <v>0.81210279625817572</v>
      </c>
      <c r="M81" s="124">
        <v>0.22717811477847161</v>
      </c>
      <c r="N81" s="124">
        <v>0.41920414471020118</v>
      </c>
      <c r="O81" s="124">
        <v>0.17804365976832601</v>
      </c>
      <c r="P81" s="124">
        <v>6.6819981430962239E-2</v>
      </c>
      <c r="Q81" s="124">
        <v>0.53086631360764469</v>
      </c>
      <c r="R81" s="124">
        <v>0.99450928595818944</v>
      </c>
      <c r="S81" s="124">
        <v>0.38524060541993388</v>
      </c>
      <c r="T81" s="124">
        <v>0.28863209865539052</v>
      </c>
      <c r="U81" s="124">
        <v>0.36686239068697202</v>
      </c>
      <c r="V81" s="124">
        <v>0.37751638103283602</v>
      </c>
      <c r="W81" s="124">
        <v>1.0815594836657789</v>
      </c>
    </row>
    <row r="82" spans="1:23">
      <c r="A82" s="124" t="s">
        <v>570</v>
      </c>
      <c r="B82" s="124">
        <v>-0.75</v>
      </c>
      <c r="C82" s="124">
        <v>0.98599999999999999</v>
      </c>
      <c r="D82" s="124">
        <v>17.60135</v>
      </c>
      <c r="E82" s="124">
        <v>-4.9160000000000002E-2</v>
      </c>
      <c r="F82" s="124">
        <v>-1.6480000000000002E-2</v>
      </c>
      <c r="G82" s="124">
        <v>0.20643</v>
      </c>
      <c r="H82" s="124">
        <v>-2.2130001E-2</v>
      </c>
      <c r="I82" s="124">
        <v>0</v>
      </c>
      <c r="J82" s="124">
        <v>1.3327194</v>
      </c>
      <c r="K82" s="124">
        <v>63.133000000000003</v>
      </c>
      <c r="L82" s="124">
        <v>0.76474866814759479</v>
      </c>
      <c r="M82" s="124">
        <v>8.0999107939339871E-2</v>
      </c>
      <c r="N82" s="124">
        <v>0.35125162030603257</v>
      </c>
      <c r="O82" s="124">
        <v>4.6332589777544918E-2</v>
      </c>
      <c r="P82" s="124">
        <v>2.7823499613609508E-2</v>
      </c>
      <c r="Q82" s="124">
        <v>0.53424570934515581</v>
      </c>
      <c r="R82" s="124">
        <v>0.99349326869996579</v>
      </c>
      <c r="S82" s="124">
        <v>0.2999380698923701</v>
      </c>
      <c r="T82" s="124">
        <v>0.25247763548425839</v>
      </c>
      <c r="U82" s="124">
        <v>0.26966128403626638</v>
      </c>
      <c r="V82" s="124">
        <v>0.34700650988072168</v>
      </c>
      <c r="W82" s="124">
        <v>1.0519257333812451</v>
      </c>
    </row>
    <row r="83" spans="1:23">
      <c r="A83" s="124" t="s">
        <v>571</v>
      </c>
      <c r="B83" s="124">
        <v>18.98</v>
      </c>
      <c r="C83" s="124">
        <v>0.86</v>
      </c>
      <c r="D83" s="124">
        <v>33.333331999999999</v>
      </c>
      <c r="E83" s="124">
        <v>0.23125999999999999</v>
      </c>
      <c r="F83" s="124">
        <v>9.1319999999999998E-2</v>
      </c>
      <c r="G83" s="124">
        <v>0.47675000000000001</v>
      </c>
      <c r="H83" s="124">
        <v>0.18833</v>
      </c>
      <c r="I83" s="124">
        <v>14.805058499999999</v>
      </c>
      <c r="J83" s="124">
        <v>3.5038279999999999</v>
      </c>
      <c r="K83" s="124">
        <v>132.43100000000001</v>
      </c>
      <c r="L83" s="124">
        <v>0.84349997051249281</v>
      </c>
      <c r="M83" s="124">
        <v>0.19833482010110021</v>
      </c>
      <c r="N83" s="124">
        <v>0.57245732807121463</v>
      </c>
      <c r="O83" s="124">
        <v>9.7399912895645008E-2</v>
      </c>
      <c r="P83" s="124">
        <v>8.6222717093340229E-2</v>
      </c>
      <c r="Q83" s="124">
        <v>0.5442501490270214</v>
      </c>
      <c r="R83" s="124">
        <v>0.9951568052762706</v>
      </c>
      <c r="S83" s="124">
        <v>0.39509292578415389</v>
      </c>
      <c r="T83" s="124">
        <v>0.29856271621163422</v>
      </c>
      <c r="U83" s="124">
        <v>0.35523354081073838</v>
      </c>
      <c r="V83" s="124">
        <v>0.37636924818865208</v>
      </c>
      <c r="W83" s="124">
        <v>1.1011921952543759</v>
      </c>
    </row>
    <row r="84" spans="1:23">
      <c r="A84" s="124" t="s">
        <v>572</v>
      </c>
      <c r="B84" s="124">
        <v>-0.06</v>
      </c>
      <c r="C84" s="124">
        <v>1.177</v>
      </c>
      <c r="D84" s="124">
        <v>14.2715225</v>
      </c>
      <c r="E84" s="124">
        <v>-5.2449997999999998E-2</v>
      </c>
      <c r="F84" s="124">
        <v>-1.5689999999999999E-2</v>
      </c>
      <c r="G84" s="124">
        <v>0.15151000000000001</v>
      </c>
      <c r="H84" s="124">
        <v>-0.20121998999999999</v>
      </c>
      <c r="I84" s="124">
        <v>0</v>
      </c>
      <c r="J84" s="124">
        <v>2.0308155999999999</v>
      </c>
      <c r="K84" s="124">
        <v>12.071999999999999</v>
      </c>
      <c r="L84" s="124">
        <v>0.76382472681930891</v>
      </c>
      <c r="M84" s="124">
        <v>8.5102586975914357E-2</v>
      </c>
      <c r="N84" s="124">
        <v>0.30631000492254712</v>
      </c>
      <c r="O84" s="124">
        <v>8.7045401118502445E-3</v>
      </c>
      <c r="P84" s="124">
        <v>4.6601128611796702E-2</v>
      </c>
      <c r="Q84" s="124">
        <v>0.53212817206506191</v>
      </c>
      <c r="R84" s="124">
        <v>0.99207768975035093</v>
      </c>
      <c r="S84" s="124">
        <v>0.28584493611708472</v>
      </c>
      <c r="T84" s="124">
        <v>0.26020453794895981</v>
      </c>
      <c r="U84" s="124">
        <v>0.27163150364604449</v>
      </c>
      <c r="V84" s="124">
        <v>0.33141657642085859</v>
      </c>
      <c r="W84" s="124">
        <v>1.050528510831106</v>
      </c>
    </row>
    <row r="85" spans="1:23">
      <c r="A85" s="124" t="s">
        <v>573</v>
      </c>
      <c r="B85" s="124">
        <v>0.55000000000000004</v>
      </c>
      <c r="C85" s="124">
        <v>0.82799999999999996</v>
      </c>
      <c r="D85" s="124">
        <v>17.716894</v>
      </c>
      <c r="E85" s="124">
        <v>5.5900000000000004E-3</v>
      </c>
      <c r="F85" s="124">
        <v>-2.5000000000000001E-4</v>
      </c>
      <c r="G85" s="124">
        <v>4.6989999999999997E-2</v>
      </c>
      <c r="H85" s="124">
        <v>-9.3900000000000008E-3</v>
      </c>
      <c r="I85" s="124">
        <v>70.545450000000002</v>
      </c>
      <c r="J85" s="124">
        <v>0.40389736999999998</v>
      </c>
      <c r="K85" s="124">
        <v>166.85300000000001</v>
      </c>
      <c r="L85" s="124">
        <v>0.7801242968633717</v>
      </c>
      <c r="M85" s="124">
        <v>8.8730300327088896E-2</v>
      </c>
      <c r="N85" s="124">
        <v>0.22078018627939519</v>
      </c>
      <c r="O85" s="124">
        <v>0.1227662928253867</v>
      </c>
      <c r="P85" s="124">
        <v>2.8397287741706318E-3</v>
      </c>
      <c r="Q85" s="124">
        <v>0.53431918724378302</v>
      </c>
      <c r="R85" s="124">
        <v>0.99359396934400723</v>
      </c>
      <c r="S85" s="124">
        <v>0.30040035623136929</v>
      </c>
      <c r="T85" s="124">
        <v>0.24290587132203589</v>
      </c>
      <c r="U85" s="124">
        <v>0.27621486125501982</v>
      </c>
      <c r="V85" s="124">
        <v>0.35736709340582917</v>
      </c>
      <c r="W85" s="124">
        <v>1.061413160047683</v>
      </c>
    </row>
    <row r="86" spans="1:23">
      <c r="A86" s="124" t="s">
        <v>574</v>
      </c>
      <c r="B86" s="124">
        <v>2.29</v>
      </c>
      <c r="C86" s="124">
        <v>1.155</v>
      </c>
      <c r="D86" s="124">
        <v>8.6550309999999993</v>
      </c>
      <c r="E86" s="124">
        <v>8.6040000000000005E-2</v>
      </c>
      <c r="F86" s="124">
        <v>1.847E-2</v>
      </c>
      <c r="G86" s="124">
        <v>0.22838</v>
      </c>
      <c r="H86" s="124">
        <v>-6.4400000000000004E-3</v>
      </c>
      <c r="I86" s="124">
        <v>18.406115</v>
      </c>
      <c r="J86" s="124">
        <v>1.5435038000000001</v>
      </c>
      <c r="K86" s="124">
        <v>67.817999999999998</v>
      </c>
      <c r="L86" s="124">
        <v>0.8027173439900247</v>
      </c>
      <c r="M86" s="124">
        <v>9.9078203984537608E-2</v>
      </c>
      <c r="N86" s="124">
        <v>0.36921353686953418</v>
      </c>
      <c r="O86" s="124">
        <v>4.9785076267895273E-2</v>
      </c>
      <c r="P86" s="124">
        <v>3.3493250088981658E-2</v>
      </c>
      <c r="Q86" s="124">
        <v>0.52855647649387061</v>
      </c>
      <c r="R86" s="124">
        <v>0.99361728699523211</v>
      </c>
      <c r="S86" s="124">
        <v>0.31889676766255132</v>
      </c>
      <c r="T86" s="124">
        <v>0.25505278816280091</v>
      </c>
      <c r="U86" s="124">
        <v>0.28368345973227282</v>
      </c>
      <c r="V86" s="124">
        <v>0.345344621822051</v>
      </c>
      <c r="W86" s="124">
        <v>1.075280899343485</v>
      </c>
    </row>
    <row r="87" spans="1:23">
      <c r="A87" s="124" t="s">
        <v>575</v>
      </c>
      <c r="B87" s="124">
        <v>8.02</v>
      </c>
      <c r="C87" s="124">
        <v>1.093</v>
      </c>
      <c r="D87" s="124">
        <v>11.149111</v>
      </c>
      <c r="E87" s="124">
        <v>0.111049995</v>
      </c>
      <c r="F87" s="124">
        <v>3.6989998000000003E-2</v>
      </c>
      <c r="G87" s="124">
        <v>0.15978000000000001</v>
      </c>
      <c r="H87" s="124">
        <v>5.6660000000000002E-2</v>
      </c>
      <c r="I87" s="124">
        <v>20.324187999999999</v>
      </c>
      <c r="J87" s="124">
        <v>2.4198336999999999</v>
      </c>
      <c r="K87" s="124">
        <v>135.71600000000001</v>
      </c>
      <c r="L87" s="124">
        <v>0.80974098594990485</v>
      </c>
      <c r="M87" s="124">
        <v>0.13315492120130831</v>
      </c>
      <c r="N87" s="124">
        <v>0.31307743316765679</v>
      </c>
      <c r="O87" s="124">
        <v>9.9820706518014474E-2</v>
      </c>
      <c r="P87" s="124">
        <v>5.706506976400421E-2</v>
      </c>
      <c r="Q87" s="124">
        <v>0.53014253684670776</v>
      </c>
      <c r="R87" s="124">
        <v>0.99411604760278727</v>
      </c>
      <c r="S87" s="124">
        <v>0.32780068064063012</v>
      </c>
      <c r="T87" s="124">
        <v>0.27070501843301809</v>
      </c>
      <c r="U87" s="124">
        <v>0.30653538330169311</v>
      </c>
      <c r="V87" s="124">
        <v>0.35124402492585632</v>
      </c>
      <c r="W87" s="124">
        <v>1.079880469317797</v>
      </c>
    </row>
    <row r="88" spans="1:23">
      <c r="A88" s="124" t="s">
        <v>576</v>
      </c>
      <c r="B88" s="124">
        <v>-7.99</v>
      </c>
      <c r="C88" s="124">
        <v>1.0669999999999999</v>
      </c>
      <c r="D88" s="124">
        <v>-587.5</v>
      </c>
      <c r="E88" s="124">
        <v>-0.12567</v>
      </c>
      <c r="F88" s="124">
        <v>-2.9509998999999999E-2</v>
      </c>
      <c r="G88" s="124">
        <v>8.4230005999999996E-2</v>
      </c>
      <c r="H88" s="124">
        <v>-9.3450000000000005E-2</v>
      </c>
      <c r="I88" s="124">
        <v>0</v>
      </c>
      <c r="J88" s="124">
        <v>0.75762459999999998</v>
      </c>
      <c r="K88" s="124">
        <v>30.812999999999999</v>
      </c>
      <c r="L88" s="124">
        <v>0.74326210462167519</v>
      </c>
      <c r="M88" s="124">
        <v>3.7942313410645252E-2</v>
      </c>
      <c r="N88" s="124">
        <v>0.25125407605599193</v>
      </c>
      <c r="O88" s="124">
        <v>2.2515222996728802E-2</v>
      </c>
      <c r="P88" s="124">
        <v>1.2354404103296371E-2</v>
      </c>
      <c r="Q88" s="124">
        <v>0.14944359366192969</v>
      </c>
      <c r="R88" s="124">
        <v>0.99292953484842728</v>
      </c>
      <c r="S88" s="124">
        <v>0.26268834264935392</v>
      </c>
      <c r="T88" s="124">
        <v>7.4768578428557081E-2</v>
      </c>
      <c r="U88" s="124">
        <v>0.1405900762393468</v>
      </c>
      <c r="V88" s="124">
        <v>0.1109278446005416</v>
      </c>
      <c r="W88" s="124">
        <v>1.038419373603068</v>
      </c>
    </row>
    <row r="89" spans="1:23">
      <c r="A89" s="124" t="s">
        <v>577</v>
      </c>
      <c r="B89" s="124">
        <v>1.84</v>
      </c>
      <c r="C89" s="124">
        <v>0.90100000000000002</v>
      </c>
      <c r="D89" s="124">
        <v>9.9408279999999998</v>
      </c>
      <c r="E89" s="124">
        <v>6.6689999999999999E-2</v>
      </c>
      <c r="F89" s="124">
        <v>3.049E-2</v>
      </c>
      <c r="G89" s="124">
        <v>0.20802000000000001</v>
      </c>
      <c r="H89" s="124">
        <v>6.8210000000000007E-2</v>
      </c>
      <c r="I89" s="124">
        <v>27.391304000000002</v>
      </c>
      <c r="J89" s="124">
        <v>1.4316148</v>
      </c>
      <c r="K89" s="124">
        <v>44.142000000000003</v>
      </c>
      <c r="L89" s="124">
        <v>0.79728321767677757</v>
      </c>
      <c r="M89" s="124">
        <v>9.6402022004162938E-2</v>
      </c>
      <c r="N89" s="124">
        <v>0.35255273407988069</v>
      </c>
      <c r="O89" s="124">
        <v>3.2337676023384061E-2</v>
      </c>
      <c r="P89" s="124">
        <v>3.0483621715444931E-2</v>
      </c>
      <c r="Q89" s="124">
        <v>0.52937415341020722</v>
      </c>
      <c r="R89" s="124">
        <v>0.99420734213554895</v>
      </c>
      <c r="S89" s="124">
        <v>0.31140697872472611</v>
      </c>
      <c r="T89" s="124">
        <v>0.25373089136324939</v>
      </c>
      <c r="U89" s="124">
        <v>0.28162098473326691</v>
      </c>
      <c r="V89" s="124">
        <v>0.34069349129340998</v>
      </c>
      <c r="W89" s="124">
        <v>1.0722949374445401</v>
      </c>
    </row>
    <row r="90" spans="1:23">
      <c r="A90" s="124" t="s">
        <v>578</v>
      </c>
      <c r="B90" s="124">
        <v>-0.19</v>
      </c>
      <c r="C90" s="124">
        <v>0.84199999999999997</v>
      </c>
      <c r="D90" s="124">
        <v>17.888887</v>
      </c>
      <c r="E90" s="124">
        <v>2.2550002E-2</v>
      </c>
      <c r="F90" s="124">
        <v>-7.0899999999999999E-3</v>
      </c>
      <c r="G90" s="124">
        <v>0.20397000000000001</v>
      </c>
      <c r="H90" s="124">
        <v>-7.2680004000000006E-2</v>
      </c>
      <c r="I90" s="124">
        <v>0</v>
      </c>
      <c r="J90" s="124">
        <v>1.2079226999999999</v>
      </c>
      <c r="K90" s="124">
        <v>29.905000000000001</v>
      </c>
      <c r="L90" s="124">
        <v>0.78488723190941434</v>
      </c>
      <c r="M90" s="124">
        <v>8.4329467737139452E-2</v>
      </c>
      <c r="N90" s="124">
        <v>0.3492385763540411</v>
      </c>
      <c r="O90" s="124">
        <v>2.184609647949547E-2</v>
      </c>
      <c r="P90" s="124">
        <v>2.4466675535784611E-2</v>
      </c>
      <c r="Q90" s="124">
        <v>0.53442856275630291</v>
      </c>
      <c r="R90" s="124">
        <v>0.9930937068900102</v>
      </c>
      <c r="S90" s="124">
        <v>0.30268514693883058</v>
      </c>
      <c r="T90" s="124">
        <v>0.2515931800716259</v>
      </c>
      <c r="U90" s="124">
        <v>0.2739384618894265</v>
      </c>
      <c r="V90" s="124">
        <v>0.34151422189347269</v>
      </c>
      <c r="W90" s="124">
        <v>1.064040237809911</v>
      </c>
    </row>
    <row r="91" spans="1:23">
      <c r="A91" s="124" t="s">
        <v>579</v>
      </c>
      <c r="B91" s="124">
        <v>-3.23</v>
      </c>
      <c r="C91" s="124">
        <v>0.81799999999999995</v>
      </c>
      <c r="D91" s="124">
        <v>11.159874</v>
      </c>
      <c r="E91" s="124">
        <v>-3.0779999999999998E-2</v>
      </c>
      <c r="F91" s="124">
        <v>-5.5999999999999999E-3</v>
      </c>
      <c r="G91" s="124">
        <v>0.16261</v>
      </c>
      <c r="H91" s="124">
        <v>-0.28569</v>
      </c>
      <c r="I91" s="124">
        <v>0</v>
      </c>
      <c r="J91" s="124">
        <v>1.0393250000000001</v>
      </c>
      <c r="K91" s="124">
        <v>27.081</v>
      </c>
      <c r="L91" s="124">
        <v>0.76991038606167661</v>
      </c>
      <c r="M91" s="124">
        <v>6.6250371691941715E-2</v>
      </c>
      <c r="N91" s="124">
        <v>0.31539325202299662</v>
      </c>
      <c r="O91" s="124">
        <v>1.9765024580082578E-2</v>
      </c>
      <c r="P91" s="124">
        <v>1.993167726398817E-2</v>
      </c>
      <c r="Q91" s="124">
        <v>0.53014938136154988</v>
      </c>
      <c r="R91" s="124">
        <v>0.99141001441742227</v>
      </c>
      <c r="S91" s="124">
        <v>0.28774852260518868</v>
      </c>
      <c r="T91" s="124">
        <v>0.2452319198416841</v>
      </c>
      <c r="U91" s="124">
        <v>0.25974868939411272</v>
      </c>
      <c r="V91" s="124">
        <v>0.33632403728170029</v>
      </c>
      <c r="W91" s="124">
        <v>1.053868445193163</v>
      </c>
    </row>
    <row r="92" spans="1:23">
      <c r="A92" s="124" t="s">
        <v>580</v>
      </c>
      <c r="B92" s="124">
        <v>4.59</v>
      </c>
      <c r="C92" s="124">
        <v>0.871</v>
      </c>
      <c r="D92" s="124">
        <v>13.436385</v>
      </c>
      <c r="E92" s="124">
        <v>6.3969999999999999E-2</v>
      </c>
      <c r="F92" s="124">
        <v>3.4389999999999997E-2</v>
      </c>
      <c r="G92" s="124">
        <v>0.21734999999999999</v>
      </c>
      <c r="H92" s="124">
        <v>0.11001000599999999</v>
      </c>
      <c r="I92" s="124">
        <v>24.618735999999998</v>
      </c>
      <c r="J92" s="124">
        <v>1.6417736000000001</v>
      </c>
      <c r="K92" s="124">
        <v>61.81</v>
      </c>
      <c r="L92" s="124">
        <v>0.79651935082550973</v>
      </c>
      <c r="M92" s="124">
        <v>0.1127564674397859</v>
      </c>
      <c r="N92" s="124">
        <v>0.36018757150755593</v>
      </c>
      <c r="O92" s="124">
        <v>4.5357640017302969E-2</v>
      </c>
      <c r="P92" s="124">
        <v>3.6136544589261209E-2</v>
      </c>
      <c r="Q92" s="124">
        <v>0.53159708305511932</v>
      </c>
      <c r="R92" s="124">
        <v>0.99453774144439799</v>
      </c>
      <c r="S92" s="124">
        <v>0.31885161976927318</v>
      </c>
      <c r="T92" s="124">
        <v>0.25944353200552689</v>
      </c>
      <c r="U92" s="124">
        <v>0.29253297234371178</v>
      </c>
      <c r="V92" s="124">
        <v>0.34508719267769972</v>
      </c>
      <c r="W92" s="124">
        <v>1.0720204126057751</v>
      </c>
    </row>
    <row r="93" spans="1:23">
      <c r="A93" s="124" t="s">
        <v>581</v>
      </c>
      <c r="B93" s="124">
        <v>3.34</v>
      </c>
      <c r="C93" s="124">
        <v>0.82799999999999996</v>
      </c>
      <c r="D93" s="124">
        <v>14.048673000000001</v>
      </c>
      <c r="E93" s="124">
        <v>7.2069994999999998E-2</v>
      </c>
      <c r="F93" s="124">
        <v>1.686E-2</v>
      </c>
      <c r="G93" s="124">
        <v>0.22113000999999999</v>
      </c>
      <c r="H93" s="124">
        <v>3.2890000000000003E-2</v>
      </c>
      <c r="I93" s="124">
        <v>19.011976000000001</v>
      </c>
      <c r="J93" s="124">
        <v>1.4708607</v>
      </c>
      <c r="K93" s="124">
        <v>48.764000000000003</v>
      </c>
      <c r="L93" s="124">
        <v>0.79879409997107409</v>
      </c>
      <c r="M93" s="124">
        <v>0.10532262860541181</v>
      </c>
      <c r="N93" s="124">
        <v>0.36328079356811183</v>
      </c>
      <c r="O93" s="124">
        <v>3.5743736334675279E-2</v>
      </c>
      <c r="P93" s="124">
        <v>3.1539271280504808E-2</v>
      </c>
      <c r="Q93" s="124">
        <v>0.53198645537730538</v>
      </c>
      <c r="R93" s="124">
        <v>0.99392816266393491</v>
      </c>
      <c r="S93" s="124">
        <v>0.31666814568687529</v>
      </c>
      <c r="T93" s="124">
        <v>0.2565777300732508</v>
      </c>
      <c r="U93" s="124">
        <v>0.28813635811257682</v>
      </c>
      <c r="V93" s="124">
        <v>0.34375801401293099</v>
      </c>
      <c r="W93" s="124">
        <v>1.0730575879534601</v>
      </c>
    </row>
    <row r="94" spans="1:23">
      <c r="A94" s="124" t="s">
        <v>582</v>
      </c>
      <c r="B94" s="124">
        <v>80.17</v>
      </c>
      <c r="C94" s="124">
        <v>1.1519999999999999</v>
      </c>
      <c r="D94" s="124">
        <v>6.8982510000000001</v>
      </c>
      <c r="E94" s="124">
        <v>0.74744003999999997</v>
      </c>
      <c r="F94" s="124">
        <v>0.43423998000000003</v>
      </c>
      <c r="G94" s="124">
        <v>0.62478999999999996</v>
      </c>
      <c r="H94" s="124">
        <v>0.60777999999999999</v>
      </c>
      <c r="I94" s="124">
        <v>10.4777355</v>
      </c>
      <c r="J94" s="124">
        <v>7.0750545999999996</v>
      </c>
      <c r="K94" s="124">
        <v>133.18899999999999</v>
      </c>
      <c r="L94" s="124">
        <v>0.98846056677797023</v>
      </c>
      <c r="M94" s="124">
        <v>0.5622360987213797</v>
      </c>
      <c r="N94" s="124">
        <v>0.69360002183252534</v>
      </c>
      <c r="O94" s="124">
        <v>9.7958500891308947E-2</v>
      </c>
      <c r="P94" s="124">
        <v>0.1822827846932748</v>
      </c>
      <c r="Q94" s="124">
        <v>0.52743928734730861</v>
      </c>
      <c r="R94" s="124">
        <v>0.99847225910890203</v>
      </c>
      <c r="S94" s="124">
        <v>0.55509527571527451</v>
      </c>
      <c r="T94" s="124">
        <v>0.38453041858387921</v>
      </c>
      <c r="U94" s="124">
        <v>0.59787378414898218</v>
      </c>
      <c r="V94" s="124">
        <v>0.36643046736032941</v>
      </c>
      <c r="W94" s="124">
        <v>1.192027541193355</v>
      </c>
    </row>
    <row r="95" spans="1:23">
      <c r="A95" s="124" t="s">
        <v>583</v>
      </c>
      <c r="B95" s="124">
        <v>20.45</v>
      </c>
      <c r="C95" s="124">
        <v>1.081</v>
      </c>
      <c r="D95" s="124">
        <v>14.797449</v>
      </c>
      <c r="E95" s="124">
        <v>0.23753001000000001</v>
      </c>
      <c r="F95" s="124">
        <v>0.12839999999999999</v>
      </c>
      <c r="G95" s="124">
        <v>0.46448</v>
      </c>
      <c r="H95" s="124">
        <v>0.38162000000000001</v>
      </c>
      <c r="I95" s="124">
        <v>19.290952999999998</v>
      </c>
      <c r="J95" s="124">
        <v>4.227843</v>
      </c>
      <c r="K95" s="124">
        <v>71.756</v>
      </c>
      <c r="L95" s="124">
        <v>0.84526079874635962</v>
      </c>
      <c r="M95" s="124">
        <v>0.2070770145703241</v>
      </c>
      <c r="N95" s="124">
        <v>0.56241665762774473</v>
      </c>
      <c r="O95" s="124">
        <v>5.2687080920830097E-2</v>
      </c>
      <c r="P95" s="124">
        <v>0.10569751878846829</v>
      </c>
      <c r="Q95" s="124">
        <v>0.53246262451652948</v>
      </c>
      <c r="R95" s="124">
        <v>0.99668462521025403</v>
      </c>
      <c r="S95" s="124">
        <v>0.38752885077637439</v>
      </c>
      <c r="T95" s="124">
        <v>0.3031067428026214</v>
      </c>
      <c r="U95" s="124">
        <v>0.35794195982265992</v>
      </c>
      <c r="V95" s="124">
        <v>0.35615541565726838</v>
      </c>
      <c r="W95" s="124">
        <v>1.103168459864645</v>
      </c>
    </row>
    <row r="96" spans="1:23">
      <c r="A96" s="124" t="s">
        <v>584</v>
      </c>
      <c r="B96" s="124">
        <v>-4.5</v>
      </c>
      <c r="C96" s="124">
        <v>0.93300000000000005</v>
      </c>
      <c r="D96" s="124">
        <v>4.0163929999999999</v>
      </c>
      <c r="E96" s="124">
        <v>-0.17242001000000001</v>
      </c>
      <c r="F96" s="124">
        <v>-0.10038</v>
      </c>
      <c r="G96" s="124">
        <v>3.7510000000000002E-2</v>
      </c>
      <c r="H96" s="124">
        <v>-5.6469999999999999E-2</v>
      </c>
      <c r="I96" s="124">
        <v>0</v>
      </c>
      <c r="J96" s="124">
        <v>0.85792893000000003</v>
      </c>
      <c r="K96" s="124">
        <v>29.917999999999999</v>
      </c>
      <c r="L96" s="124">
        <v>0.73013314030717558</v>
      </c>
      <c r="M96" s="124">
        <v>5.869759143621766E-2</v>
      </c>
      <c r="N96" s="124">
        <v>0.21302260226928149</v>
      </c>
      <c r="O96" s="124">
        <v>2.1855676484698151E-2</v>
      </c>
      <c r="P96" s="124">
        <v>1.505242408342481E-2</v>
      </c>
      <c r="Q96" s="124">
        <v>0.52560662732184571</v>
      </c>
      <c r="R96" s="124">
        <v>0.99322183543903575</v>
      </c>
      <c r="S96" s="124">
        <v>0.25874748736688907</v>
      </c>
      <c r="T96" s="124">
        <v>0.24011435524853439</v>
      </c>
      <c r="U96" s="124">
        <v>0.24959949737226469</v>
      </c>
      <c r="V96" s="124">
        <v>0.32659428629356441</v>
      </c>
      <c r="W96" s="124">
        <v>1.030540214671986</v>
      </c>
    </row>
    <row r="97" spans="1:23">
      <c r="A97" s="124" t="s">
        <v>585</v>
      </c>
      <c r="B97" s="124">
        <v>5.01</v>
      </c>
      <c r="C97" s="124">
        <v>1.022</v>
      </c>
      <c r="D97" s="124">
        <v>10.474309</v>
      </c>
      <c r="E97" s="124">
        <v>7.961E-2</v>
      </c>
      <c r="F97" s="124">
        <v>2.717E-2</v>
      </c>
      <c r="G97" s="124">
        <v>0.2606</v>
      </c>
      <c r="H97" s="124">
        <v>0.10724</v>
      </c>
      <c r="I97" s="124">
        <v>26.447105000000001</v>
      </c>
      <c r="J97" s="124">
        <v>2.4130394000000002</v>
      </c>
      <c r="K97" s="124">
        <v>74.995999999999995</v>
      </c>
      <c r="L97" s="124">
        <v>0.8009115852202997</v>
      </c>
      <c r="M97" s="124">
        <v>0.11525423728813559</v>
      </c>
      <c r="N97" s="124">
        <v>0.39557950277732562</v>
      </c>
      <c r="O97" s="124">
        <v>5.5074712986728752E-2</v>
      </c>
      <c r="P97" s="124">
        <v>5.6882314371978902E-2</v>
      </c>
      <c r="Q97" s="124">
        <v>0.52971340999503691</v>
      </c>
      <c r="R97" s="124">
        <v>0.99451584651768654</v>
      </c>
      <c r="S97" s="124">
        <v>0.32600304787351331</v>
      </c>
      <c r="T97" s="124">
        <v>0.26788475797217748</v>
      </c>
      <c r="U97" s="124">
        <v>0.29409736592682573</v>
      </c>
      <c r="V97" s="124">
        <v>0.34695318230701461</v>
      </c>
      <c r="W97" s="124">
        <v>1.0747008827936659</v>
      </c>
    </row>
    <row r="98" spans="1:23">
      <c r="A98" s="124" t="s">
        <v>586</v>
      </c>
      <c r="B98" s="124">
        <v>-5.2</v>
      </c>
      <c r="C98" s="124">
        <v>0.81899999999999995</v>
      </c>
      <c r="D98" s="124">
        <v>5.0312109999999999</v>
      </c>
      <c r="E98" s="124">
        <v>-0.14074</v>
      </c>
      <c r="F98" s="124">
        <v>-2.6159999999999999E-2</v>
      </c>
      <c r="G98" s="124">
        <v>6.8070000000000006E-2</v>
      </c>
      <c r="H98" s="124">
        <v>-8.2229994000000001E-2</v>
      </c>
      <c r="I98" s="124">
        <v>0</v>
      </c>
      <c r="J98" s="124">
        <v>1.1851545999999999</v>
      </c>
      <c r="K98" s="124">
        <v>63.965000000000003</v>
      </c>
      <c r="L98" s="124">
        <v>0.73902994526557009</v>
      </c>
      <c r="M98" s="124">
        <v>5.4534641688968183E-2</v>
      </c>
      <c r="N98" s="124">
        <v>0.2380301726647534</v>
      </c>
      <c r="O98" s="124">
        <v>4.6945710110516417E-2</v>
      </c>
      <c r="P98" s="124">
        <v>2.3854251438942899E-2</v>
      </c>
      <c r="Q98" s="124">
        <v>0.52625198055636324</v>
      </c>
      <c r="R98" s="124">
        <v>0.99301822101339299</v>
      </c>
      <c r="S98" s="124">
        <v>0.2671411561958138</v>
      </c>
      <c r="T98" s="124">
        <v>0.24356853133054179</v>
      </c>
      <c r="U98" s="124">
        <v>0.24804588860288651</v>
      </c>
      <c r="V98" s="124">
        <v>0.33396826067808688</v>
      </c>
      <c r="W98" s="124">
        <v>1.0358762545275071</v>
      </c>
    </row>
    <row r="99" spans="1:23">
      <c r="A99" s="124" t="s">
        <v>587</v>
      </c>
      <c r="B99" s="124">
        <v>-2.76</v>
      </c>
      <c r="C99" s="124">
        <v>0.80400000000000005</v>
      </c>
      <c r="D99" s="124">
        <v>1.6762767999999999</v>
      </c>
      <c r="E99" s="124">
        <v>-1.8806799999999999</v>
      </c>
      <c r="F99" s="124">
        <v>-8.4970000000000004E-2</v>
      </c>
      <c r="G99" s="124">
        <v>-1.6910000000000001E-2</v>
      </c>
      <c r="H99" s="124">
        <v>-0.18457999999999999</v>
      </c>
      <c r="I99" s="124">
        <v>0</v>
      </c>
      <c r="J99" s="124">
        <v>12.530787999999999</v>
      </c>
      <c r="K99" s="124">
        <v>19.259</v>
      </c>
      <c r="L99" s="124">
        <v>0.250396677179197</v>
      </c>
      <c r="M99" s="124">
        <v>6.9045495093666365E-2</v>
      </c>
      <c r="N99" s="124">
        <v>0.16849014216059111</v>
      </c>
      <c r="O99" s="124">
        <v>1.4000809141977891E-2</v>
      </c>
      <c r="P99" s="124">
        <v>0.32903295708816588</v>
      </c>
      <c r="Q99" s="124">
        <v>0.52411847717195004</v>
      </c>
      <c r="R99" s="124">
        <v>0.9922092170327933</v>
      </c>
      <c r="S99" s="124">
        <v>8.7742749726156144E-2</v>
      </c>
      <c r="T99" s="124">
        <v>0.37552730597277062</v>
      </c>
      <c r="U99" s="124">
        <v>0.20557831512884209</v>
      </c>
      <c r="V99" s="124">
        <v>0.28820690148263861</v>
      </c>
      <c r="W99" s="124">
        <v>0.73577161100112665</v>
      </c>
    </row>
    <row r="100" spans="1:23">
      <c r="A100" s="124" t="s">
        <v>588</v>
      </c>
      <c r="B100" s="124">
        <v>-0.68</v>
      </c>
      <c r="C100" s="124">
        <v>0.99399999999999999</v>
      </c>
      <c r="D100" s="124">
        <v>-30.714285</v>
      </c>
      <c r="E100" s="124">
        <v>-5.7660000000000003E-2</v>
      </c>
      <c r="F100" s="124">
        <v>-2.2739999E-2</v>
      </c>
      <c r="G100" s="124">
        <v>3.9510000000000003E-2</v>
      </c>
      <c r="H100" s="124">
        <v>-6.6850000000000007E-2</v>
      </c>
      <c r="I100" s="124">
        <v>0</v>
      </c>
      <c r="J100" s="124">
        <v>0.93839633</v>
      </c>
      <c r="K100" s="124">
        <v>15.750999999999999</v>
      </c>
      <c r="L100" s="124">
        <v>0.76236158423738276</v>
      </c>
      <c r="M100" s="124">
        <v>8.1415402914064822E-2</v>
      </c>
      <c r="N100" s="124">
        <v>0.2146592233684616</v>
      </c>
      <c r="O100" s="124">
        <v>1.1415681584208611E-2</v>
      </c>
      <c r="P100" s="124">
        <v>1.7216863574212371E-2</v>
      </c>
      <c r="Q100" s="124">
        <v>0.50352034644755439</v>
      </c>
      <c r="R100" s="124">
        <v>0.99313978892387844</v>
      </c>
      <c r="S100" s="124">
        <v>0.27299927856053718</v>
      </c>
      <c r="T100" s="124">
        <v>0.23482222929174909</v>
      </c>
      <c r="U100" s="124">
        <v>0.26174017501331659</v>
      </c>
      <c r="V100" s="124">
        <v>0.31117059168966282</v>
      </c>
      <c r="W100" s="124">
        <v>1.0502545515948949</v>
      </c>
    </row>
    <row r="101" spans="1:23">
      <c r="A101" s="124" t="s">
        <v>589</v>
      </c>
      <c r="B101" s="124">
        <v>8.26</v>
      </c>
      <c r="C101" s="124">
        <v>0.95799999999999996</v>
      </c>
      <c r="D101" s="124">
        <v>10.645431500000001</v>
      </c>
      <c r="E101" s="124">
        <v>0.27474999999999999</v>
      </c>
      <c r="F101" s="124">
        <v>0.10803001</v>
      </c>
      <c r="G101" s="124">
        <v>0.33335999999999999</v>
      </c>
      <c r="H101" s="124">
        <v>0.18542998999999999</v>
      </c>
      <c r="I101" s="124">
        <v>15.375302</v>
      </c>
      <c r="J101" s="124">
        <v>3.5819041999999999</v>
      </c>
      <c r="K101" s="124">
        <v>77.366</v>
      </c>
      <c r="L101" s="124">
        <v>0.85571341513074195</v>
      </c>
      <c r="M101" s="124">
        <v>0.13458221825750821</v>
      </c>
      <c r="N101" s="124">
        <v>0.4551197783654975</v>
      </c>
      <c r="O101" s="124">
        <v>5.6821221627524982E-2</v>
      </c>
      <c r="P101" s="124">
        <v>8.8322837273321519E-2</v>
      </c>
      <c r="Q101" s="124">
        <v>0.52982223193047129</v>
      </c>
      <c r="R101" s="124">
        <v>0.99513388276043047</v>
      </c>
      <c r="S101" s="124">
        <v>0.35389708900954719</v>
      </c>
      <c r="T101" s="124">
        <v>0.28416877564974352</v>
      </c>
      <c r="U101" s="124">
        <v>0.31217515010186209</v>
      </c>
      <c r="V101" s="124">
        <v>0.34890731462417057</v>
      </c>
      <c r="W101" s="124">
        <v>1.108668028561991</v>
      </c>
    </row>
    <row r="102" spans="1:23">
      <c r="A102" s="124" t="s">
        <v>590</v>
      </c>
      <c r="B102" s="124">
        <v>39.1</v>
      </c>
      <c r="C102" s="124">
        <v>0.97199999999999998</v>
      </c>
      <c r="D102" s="124">
        <v>23.000551000000002</v>
      </c>
      <c r="E102" s="124">
        <v>0.12770000000000001</v>
      </c>
      <c r="F102" s="124">
        <v>5.8130003999999999E-2</v>
      </c>
      <c r="G102" s="124">
        <v>0.55046004000000004</v>
      </c>
      <c r="H102" s="124">
        <v>0.38008999999999998</v>
      </c>
      <c r="I102" s="124">
        <v>53.324809999999999</v>
      </c>
      <c r="J102" s="124">
        <v>7.3840857</v>
      </c>
      <c r="K102" s="124">
        <v>92.489000000000004</v>
      </c>
      <c r="L102" s="124">
        <v>0.81441686348407527</v>
      </c>
      <c r="M102" s="124">
        <v>0.3179898899791852</v>
      </c>
      <c r="N102" s="124">
        <v>0.63277503141391911</v>
      </c>
      <c r="O102" s="124">
        <v>6.7965715372150043E-2</v>
      </c>
      <c r="P102" s="124">
        <v>0.19059520831727059</v>
      </c>
      <c r="Q102" s="124">
        <v>0.53767922336359086</v>
      </c>
      <c r="R102" s="124">
        <v>0.99667253164877134</v>
      </c>
      <c r="S102" s="124">
        <v>0.41750013112010032</v>
      </c>
      <c r="T102" s="124">
        <v>0.35757917669644268</v>
      </c>
      <c r="U102" s="124">
        <v>0.42671154891833918</v>
      </c>
      <c r="V102" s="124">
        <v>0.35966065022706323</v>
      </c>
      <c r="W102" s="124">
        <v>1.0842478622599341</v>
      </c>
    </row>
    <row r="103" spans="1:23">
      <c r="A103" s="124" t="s">
        <v>591</v>
      </c>
      <c r="B103" s="124">
        <v>4.9800000000000004</v>
      </c>
      <c r="C103" s="124">
        <v>0.92300000000000004</v>
      </c>
      <c r="D103" s="124">
        <v>15.31823</v>
      </c>
      <c r="E103" s="124">
        <v>9.7839999999999996E-2</v>
      </c>
      <c r="F103" s="124">
        <v>4.7480002E-2</v>
      </c>
      <c r="G103" s="124">
        <v>0.38919997000000001</v>
      </c>
      <c r="H103" s="124">
        <v>0.13816999999999999</v>
      </c>
      <c r="I103" s="124">
        <v>28.514054999999999</v>
      </c>
      <c r="J103" s="124">
        <v>2.3419976</v>
      </c>
      <c r="K103" s="124">
        <v>37.542999999999999</v>
      </c>
      <c r="L103" s="124">
        <v>0.80603117812420133</v>
      </c>
      <c r="M103" s="124">
        <v>0.1150758251561106</v>
      </c>
      <c r="N103" s="124">
        <v>0.50081421490528932</v>
      </c>
      <c r="O103" s="124">
        <v>2.7474717997808391E-2</v>
      </c>
      <c r="P103" s="124">
        <v>5.4971407875476809E-2</v>
      </c>
      <c r="Q103" s="124">
        <v>0.53279380479006155</v>
      </c>
      <c r="R103" s="124">
        <v>0.99476032616256271</v>
      </c>
      <c r="S103" s="124">
        <v>0.33999738686056991</v>
      </c>
      <c r="T103" s="124">
        <v>0.26836050556325802</v>
      </c>
      <c r="U103" s="124">
        <v>0.29531540475131918</v>
      </c>
      <c r="V103" s="124">
        <v>0.35072708907087169</v>
      </c>
      <c r="W103" s="124">
        <v>1.0779836778179519</v>
      </c>
    </row>
    <row r="104" spans="1:23">
      <c r="A104" s="124" t="s">
        <v>592</v>
      </c>
      <c r="B104" s="124">
        <v>14.31</v>
      </c>
      <c r="C104" s="124">
        <v>1.1659999999999999</v>
      </c>
      <c r="D104" s="124">
        <v>8.5967830000000003</v>
      </c>
      <c r="E104" s="124">
        <v>0.15104999999999999</v>
      </c>
      <c r="F104" s="124">
        <v>2.6859999999999998E-2</v>
      </c>
      <c r="G104" s="124">
        <v>0.71453005000000003</v>
      </c>
      <c r="H104" s="124">
        <v>0.51114000000000004</v>
      </c>
      <c r="I104" s="124">
        <v>10.831586</v>
      </c>
      <c r="J104" s="124">
        <v>1.5625473000000001</v>
      </c>
      <c r="K104" s="124">
        <v>39.076000000000001</v>
      </c>
      <c r="L104" s="124">
        <v>0.82097432340212806</v>
      </c>
      <c r="M104" s="124">
        <v>0.1705619982158787</v>
      </c>
      <c r="N104" s="124">
        <v>0.7670352514682639</v>
      </c>
      <c r="O104" s="124">
        <v>2.8604421688247471E-2</v>
      </c>
      <c r="P104" s="124">
        <v>3.4005488628350553E-2</v>
      </c>
      <c r="Q104" s="124">
        <v>0.52851943484186581</v>
      </c>
      <c r="R104" s="124">
        <v>0.9977083886633531</v>
      </c>
      <c r="S104" s="124">
        <v>0.40570901970392831</v>
      </c>
      <c r="T104" s="124">
        <v>0.26547149174438378</v>
      </c>
      <c r="U104" s="124">
        <v>0.3311205745433714</v>
      </c>
      <c r="V104" s="124">
        <v>0.37165585450345379</v>
      </c>
      <c r="W104" s="124">
        <v>1.088876737577841</v>
      </c>
    </row>
    <row r="105" spans="1:23">
      <c r="A105" s="124" t="s">
        <v>593</v>
      </c>
      <c r="B105" s="124">
        <v>-1.74</v>
      </c>
      <c r="C105" s="124">
        <v>1.099</v>
      </c>
      <c r="D105" s="124">
        <v>37.777774999999998</v>
      </c>
      <c r="E105" s="124">
        <v>-0.11402000499999999</v>
      </c>
      <c r="F105" s="124">
        <v>-5.7160000000000002E-2</v>
      </c>
      <c r="G105" s="124">
        <v>-0.22281000000000001</v>
      </c>
      <c r="H105" s="124">
        <v>-0.43385000000000001</v>
      </c>
      <c r="I105" s="124">
        <v>0</v>
      </c>
      <c r="J105" s="124">
        <v>0.72479210000000005</v>
      </c>
      <c r="K105" s="124">
        <v>4.2729999999999997</v>
      </c>
      <c r="L105" s="124">
        <v>0.74653381234150462</v>
      </c>
      <c r="M105" s="124">
        <v>7.5111507582515613E-2</v>
      </c>
      <c r="N105" s="124">
        <v>0</v>
      </c>
      <c r="O105" s="124">
        <v>2.9572739137195261E-3</v>
      </c>
      <c r="P105" s="124">
        <v>1.147126435252423E-2</v>
      </c>
      <c r="Q105" s="124">
        <v>0.54707650376814621</v>
      </c>
      <c r="R105" s="124">
        <v>0.99023891502573635</v>
      </c>
      <c r="S105" s="124">
        <v>0.23152999429144791</v>
      </c>
      <c r="T105" s="124">
        <v>0.25012700785006081</v>
      </c>
      <c r="U105" s="124">
        <v>0.26731798140553009</v>
      </c>
      <c r="V105" s="124">
        <v>0.31819591407366732</v>
      </c>
      <c r="W105" s="124">
        <v>1.038846729064913</v>
      </c>
    </row>
    <row r="106" spans="1:23">
      <c r="A106" s="124" t="s">
        <v>594</v>
      </c>
      <c r="B106" s="124">
        <v>0.5</v>
      </c>
      <c r="C106" s="124">
        <v>0.97099999999999997</v>
      </c>
      <c r="D106" s="124">
        <v>-822.50005999999996</v>
      </c>
      <c r="E106" s="124">
        <v>3.6909999999999998E-2</v>
      </c>
      <c r="F106" s="124">
        <v>-1.8699999999999999E-3</v>
      </c>
      <c r="G106" s="124">
        <v>5.5530000000000003E-2</v>
      </c>
      <c r="H106" s="124">
        <v>-2.8830000000000001E-2</v>
      </c>
      <c r="I106" s="124">
        <v>32.9</v>
      </c>
      <c r="J106" s="124">
        <v>1.1827725</v>
      </c>
      <c r="K106" s="124">
        <v>29.315000000000001</v>
      </c>
      <c r="L106" s="124">
        <v>0.78891999898899967</v>
      </c>
      <c r="M106" s="124">
        <v>8.8432946773713939E-2</v>
      </c>
      <c r="N106" s="124">
        <v>0.2277685583728942</v>
      </c>
      <c r="O106" s="124">
        <v>2.1411311627989239E-2</v>
      </c>
      <c r="P106" s="124">
        <v>2.379017690303141E-2</v>
      </c>
      <c r="Q106" s="124">
        <v>0</v>
      </c>
      <c r="R106" s="124">
        <v>0.99344030997457977</v>
      </c>
      <c r="S106" s="124">
        <v>0.28561230264905668</v>
      </c>
      <c r="T106" s="124">
        <v>2.2833537914602981E-2</v>
      </c>
      <c r="U106" s="124">
        <v>0.138931710989004</v>
      </c>
      <c r="V106" s="124">
        <v>2.0592176947281989E-2</v>
      </c>
      <c r="W106" s="124">
        <v>1.0667165172731381</v>
      </c>
    </row>
    <row r="107" spans="1:23">
      <c r="A107" s="124" t="s">
        <v>595</v>
      </c>
      <c r="B107" s="124">
        <v>-5.45</v>
      </c>
      <c r="C107" s="124">
        <v>0.93500000000000005</v>
      </c>
      <c r="D107" s="124">
        <v>5.9029645999999998</v>
      </c>
      <c r="E107" s="124">
        <v>-0.24551999999999999</v>
      </c>
      <c r="F107" s="124">
        <v>-6.3130000000000006E-2</v>
      </c>
      <c r="G107" s="124">
        <v>-9.5939999999999998E-2</v>
      </c>
      <c r="H107" s="124">
        <v>-0.16547000000000001</v>
      </c>
      <c r="I107" s="124">
        <v>0</v>
      </c>
      <c r="J107" s="124">
        <v>0.99274706999999995</v>
      </c>
      <c r="K107" s="124">
        <v>17.745999999999999</v>
      </c>
      <c r="L107" s="124">
        <v>0.70960422148768676</v>
      </c>
      <c r="M107" s="124">
        <v>5.3047873922093362E-2</v>
      </c>
      <c r="N107" s="124">
        <v>0.1038190594264895</v>
      </c>
      <c r="O107" s="124">
        <v>1.2885843921081389E-2</v>
      </c>
      <c r="P107" s="124">
        <v>1.8678808262490191E-2</v>
      </c>
      <c r="Q107" s="124">
        <v>0.5268063548436368</v>
      </c>
      <c r="R107" s="124">
        <v>0.99236026798699895</v>
      </c>
      <c r="S107" s="124">
        <v>0.23201976499921659</v>
      </c>
      <c r="T107" s="124">
        <v>0.24137548209075321</v>
      </c>
      <c r="U107" s="124">
        <v>0.2441611391342457</v>
      </c>
      <c r="V107" s="124">
        <v>0.31618695185324891</v>
      </c>
      <c r="W107" s="124">
        <v>1.0174463138710199</v>
      </c>
    </row>
    <row r="108" spans="1:23">
      <c r="A108" s="124" t="s">
        <v>596</v>
      </c>
      <c r="B108" s="124">
        <v>0.5</v>
      </c>
      <c r="C108" s="124">
        <v>0.84299999999999997</v>
      </c>
      <c r="D108" s="124">
        <v>10.744681</v>
      </c>
      <c r="E108" s="124">
        <v>2.7629999999999998E-2</v>
      </c>
      <c r="F108" s="124">
        <v>6.6500003000000002E-3</v>
      </c>
      <c r="G108" s="124">
        <v>0.26624999999999999</v>
      </c>
      <c r="H108" s="124">
        <v>6.6700003999999993E-2</v>
      </c>
      <c r="I108" s="124">
        <v>50.5</v>
      </c>
      <c r="J108" s="124">
        <v>1.6653476</v>
      </c>
      <c r="K108" s="124">
        <v>9.8810000000000002</v>
      </c>
      <c r="L108" s="124">
        <v>0.78631386502585066</v>
      </c>
      <c r="M108" s="124">
        <v>8.8432946773713939E-2</v>
      </c>
      <c r="N108" s="124">
        <v>0.40020295738250927</v>
      </c>
      <c r="O108" s="124">
        <v>7.0899407734601426E-3</v>
      </c>
      <c r="P108" s="124">
        <v>3.6770646058375732E-2</v>
      </c>
      <c r="Q108" s="124">
        <v>0.52988534766733175</v>
      </c>
      <c r="R108" s="124">
        <v>0.99419540669145445</v>
      </c>
      <c r="S108" s="124">
        <v>0.30889611438447018</v>
      </c>
      <c r="T108" s="124">
        <v>0.2555058270048019</v>
      </c>
      <c r="U108" s="124">
        <v>0.27552823406553412</v>
      </c>
      <c r="V108" s="124">
        <v>0.33814355820801439</v>
      </c>
      <c r="W108" s="124">
        <v>1.0655615266803971</v>
      </c>
    </row>
    <row r="109" spans="1:23">
      <c r="A109" s="124" t="s">
        <v>597</v>
      </c>
      <c r="B109" s="124">
        <v>2.08</v>
      </c>
      <c r="C109" s="124">
        <v>1.0309999999999999</v>
      </c>
      <c r="D109" s="124">
        <v>16.332377999999999</v>
      </c>
      <c r="E109" s="124">
        <v>3.8710000000000001E-2</v>
      </c>
      <c r="F109" s="124">
        <v>2.0550000999999998E-2</v>
      </c>
      <c r="G109" s="124">
        <v>0.12892999999999999</v>
      </c>
      <c r="H109" s="124">
        <v>4.0039999999999999E-2</v>
      </c>
      <c r="I109" s="124">
        <v>54.807693</v>
      </c>
      <c r="J109" s="124">
        <v>2.0816214</v>
      </c>
      <c r="K109" s="124">
        <v>68.807000000000002</v>
      </c>
      <c r="L109" s="124">
        <v>0.78942549911116222</v>
      </c>
      <c r="M109" s="124">
        <v>9.7829319060362768E-2</v>
      </c>
      <c r="N109" s="124">
        <v>0.28783255271280378</v>
      </c>
      <c r="O109" s="124">
        <v>5.0513893586776062E-2</v>
      </c>
      <c r="P109" s="124">
        <v>4.7967720298381013E-2</v>
      </c>
      <c r="Q109" s="124">
        <v>0.53343873195146341</v>
      </c>
      <c r="R109" s="124">
        <v>0.99398467832707305</v>
      </c>
      <c r="S109" s="124">
        <v>0.30045482823859998</v>
      </c>
      <c r="T109" s="124">
        <v>0.26317061512800921</v>
      </c>
      <c r="U109" s="124">
        <v>0.28275735046145278</v>
      </c>
      <c r="V109" s="124">
        <v>0.34045753687740993</v>
      </c>
      <c r="W109" s="124">
        <v>1.067345925297291</v>
      </c>
    </row>
    <row r="110" spans="1:23">
      <c r="A110" s="124" t="s">
        <v>598</v>
      </c>
      <c r="B110" s="124">
        <v>6.41</v>
      </c>
      <c r="C110" s="124">
        <v>0.84699999999999998</v>
      </c>
      <c r="D110" s="124">
        <v>56.328125</v>
      </c>
      <c r="E110" s="124">
        <v>0.10920999000000001</v>
      </c>
      <c r="F110" s="124">
        <v>3.9800000000000002E-2</v>
      </c>
      <c r="G110" s="124">
        <v>0.19577</v>
      </c>
      <c r="H110" s="124">
        <v>3.5589999999999997E-2</v>
      </c>
      <c r="I110" s="124">
        <v>56.240250000000003</v>
      </c>
      <c r="J110" s="124">
        <v>5.4270915999999998</v>
      </c>
      <c r="K110" s="124">
        <v>124.60899999999999</v>
      </c>
      <c r="L110" s="124">
        <v>0.80922425108752727</v>
      </c>
      <c r="M110" s="124">
        <v>0.12358013678263451</v>
      </c>
      <c r="N110" s="124">
        <v>0.34252842984740273</v>
      </c>
      <c r="O110" s="124">
        <v>9.1635697457540313E-2</v>
      </c>
      <c r="P110" s="124">
        <v>0.13795531547522211</v>
      </c>
      <c r="Q110" s="124">
        <v>0.55887322827828712</v>
      </c>
      <c r="R110" s="124">
        <v>0.99394950424302209</v>
      </c>
      <c r="S110" s="124">
        <v>0.32018991799472002</v>
      </c>
      <c r="T110" s="124">
        <v>0.31632031539899252</v>
      </c>
      <c r="U110" s="124">
        <v>0.30780328108368382</v>
      </c>
      <c r="V110" s="124">
        <v>0.36008687602187062</v>
      </c>
      <c r="W110" s="124">
        <v>1.079465879856677</v>
      </c>
    </row>
    <row r="111" spans="1:23">
      <c r="A111" s="124" t="s">
        <v>599</v>
      </c>
      <c r="B111" s="124">
        <v>4.1399999999999997</v>
      </c>
      <c r="C111" s="124">
        <v>1.0269999999999999</v>
      </c>
      <c r="D111" s="124">
        <v>7.0962610000000002</v>
      </c>
      <c r="E111" s="124">
        <v>0.22076999999999999</v>
      </c>
      <c r="F111" s="124">
        <v>7.911E-2</v>
      </c>
      <c r="G111" s="124">
        <v>0.31134000000000001</v>
      </c>
      <c r="H111" s="124">
        <v>0.16079001000000001</v>
      </c>
      <c r="I111" s="124">
        <v>21.545895000000002</v>
      </c>
      <c r="J111" s="124">
        <v>4.3490976999999997</v>
      </c>
      <c r="K111" s="124">
        <v>29.975000000000001</v>
      </c>
      <c r="L111" s="124">
        <v>0.84055402813389013</v>
      </c>
      <c r="M111" s="124">
        <v>0.1100802854594112</v>
      </c>
      <c r="N111" s="124">
        <v>0.43710058006352459</v>
      </c>
      <c r="O111" s="124">
        <v>2.189768112289452E-2</v>
      </c>
      <c r="P111" s="124">
        <v>0.10895906894571961</v>
      </c>
      <c r="Q111" s="124">
        <v>0.52756520785124805</v>
      </c>
      <c r="R111" s="124">
        <v>0.9949391212486246</v>
      </c>
      <c r="S111" s="124">
        <v>0.33177025462999338</v>
      </c>
      <c r="T111" s="124">
        <v>0.28854477782733018</v>
      </c>
      <c r="U111" s="124">
        <v>0.2943972417712406</v>
      </c>
      <c r="V111" s="124">
        <v>0.33580879296155008</v>
      </c>
      <c r="W111" s="124">
        <v>1.0992580064003941</v>
      </c>
    </row>
    <row r="112" spans="1:23">
      <c r="A112" s="124" t="s">
        <v>600</v>
      </c>
      <c r="B112" s="124">
        <v>6.12</v>
      </c>
      <c r="C112" s="124">
        <v>0.83599999999999997</v>
      </c>
      <c r="D112" s="124">
        <v>15.518342000000001</v>
      </c>
      <c r="E112" s="124">
        <v>7.9060000000000005E-2</v>
      </c>
      <c r="F112" s="124">
        <v>2.3689999999999999E-2</v>
      </c>
      <c r="G112" s="124">
        <v>0.14829998999999999</v>
      </c>
      <c r="H112" s="124">
        <v>6.5809994999999996E-2</v>
      </c>
      <c r="I112" s="124">
        <v>15.898694000000001</v>
      </c>
      <c r="J112" s="124">
        <v>1.2357910000000001</v>
      </c>
      <c r="K112" s="124">
        <v>102.134</v>
      </c>
      <c r="L112" s="124">
        <v>0.80075712684963896</v>
      </c>
      <c r="M112" s="124">
        <v>0.1218554861730598</v>
      </c>
      <c r="N112" s="124">
        <v>0.30368321987525748</v>
      </c>
      <c r="O112" s="124">
        <v>7.5073342309061292E-2</v>
      </c>
      <c r="P112" s="124">
        <v>2.5216286546717179E-2</v>
      </c>
      <c r="Q112" s="124">
        <v>0.53292106201891021</v>
      </c>
      <c r="R112" s="124">
        <v>0.99418837180350561</v>
      </c>
      <c r="S112" s="124">
        <v>0.31956767010444109</v>
      </c>
      <c r="T112" s="124">
        <v>0.25663081656935821</v>
      </c>
      <c r="U112" s="124">
        <v>0.29911472619288082</v>
      </c>
      <c r="V112" s="124">
        <v>0.34953730038518938</v>
      </c>
      <c r="W112" s="124">
        <v>1.074414006758496</v>
      </c>
    </row>
    <row r="113" spans="1:23">
      <c r="A113" s="124" t="s">
        <v>601</v>
      </c>
      <c r="B113" s="124">
        <v>5.45</v>
      </c>
      <c r="C113" s="124">
        <v>1.109</v>
      </c>
      <c r="D113" s="124">
        <v>16.238437999999999</v>
      </c>
      <c r="E113" s="124">
        <v>4.6390000000000001E-2</v>
      </c>
      <c r="F113" s="124">
        <v>2.4809999999999999E-2</v>
      </c>
      <c r="G113" s="124">
        <v>0.23963000000000001</v>
      </c>
      <c r="H113" s="124">
        <v>0.14427000000000001</v>
      </c>
      <c r="I113" s="124">
        <v>28.990828</v>
      </c>
      <c r="J113" s="124">
        <v>1.3553274</v>
      </c>
      <c r="K113" s="124">
        <v>55.752000000000002</v>
      </c>
      <c r="L113" s="124">
        <v>0.79158229963238902</v>
      </c>
      <c r="M113" s="124">
        <v>0.1178709485578353</v>
      </c>
      <c r="N113" s="124">
        <v>0.37841953055242222</v>
      </c>
      <c r="O113" s="124">
        <v>4.0893357592854208E-2</v>
      </c>
      <c r="P113" s="124">
        <v>2.8431617286203938E-2</v>
      </c>
      <c r="Q113" s="124">
        <v>0.53337899268506239</v>
      </c>
      <c r="R113" s="124">
        <v>0.99480854232272253</v>
      </c>
      <c r="S113" s="124">
        <v>0.32196576099891577</v>
      </c>
      <c r="T113" s="124">
        <v>0.2576357859825994</v>
      </c>
      <c r="U113" s="124">
        <v>0.29573425481340382</v>
      </c>
      <c r="V113" s="124">
        <v>0.34729817765295978</v>
      </c>
      <c r="W113" s="124">
        <v>1.069151918769554</v>
      </c>
    </row>
    <row r="114" spans="1:23">
      <c r="A114" s="124" t="s">
        <v>602</v>
      </c>
      <c r="B114" s="124">
        <v>-0.1</v>
      </c>
      <c r="C114" s="124">
        <v>0.92</v>
      </c>
      <c r="D114" s="124">
        <v>24.966888000000001</v>
      </c>
      <c r="E114" s="124">
        <v>-2.99E-3</v>
      </c>
      <c r="F114" s="124">
        <v>6.8100000000000001E-3</v>
      </c>
      <c r="G114" s="124">
        <v>0.22624000999999999</v>
      </c>
      <c r="H114" s="124">
        <v>-8.0800000000000004E-3</v>
      </c>
      <c r="I114" s="124">
        <v>0</v>
      </c>
      <c r="J114" s="124">
        <v>1.4211935</v>
      </c>
      <c r="K114" s="124">
        <v>40.200000000000003</v>
      </c>
      <c r="L114" s="124">
        <v>0.77771474628106363</v>
      </c>
      <c r="M114" s="124">
        <v>8.4864704133214383E-2</v>
      </c>
      <c r="N114" s="124">
        <v>0.36746236047651692</v>
      </c>
      <c r="O114" s="124">
        <v>2.943272367654071E-2</v>
      </c>
      <c r="P114" s="124">
        <v>3.02033060439389E-2</v>
      </c>
      <c r="Q114" s="124">
        <v>0.53892967609807285</v>
      </c>
      <c r="R114" s="124">
        <v>0.99360432396200882</v>
      </c>
      <c r="S114" s="124">
        <v>0.30439478470468828</v>
      </c>
      <c r="T114" s="124">
        <v>0.25605756236670252</v>
      </c>
      <c r="U114" s="124">
        <v>0.27469108580461721</v>
      </c>
      <c r="V114" s="124">
        <v>0.34677850736222421</v>
      </c>
      <c r="W114" s="124">
        <v>1.0599416997204549</v>
      </c>
    </row>
    <row r="115" spans="1:23">
      <c r="A115" s="124" t="s">
        <v>603</v>
      </c>
      <c r="B115" s="124">
        <v>-1.01</v>
      </c>
      <c r="C115" s="124">
        <v>1.1240000000000001</v>
      </c>
      <c r="D115" s="124">
        <v>94.861114999999998</v>
      </c>
      <c r="E115" s="124">
        <v>-0.105450004</v>
      </c>
      <c r="F115" s="124">
        <v>-4.3730001999999997E-2</v>
      </c>
      <c r="G115" s="124">
        <v>6.9010000000000002E-2</v>
      </c>
      <c r="H115" s="124">
        <v>-0.24417</v>
      </c>
      <c r="I115" s="124">
        <v>0</v>
      </c>
      <c r="J115" s="124">
        <v>3.2250450000000002</v>
      </c>
      <c r="K115" s="124">
        <v>8.798</v>
      </c>
      <c r="L115" s="124">
        <v>0.74894055487063405</v>
      </c>
      <c r="M115" s="124">
        <v>7.945286946179006E-2</v>
      </c>
      <c r="N115" s="124">
        <v>0.2387993845813681</v>
      </c>
      <c r="O115" s="124">
        <v>6.2918526477292076E-3</v>
      </c>
      <c r="P115" s="124">
        <v>7.8723917150006317E-2</v>
      </c>
      <c r="Q115" s="124">
        <v>0.58337751351182787</v>
      </c>
      <c r="R115" s="124">
        <v>0.99173820047805128</v>
      </c>
      <c r="S115" s="124">
        <v>0.26560682473623071</v>
      </c>
      <c r="T115" s="124">
        <v>0.2951304882277519</v>
      </c>
      <c r="U115" s="124">
        <v>0.27971196568222079</v>
      </c>
      <c r="V115" s="124">
        <v>0.35208347954334263</v>
      </c>
      <c r="W115" s="124">
        <v>1.0412023242871931</v>
      </c>
    </row>
    <row r="116" spans="1:23">
      <c r="A116" s="124" t="s">
        <v>604</v>
      </c>
      <c r="B116" s="124">
        <v>40.99</v>
      </c>
      <c r="C116" s="124">
        <v>1.0049999999999999</v>
      </c>
      <c r="D116" s="124">
        <v>33.604492</v>
      </c>
      <c r="E116" s="124">
        <v>0.38408002000000002</v>
      </c>
      <c r="F116" s="124">
        <v>0.15642998999999999</v>
      </c>
      <c r="G116" s="124">
        <v>0.31224000000000002</v>
      </c>
      <c r="H116" s="124">
        <v>0.21546000000000001</v>
      </c>
      <c r="I116" s="124">
        <v>42.327396</v>
      </c>
      <c r="J116" s="124">
        <v>16.079405000000001</v>
      </c>
      <c r="K116" s="124">
        <v>216.017</v>
      </c>
      <c r="L116" s="124">
        <v>0.88641693650075959</v>
      </c>
      <c r="M116" s="124">
        <v>0.32922985429675877</v>
      </c>
      <c r="N116" s="124">
        <v>0.43783705955815572</v>
      </c>
      <c r="O116" s="124">
        <v>0.15899639865496731</v>
      </c>
      <c r="P116" s="124">
        <v>0.42448486397816187</v>
      </c>
      <c r="Q116" s="124">
        <v>0.54442258781217479</v>
      </c>
      <c r="R116" s="124">
        <v>0.99537124862465376</v>
      </c>
      <c r="S116" s="124">
        <v>0.40136077275321691</v>
      </c>
      <c r="T116" s="124">
        <v>0.46232068001634508</v>
      </c>
      <c r="U116" s="124">
        <v>0.44315162487054971</v>
      </c>
      <c r="V116" s="124">
        <v>0.34575920069066979</v>
      </c>
      <c r="W116" s="124">
        <v>1.127634714155213</v>
      </c>
    </row>
    <row r="117" spans="1:23">
      <c r="A117" s="124" t="s">
        <v>605</v>
      </c>
      <c r="B117" s="124">
        <v>15.16</v>
      </c>
      <c r="C117" s="124">
        <v>1.113</v>
      </c>
      <c r="D117" s="124">
        <v>14.490239000000001</v>
      </c>
      <c r="E117" s="124">
        <v>0.11517999</v>
      </c>
      <c r="F117" s="124">
        <v>2.6440000000000002E-2</v>
      </c>
      <c r="G117" s="124">
        <v>0.19399999000000001</v>
      </c>
      <c r="H117" s="124">
        <v>3.1289999999999998E-2</v>
      </c>
      <c r="I117" s="124">
        <v>22.031662000000001</v>
      </c>
      <c r="J117" s="124">
        <v>2.0130792</v>
      </c>
      <c r="K117" s="124">
        <v>1022.6660000000001</v>
      </c>
      <c r="L117" s="124">
        <v>0.81090082649269968</v>
      </c>
      <c r="M117" s="124">
        <v>0.175617008623253</v>
      </c>
      <c r="N117" s="124">
        <v>0.34108001199152282</v>
      </c>
      <c r="O117" s="124">
        <v>0.75343498455776858</v>
      </c>
      <c r="P117" s="124">
        <v>4.6124048892750173E-2</v>
      </c>
      <c r="Q117" s="124">
        <v>0.5322672604540315</v>
      </c>
      <c r="R117" s="124">
        <v>0.99391551580225357</v>
      </c>
      <c r="S117" s="124">
        <v>0.45102164488685831</v>
      </c>
      <c r="T117" s="124">
        <v>0.27299418571829348</v>
      </c>
      <c r="U117" s="124">
        <v>0.33425398440207421</v>
      </c>
      <c r="V117" s="124">
        <v>0.51019513290653185</v>
      </c>
      <c r="W117" s="124">
        <v>1.080474011478086</v>
      </c>
    </row>
    <row r="118" spans="1:23">
      <c r="A118" s="124" t="s">
        <v>606</v>
      </c>
      <c r="B118" s="124">
        <v>4.1500000000000004</v>
      </c>
      <c r="C118" s="124">
        <v>1.056</v>
      </c>
      <c r="D118" s="124">
        <v>92.021280000000004</v>
      </c>
      <c r="E118" s="124">
        <v>8.3129994999999998E-2</v>
      </c>
      <c r="F118" s="124">
        <v>4.1789997000000002E-2</v>
      </c>
      <c r="G118" s="124">
        <v>0.35546001999999999</v>
      </c>
      <c r="H118" s="124">
        <v>0.14383000000000001</v>
      </c>
      <c r="I118" s="124">
        <v>41.686745000000002</v>
      </c>
      <c r="J118" s="124">
        <v>5.5930942999999997</v>
      </c>
      <c r="K118" s="124">
        <v>39.478000000000002</v>
      </c>
      <c r="L118" s="124">
        <v>0.80190011738836164</v>
      </c>
      <c r="M118" s="124">
        <v>0.1101397561700862</v>
      </c>
      <c r="N118" s="124">
        <v>0.47320445787764859</v>
      </c>
      <c r="O118" s="124">
        <v>2.8900664926053421E-2</v>
      </c>
      <c r="P118" s="124">
        <v>0.14242051255450339</v>
      </c>
      <c r="Q118" s="124">
        <v>0.58157157717373953</v>
      </c>
      <c r="R118" s="124">
        <v>0.99480506443576022</v>
      </c>
      <c r="S118" s="124">
        <v>0.32452520872435331</v>
      </c>
      <c r="T118" s="124">
        <v>0.32604198081423019</v>
      </c>
      <c r="U118" s="124">
        <v>0.30433790535488331</v>
      </c>
      <c r="V118" s="124">
        <v>0.36834375200020242</v>
      </c>
      <c r="W118" s="124">
        <v>1.075476763793447</v>
      </c>
    </row>
    <row r="119" spans="1:23">
      <c r="A119" s="124" t="s">
        <v>607</v>
      </c>
      <c r="B119" s="124">
        <v>4.96</v>
      </c>
      <c r="C119" s="124">
        <v>1.0409999999999999</v>
      </c>
      <c r="D119" s="124">
        <v>38.036810000000003</v>
      </c>
      <c r="E119" s="124">
        <v>0.11655</v>
      </c>
      <c r="F119" s="124">
        <v>4.7919999999999997E-2</v>
      </c>
      <c r="G119" s="124">
        <v>0.27150999999999997</v>
      </c>
      <c r="H119" s="124">
        <v>0.1588</v>
      </c>
      <c r="I119" s="124">
        <v>25</v>
      </c>
      <c r="J119" s="124">
        <v>3.7422667000000001</v>
      </c>
      <c r="K119" s="124">
        <v>33.369</v>
      </c>
      <c r="L119" s="124">
        <v>0.81128557106067967</v>
      </c>
      <c r="M119" s="124">
        <v>0.1149568837347606</v>
      </c>
      <c r="N119" s="124">
        <v>0.40450727087335292</v>
      </c>
      <c r="O119" s="124">
        <v>2.439879940427106E-2</v>
      </c>
      <c r="P119" s="124">
        <v>9.2636322334867183E-2</v>
      </c>
      <c r="Q119" s="124">
        <v>0.54724123190176543</v>
      </c>
      <c r="R119" s="124">
        <v>0.99492339163536558</v>
      </c>
      <c r="S119" s="124">
        <v>0.32181453882549588</v>
      </c>
      <c r="T119" s="124">
        <v>0.29067885843151797</v>
      </c>
      <c r="U119" s="124">
        <v>0.29952154442932172</v>
      </c>
      <c r="V119" s="124">
        <v>0.34696067826688443</v>
      </c>
      <c r="W119" s="124">
        <v>1.0813013583860409</v>
      </c>
    </row>
    <row r="120" spans="1:23">
      <c r="A120" s="124" t="s">
        <v>608</v>
      </c>
      <c r="B120" s="124">
        <v>-4.53</v>
      </c>
      <c r="C120" s="124">
        <v>0.871</v>
      </c>
      <c r="D120" s="124">
        <v>20.000001999999999</v>
      </c>
      <c r="E120" s="124">
        <v>-8.931E-2</v>
      </c>
      <c r="F120" s="124">
        <v>-3.8629997999999999E-2</v>
      </c>
      <c r="G120" s="124">
        <v>2.8740000000000002E-2</v>
      </c>
      <c r="H120" s="124">
        <v>-6.2820000000000001E-2</v>
      </c>
      <c r="I120" s="124">
        <v>0</v>
      </c>
      <c r="J120" s="124">
        <v>0.78919022999999999</v>
      </c>
      <c r="K120" s="124">
        <v>211.11699999999999</v>
      </c>
      <c r="L120" s="124">
        <v>0.75347320708935839</v>
      </c>
      <c r="M120" s="124">
        <v>5.8519179304192682E-2</v>
      </c>
      <c r="N120" s="124">
        <v>0.2058460187493768</v>
      </c>
      <c r="O120" s="124">
        <v>0.15538547361703409</v>
      </c>
      <c r="P120" s="124">
        <v>1.3203467153967681E-2</v>
      </c>
      <c r="Q120" s="124">
        <v>0.53577108416771702</v>
      </c>
      <c r="R120" s="124">
        <v>0.99317164320673823</v>
      </c>
      <c r="S120" s="124">
        <v>0.28564697423748497</v>
      </c>
      <c r="T120" s="124">
        <v>0.2436528834190432</v>
      </c>
      <c r="U120" s="124">
        <v>0.25455503303954791</v>
      </c>
      <c r="V120" s="124">
        <v>0.36367792123879822</v>
      </c>
      <c r="W120" s="124">
        <v>1.044822890820909</v>
      </c>
    </row>
    <row r="121" spans="1:23">
      <c r="A121" s="124" t="s">
        <v>609</v>
      </c>
      <c r="B121" s="124">
        <v>0.44</v>
      </c>
      <c r="C121" s="124">
        <v>1.169</v>
      </c>
      <c r="D121" s="124">
        <v>16.016949</v>
      </c>
      <c r="E121" s="124">
        <v>3.9389998000000002E-2</v>
      </c>
      <c r="F121" s="124">
        <v>2.4530000999999999E-2</v>
      </c>
      <c r="G121" s="124">
        <v>0.28811002000000002</v>
      </c>
      <c r="H121" s="124">
        <v>0.15303998999999999</v>
      </c>
      <c r="I121" s="124">
        <v>85.909090000000006</v>
      </c>
      <c r="J121" s="124">
        <v>1.3770994000000001</v>
      </c>
      <c r="K121" s="124">
        <v>12.138999999999999</v>
      </c>
      <c r="L121" s="124">
        <v>0.78961646526231244</v>
      </c>
      <c r="M121" s="124">
        <v>8.8076122509663984E-2</v>
      </c>
      <c r="N121" s="124">
        <v>0.4180912423627588</v>
      </c>
      <c r="O121" s="124">
        <v>8.7539139848179012E-3</v>
      </c>
      <c r="P121" s="124">
        <v>2.901724794648906E-2</v>
      </c>
      <c r="Q121" s="124">
        <v>0.53323814118010282</v>
      </c>
      <c r="R121" s="124">
        <v>0.99487786285427016</v>
      </c>
      <c r="S121" s="124">
        <v>0.31361069156605959</v>
      </c>
      <c r="T121" s="124">
        <v>0.25356873768628818</v>
      </c>
      <c r="U121" s="124">
        <v>0.27651274581844071</v>
      </c>
      <c r="V121" s="124">
        <v>0.34269492455332512</v>
      </c>
      <c r="W121" s="124">
        <v>1.0679871464217361</v>
      </c>
    </row>
    <row r="122" spans="1:23">
      <c r="A122" s="124" t="s">
        <v>610</v>
      </c>
      <c r="B122" s="124">
        <v>14.98</v>
      </c>
      <c r="C122" s="124">
        <v>1.1990000000000001</v>
      </c>
      <c r="D122" s="124">
        <v>18.356110000000001</v>
      </c>
      <c r="E122" s="124">
        <v>0.12917000000000001</v>
      </c>
      <c r="F122" s="124">
        <v>6.5809994999999996E-2</v>
      </c>
      <c r="G122" s="124">
        <v>0.37063000000000001</v>
      </c>
      <c r="H122" s="124">
        <v>0.110869996</v>
      </c>
      <c r="I122" s="124">
        <v>60.080109999999998</v>
      </c>
      <c r="J122" s="124">
        <v>8.9686990000000009</v>
      </c>
      <c r="K122" s="124">
        <v>107.31100000000001</v>
      </c>
      <c r="L122" s="124">
        <v>0.81482968858384131</v>
      </c>
      <c r="M122" s="124">
        <v>0.17454653583110319</v>
      </c>
      <c r="N122" s="124">
        <v>0.48561821254871862</v>
      </c>
      <c r="O122" s="124">
        <v>7.8888395150159218E-2</v>
      </c>
      <c r="P122" s="124">
        <v>0.23321867576057301</v>
      </c>
      <c r="Q122" s="124">
        <v>0.53472568388964015</v>
      </c>
      <c r="R122" s="124">
        <v>0.99454453905350881</v>
      </c>
      <c r="S122" s="124">
        <v>0.34851700798468188</v>
      </c>
      <c r="T122" s="124">
        <v>0.35408365251634599</v>
      </c>
      <c r="U122" s="124">
        <v>0.33461845586783501</v>
      </c>
      <c r="V122" s="124">
        <v>0.34454483437239419</v>
      </c>
      <c r="W122" s="124">
        <v>1.08325230055621</v>
      </c>
    </row>
    <row r="123" spans="1:23">
      <c r="A123" s="124" t="s">
        <v>611</v>
      </c>
      <c r="B123" s="124">
        <v>10.57</v>
      </c>
      <c r="C123" s="124">
        <v>0.82399999999999995</v>
      </c>
      <c r="D123" s="124">
        <v>26.214285</v>
      </c>
      <c r="E123" s="124">
        <v>0.108660005</v>
      </c>
      <c r="F123" s="124">
        <v>4.8800003000000002E-2</v>
      </c>
      <c r="G123" s="124">
        <v>0.35108002999999999</v>
      </c>
      <c r="H123" s="124">
        <v>0.12282999999999999</v>
      </c>
      <c r="I123" s="124">
        <v>17.360455000000002</v>
      </c>
      <c r="J123" s="124">
        <v>2.9403280999999999</v>
      </c>
      <c r="K123" s="124">
        <v>70.165000000000006</v>
      </c>
      <c r="L123" s="124">
        <v>0.80906979692936754</v>
      </c>
      <c r="M123" s="124">
        <v>0.14831995242343141</v>
      </c>
      <c r="N123" s="124">
        <v>0.46962026585354971</v>
      </c>
      <c r="O123" s="124">
        <v>5.1514635668717543E-2</v>
      </c>
      <c r="P123" s="124">
        <v>7.1065505146454433E-2</v>
      </c>
      <c r="Q123" s="124">
        <v>0.53972293330150978</v>
      </c>
      <c r="R123" s="124">
        <v>0.99463907437619348</v>
      </c>
      <c r="S123" s="124">
        <v>0.34810242502085831</v>
      </c>
      <c r="T123" s="124">
        <v>0.2829788459201058</v>
      </c>
      <c r="U123" s="124">
        <v>0.31859985110401062</v>
      </c>
      <c r="V123" s="124">
        <v>0.35633229684192869</v>
      </c>
      <c r="W123" s="124">
        <v>1.079775808321038</v>
      </c>
    </row>
    <row r="124" spans="1:23">
      <c r="A124" s="124" t="s">
        <v>612</v>
      </c>
      <c r="B124" s="124">
        <v>2.79</v>
      </c>
      <c r="C124" s="124">
        <v>0.85399999999999998</v>
      </c>
      <c r="D124" s="124">
        <v>18.711656999999999</v>
      </c>
      <c r="E124" s="124">
        <v>5.9070002000000003E-2</v>
      </c>
      <c r="F124" s="124">
        <v>1.4489999999999999E-2</v>
      </c>
      <c r="G124" s="124">
        <v>0.12919</v>
      </c>
      <c r="H124" s="124">
        <v>1.24699995E-2</v>
      </c>
      <c r="I124" s="124">
        <v>32.795699999999997</v>
      </c>
      <c r="J124" s="124">
        <v>2.1588845000000001</v>
      </c>
      <c r="K124" s="124">
        <v>144.39099999999999</v>
      </c>
      <c r="L124" s="124">
        <v>0.79514326772128963</v>
      </c>
      <c r="M124" s="124">
        <v>0.10205173951828719</v>
      </c>
      <c r="N124" s="124">
        <v>0.28804531345569723</v>
      </c>
      <c r="O124" s="124">
        <v>0.1062135176821104</v>
      </c>
      <c r="P124" s="124">
        <v>5.0045969438040898E-2</v>
      </c>
      <c r="Q124" s="124">
        <v>0.53495178690168066</v>
      </c>
      <c r="R124" s="124">
        <v>0.99376675708777551</v>
      </c>
      <c r="S124" s="124">
        <v>0.31206944332900238</v>
      </c>
      <c r="T124" s="124">
        <v>0.2653132319443679</v>
      </c>
      <c r="U124" s="124">
        <v>0.2864365047602721</v>
      </c>
      <c r="V124" s="124">
        <v>0.35429911670794262</v>
      </c>
      <c r="W124" s="124">
        <v>1.070724184825802</v>
      </c>
    </row>
    <row r="125" spans="1:23">
      <c r="A125" s="124" t="s">
        <v>613</v>
      </c>
      <c r="B125" s="124">
        <v>-0.56000000000000005</v>
      </c>
      <c r="C125" s="124">
        <v>0.84399999999999997</v>
      </c>
      <c r="D125" s="124">
        <v>20.15625</v>
      </c>
      <c r="E125" s="124">
        <v>-2.4E-2</v>
      </c>
      <c r="F125" s="124">
        <v>-1.6160000000000001E-2</v>
      </c>
      <c r="G125" s="124">
        <v>0.11096</v>
      </c>
      <c r="H125" s="124">
        <v>-0.1008</v>
      </c>
      <c r="I125" s="124">
        <v>0</v>
      </c>
      <c r="J125" s="124">
        <v>1.1359134</v>
      </c>
      <c r="K125" s="124">
        <v>10.625</v>
      </c>
      <c r="L125" s="124">
        <v>0.77181443652182213</v>
      </c>
      <c r="M125" s="124">
        <v>8.212905144216473E-2</v>
      </c>
      <c r="N125" s="124">
        <v>0.27312751213667058</v>
      </c>
      <c r="O125" s="124">
        <v>7.6382118404442756E-3</v>
      </c>
      <c r="P125" s="124">
        <v>2.2529744895252311E-2</v>
      </c>
      <c r="Q125" s="124">
        <v>0.53587044696201802</v>
      </c>
      <c r="R125" s="124">
        <v>0.99287143832757896</v>
      </c>
      <c r="S125" s="124">
        <v>0.28409363786924141</v>
      </c>
      <c r="T125" s="124">
        <v>0.25106656368111141</v>
      </c>
      <c r="U125" s="124">
        <v>0.27154051372278287</v>
      </c>
      <c r="V125" s="124">
        <v>0.33319139582239787</v>
      </c>
      <c r="W125" s="124">
        <v>1.055893572485805</v>
      </c>
    </row>
    <row r="126" spans="1:23">
      <c r="A126" s="124" t="s">
        <v>614</v>
      </c>
      <c r="B126" s="124">
        <v>0.1</v>
      </c>
      <c r="C126" s="124">
        <v>1.1299999999999999</v>
      </c>
      <c r="D126" s="124">
        <v>15.031644999999999</v>
      </c>
      <c r="E126" s="124">
        <v>1.035E-2</v>
      </c>
      <c r="F126" s="124">
        <v>4.7000000000000002E-3</v>
      </c>
      <c r="G126" s="124">
        <v>0.15562001</v>
      </c>
      <c r="H126" s="124">
        <v>-1.729E-2</v>
      </c>
      <c r="I126" s="124">
        <v>237.5</v>
      </c>
      <c r="J126" s="124">
        <v>1.3641585000000001</v>
      </c>
      <c r="K126" s="124">
        <v>13.217000000000001</v>
      </c>
      <c r="L126" s="124">
        <v>0.78146106385309033</v>
      </c>
      <c r="M126" s="124">
        <v>8.605411834671424E-2</v>
      </c>
      <c r="N126" s="124">
        <v>0.30967326946446772</v>
      </c>
      <c r="O126" s="124">
        <v>9.5483174931631932E-3</v>
      </c>
      <c r="P126" s="124">
        <v>2.8669159217310131E-2</v>
      </c>
      <c r="Q126" s="124">
        <v>0.53261155678429672</v>
      </c>
      <c r="R126" s="124">
        <v>0.99353152546445589</v>
      </c>
      <c r="S126" s="124">
        <v>0.29352786486385152</v>
      </c>
      <c r="T126" s="124">
        <v>0.25286204839003418</v>
      </c>
      <c r="U126" s="124">
        <v>0.27420901188965929</v>
      </c>
      <c r="V126" s="124">
        <v>0.33399904347563197</v>
      </c>
      <c r="W126" s="124">
        <v>1.062196223497258</v>
      </c>
    </row>
    <row r="127" spans="1:23">
      <c r="A127" s="124" t="s">
        <v>615</v>
      </c>
      <c r="B127" s="124">
        <v>-2.61</v>
      </c>
      <c r="C127" s="124">
        <v>0.90500000000000003</v>
      </c>
      <c r="D127" s="124">
        <v>3.574468</v>
      </c>
      <c r="E127" s="124">
        <v>-1.0420100000000001</v>
      </c>
      <c r="F127" s="124">
        <v>-0.16788</v>
      </c>
      <c r="G127" s="124">
        <v>6.5700000000000003E-3</v>
      </c>
      <c r="H127" s="124">
        <v>-0.59784999999999999</v>
      </c>
      <c r="I127" s="124">
        <v>0</v>
      </c>
      <c r="J127" s="124">
        <v>2.6966290000000002</v>
      </c>
      <c r="K127" s="124">
        <v>2.306</v>
      </c>
      <c r="L127" s="124">
        <v>0.48592322576477948</v>
      </c>
      <c r="M127" s="124">
        <v>6.993755575379125E-2</v>
      </c>
      <c r="N127" s="124">
        <v>0.1877040738649654</v>
      </c>
      <c r="O127" s="124">
        <v>1.507745434206367E-3</v>
      </c>
      <c r="P127" s="124">
        <v>6.4510403876755329E-2</v>
      </c>
      <c r="Q127" s="124">
        <v>0.52532559394624134</v>
      </c>
      <c r="R127" s="124">
        <v>0.98894261170340569</v>
      </c>
      <c r="S127" s="124">
        <v>0.18135674672803309</v>
      </c>
      <c r="T127" s="124">
        <v>0.2627977853841531</v>
      </c>
      <c r="U127" s="124">
        <v>0.23111798566905159</v>
      </c>
      <c r="V127" s="124">
        <v>0.31456227401621117</v>
      </c>
      <c r="W127" s="124">
        <v>0.87827964658652125</v>
      </c>
    </row>
    <row r="128" spans="1:23">
      <c r="A128" s="124" t="s">
        <v>616</v>
      </c>
      <c r="B128" s="124">
        <v>3.05</v>
      </c>
      <c r="C128" s="124">
        <v>0.98399999999999999</v>
      </c>
      <c r="D128" s="124">
        <v>9.6084340000000008</v>
      </c>
      <c r="E128" s="124">
        <v>7.0059999999999997E-2</v>
      </c>
      <c r="F128" s="124">
        <v>3.6609999999999997E-2</v>
      </c>
      <c r="G128" s="124">
        <v>0.34077000000000002</v>
      </c>
      <c r="H128" s="124">
        <v>0.104399994</v>
      </c>
      <c r="I128" s="124">
        <v>15.688523999999999</v>
      </c>
      <c r="J128" s="124">
        <v>1.2284980000000001</v>
      </c>
      <c r="K128" s="124">
        <v>37.472999999999999</v>
      </c>
      <c r="L128" s="124">
        <v>0.79822962623882632</v>
      </c>
      <c r="M128" s="124">
        <v>0.103597977995837</v>
      </c>
      <c r="N128" s="124">
        <v>0.46118345953795981</v>
      </c>
      <c r="O128" s="124">
        <v>2.7423133354409341E-2</v>
      </c>
      <c r="P128" s="124">
        <v>2.502011695249251E-2</v>
      </c>
      <c r="Q128" s="124">
        <v>0.5291627740859991</v>
      </c>
      <c r="R128" s="124">
        <v>0.99449339829077654</v>
      </c>
      <c r="S128" s="124">
        <v>0.33096877894568472</v>
      </c>
      <c r="T128" s="124">
        <v>0.25232693815470258</v>
      </c>
      <c r="U128" s="124">
        <v>0.28624929839696689</v>
      </c>
      <c r="V128" s="124">
        <v>0.34853997498501582</v>
      </c>
      <c r="W128" s="124">
        <v>1.0730431329266761</v>
      </c>
    </row>
    <row r="129" spans="1:23">
      <c r="A129" s="124" t="s">
        <v>617</v>
      </c>
      <c r="B129" s="124">
        <v>-3.13</v>
      </c>
      <c r="C129" s="124">
        <v>1.113</v>
      </c>
      <c r="D129" s="124">
        <v>44.629629999999999</v>
      </c>
      <c r="E129" s="124">
        <v>-9.1300000000000006E-2</v>
      </c>
      <c r="F129" s="124">
        <v>-7.3400004999999999E-3</v>
      </c>
      <c r="G129" s="124">
        <v>0.11783</v>
      </c>
      <c r="H129" s="124">
        <v>-4.2079999999999999E-2</v>
      </c>
      <c r="I129" s="124">
        <v>0</v>
      </c>
      <c r="J129" s="124">
        <v>1.4223882999999999</v>
      </c>
      <c r="K129" s="124">
        <v>36.417000000000002</v>
      </c>
      <c r="L129" s="124">
        <v>0.75291434862096751</v>
      </c>
      <c r="M129" s="124">
        <v>6.6845078798691643E-2</v>
      </c>
      <c r="N129" s="124">
        <v>0.27874930561235428</v>
      </c>
      <c r="O129" s="124">
        <v>2.66449421625609E-2</v>
      </c>
      <c r="P129" s="124">
        <v>3.0235444180669969E-2</v>
      </c>
      <c r="Q129" s="124">
        <v>0.55143380407883746</v>
      </c>
      <c r="R129" s="124">
        <v>0.99333557815128171</v>
      </c>
      <c r="S129" s="124">
        <v>0.27737442852283078</v>
      </c>
      <c r="T129" s="124">
        <v>0.25885560156435788</v>
      </c>
      <c r="U129" s="124">
        <v>0.26384579908894562</v>
      </c>
      <c r="V129" s="124">
        <v>0.34640093694343388</v>
      </c>
      <c r="W129" s="124">
        <v>1.044576395833549</v>
      </c>
    </row>
    <row r="130" spans="1:23">
      <c r="A130" s="124" t="s">
        <v>618</v>
      </c>
      <c r="B130" s="124">
        <v>1.24</v>
      </c>
      <c r="C130" s="124">
        <v>0.82499999999999996</v>
      </c>
      <c r="D130" s="124">
        <v>11.161616</v>
      </c>
      <c r="E130" s="124">
        <v>5.6090000000000001E-2</v>
      </c>
      <c r="F130" s="124">
        <v>1.7090000000000001E-2</v>
      </c>
      <c r="G130" s="124">
        <v>0.18462998999999999</v>
      </c>
      <c r="H130" s="124">
        <v>2.112E-2</v>
      </c>
      <c r="I130" s="124">
        <v>26.733871000000001</v>
      </c>
      <c r="J130" s="124">
        <v>1.9315931</v>
      </c>
      <c r="K130" s="124">
        <v>55.051000000000002</v>
      </c>
      <c r="L130" s="124">
        <v>0.79430638362404271</v>
      </c>
      <c r="M130" s="124">
        <v>9.2833779363663382E-2</v>
      </c>
      <c r="N130" s="124">
        <v>0.33341244214186411</v>
      </c>
      <c r="O130" s="124">
        <v>4.0376774235386631E-2</v>
      </c>
      <c r="P130" s="124">
        <v>4.3932208062920163E-2</v>
      </c>
      <c r="Q130" s="124">
        <v>0.53015048915165075</v>
      </c>
      <c r="R130" s="124">
        <v>0.99383512918769201</v>
      </c>
      <c r="S130" s="124">
        <v>0.30639427230621918</v>
      </c>
      <c r="T130" s="124">
        <v>0.25931779109723258</v>
      </c>
      <c r="U130" s="124">
        <v>0.27923686716796231</v>
      </c>
      <c r="V130" s="124">
        <v>0.34015723758458488</v>
      </c>
      <c r="W130" s="124">
        <v>1.0702511282456011</v>
      </c>
    </row>
    <row r="131" spans="1:23">
      <c r="A131" s="124" t="s">
        <v>619</v>
      </c>
      <c r="B131" s="124">
        <v>-1.27</v>
      </c>
      <c r="C131" s="124">
        <v>0.89700000000000002</v>
      </c>
      <c r="D131" s="124">
        <v>19.852941999999999</v>
      </c>
      <c r="E131" s="124">
        <v>-7.0690000000000003E-2</v>
      </c>
      <c r="F131" s="124">
        <v>6.1599999999999997E-3</v>
      </c>
      <c r="G131" s="124">
        <v>0.31341999999999998</v>
      </c>
      <c r="H131" s="124">
        <v>0.13661000000000001</v>
      </c>
      <c r="I131" s="124">
        <v>0</v>
      </c>
      <c r="J131" s="124">
        <v>1.3078860999999999</v>
      </c>
      <c r="K131" s="124">
        <v>16.248000000000001</v>
      </c>
      <c r="L131" s="124">
        <v>0.75870232501972845</v>
      </c>
      <c r="M131" s="124">
        <v>7.7906630984240249E-2</v>
      </c>
      <c r="N131" s="124">
        <v>0.43880266600667189</v>
      </c>
      <c r="O131" s="124">
        <v>1.178193255234183E-2</v>
      </c>
      <c r="P131" s="124">
        <v>2.715552506482858E-2</v>
      </c>
      <c r="Q131" s="124">
        <v>0.53567756429847135</v>
      </c>
      <c r="R131" s="124">
        <v>0.99474799547242343</v>
      </c>
      <c r="S131" s="124">
        <v>0.30585733470624271</v>
      </c>
      <c r="T131" s="124">
        <v>0.2523631196687583</v>
      </c>
      <c r="U131" s="124">
        <v>0.26742817222482168</v>
      </c>
      <c r="V131" s="124">
        <v>0.34665587825401067</v>
      </c>
      <c r="W131" s="124">
        <v>1.048954389445315</v>
      </c>
    </row>
    <row r="132" spans="1:23">
      <c r="A132" s="124" t="s">
        <v>620</v>
      </c>
      <c r="B132" s="124">
        <v>19.73</v>
      </c>
      <c r="C132" s="124">
        <v>0.91300000000000003</v>
      </c>
      <c r="D132" s="124">
        <v>15.233522000000001</v>
      </c>
      <c r="E132" s="124">
        <v>0.25988</v>
      </c>
      <c r="F132" s="124">
        <v>0.13204001000000001</v>
      </c>
      <c r="G132" s="124">
        <v>0.55284999999999995</v>
      </c>
      <c r="H132" s="124">
        <v>0.24364</v>
      </c>
      <c r="I132" s="124">
        <v>17.688798999999999</v>
      </c>
      <c r="J132" s="124">
        <v>4.5570282999999998</v>
      </c>
      <c r="K132" s="124">
        <v>92.694999999999993</v>
      </c>
      <c r="L132" s="124">
        <v>0.85153742245487707</v>
      </c>
      <c r="M132" s="124">
        <v>0.20279512340172459</v>
      </c>
      <c r="N132" s="124">
        <v>0.63473076089501723</v>
      </c>
      <c r="O132" s="124">
        <v>6.8117521608438647E-2</v>
      </c>
      <c r="P132" s="124">
        <v>0.1145520569381631</v>
      </c>
      <c r="Q132" s="124">
        <v>0.5327399364296368</v>
      </c>
      <c r="R132" s="124">
        <v>0.99559399147601513</v>
      </c>
      <c r="S132" s="124">
        <v>0.40116934527026998</v>
      </c>
      <c r="T132" s="124">
        <v>0.3064087714915455</v>
      </c>
      <c r="U132" s="124">
        <v>0.35594318731769942</v>
      </c>
      <c r="V132" s="124">
        <v>0.3647604979783256</v>
      </c>
      <c r="W132" s="124">
        <v>1.1063773016474561</v>
      </c>
    </row>
    <row r="133" spans="1:23">
      <c r="A133" s="124" t="s">
        <v>621</v>
      </c>
      <c r="B133" s="124">
        <v>5.56</v>
      </c>
      <c r="C133" s="124">
        <v>0.90400000000000003</v>
      </c>
      <c r="D133" s="124">
        <v>19.147583000000001</v>
      </c>
      <c r="E133" s="124">
        <v>0.21834000000000001</v>
      </c>
      <c r="F133" s="124">
        <v>8.6080000000000004E-2</v>
      </c>
      <c r="G133" s="124">
        <v>0.21375</v>
      </c>
      <c r="H133" s="124">
        <v>6.5049999999999997E-2</v>
      </c>
      <c r="I133" s="124">
        <v>27.068345999999998</v>
      </c>
      <c r="J133" s="124">
        <v>5.8498855000000001</v>
      </c>
      <c r="K133" s="124">
        <v>87.981999999999999</v>
      </c>
      <c r="L133" s="124">
        <v>0.83987160296897068</v>
      </c>
      <c r="M133" s="124">
        <v>0.11852512637526021</v>
      </c>
      <c r="N133" s="124">
        <v>0.35724165352903181</v>
      </c>
      <c r="O133" s="124">
        <v>6.4644401260728679E-2</v>
      </c>
      <c r="P133" s="124">
        <v>0.14932776958240199</v>
      </c>
      <c r="Q133" s="124">
        <v>0.5352290053330746</v>
      </c>
      <c r="R133" s="124">
        <v>0.99418236458372844</v>
      </c>
      <c r="S133" s="124">
        <v>0.32418907920843543</v>
      </c>
      <c r="T133" s="124">
        <v>0.31033827428779792</v>
      </c>
      <c r="U133" s="124">
        <v>0.30168471440942513</v>
      </c>
      <c r="V133" s="124">
        <v>0.33993510604250271</v>
      </c>
      <c r="W133" s="124">
        <v>1.098395478478305</v>
      </c>
    </row>
    <row r="134" spans="1:23">
      <c r="A134" s="124" t="s">
        <v>622</v>
      </c>
      <c r="B134" s="124">
        <v>7.64</v>
      </c>
      <c r="C134" s="124">
        <v>1.119</v>
      </c>
      <c r="D134" s="124">
        <v>19.763514000000001</v>
      </c>
      <c r="E134" s="124">
        <v>8.3540000000000003E-2</v>
      </c>
      <c r="F134" s="124">
        <v>5.2440000000000001E-2</v>
      </c>
      <c r="G134" s="124">
        <v>0.18759000000000001</v>
      </c>
      <c r="H134" s="124">
        <v>0.121300004</v>
      </c>
      <c r="I134" s="124">
        <v>30.628273</v>
      </c>
      <c r="J134" s="124">
        <v>3.409538</v>
      </c>
      <c r="K134" s="124">
        <v>91.179000000000002</v>
      </c>
      <c r="L134" s="124">
        <v>0.80201526048702121</v>
      </c>
      <c r="M134" s="124">
        <v>0.13089503419565859</v>
      </c>
      <c r="N134" s="124">
        <v>0.33583464955175613</v>
      </c>
      <c r="O134" s="124">
        <v>6.7000345617110782E-2</v>
      </c>
      <c r="P134" s="124">
        <v>8.3686472606922635E-2</v>
      </c>
      <c r="Q134" s="124">
        <v>0.53562069434833603</v>
      </c>
      <c r="R134" s="124">
        <v>0.99462698084632795</v>
      </c>
      <c r="S134" s="124">
        <v>0.32071212915058622</v>
      </c>
      <c r="T134" s="124">
        <v>0.28413995214358351</v>
      </c>
      <c r="U134" s="124">
        <v>0.30570195990580079</v>
      </c>
      <c r="V134" s="124">
        <v>0.34575239514735201</v>
      </c>
      <c r="W134" s="124">
        <v>1.075442870091267</v>
      </c>
    </row>
    <row r="135" spans="1:23">
      <c r="A135" s="124" t="s">
        <v>623</v>
      </c>
      <c r="B135" s="124">
        <v>7.68</v>
      </c>
      <c r="C135" s="124">
        <v>1.1200000000000001</v>
      </c>
      <c r="D135" s="124">
        <v>19.666374000000001</v>
      </c>
      <c r="E135" s="124">
        <v>8.7779999999999997E-2</v>
      </c>
      <c r="F135" s="124">
        <v>2.4549998E-2</v>
      </c>
      <c r="G135" s="124">
        <v>0.21681998999999999</v>
      </c>
      <c r="H135" s="124">
        <v>3.381E-2</v>
      </c>
      <c r="I135" s="124">
        <v>29.166668000000001</v>
      </c>
      <c r="J135" s="124">
        <v>2.5225794000000001</v>
      </c>
      <c r="K135" s="124">
        <v>186.12799999999999</v>
      </c>
      <c r="L135" s="124">
        <v>0.80320599410811522</v>
      </c>
      <c r="M135" s="124">
        <v>0.13113291703835861</v>
      </c>
      <c r="N135" s="124">
        <v>0.35975385873316768</v>
      </c>
      <c r="O135" s="124">
        <v>0.13697049284705229</v>
      </c>
      <c r="P135" s="124">
        <v>5.9828758544660861E-2</v>
      </c>
      <c r="Q135" s="124">
        <v>0.53555892010586004</v>
      </c>
      <c r="R135" s="124">
        <v>0.99393543460940159</v>
      </c>
      <c r="S135" s="124">
        <v>0.33849738633250442</v>
      </c>
      <c r="T135" s="124">
        <v>0.2739220529143947</v>
      </c>
      <c r="U135" s="124">
        <v>0.30596220479989772</v>
      </c>
      <c r="V135" s="124">
        <v>0.36657361595121091</v>
      </c>
      <c r="W135" s="124">
        <v>1.075767228615893</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DCC3D-6749-498F-A379-9643C1D99E6A}">
  <sheetPr codeName="工作表463"/>
  <dimension ref="A1:F64"/>
  <sheetViews>
    <sheetView workbookViewId="0"/>
  </sheetViews>
  <sheetFormatPr defaultRowHeight="17"/>
  <sheetData>
    <row r="1" spans="1:6">
      <c r="A1" t="s">
        <v>732</v>
      </c>
      <c r="B1" t="s">
        <v>733</v>
      </c>
      <c r="C1" t="s">
        <v>734</v>
      </c>
      <c r="D1" t="s">
        <v>735</v>
      </c>
      <c r="E1" t="s">
        <v>736</v>
      </c>
      <c r="F1" t="s">
        <v>737</v>
      </c>
    </row>
    <row r="2" spans="1:6">
      <c r="A2" t="s">
        <v>706</v>
      </c>
      <c r="B2">
        <v>510</v>
      </c>
      <c r="C2">
        <v>512</v>
      </c>
      <c r="D2">
        <v>504</v>
      </c>
      <c r="E2">
        <v>504</v>
      </c>
      <c r="F2" s="116">
        <v>2979</v>
      </c>
    </row>
    <row r="3" spans="1:6">
      <c r="A3" t="s">
        <v>705</v>
      </c>
      <c r="B3">
        <v>509</v>
      </c>
      <c r="C3">
        <v>516</v>
      </c>
      <c r="D3">
        <v>508</v>
      </c>
      <c r="E3">
        <v>508</v>
      </c>
      <c r="F3" s="116">
        <v>2158</v>
      </c>
    </row>
    <row r="4" spans="1:6">
      <c r="A4" t="s">
        <v>704</v>
      </c>
      <c r="B4">
        <v>509</v>
      </c>
      <c r="C4">
        <v>520</v>
      </c>
      <c r="D4">
        <v>505</v>
      </c>
      <c r="E4">
        <v>514</v>
      </c>
      <c r="F4" s="116">
        <v>3272</v>
      </c>
    </row>
    <row r="5" spans="1:6">
      <c r="A5" t="s">
        <v>703</v>
      </c>
      <c r="B5">
        <v>509</v>
      </c>
      <c r="C5">
        <v>517</v>
      </c>
      <c r="D5">
        <v>503</v>
      </c>
      <c r="E5">
        <v>515</v>
      </c>
      <c r="F5" s="116">
        <v>2523</v>
      </c>
    </row>
    <row r="6" spans="1:6">
      <c r="A6" t="s">
        <v>702</v>
      </c>
      <c r="B6">
        <v>511</v>
      </c>
      <c r="C6">
        <v>529</v>
      </c>
      <c r="D6">
        <v>504</v>
      </c>
      <c r="E6">
        <v>507</v>
      </c>
      <c r="F6" s="116">
        <v>4074</v>
      </c>
    </row>
    <row r="7" spans="1:6">
      <c r="A7" t="s">
        <v>701</v>
      </c>
      <c r="B7">
        <v>515</v>
      </c>
      <c r="C7">
        <v>517</v>
      </c>
      <c r="D7">
        <v>484.5</v>
      </c>
      <c r="E7">
        <v>491</v>
      </c>
      <c r="F7" s="116">
        <v>8640</v>
      </c>
    </row>
    <row r="8" spans="1:6">
      <c r="A8" t="s">
        <v>700</v>
      </c>
      <c r="B8">
        <v>485</v>
      </c>
      <c r="C8">
        <v>496.5</v>
      </c>
      <c r="D8">
        <v>476.5</v>
      </c>
      <c r="E8">
        <v>491</v>
      </c>
      <c r="F8" s="116">
        <v>5163</v>
      </c>
    </row>
    <row r="9" spans="1:6">
      <c r="A9" t="s">
        <v>699</v>
      </c>
      <c r="B9">
        <v>478</v>
      </c>
      <c r="C9">
        <v>486.5</v>
      </c>
      <c r="D9">
        <v>468</v>
      </c>
      <c r="E9">
        <v>475.5</v>
      </c>
      <c r="F9" s="116">
        <v>8097</v>
      </c>
    </row>
    <row r="10" spans="1:6">
      <c r="A10" t="s">
        <v>698</v>
      </c>
      <c r="B10">
        <v>472</v>
      </c>
      <c r="C10">
        <v>475.5</v>
      </c>
      <c r="D10">
        <v>462</v>
      </c>
      <c r="E10">
        <v>465</v>
      </c>
      <c r="F10" s="116">
        <v>6053</v>
      </c>
    </row>
    <row r="11" spans="1:6">
      <c r="A11" t="s">
        <v>697</v>
      </c>
      <c r="B11">
        <v>467</v>
      </c>
      <c r="C11">
        <v>473.5</v>
      </c>
      <c r="D11">
        <v>460</v>
      </c>
      <c r="E11">
        <v>465.5</v>
      </c>
      <c r="F11" s="116">
        <v>3580</v>
      </c>
    </row>
    <row r="12" spans="1:6">
      <c r="A12" t="s">
        <v>696</v>
      </c>
      <c r="B12">
        <v>459</v>
      </c>
      <c r="C12">
        <v>465</v>
      </c>
      <c r="D12">
        <v>450.5</v>
      </c>
      <c r="E12">
        <v>454</v>
      </c>
      <c r="F12" s="116">
        <v>5408</v>
      </c>
    </row>
    <row r="13" spans="1:6">
      <c r="A13" t="s">
        <v>695</v>
      </c>
      <c r="B13">
        <v>458</v>
      </c>
      <c r="C13">
        <v>468</v>
      </c>
      <c r="D13">
        <v>453</v>
      </c>
      <c r="E13">
        <v>457.5</v>
      </c>
      <c r="F13" s="116">
        <v>4913</v>
      </c>
    </row>
    <row r="14" spans="1:6">
      <c r="A14" t="s">
        <v>694</v>
      </c>
      <c r="B14">
        <v>455.5</v>
      </c>
      <c r="C14">
        <v>459</v>
      </c>
      <c r="D14">
        <v>444</v>
      </c>
      <c r="E14">
        <v>444</v>
      </c>
      <c r="F14" s="116">
        <v>3522</v>
      </c>
    </row>
    <row r="15" spans="1:6">
      <c r="A15" t="s">
        <v>693</v>
      </c>
      <c r="B15">
        <v>446</v>
      </c>
      <c r="C15">
        <v>453</v>
      </c>
      <c r="D15">
        <v>437.5</v>
      </c>
      <c r="E15">
        <v>437.5</v>
      </c>
      <c r="F15" s="116">
        <v>7309</v>
      </c>
    </row>
    <row r="16" spans="1:6">
      <c r="A16" t="s">
        <v>692</v>
      </c>
      <c r="B16">
        <v>445.5</v>
      </c>
      <c r="C16">
        <v>464.5</v>
      </c>
      <c r="D16">
        <v>444</v>
      </c>
      <c r="E16">
        <v>459</v>
      </c>
      <c r="F16" s="116">
        <v>7355</v>
      </c>
    </row>
    <row r="17" spans="1:6">
      <c r="A17" t="s">
        <v>691</v>
      </c>
      <c r="B17">
        <v>468</v>
      </c>
      <c r="C17">
        <v>484</v>
      </c>
      <c r="D17">
        <v>465</v>
      </c>
      <c r="E17">
        <v>481</v>
      </c>
      <c r="F17" s="116">
        <v>6568</v>
      </c>
    </row>
    <row r="18" spans="1:6">
      <c r="A18" t="s">
        <v>690</v>
      </c>
      <c r="B18">
        <v>486</v>
      </c>
      <c r="C18">
        <v>486</v>
      </c>
      <c r="D18">
        <v>471</v>
      </c>
      <c r="E18">
        <v>475</v>
      </c>
      <c r="F18" s="116">
        <v>2740</v>
      </c>
    </row>
    <row r="19" spans="1:6">
      <c r="A19" t="s">
        <v>689</v>
      </c>
      <c r="B19">
        <v>480</v>
      </c>
      <c r="C19">
        <v>480</v>
      </c>
      <c r="D19">
        <v>463.5</v>
      </c>
      <c r="E19">
        <v>465.5</v>
      </c>
      <c r="F19" s="116">
        <v>3198</v>
      </c>
    </row>
    <row r="20" spans="1:6">
      <c r="A20" t="s">
        <v>688</v>
      </c>
      <c r="B20">
        <v>460</v>
      </c>
      <c r="C20">
        <v>466.5</v>
      </c>
      <c r="D20">
        <v>452</v>
      </c>
      <c r="E20">
        <v>453</v>
      </c>
      <c r="F20" s="116">
        <v>3158</v>
      </c>
    </row>
    <row r="21" spans="1:6">
      <c r="A21" t="s">
        <v>687</v>
      </c>
      <c r="B21">
        <v>451</v>
      </c>
      <c r="C21">
        <v>462</v>
      </c>
      <c r="D21">
        <v>448</v>
      </c>
      <c r="E21">
        <v>458.5</v>
      </c>
      <c r="F21" s="116">
        <v>2026</v>
      </c>
    </row>
    <row r="22" spans="1:6">
      <c r="A22" t="s">
        <v>686</v>
      </c>
      <c r="B22">
        <v>458.5</v>
      </c>
      <c r="C22">
        <v>466</v>
      </c>
      <c r="D22">
        <v>458</v>
      </c>
      <c r="E22">
        <v>463</v>
      </c>
      <c r="F22" s="116">
        <v>1454</v>
      </c>
    </row>
    <row r="23" spans="1:6">
      <c r="A23" t="s">
        <v>685</v>
      </c>
      <c r="B23">
        <v>465.5</v>
      </c>
      <c r="C23">
        <v>470</v>
      </c>
      <c r="D23">
        <v>458</v>
      </c>
      <c r="E23">
        <v>460.5</v>
      </c>
      <c r="F23" s="116">
        <v>2128</v>
      </c>
    </row>
    <row r="24" spans="1:6">
      <c r="A24" t="s">
        <v>684</v>
      </c>
      <c r="B24">
        <v>466</v>
      </c>
      <c r="C24">
        <v>471</v>
      </c>
      <c r="D24">
        <v>451.5</v>
      </c>
      <c r="E24">
        <v>456</v>
      </c>
      <c r="F24" s="116">
        <v>2645</v>
      </c>
    </row>
    <row r="25" spans="1:6">
      <c r="A25" t="s">
        <v>683</v>
      </c>
      <c r="B25">
        <v>454.5</v>
      </c>
      <c r="C25">
        <v>463.5</v>
      </c>
      <c r="D25">
        <v>449</v>
      </c>
      <c r="E25">
        <v>461</v>
      </c>
      <c r="F25" s="116">
        <v>2131</v>
      </c>
    </row>
    <row r="26" spans="1:6">
      <c r="A26" t="s">
        <v>682</v>
      </c>
      <c r="B26">
        <v>457</v>
      </c>
      <c r="C26">
        <v>477</v>
      </c>
      <c r="D26">
        <v>457</v>
      </c>
      <c r="E26">
        <v>466</v>
      </c>
      <c r="F26" s="116">
        <v>2833</v>
      </c>
    </row>
    <row r="27" spans="1:6">
      <c r="A27" t="s">
        <v>681</v>
      </c>
      <c r="B27">
        <v>498</v>
      </c>
      <c r="C27">
        <v>498</v>
      </c>
      <c r="D27">
        <v>462.5</v>
      </c>
      <c r="E27">
        <v>465</v>
      </c>
      <c r="F27" s="116">
        <v>3496</v>
      </c>
    </row>
    <row r="28" spans="1:6">
      <c r="A28" t="s">
        <v>680</v>
      </c>
      <c r="B28">
        <v>468.5</v>
      </c>
      <c r="C28">
        <v>482.5</v>
      </c>
      <c r="D28">
        <v>466</v>
      </c>
      <c r="E28">
        <v>476</v>
      </c>
      <c r="F28" s="116">
        <v>2771</v>
      </c>
    </row>
    <row r="29" spans="1:6">
      <c r="A29" t="s">
        <v>679</v>
      </c>
      <c r="B29">
        <v>476</v>
      </c>
      <c r="C29">
        <v>484</v>
      </c>
      <c r="D29">
        <v>472.5</v>
      </c>
      <c r="E29">
        <v>473</v>
      </c>
      <c r="F29" s="116">
        <v>2415</v>
      </c>
    </row>
    <row r="30" spans="1:6">
      <c r="A30" t="s">
        <v>678</v>
      </c>
      <c r="B30">
        <v>468.5</v>
      </c>
      <c r="C30">
        <v>471.5</v>
      </c>
      <c r="D30">
        <v>456</v>
      </c>
      <c r="E30">
        <v>456</v>
      </c>
      <c r="F30" s="116">
        <v>4062</v>
      </c>
    </row>
    <row r="31" spans="1:6">
      <c r="A31" t="s">
        <v>677</v>
      </c>
      <c r="B31">
        <v>450</v>
      </c>
      <c r="C31">
        <v>451.5</v>
      </c>
      <c r="D31">
        <v>431</v>
      </c>
      <c r="E31">
        <v>431</v>
      </c>
      <c r="F31" s="116">
        <v>4841</v>
      </c>
    </row>
    <row r="32" spans="1:6">
      <c r="A32" t="s">
        <v>676</v>
      </c>
      <c r="B32">
        <v>431</v>
      </c>
      <c r="C32">
        <v>431</v>
      </c>
      <c r="D32">
        <v>415.5</v>
      </c>
      <c r="E32">
        <v>416.5</v>
      </c>
      <c r="F32" s="116">
        <v>4415</v>
      </c>
    </row>
    <row r="33" spans="1:6">
      <c r="A33" t="s">
        <v>675</v>
      </c>
      <c r="B33">
        <v>409.5</v>
      </c>
      <c r="C33">
        <v>420</v>
      </c>
      <c r="D33">
        <v>407.5</v>
      </c>
      <c r="E33">
        <v>408</v>
      </c>
      <c r="F33" s="116">
        <v>4283</v>
      </c>
    </row>
    <row r="34" spans="1:6">
      <c r="A34" t="s">
        <v>674</v>
      </c>
      <c r="B34">
        <v>404.5</v>
      </c>
      <c r="C34">
        <v>412</v>
      </c>
      <c r="D34">
        <v>401.5</v>
      </c>
      <c r="E34">
        <v>409</v>
      </c>
      <c r="F34" s="116">
        <v>3816</v>
      </c>
    </row>
    <row r="35" spans="1:6">
      <c r="A35" t="s">
        <v>673</v>
      </c>
      <c r="B35">
        <v>402</v>
      </c>
      <c r="C35">
        <v>406.5</v>
      </c>
      <c r="D35">
        <v>387</v>
      </c>
      <c r="E35">
        <v>401</v>
      </c>
      <c r="F35" s="116">
        <v>4608</v>
      </c>
    </row>
    <row r="36" spans="1:6">
      <c r="A36" t="s">
        <v>672</v>
      </c>
      <c r="B36">
        <v>395.5</v>
      </c>
      <c r="C36">
        <v>399.5</v>
      </c>
      <c r="D36">
        <v>383</v>
      </c>
      <c r="E36">
        <v>384.5</v>
      </c>
      <c r="F36" s="116">
        <v>3323</v>
      </c>
    </row>
    <row r="37" spans="1:6">
      <c r="A37" t="s">
        <v>671</v>
      </c>
      <c r="B37">
        <v>397</v>
      </c>
      <c r="C37">
        <v>410.5</v>
      </c>
      <c r="D37">
        <v>394</v>
      </c>
      <c r="E37">
        <v>405</v>
      </c>
      <c r="F37" s="116">
        <v>6550</v>
      </c>
    </row>
    <row r="38" spans="1:6">
      <c r="A38" t="s">
        <v>670</v>
      </c>
      <c r="B38">
        <v>425.5</v>
      </c>
      <c r="C38">
        <v>427</v>
      </c>
      <c r="D38">
        <v>408</v>
      </c>
      <c r="E38">
        <v>412</v>
      </c>
      <c r="F38" s="116">
        <v>4071</v>
      </c>
    </row>
    <row r="39" spans="1:6">
      <c r="A39" t="s">
        <v>669</v>
      </c>
      <c r="B39">
        <v>410</v>
      </c>
      <c r="C39">
        <v>415</v>
      </c>
      <c r="D39">
        <v>401</v>
      </c>
      <c r="E39">
        <v>401</v>
      </c>
      <c r="F39" s="116">
        <v>2334</v>
      </c>
    </row>
    <row r="40" spans="1:6">
      <c r="A40" t="s">
        <v>668</v>
      </c>
      <c r="B40">
        <v>405</v>
      </c>
      <c r="C40">
        <v>432</v>
      </c>
      <c r="D40">
        <v>405</v>
      </c>
      <c r="E40">
        <v>428</v>
      </c>
      <c r="F40" s="116">
        <v>4976</v>
      </c>
    </row>
    <row r="41" spans="1:6">
      <c r="A41" t="s">
        <v>667</v>
      </c>
      <c r="B41">
        <v>450</v>
      </c>
      <c r="C41">
        <v>467</v>
      </c>
      <c r="D41">
        <v>447</v>
      </c>
      <c r="E41">
        <v>447.5</v>
      </c>
      <c r="F41" s="116">
        <v>7682</v>
      </c>
    </row>
    <row r="42" spans="1:6">
      <c r="A42" t="s">
        <v>666</v>
      </c>
      <c r="B42">
        <v>448</v>
      </c>
      <c r="C42">
        <v>482</v>
      </c>
      <c r="D42">
        <v>448</v>
      </c>
      <c r="E42">
        <v>461.5</v>
      </c>
      <c r="F42" s="116">
        <v>6082</v>
      </c>
    </row>
    <row r="43" spans="1:6">
      <c r="A43" t="s">
        <v>665</v>
      </c>
      <c r="B43">
        <v>456</v>
      </c>
      <c r="C43">
        <v>478</v>
      </c>
      <c r="D43">
        <v>452</v>
      </c>
      <c r="E43">
        <v>469</v>
      </c>
      <c r="F43" s="116">
        <v>4870</v>
      </c>
    </row>
    <row r="44" spans="1:6">
      <c r="A44" t="s">
        <v>664</v>
      </c>
      <c r="B44">
        <v>470</v>
      </c>
      <c r="C44">
        <v>470.5</v>
      </c>
      <c r="D44">
        <v>435.5</v>
      </c>
      <c r="E44">
        <v>442.5</v>
      </c>
      <c r="F44" s="116">
        <v>7187</v>
      </c>
    </row>
    <row r="45" spans="1:6">
      <c r="A45" t="s">
        <v>663</v>
      </c>
      <c r="B45">
        <v>450</v>
      </c>
      <c r="C45">
        <v>464.5</v>
      </c>
      <c r="D45">
        <v>446</v>
      </c>
      <c r="E45">
        <v>458.5</v>
      </c>
      <c r="F45" s="116">
        <v>3748</v>
      </c>
    </row>
    <row r="46" spans="1:6">
      <c r="A46" t="s">
        <v>662</v>
      </c>
      <c r="B46">
        <v>458</v>
      </c>
      <c r="C46">
        <v>460</v>
      </c>
      <c r="D46">
        <v>440</v>
      </c>
      <c r="E46">
        <v>446</v>
      </c>
      <c r="F46" s="116">
        <v>3617</v>
      </c>
    </row>
    <row r="47" spans="1:6">
      <c r="A47" t="s">
        <v>661</v>
      </c>
      <c r="B47">
        <v>446</v>
      </c>
      <c r="C47">
        <v>455</v>
      </c>
      <c r="D47">
        <v>438</v>
      </c>
      <c r="E47">
        <v>445</v>
      </c>
      <c r="F47" s="116">
        <v>3760</v>
      </c>
    </row>
    <row r="48" spans="1:6">
      <c r="A48" t="s">
        <v>660</v>
      </c>
      <c r="B48">
        <v>443.5</v>
      </c>
      <c r="C48">
        <v>454.5</v>
      </c>
      <c r="D48">
        <v>442</v>
      </c>
      <c r="E48">
        <v>444</v>
      </c>
      <c r="F48" s="116">
        <v>2922</v>
      </c>
    </row>
    <row r="49" spans="1:6">
      <c r="A49" t="s">
        <v>659</v>
      </c>
      <c r="B49">
        <v>455</v>
      </c>
      <c r="C49">
        <v>475</v>
      </c>
      <c r="D49">
        <v>454.5</v>
      </c>
      <c r="E49">
        <v>461.5</v>
      </c>
      <c r="F49" s="116">
        <v>6294</v>
      </c>
    </row>
    <row r="50" spans="1:6">
      <c r="A50" t="s">
        <v>658</v>
      </c>
      <c r="B50">
        <v>461.5</v>
      </c>
      <c r="C50">
        <v>463</v>
      </c>
      <c r="D50">
        <v>450</v>
      </c>
      <c r="E50">
        <v>454</v>
      </c>
      <c r="F50" s="116">
        <v>2918</v>
      </c>
    </row>
    <row r="51" spans="1:6">
      <c r="A51" t="s">
        <v>657</v>
      </c>
      <c r="B51">
        <v>462.5</v>
      </c>
      <c r="C51">
        <v>472</v>
      </c>
      <c r="D51">
        <v>462.5</v>
      </c>
      <c r="E51">
        <v>470</v>
      </c>
      <c r="F51" s="116">
        <v>3312</v>
      </c>
    </row>
    <row r="52" spans="1:6">
      <c r="A52" t="s">
        <v>656</v>
      </c>
      <c r="B52">
        <v>468.5</v>
      </c>
      <c r="C52">
        <v>474</v>
      </c>
      <c r="D52">
        <v>461.5</v>
      </c>
      <c r="E52">
        <v>469.5</v>
      </c>
      <c r="F52" s="116">
        <v>2040</v>
      </c>
    </row>
    <row r="53" spans="1:6">
      <c r="A53" t="s">
        <v>655</v>
      </c>
      <c r="B53">
        <v>485</v>
      </c>
      <c r="C53">
        <v>504</v>
      </c>
      <c r="D53">
        <v>484.5</v>
      </c>
      <c r="E53">
        <v>494.5</v>
      </c>
      <c r="F53" s="116">
        <v>9267</v>
      </c>
    </row>
    <row r="54" spans="1:6">
      <c r="A54" t="s">
        <v>654</v>
      </c>
      <c r="B54">
        <v>493.5</v>
      </c>
      <c r="C54">
        <v>505</v>
      </c>
      <c r="D54">
        <v>489</v>
      </c>
      <c r="E54">
        <v>499.5</v>
      </c>
      <c r="F54" s="116">
        <v>4857</v>
      </c>
    </row>
    <row r="55" spans="1:6">
      <c r="A55" t="s">
        <v>653</v>
      </c>
      <c r="B55">
        <v>500</v>
      </c>
      <c r="C55">
        <v>506</v>
      </c>
      <c r="D55">
        <v>496.5</v>
      </c>
      <c r="E55">
        <v>504</v>
      </c>
      <c r="F55" s="116">
        <v>3265</v>
      </c>
    </row>
    <row r="56" spans="1:6">
      <c r="A56" t="s">
        <v>652</v>
      </c>
      <c r="B56">
        <v>504</v>
      </c>
      <c r="C56">
        <v>505</v>
      </c>
      <c r="D56">
        <v>495</v>
      </c>
      <c r="E56">
        <v>500</v>
      </c>
      <c r="F56" s="116">
        <v>2868</v>
      </c>
    </row>
    <row r="57" spans="1:6">
      <c r="A57" t="s">
        <v>651</v>
      </c>
      <c r="B57">
        <v>498</v>
      </c>
      <c r="C57">
        <v>512</v>
      </c>
      <c r="D57">
        <v>498</v>
      </c>
      <c r="E57">
        <v>506</v>
      </c>
      <c r="F57" s="116">
        <v>2311</v>
      </c>
    </row>
    <row r="58" spans="1:6">
      <c r="A58" t="s">
        <v>650</v>
      </c>
      <c r="B58">
        <v>506</v>
      </c>
      <c r="C58">
        <v>515</v>
      </c>
      <c r="D58">
        <v>500</v>
      </c>
      <c r="E58">
        <v>510</v>
      </c>
      <c r="F58" s="116">
        <v>2949</v>
      </c>
    </row>
    <row r="59" spans="1:6">
      <c r="A59" t="s">
        <v>649</v>
      </c>
      <c r="B59">
        <v>510</v>
      </c>
      <c r="C59">
        <v>526</v>
      </c>
      <c r="D59">
        <v>506</v>
      </c>
      <c r="E59">
        <v>512</v>
      </c>
      <c r="F59" s="116">
        <v>3432</v>
      </c>
    </row>
    <row r="60" spans="1:6">
      <c r="A60" t="s">
        <v>648</v>
      </c>
      <c r="B60">
        <v>513</v>
      </c>
      <c r="C60">
        <v>523</v>
      </c>
      <c r="D60">
        <v>511</v>
      </c>
      <c r="E60">
        <v>514</v>
      </c>
      <c r="F60" s="116">
        <v>2321</v>
      </c>
    </row>
    <row r="61" spans="1:6">
      <c r="A61" t="s">
        <v>647</v>
      </c>
      <c r="B61">
        <v>515</v>
      </c>
      <c r="C61">
        <v>518</v>
      </c>
      <c r="D61">
        <v>502</v>
      </c>
      <c r="E61">
        <v>502</v>
      </c>
      <c r="F61" s="116">
        <v>2551</v>
      </c>
    </row>
    <row r="62" spans="1:6">
      <c r="A62" t="s">
        <v>646</v>
      </c>
      <c r="B62">
        <v>497.5</v>
      </c>
      <c r="C62">
        <v>535</v>
      </c>
      <c r="D62">
        <v>493</v>
      </c>
      <c r="E62">
        <v>527</v>
      </c>
      <c r="F62" s="116">
        <v>6322</v>
      </c>
    </row>
    <row r="63" spans="1:6">
      <c r="A63" t="s">
        <v>645</v>
      </c>
      <c r="B63">
        <v>520</v>
      </c>
      <c r="C63">
        <v>536</v>
      </c>
      <c r="D63">
        <v>517</v>
      </c>
      <c r="E63">
        <v>525</v>
      </c>
      <c r="F63" s="116">
        <v>4510</v>
      </c>
    </row>
    <row r="64" spans="1:6">
      <c r="A64" t="s">
        <v>644</v>
      </c>
      <c r="B64">
        <v>524</v>
      </c>
      <c r="C64">
        <v>529</v>
      </c>
      <c r="D64">
        <v>504</v>
      </c>
      <c r="E64">
        <v>504</v>
      </c>
      <c r="F64" s="116">
        <v>5718</v>
      </c>
    </row>
  </sheetData>
  <sortState xmlns:xlrd2="http://schemas.microsoft.com/office/spreadsheetml/2017/richdata2" ref="A2:F72">
    <sortCondition ref="A1"/>
  </sortState>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893C-F4C0-4DF5-8177-F3062917EA4C}">
  <sheetPr codeName="工作表464"/>
  <dimension ref="A1:F64"/>
  <sheetViews>
    <sheetView workbookViewId="0"/>
  </sheetViews>
  <sheetFormatPr defaultRowHeight="17"/>
  <sheetData>
    <row r="1" spans="1:6">
      <c r="A1" t="s">
        <v>732</v>
      </c>
      <c r="B1" t="s">
        <v>733</v>
      </c>
      <c r="C1" t="s">
        <v>734</v>
      </c>
      <c r="D1" t="s">
        <v>735</v>
      </c>
      <c r="E1" t="s">
        <v>736</v>
      </c>
      <c r="F1" t="s">
        <v>737</v>
      </c>
    </row>
    <row r="2" spans="1:6">
      <c r="A2" t="s">
        <v>706</v>
      </c>
      <c r="B2" s="117">
        <v>2480</v>
      </c>
      <c r="C2" s="117">
        <v>2510</v>
      </c>
      <c r="D2" s="117">
        <v>2445</v>
      </c>
      <c r="E2" s="117">
        <v>2500</v>
      </c>
      <c r="F2" s="116">
        <v>4520</v>
      </c>
    </row>
    <row r="3" spans="1:6">
      <c r="A3" t="s">
        <v>705</v>
      </c>
      <c r="B3" s="117">
        <v>2540</v>
      </c>
      <c r="C3" s="117">
        <v>2555</v>
      </c>
      <c r="D3" s="117">
        <v>2420</v>
      </c>
      <c r="E3" s="117">
        <v>2445</v>
      </c>
      <c r="F3" s="116">
        <v>2659</v>
      </c>
    </row>
    <row r="4" spans="1:6">
      <c r="A4" t="s">
        <v>704</v>
      </c>
      <c r="B4" s="117">
        <v>2460</v>
      </c>
      <c r="C4" s="117">
        <v>2575</v>
      </c>
      <c r="D4" s="117">
        <v>2435</v>
      </c>
      <c r="E4" s="117">
        <v>2560</v>
      </c>
      <c r="F4" s="116">
        <v>3109</v>
      </c>
    </row>
    <row r="5" spans="1:6">
      <c r="A5" t="s">
        <v>703</v>
      </c>
      <c r="B5" s="117">
        <v>2520</v>
      </c>
      <c r="C5" s="117">
        <v>2590</v>
      </c>
      <c r="D5" s="117">
        <v>2495</v>
      </c>
      <c r="E5" s="117">
        <v>2560</v>
      </c>
      <c r="F5" s="116">
        <v>2336</v>
      </c>
    </row>
    <row r="6" spans="1:6">
      <c r="A6" t="s">
        <v>702</v>
      </c>
      <c r="B6" s="117">
        <v>2575</v>
      </c>
      <c r="C6" s="117">
        <v>2585</v>
      </c>
      <c r="D6" s="117">
        <v>2440</v>
      </c>
      <c r="E6" s="117">
        <v>2510</v>
      </c>
      <c r="F6" s="116">
        <v>2519</v>
      </c>
    </row>
    <row r="7" spans="1:6">
      <c r="A7" t="s">
        <v>701</v>
      </c>
      <c r="B7" s="117">
        <v>2535</v>
      </c>
      <c r="C7" s="117">
        <v>2575</v>
      </c>
      <c r="D7" s="117">
        <v>2430</v>
      </c>
      <c r="E7" s="117">
        <v>2445</v>
      </c>
      <c r="F7" s="116">
        <v>2857</v>
      </c>
    </row>
    <row r="8" spans="1:6">
      <c r="A8" t="s">
        <v>700</v>
      </c>
      <c r="B8" s="117">
        <v>2490</v>
      </c>
      <c r="C8" s="117">
        <v>2530</v>
      </c>
      <c r="D8" s="117">
        <v>2390</v>
      </c>
      <c r="E8" s="117">
        <v>2430</v>
      </c>
      <c r="F8" s="116">
        <v>2841</v>
      </c>
    </row>
    <row r="9" spans="1:6">
      <c r="A9" t="s">
        <v>699</v>
      </c>
      <c r="B9" s="117">
        <v>2465</v>
      </c>
      <c r="C9" s="117">
        <v>2510</v>
      </c>
      <c r="D9" s="117">
        <v>2405</v>
      </c>
      <c r="E9" s="117">
        <v>2435</v>
      </c>
      <c r="F9" s="116">
        <v>1929</v>
      </c>
    </row>
    <row r="10" spans="1:6">
      <c r="A10" t="s">
        <v>698</v>
      </c>
      <c r="B10" s="117">
        <v>2475</v>
      </c>
      <c r="C10" s="117">
        <v>2490</v>
      </c>
      <c r="D10" s="117">
        <v>2280</v>
      </c>
      <c r="E10" s="117">
        <v>2330</v>
      </c>
      <c r="F10" s="116">
        <v>3454</v>
      </c>
    </row>
    <row r="11" spans="1:6">
      <c r="A11" t="s">
        <v>697</v>
      </c>
      <c r="B11" s="117">
        <v>2325</v>
      </c>
      <c r="C11" s="117">
        <v>2340</v>
      </c>
      <c r="D11" s="117">
        <v>2230</v>
      </c>
      <c r="E11" s="117">
        <v>2260</v>
      </c>
      <c r="F11" s="116">
        <v>3103</v>
      </c>
    </row>
    <row r="12" spans="1:6">
      <c r="A12" t="s">
        <v>696</v>
      </c>
      <c r="B12" s="117">
        <v>2240</v>
      </c>
      <c r="C12" s="117">
        <v>2295</v>
      </c>
      <c r="D12" s="117">
        <v>2190</v>
      </c>
      <c r="E12" s="117">
        <v>2200</v>
      </c>
      <c r="F12" s="116">
        <v>3294</v>
      </c>
    </row>
    <row r="13" spans="1:6">
      <c r="A13" t="s">
        <v>695</v>
      </c>
      <c r="B13" s="117">
        <v>2215</v>
      </c>
      <c r="C13" s="117">
        <v>2260</v>
      </c>
      <c r="D13" s="117">
        <v>2180</v>
      </c>
      <c r="E13" s="117">
        <v>2195</v>
      </c>
      <c r="F13" s="116">
        <v>2116</v>
      </c>
    </row>
    <row r="14" spans="1:6">
      <c r="A14" t="s">
        <v>694</v>
      </c>
      <c r="B14" s="117">
        <v>2230</v>
      </c>
      <c r="C14" s="117">
        <v>2280</v>
      </c>
      <c r="D14" s="117">
        <v>2155</v>
      </c>
      <c r="E14" s="117">
        <v>2175</v>
      </c>
      <c r="F14" s="116">
        <v>3678</v>
      </c>
    </row>
    <row r="15" spans="1:6">
      <c r="A15" t="s">
        <v>693</v>
      </c>
      <c r="B15" s="117">
        <v>2215</v>
      </c>
      <c r="C15" s="117">
        <v>2285</v>
      </c>
      <c r="D15" s="117">
        <v>2190</v>
      </c>
      <c r="E15" s="117">
        <v>2195</v>
      </c>
      <c r="F15" s="116">
        <v>2466</v>
      </c>
    </row>
    <row r="16" spans="1:6">
      <c r="A16" t="s">
        <v>692</v>
      </c>
      <c r="B16" s="117">
        <v>2245</v>
      </c>
      <c r="C16" s="117">
        <v>2265</v>
      </c>
      <c r="D16" s="117">
        <v>2195</v>
      </c>
      <c r="E16" s="117">
        <v>2225</v>
      </c>
      <c r="F16" s="116">
        <v>1901</v>
      </c>
    </row>
    <row r="17" spans="1:6">
      <c r="A17" t="s">
        <v>691</v>
      </c>
      <c r="B17" s="117">
        <v>2270</v>
      </c>
      <c r="C17" s="117">
        <v>2335</v>
      </c>
      <c r="D17" s="117">
        <v>2250</v>
      </c>
      <c r="E17" s="117">
        <v>2295</v>
      </c>
      <c r="F17" s="116">
        <v>2373</v>
      </c>
    </row>
    <row r="18" spans="1:6">
      <c r="A18" t="s">
        <v>690</v>
      </c>
      <c r="B18" s="117">
        <v>2340</v>
      </c>
      <c r="C18" s="117">
        <v>2340</v>
      </c>
      <c r="D18" s="117">
        <v>2265</v>
      </c>
      <c r="E18" s="117">
        <v>2265</v>
      </c>
      <c r="F18" s="116">
        <v>1160</v>
      </c>
    </row>
    <row r="19" spans="1:6">
      <c r="A19" t="s">
        <v>689</v>
      </c>
      <c r="B19" s="117">
        <v>2290</v>
      </c>
      <c r="C19" s="117">
        <v>2310</v>
      </c>
      <c r="D19" s="117">
        <v>2195</v>
      </c>
      <c r="E19" s="117">
        <v>2225</v>
      </c>
      <c r="F19" s="116">
        <v>1788</v>
      </c>
    </row>
    <row r="20" spans="1:6">
      <c r="A20" t="s">
        <v>688</v>
      </c>
      <c r="B20" s="117">
        <v>2230</v>
      </c>
      <c r="C20" s="117">
        <v>2260</v>
      </c>
      <c r="D20" s="117">
        <v>2165</v>
      </c>
      <c r="E20" s="117">
        <v>2185</v>
      </c>
      <c r="F20" s="116">
        <v>1889</v>
      </c>
    </row>
    <row r="21" spans="1:6">
      <c r="A21" t="s">
        <v>687</v>
      </c>
      <c r="B21" s="117">
        <v>2210</v>
      </c>
      <c r="C21" s="117">
        <v>2220</v>
      </c>
      <c r="D21" s="117">
        <v>2100</v>
      </c>
      <c r="E21" s="117">
        <v>2190</v>
      </c>
      <c r="F21" s="116">
        <v>2769</v>
      </c>
    </row>
    <row r="22" spans="1:6">
      <c r="A22" t="s">
        <v>686</v>
      </c>
      <c r="B22" s="117">
        <v>2210</v>
      </c>
      <c r="C22" s="117">
        <v>2310</v>
      </c>
      <c r="D22" s="117">
        <v>2195</v>
      </c>
      <c r="E22" s="117">
        <v>2270</v>
      </c>
      <c r="F22" s="116">
        <v>2600</v>
      </c>
    </row>
    <row r="23" spans="1:6">
      <c r="A23" t="s">
        <v>685</v>
      </c>
      <c r="B23" s="117">
        <v>2305</v>
      </c>
      <c r="C23" s="117">
        <v>2310</v>
      </c>
      <c r="D23" s="117">
        <v>2255</v>
      </c>
      <c r="E23" s="117">
        <v>2295</v>
      </c>
      <c r="F23" s="116">
        <v>1540</v>
      </c>
    </row>
    <row r="24" spans="1:6">
      <c r="A24" t="s">
        <v>684</v>
      </c>
      <c r="B24" s="117">
        <v>2320</v>
      </c>
      <c r="C24" s="117">
        <v>2330</v>
      </c>
      <c r="D24" s="117">
        <v>2220</v>
      </c>
      <c r="E24" s="117">
        <v>2240</v>
      </c>
      <c r="F24" s="116">
        <v>1911</v>
      </c>
    </row>
    <row r="25" spans="1:6">
      <c r="A25" t="s">
        <v>683</v>
      </c>
      <c r="B25" s="117">
        <v>2240</v>
      </c>
      <c r="C25" s="117">
        <v>2460</v>
      </c>
      <c r="D25" s="117">
        <v>2225</v>
      </c>
      <c r="E25" s="117">
        <v>2460</v>
      </c>
      <c r="F25" s="116">
        <v>3584</v>
      </c>
    </row>
    <row r="26" spans="1:6">
      <c r="A26" t="s">
        <v>682</v>
      </c>
      <c r="B26" s="117">
        <v>2520</v>
      </c>
      <c r="C26" s="117">
        <v>2540</v>
      </c>
      <c r="D26" s="117">
        <v>2430</v>
      </c>
      <c r="E26" s="117">
        <v>2475</v>
      </c>
      <c r="F26" s="116">
        <v>2765</v>
      </c>
    </row>
    <row r="27" spans="1:6">
      <c r="A27" t="s">
        <v>681</v>
      </c>
      <c r="B27" s="117">
        <v>2475</v>
      </c>
      <c r="C27" s="117">
        <v>2490</v>
      </c>
      <c r="D27" s="117">
        <v>2365</v>
      </c>
      <c r="E27" s="117">
        <v>2475</v>
      </c>
      <c r="F27" s="116">
        <v>2188</v>
      </c>
    </row>
    <row r="28" spans="1:6">
      <c r="A28" t="s">
        <v>680</v>
      </c>
      <c r="B28" s="117">
        <v>2450</v>
      </c>
      <c r="C28" s="117">
        <v>2495</v>
      </c>
      <c r="D28" s="117">
        <v>2350</v>
      </c>
      <c r="E28" s="117">
        <v>2355</v>
      </c>
      <c r="F28" s="116">
        <v>1990</v>
      </c>
    </row>
    <row r="29" spans="1:6">
      <c r="A29" t="s">
        <v>679</v>
      </c>
      <c r="B29" s="117">
        <v>2365</v>
      </c>
      <c r="C29" s="117">
        <v>2385</v>
      </c>
      <c r="D29" s="117">
        <v>2315</v>
      </c>
      <c r="E29" s="117">
        <v>2325</v>
      </c>
      <c r="F29" s="116">
        <v>1175</v>
      </c>
    </row>
    <row r="30" spans="1:6">
      <c r="A30" t="s">
        <v>678</v>
      </c>
      <c r="B30" s="117">
        <v>2355</v>
      </c>
      <c r="C30" s="117">
        <v>2430</v>
      </c>
      <c r="D30" s="117">
        <v>2355</v>
      </c>
      <c r="E30" s="117">
        <v>2405</v>
      </c>
      <c r="F30" s="116">
        <v>1722</v>
      </c>
    </row>
    <row r="31" spans="1:6">
      <c r="A31" t="s">
        <v>677</v>
      </c>
      <c r="B31" s="117">
        <v>2375</v>
      </c>
      <c r="C31" s="117">
        <v>2480</v>
      </c>
      <c r="D31" s="117">
        <v>2370</v>
      </c>
      <c r="E31" s="117">
        <v>2420</v>
      </c>
      <c r="F31" s="116">
        <v>2343</v>
      </c>
    </row>
    <row r="32" spans="1:6">
      <c r="A32" t="s">
        <v>676</v>
      </c>
      <c r="B32" s="117">
        <v>2380</v>
      </c>
      <c r="C32" s="117">
        <v>2385</v>
      </c>
      <c r="D32" s="117">
        <v>2290</v>
      </c>
      <c r="E32" s="117">
        <v>2305</v>
      </c>
      <c r="F32" s="116">
        <v>2284</v>
      </c>
    </row>
    <row r="33" spans="1:6">
      <c r="A33" t="s">
        <v>675</v>
      </c>
      <c r="B33" s="117">
        <v>2325</v>
      </c>
      <c r="C33" s="117">
        <v>2395</v>
      </c>
      <c r="D33" s="117">
        <v>2310</v>
      </c>
      <c r="E33" s="117">
        <v>2390</v>
      </c>
      <c r="F33" s="116">
        <v>1310</v>
      </c>
    </row>
    <row r="34" spans="1:6">
      <c r="A34" t="s">
        <v>674</v>
      </c>
      <c r="B34" s="117">
        <v>2360</v>
      </c>
      <c r="C34" s="117">
        <v>2500</v>
      </c>
      <c r="D34" s="117">
        <v>2355</v>
      </c>
      <c r="E34" s="117">
        <v>2500</v>
      </c>
      <c r="F34" s="116">
        <v>1883</v>
      </c>
    </row>
    <row r="35" spans="1:6">
      <c r="A35" t="s">
        <v>673</v>
      </c>
      <c r="B35" s="117">
        <v>2455</v>
      </c>
      <c r="C35" s="117">
        <v>2495</v>
      </c>
      <c r="D35" s="117">
        <v>2260</v>
      </c>
      <c r="E35" s="117">
        <v>2315</v>
      </c>
      <c r="F35" s="116">
        <v>2389</v>
      </c>
    </row>
    <row r="36" spans="1:6">
      <c r="A36" t="s">
        <v>672</v>
      </c>
      <c r="B36" s="117">
        <v>2235</v>
      </c>
      <c r="C36" s="117">
        <v>2245</v>
      </c>
      <c r="D36" s="117">
        <v>2090</v>
      </c>
      <c r="E36" s="117">
        <v>2160</v>
      </c>
      <c r="F36" s="116">
        <v>3588</v>
      </c>
    </row>
    <row r="37" spans="1:6">
      <c r="A37" t="s">
        <v>671</v>
      </c>
      <c r="B37" s="117">
        <v>2205</v>
      </c>
      <c r="C37" s="117">
        <v>2210</v>
      </c>
      <c r="D37" s="117">
        <v>2070</v>
      </c>
      <c r="E37" s="117">
        <v>2130</v>
      </c>
      <c r="F37" s="116">
        <v>2277</v>
      </c>
    </row>
    <row r="38" spans="1:6">
      <c r="A38" t="s">
        <v>670</v>
      </c>
      <c r="B38" s="117">
        <v>2190</v>
      </c>
      <c r="C38" s="117">
        <v>2305</v>
      </c>
      <c r="D38" s="117">
        <v>2175</v>
      </c>
      <c r="E38" s="117">
        <v>2290</v>
      </c>
      <c r="F38" s="116">
        <v>1978</v>
      </c>
    </row>
    <row r="39" spans="1:6">
      <c r="A39" t="s">
        <v>669</v>
      </c>
      <c r="B39" s="117">
        <v>2225</v>
      </c>
      <c r="C39" s="117">
        <v>2310</v>
      </c>
      <c r="D39" s="117">
        <v>2210</v>
      </c>
      <c r="E39" s="117">
        <v>2250</v>
      </c>
      <c r="F39" s="116">
        <v>1648</v>
      </c>
    </row>
    <row r="40" spans="1:6">
      <c r="A40" t="s">
        <v>668</v>
      </c>
      <c r="B40" s="117">
        <v>2345</v>
      </c>
      <c r="C40" s="117">
        <v>2410</v>
      </c>
      <c r="D40" s="117">
        <v>2305</v>
      </c>
      <c r="E40" s="117">
        <v>2325</v>
      </c>
      <c r="F40" s="116">
        <v>1690</v>
      </c>
    </row>
    <row r="41" spans="1:6">
      <c r="A41" t="s">
        <v>667</v>
      </c>
      <c r="B41" s="117">
        <v>2375</v>
      </c>
      <c r="C41" s="117">
        <v>2395</v>
      </c>
      <c r="D41" s="117">
        <v>2315</v>
      </c>
      <c r="E41" s="117">
        <v>2360</v>
      </c>
      <c r="F41" s="116">
        <v>1091</v>
      </c>
    </row>
    <row r="42" spans="1:6">
      <c r="A42" t="s">
        <v>666</v>
      </c>
      <c r="B42" s="117">
        <v>2360</v>
      </c>
      <c r="C42" s="117">
        <v>2410</v>
      </c>
      <c r="D42" s="117">
        <v>2355</v>
      </c>
      <c r="E42" s="117">
        <v>2360</v>
      </c>
      <c r="F42" s="116">
        <v>1274</v>
      </c>
    </row>
    <row r="43" spans="1:6">
      <c r="A43" t="s">
        <v>665</v>
      </c>
      <c r="B43" s="117">
        <v>2340</v>
      </c>
      <c r="C43" s="117">
        <v>2340</v>
      </c>
      <c r="D43" s="117">
        <v>2270</v>
      </c>
      <c r="E43" s="117">
        <v>2275</v>
      </c>
      <c r="F43" s="116">
        <v>1080</v>
      </c>
    </row>
    <row r="44" spans="1:6">
      <c r="A44" t="s">
        <v>664</v>
      </c>
      <c r="B44" s="117">
        <v>2320</v>
      </c>
      <c r="C44" s="117">
        <v>2335</v>
      </c>
      <c r="D44" s="117">
        <v>2225</v>
      </c>
      <c r="E44" s="117">
        <v>2225</v>
      </c>
      <c r="F44">
        <v>948</v>
      </c>
    </row>
    <row r="45" spans="1:6">
      <c r="A45" t="s">
        <v>663</v>
      </c>
      <c r="B45" s="117">
        <v>2275</v>
      </c>
      <c r="C45" s="117">
        <v>2330</v>
      </c>
      <c r="D45" s="117">
        <v>2255</v>
      </c>
      <c r="E45" s="117">
        <v>2285</v>
      </c>
      <c r="F45" s="116">
        <v>1421</v>
      </c>
    </row>
    <row r="46" spans="1:6">
      <c r="A46" t="s">
        <v>662</v>
      </c>
      <c r="B46" s="117">
        <v>2310</v>
      </c>
      <c r="C46" s="117">
        <v>2345</v>
      </c>
      <c r="D46" s="117">
        <v>2255</v>
      </c>
      <c r="E46" s="117">
        <v>2345</v>
      </c>
      <c r="F46" s="116">
        <v>1154</v>
      </c>
    </row>
    <row r="47" spans="1:6">
      <c r="A47" t="s">
        <v>661</v>
      </c>
      <c r="B47" s="117">
        <v>2410</v>
      </c>
      <c r="C47" s="117">
        <v>2550</v>
      </c>
      <c r="D47" s="117">
        <v>2360</v>
      </c>
      <c r="E47" s="117">
        <v>2395</v>
      </c>
      <c r="F47" s="116">
        <v>3203</v>
      </c>
    </row>
    <row r="48" spans="1:6">
      <c r="A48" t="s">
        <v>660</v>
      </c>
      <c r="B48" s="117">
        <v>2410</v>
      </c>
      <c r="C48" s="117">
        <v>2545</v>
      </c>
      <c r="D48" s="117">
        <v>2390</v>
      </c>
      <c r="E48" s="117">
        <v>2450</v>
      </c>
      <c r="F48" s="116">
        <v>3084</v>
      </c>
    </row>
    <row r="49" spans="1:6">
      <c r="A49" t="s">
        <v>659</v>
      </c>
      <c r="B49" s="117">
        <v>2470</v>
      </c>
      <c r="C49" s="117">
        <v>2505</v>
      </c>
      <c r="D49" s="117">
        <v>2380</v>
      </c>
      <c r="E49" s="117">
        <v>2405</v>
      </c>
      <c r="F49" s="116">
        <v>1964</v>
      </c>
    </row>
    <row r="50" spans="1:6">
      <c r="A50" t="s">
        <v>658</v>
      </c>
      <c r="B50" s="117">
        <v>2440</v>
      </c>
      <c r="C50" s="117">
        <v>2440</v>
      </c>
      <c r="D50" s="117">
        <v>2355</v>
      </c>
      <c r="E50" s="117">
        <v>2385</v>
      </c>
      <c r="F50" s="116">
        <v>1172</v>
      </c>
    </row>
    <row r="51" spans="1:6">
      <c r="A51" t="s">
        <v>657</v>
      </c>
      <c r="B51" s="117">
        <v>2395</v>
      </c>
      <c r="C51" s="117">
        <v>2480</v>
      </c>
      <c r="D51" s="117">
        <v>2395</v>
      </c>
      <c r="E51" s="117">
        <v>2470</v>
      </c>
      <c r="F51" s="116">
        <v>1316</v>
      </c>
    </row>
    <row r="52" spans="1:6">
      <c r="A52" t="s">
        <v>656</v>
      </c>
      <c r="B52" s="117">
        <v>2480</v>
      </c>
      <c r="C52" s="117">
        <v>2650</v>
      </c>
      <c r="D52" s="117">
        <v>2475</v>
      </c>
      <c r="E52" s="117">
        <v>2595</v>
      </c>
      <c r="F52" s="116">
        <v>3410</v>
      </c>
    </row>
    <row r="53" spans="1:6">
      <c r="A53" t="s">
        <v>655</v>
      </c>
      <c r="B53" s="117">
        <v>2635</v>
      </c>
      <c r="C53" s="117">
        <v>2715</v>
      </c>
      <c r="D53" s="117">
        <v>2610</v>
      </c>
      <c r="E53" s="117">
        <v>2665</v>
      </c>
      <c r="F53" s="116">
        <v>2529</v>
      </c>
    </row>
    <row r="54" spans="1:6">
      <c r="A54" t="s">
        <v>654</v>
      </c>
      <c r="B54" s="117">
        <v>2660</v>
      </c>
      <c r="C54" s="117">
        <v>2665</v>
      </c>
      <c r="D54" s="117">
        <v>2600</v>
      </c>
      <c r="E54" s="117">
        <v>2635</v>
      </c>
      <c r="F54" s="116">
        <v>1125</v>
      </c>
    </row>
    <row r="55" spans="1:6">
      <c r="A55" t="s">
        <v>653</v>
      </c>
      <c r="B55" s="117">
        <v>2655</v>
      </c>
      <c r="C55" s="117">
        <v>2655</v>
      </c>
      <c r="D55" s="117">
        <v>2545</v>
      </c>
      <c r="E55" s="117">
        <v>2595</v>
      </c>
      <c r="F55" s="116">
        <v>1354</v>
      </c>
    </row>
    <row r="56" spans="1:6">
      <c r="A56" t="s">
        <v>652</v>
      </c>
      <c r="B56" s="117">
        <v>2620</v>
      </c>
      <c r="C56" s="117">
        <v>2630</v>
      </c>
      <c r="D56" s="117">
        <v>2555</v>
      </c>
      <c r="E56" s="117">
        <v>2565</v>
      </c>
      <c r="F56">
        <v>907</v>
      </c>
    </row>
    <row r="57" spans="1:6">
      <c r="A57" t="s">
        <v>651</v>
      </c>
      <c r="B57" s="117">
        <v>2575</v>
      </c>
      <c r="C57" s="117">
        <v>2600</v>
      </c>
      <c r="D57" s="117">
        <v>2550</v>
      </c>
      <c r="E57" s="117">
        <v>2595</v>
      </c>
      <c r="F57">
        <v>650</v>
      </c>
    </row>
    <row r="58" spans="1:6">
      <c r="A58" t="s">
        <v>650</v>
      </c>
      <c r="B58" s="117">
        <v>2615</v>
      </c>
      <c r="C58" s="117">
        <v>2740</v>
      </c>
      <c r="D58" s="117">
        <v>2615</v>
      </c>
      <c r="E58" s="117">
        <v>2740</v>
      </c>
      <c r="F58" s="116">
        <v>1956</v>
      </c>
    </row>
    <row r="59" spans="1:6">
      <c r="A59" t="s">
        <v>649</v>
      </c>
      <c r="B59" s="117">
        <v>2700</v>
      </c>
      <c r="C59" s="117">
        <v>2865</v>
      </c>
      <c r="D59" s="117">
        <v>2700</v>
      </c>
      <c r="E59" s="117">
        <v>2740</v>
      </c>
      <c r="F59" s="116">
        <v>2173</v>
      </c>
    </row>
    <row r="60" spans="1:6">
      <c r="A60" t="s">
        <v>648</v>
      </c>
      <c r="B60" s="117">
        <v>2800</v>
      </c>
      <c r="C60" s="117">
        <v>2800</v>
      </c>
      <c r="D60" s="117">
        <v>2700</v>
      </c>
      <c r="E60" s="117">
        <v>2710</v>
      </c>
      <c r="F60" s="116">
        <v>1232</v>
      </c>
    </row>
    <row r="61" spans="1:6">
      <c r="A61" t="s">
        <v>647</v>
      </c>
      <c r="B61" s="117">
        <v>2735</v>
      </c>
      <c r="C61" s="117">
        <v>2795</v>
      </c>
      <c r="D61" s="117">
        <v>2685</v>
      </c>
      <c r="E61" s="117">
        <v>2685</v>
      </c>
      <c r="F61" s="116">
        <v>1198</v>
      </c>
    </row>
    <row r="62" spans="1:6">
      <c r="A62" t="s">
        <v>646</v>
      </c>
      <c r="B62" s="117">
        <v>2710</v>
      </c>
      <c r="C62" s="117">
        <v>2720</v>
      </c>
      <c r="D62" s="117">
        <v>2640</v>
      </c>
      <c r="E62" s="117">
        <v>2640</v>
      </c>
      <c r="F62">
        <v>882</v>
      </c>
    </row>
    <row r="63" spans="1:6">
      <c r="A63" t="s">
        <v>645</v>
      </c>
      <c r="B63" s="117">
        <v>2605</v>
      </c>
      <c r="C63" s="117">
        <v>2710</v>
      </c>
      <c r="D63" s="117">
        <v>2605</v>
      </c>
      <c r="E63" s="117">
        <v>2645</v>
      </c>
      <c r="F63" s="116">
        <v>1021</v>
      </c>
    </row>
    <row r="64" spans="1:6">
      <c r="A64" t="s">
        <v>644</v>
      </c>
      <c r="B64" s="117">
        <v>2620</v>
      </c>
      <c r="C64" s="117">
        <v>2645</v>
      </c>
      <c r="D64" s="117">
        <v>2470</v>
      </c>
      <c r="E64" s="117">
        <v>2470</v>
      </c>
      <c r="F64" s="11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16182-C2CC-4686-8BE5-417E6997499D}">
  <sheetPr codeName="工作表465"/>
  <dimension ref="A1:F64"/>
  <sheetViews>
    <sheetView workbookViewId="0"/>
  </sheetViews>
  <sheetFormatPr defaultRowHeight="17"/>
  <sheetData>
    <row r="1" spans="1:6">
      <c r="A1" t="s">
        <v>732</v>
      </c>
      <c r="B1" t="s">
        <v>733</v>
      </c>
      <c r="C1" t="s">
        <v>734</v>
      </c>
      <c r="D1" t="s">
        <v>735</v>
      </c>
      <c r="E1" t="s">
        <v>736</v>
      </c>
      <c r="F1" t="s">
        <v>737</v>
      </c>
    </row>
    <row r="2" spans="1:6">
      <c r="A2" t="s">
        <v>706</v>
      </c>
      <c r="B2">
        <v>946</v>
      </c>
      <c r="C2">
        <v>994</v>
      </c>
      <c r="D2">
        <v>940</v>
      </c>
      <c r="E2">
        <v>962</v>
      </c>
      <c r="F2" s="116">
        <v>2030</v>
      </c>
    </row>
    <row r="3" spans="1:6">
      <c r="A3" t="s">
        <v>705</v>
      </c>
      <c r="B3">
        <v>989</v>
      </c>
      <c r="C3" s="117">
        <v>1005</v>
      </c>
      <c r="D3">
        <v>960</v>
      </c>
      <c r="E3">
        <v>980</v>
      </c>
      <c r="F3" s="116">
        <v>1903</v>
      </c>
    </row>
    <row r="4" spans="1:6">
      <c r="A4" t="s">
        <v>704</v>
      </c>
      <c r="B4">
        <v>996</v>
      </c>
      <c r="C4">
        <v>997</v>
      </c>
      <c r="D4">
        <v>950</v>
      </c>
      <c r="E4">
        <v>953</v>
      </c>
      <c r="F4" s="116">
        <v>1612</v>
      </c>
    </row>
    <row r="5" spans="1:6">
      <c r="A5" t="s">
        <v>703</v>
      </c>
      <c r="B5">
        <v>953</v>
      </c>
      <c r="C5" s="117">
        <v>1030</v>
      </c>
      <c r="D5">
        <v>948</v>
      </c>
      <c r="E5">
        <v>996</v>
      </c>
      <c r="F5" s="116">
        <v>2952</v>
      </c>
    </row>
    <row r="6" spans="1:6">
      <c r="A6" t="s">
        <v>702</v>
      </c>
      <c r="B6" s="117">
        <v>1005</v>
      </c>
      <c r="C6" s="117">
        <v>1035</v>
      </c>
      <c r="D6">
        <v>975</v>
      </c>
      <c r="E6">
        <v>982</v>
      </c>
      <c r="F6" s="116">
        <v>2329</v>
      </c>
    </row>
    <row r="7" spans="1:6">
      <c r="A7" t="s">
        <v>701</v>
      </c>
      <c r="B7">
        <v>985</v>
      </c>
      <c r="C7" s="117">
        <v>1005</v>
      </c>
      <c r="D7">
        <v>931</v>
      </c>
      <c r="E7">
        <v>934</v>
      </c>
      <c r="F7" s="116">
        <v>2200</v>
      </c>
    </row>
    <row r="8" spans="1:6">
      <c r="A8" t="s">
        <v>700</v>
      </c>
      <c r="B8">
        <v>931</v>
      </c>
      <c r="C8">
        <v>967</v>
      </c>
      <c r="D8">
        <v>930</v>
      </c>
      <c r="E8">
        <v>952</v>
      </c>
      <c r="F8">
        <v>943</v>
      </c>
    </row>
    <row r="9" spans="1:6">
      <c r="A9" t="s">
        <v>699</v>
      </c>
      <c r="B9">
        <v>950</v>
      </c>
      <c r="C9" s="117">
        <v>1005</v>
      </c>
      <c r="D9">
        <v>948</v>
      </c>
      <c r="E9">
        <v>995</v>
      </c>
      <c r="F9" s="116">
        <v>1858</v>
      </c>
    </row>
    <row r="10" spans="1:6">
      <c r="A10" t="s">
        <v>698</v>
      </c>
      <c r="B10" s="117">
        <v>1005</v>
      </c>
      <c r="C10" s="117">
        <v>1030</v>
      </c>
      <c r="D10">
        <v>981</v>
      </c>
      <c r="E10">
        <v>983</v>
      </c>
      <c r="F10" s="116">
        <v>1291</v>
      </c>
    </row>
    <row r="11" spans="1:6">
      <c r="A11" t="s">
        <v>697</v>
      </c>
      <c r="B11">
        <v>980</v>
      </c>
      <c r="C11">
        <v>999</v>
      </c>
      <c r="D11">
        <v>893</v>
      </c>
      <c r="E11">
        <v>911</v>
      </c>
      <c r="F11" s="116">
        <v>2574</v>
      </c>
    </row>
    <row r="12" spans="1:6">
      <c r="A12" t="s">
        <v>696</v>
      </c>
      <c r="B12">
        <v>902</v>
      </c>
      <c r="C12">
        <v>931</v>
      </c>
      <c r="D12">
        <v>890</v>
      </c>
      <c r="E12">
        <v>907</v>
      </c>
      <c r="F12" s="116">
        <v>1497</v>
      </c>
    </row>
    <row r="13" spans="1:6">
      <c r="A13" t="s">
        <v>695</v>
      </c>
      <c r="B13">
        <v>910</v>
      </c>
      <c r="C13">
        <v>946</v>
      </c>
      <c r="D13">
        <v>910</v>
      </c>
      <c r="E13">
        <v>939</v>
      </c>
      <c r="F13" s="116">
        <v>1003</v>
      </c>
    </row>
    <row r="14" spans="1:6">
      <c r="A14" t="s">
        <v>694</v>
      </c>
      <c r="B14">
        <v>935</v>
      </c>
      <c r="C14">
        <v>939</v>
      </c>
      <c r="D14">
        <v>903</v>
      </c>
      <c r="E14">
        <v>905</v>
      </c>
      <c r="F14">
        <v>944</v>
      </c>
    </row>
    <row r="15" spans="1:6">
      <c r="A15" t="s">
        <v>693</v>
      </c>
      <c r="B15">
        <v>910</v>
      </c>
      <c r="C15">
        <v>911</v>
      </c>
      <c r="D15">
        <v>839</v>
      </c>
      <c r="E15">
        <v>845</v>
      </c>
      <c r="F15" s="116">
        <v>2704</v>
      </c>
    </row>
    <row r="16" spans="1:6">
      <c r="A16" t="s">
        <v>692</v>
      </c>
      <c r="B16">
        <v>864</v>
      </c>
      <c r="C16">
        <v>895</v>
      </c>
      <c r="D16">
        <v>842</v>
      </c>
      <c r="E16">
        <v>876</v>
      </c>
      <c r="F16" s="116">
        <v>1868</v>
      </c>
    </row>
    <row r="17" spans="1:6">
      <c r="A17" t="s">
        <v>691</v>
      </c>
      <c r="B17">
        <v>882</v>
      </c>
      <c r="C17">
        <v>907</v>
      </c>
      <c r="D17">
        <v>879</v>
      </c>
      <c r="E17">
        <v>889</v>
      </c>
      <c r="F17">
        <v>990</v>
      </c>
    </row>
    <row r="18" spans="1:6">
      <c r="A18" t="s">
        <v>690</v>
      </c>
      <c r="B18">
        <v>903</v>
      </c>
      <c r="C18">
        <v>922</v>
      </c>
      <c r="D18">
        <v>898</v>
      </c>
      <c r="E18">
        <v>899</v>
      </c>
      <c r="F18">
        <v>900</v>
      </c>
    </row>
    <row r="19" spans="1:6">
      <c r="A19" t="s">
        <v>689</v>
      </c>
      <c r="B19">
        <v>903</v>
      </c>
      <c r="C19">
        <v>914</v>
      </c>
      <c r="D19">
        <v>868</v>
      </c>
      <c r="E19">
        <v>873</v>
      </c>
      <c r="F19">
        <v>664</v>
      </c>
    </row>
    <row r="20" spans="1:6">
      <c r="A20" t="s">
        <v>688</v>
      </c>
      <c r="B20">
        <v>875</v>
      </c>
      <c r="C20">
        <v>909</v>
      </c>
      <c r="D20">
        <v>867</v>
      </c>
      <c r="E20">
        <v>901</v>
      </c>
      <c r="F20">
        <v>888</v>
      </c>
    </row>
    <row r="21" spans="1:6">
      <c r="A21" t="s">
        <v>687</v>
      </c>
      <c r="B21">
        <v>905</v>
      </c>
      <c r="C21">
        <v>924</v>
      </c>
      <c r="D21">
        <v>896</v>
      </c>
      <c r="E21">
        <v>903</v>
      </c>
      <c r="F21">
        <v>789</v>
      </c>
    </row>
    <row r="22" spans="1:6">
      <c r="A22" t="s">
        <v>686</v>
      </c>
      <c r="B22">
        <v>911</v>
      </c>
      <c r="C22">
        <v>933</v>
      </c>
      <c r="D22">
        <v>911</v>
      </c>
      <c r="E22">
        <v>921</v>
      </c>
      <c r="F22">
        <v>732</v>
      </c>
    </row>
    <row r="23" spans="1:6">
      <c r="A23" t="s">
        <v>685</v>
      </c>
      <c r="B23">
        <v>923</v>
      </c>
      <c r="C23">
        <v>932</v>
      </c>
      <c r="D23">
        <v>912</v>
      </c>
      <c r="E23">
        <v>928</v>
      </c>
      <c r="F23">
        <v>558</v>
      </c>
    </row>
    <row r="24" spans="1:6">
      <c r="A24" t="s">
        <v>684</v>
      </c>
      <c r="B24">
        <v>939</v>
      </c>
      <c r="C24">
        <v>946</v>
      </c>
      <c r="D24">
        <v>887</v>
      </c>
      <c r="E24">
        <v>893</v>
      </c>
      <c r="F24" s="116">
        <v>1333</v>
      </c>
    </row>
    <row r="25" spans="1:6">
      <c r="A25" t="s">
        <v>683</v>
      </c>
      <c r="B25">
        <v>895</v>
      </c>
      <c r="C25">
        <v>936</v>
      </c>
      <c r="D25">
        <v>890</v>
      </c>
      <c r="E25">
        <v>930</v>
      </c>
      <c r="F25" s="116">
        <v>1523</v>
      </c>
    </row>
    <row r="26" spans="1:6">
      <c r="A26" t="s">
        <v>682</v>
      </c>
      <c r="B26">
        <v>943</v>
      </c>
      <c r="C26">
        <v>962</v>
      </c>
      <c r="D26">
        <v>919</v>
      </c>
      <c r="E26">
        <v>925</v>
      </c>
      <c r="F26" s="116">
        <v>1481</v>
      </c>
    </row>
    <row r="27" spans="1:6">
      <c r="A27" t="s">
        <v>681</v>
      </c>
      <c r="B27">
        <v>934</v>
      </c>
      <c r="C27">
        <v>934</v>
      </c>
      <c r="D27">
        <v>885</v>
      </c>
      <c r="E27">
        <v>912</v>
      </c>
      <c r="F27" s="116">
        <v>2056</v>
      </c>
    </row>
    <row r="28" spans="1:6">
      <c r="A28" t="s">
        <v>680</v>
      </c>
      <c r="B28">
        <v>917</v>
      </c>
      <c r="C28">
        <v>923</v>
      </c>
      <c r="D28">
        <v>896</v>
      </c>
      <c r="E28">
        <v>906</v>
      </c>
      <c r="F28">
        <v>748</v>
      </c>
    </row>
    <row r="29" spans="1:6">
      <c r="A29" t="s">
        <v>679</v>
      </c>
      <c r="B29">
        <v>906</v>
      </c>
      <c r="C29">
        <v>920</v>
      </c>
      <c r="D29">
        <v>891</v>
      </c>
      <c r="E29">
        <v>906</v>
      </c>
      <c r="F29">
        <v>683</v>
      </c>
    </row>
    <row r="30" spans="1:6">
      <c r="A30" t="s">
        <v>678</v>
      </c>
      <c r="B30">
        <v>910</v>
      </c>
      <c r="C30">
        <v>934</v>
      </c>
      <c r="D30">
        <v>908</v>
      </c>
      <c r="E30">
        <v>920</v>
      </c>
      <c r="F30" s="116">
        <v>1098</v>
      </c>
    </row>
    <row r="31" spans="1:6">
      <c r="A31" t="s">
        <v>677</v>
      </c>
      <c r="B31">
        <v>911</v>
      </c>
      <c r="C31">
        <v>914</v>
      </c>
      <c r="D31">
        <v>889</v>
      </c>
      <c r="E31">
        <v>896</v>
      </c>
      <c r="F31">
        <v>656</v>
      </c>
    </row>
    <row r="32" spans="1:6">
      <c r="A32" t="s">
        <v>676</v>
      </c>
      <c r="B32">
        <v>884</v>
      </c>
      <c r="C32">
        <v>884</v>
      </c>
      <c r="D32">
        <v>836</v>
      </c>
      <c r="E32">
        <v>858</v>
      </c>
      <c r="F32" s="116">
        <v>1265</v>
      </c>
    </row>
    <row r="33" spans="1:6">
      <c r="A33" t="s">
        <v>675</v>
      </c>
      <c r="B33">
        <v>859</v>
      </c>
      <c r="C33">
        <v>920</v>
      </c>
      <c r="D33">
        <v>859</v>
      </c>
      <c r="E33">
        <v>910</v>
      </c>
      <c r="F33" s="116">
        <v>1720</v>
      </c>
    </row>
    <row r="34" spans="1:6">
      <c r="A34" t="s">
        <v>674</v>
      </c>
      <c r="B34">
        <v>904</v>
      </c>
      <c r="C34">
        <v>961</v>
      </c>
      <c r="D34">
        <v>892</v>
      </c>
      <c r="E34">
        <v>936</v>
      </c>
      <c r="F34" s="116">
        <v>1844</v>
      </c>
    </row>
    <row r="35" spans="1:6">
      <c r="A35" t="s">
        <v>673</v>
      </c>
      <c r="B35">
        <v>928</v>
      </c>
      <c r="C35">
        <v>935</v>
      </c>
      <c r="D35">
        <v>891</v>
      </c>
      <c r="E35">
        <v>907</v>
      </c>
      <c r="F35" s="116">
        <v>1302</v>
      </c>
    </row>
    <row r="36" spans="1:6">
      <c r="A36" t="s">
        <v>672</v>
      </c>
      <c r="B36">
        <v>915</v>
      </c>
      <c r="C36">
        <v>922</v>
      </c>
      <c r="D36">
        <v>869</v>
      </c>
      <c r="E36">
        <v>869</v>
      </c>
      <c r="F36" s="116">
        <v>1433</v>
      </c>
    </row>
    <row r="37" spans="1:6">
      <c r="A37" t="s">
        <v>671</v>
      </c>
      <c r="B37">
        <v>890</v>
      </c>
      <c r="C37">
        <v>900</v>
      </c>
      <c r="D37">
        <v>853</v>
      </c>
      <c r="E37">
        <v>866</v>
      </c>
      <c r="F37" s="116">
        <v>1233</v>
      </c>
    </row>
    <row r="38" spans="1:6">
      <c r="A38" t="s">
        <v>670</v>
      </c>
      <c r="B38">
        <v>885</v>
      </c>
      <c r="C38">
        <v>951</v>
      </c>
      <c r="D38">
        <v>885</v>
      </c>
      <c r="E38">
        <v>943</v>
      </c>
      <c r="F38" s="116">
        <v>1832</v>
      </c>
    </row>
    <row r="39" spans="1:6">
      <c r="A39" t="s">
        <v>669</v>
      </c>
      <c r="B39">
        <v>938</v>
      </c>
      <c r="C39">
        <v>945</v>
      </c>
      <c r="D39">
        <v>925</v>
      </c>
      <c r="E39">
        <v>933</v>
      </c>
      <c r="F39">
        <v>748</v>
      </c>
    </row>
    <row r="40" spans="1:6">
      <c r="A40" t="s">
        <v>668</v>
      </c>
      <c r="B40">
        <v>946</v>
      </c>
      <c r="C40">
        <v>989</v>
      </c>
      <c r="D40">
        <v>931</v>
      </c>
      <c r="E40">
        <v>958</v>
      </c>
      <c r="F40" s="116">
        <v>1919</v>
      </c>
    </row>
    <row r="41" spans="1:6">
      <c r="A41" t="s">
        <v>667</v>
      </c>
      <c r="B41">
        <v>978</v>
      </c>
      <c r="C41">
        <v>980</v>
      </c>
      <c r="D41">
        <v>936</v>
      </c>
      <c r="E41">
        <v>979</v>
      </c>
      <c r="F41" s="116">
        <v>1207</v>
      </c>
    </row>
    <row r="42" spans="1:6">
      <c r="A42" t="s">
        <v>666</v>
      </c>
      <c r="B42">
        <v>981</v>
      </c>
      <c r="C42">
        <v>992</v>
      </c>
      <c r="D42">
        <v>969</v>
      </c>
      <c r="E42">
        <v>977</v>
      </c>
      <c r="F42">
        <v>655</v>
      </c>
    </row>
    <row r="43" spans="1:6">
      <c r="A43" t="s">
        <v>665</v>
      </c>
      <c r="B43">
        <v>967</v>
      </c>
      <c r="C43">
        <v>974</v>
      </c>
      <c r="D43">
        <v>928</v>
      </c>
      <c r="E43">
        <v>932</v>
      </c>
      <c r="F43" s="116">
        <v>1339</v>
      </c>
    </row>
    <row r="44" spans="1:6">
      <c r="A44" t="s">
        <v>664</v>
      </c>
      <c r="B44">
        <v>947</v>
      </c>
      <c r="C44">
        <v>949</v>
      </c>
      <c r="D44">
        <v>923</v>
      </c>
      <c r="E44">
        <v>925</v>
      </c>
      <c r="F44">
        <v>646</v>
      </c>
    </row>
    <row r="45" spans="1:6">
      <c r="A45" t="s">
        <v>663</v>
      </c>
      <c r="B45">
        <v>937</v>
      </c>
      <c r="C45">
        <v>948</v>
      </c>
      <c r="D45">
        <v>895</v>
      </c>
      <c r="E45">
        <v>901</v>
      </c>
      <c r="F45" s="116">
        <v>1592</v>
      </c>
    </row>
    <row r="46" spans="1:6">
      <c r="A46" t="s">
        <v>662</v>
      </c>
      <c r="B46">
        <v>901</v>
      </c>
      <c r="C46">
        <v>916</v>
      </c>
      <c r="D46">
        <v>891</v>
      </c>
      <c r="E46">
        <v>900</v>
      </c>
      <c r="F46">
        <v>687</v>
      </c>
    </row>
    <row r="47" spans="1:6">
      <c r="A47" t="s">
        <v>661</v>
      </c>
      <c r="B47">
        <v>910</v>
      </c>
      <c r="C47">
        <v>943</v>
      </c>
      <c r="D47">
        <v>881</v>
      </c>
      <c r="E47">
        <v>940</v>
      </c>
      <c r="F47" s="116">
        <v>1981</v>
      </c>
    </row>
    <row r="48" spans="1:6">
      <c r="A48" t="s">
        <v>660</v>
      </c>
      <c r="B48">
        <v>939</v>
      </c>
      <c r="C48">
        <v>985</v>
      </c>
      <c r="D48">
        <v>934</v>
      </c>
      <c r="E48">
        <v>980</v>
      </c>
      <c r="F48" s="116">
        <v>2411</v>
      </c>
    </row>
    <row r="49" spans="1:6">
      <c r="A49" t="s">
        <v>659</v>
      </c>
      <c r="B49">
        <v>985</v>
      </c>
      <c r="C49">
        <v>994</v>
      </c>
      <c r="D49">
        <v>932</v>
      </c>
      <c r="E49">
        <v>942</v>
      </c>
      <c r="F49" s="116">
        <v>1900</v>
      </c>
    </row>
    <row r="50" spans="1:6">
      <c r="A50" t="s">
        <v>658</v>
      </c>
      <c r="B50">
        <v>954</v>
      </c>
      <c r="C50">
        <v>954</v>
      </c>
      <c r="D50">
        <v>906</v>
      </c>
      <c r="E50">
        <v>916</v>
      </c>
      <c r="F50" s="116">
        <v>1195</v>
      </c>
    </row>
    <row r="51" spans="1:6">
      <c r="A51" t="s">
        <v>657</v>
      </c>
      <c r="B51">
        <v>916</v>
      </c>
      <c r="C51">
        <v>926</v>
      </c>
      <c r="D51">
        <v>908</v>
      </c>
      <c r="E51">
        <v>918</v>
      </c>
      <c r="F51">
        <v>663</v>
      </c>
    </row>
    <row r="52" spans="1:6">
      <c r="A52" t="s">
        <v>656</v>
      </c>
      <c r="B52">
        <v>928</v>
      </c>
      <c r="C52">
        <v>928</v>
      </c>
      <c r="D52">
        <v>882</v>
      </c>
      <c r="E52">
        <v>882</v>
      </c>
      <c r="F52" s="116">
        <v>2314</v>
      </c>
    </row>
    <row r="53" spans="1:6">
      <c r="A53" t="s">
        <v>655</v>
      </c>
      <c r="B53">
        <v>893</v>
      </c>
      <c r="C53">
        <v>924</v>
      </c>
      <c r="D53">
        <v>892</v>
      </c>
      <c r="E53">
        <v>920</v>
      </c>
      <c r="F53" s="116">
        <v>1294</v>
      </c>
    </row>
    <row r="54" spans="1:6">
      <c r="A54" t="s">
        <v>654</v>
      </c>
      <c r="B54">
        <v>919</v>
      </c>
      <c r="C54">
        <v>943</v>
      </c>
      <c r="D54">
        <v>911</v>
      </c>
      <c r="E54">
        <v>922</v>
      </c>
      <c r="F54">
        <v>820</v>
      </c>
    </row>
    <row r="55" spans="1:6">
      <c r="A55" t="s">
        <v>653</v>
      </c>
      <c r="B55">
        <v>942</v>
      </c>
      <c r="C55">
        <v>943</v>
      </c>
      <c r="D55">
        <v>921</v>
      </c>
      <c r="E55">
        <v>923</v>
      </c>
      <c r="F55">
        <v>718</v>
      </c>
    </row>
    <row r="56" spans="1:6">
      <c r="A56" t="s">
        <v>652</v>
      </c>
      <c r="B56">
        <v>923</v>
      </c>
      <c r="C56">
        <v>940</v>
      </c>
      <c r="D56">
        <v>923</v>
      </c>
      <c r="E56">
        <v>935</v>
      </c>
      <c r="F56">
        <v>599</v>
      </c>
    </row>
    <row r="57" spans="1:6">
      <c r="A57" t="s">
        <v>651</v>
      </c>
      <c r="B57">
        <v>938</v>
      </c>
      <c r="C57">
        <v>942</v>
      </c>
      <c r="D57">
        <v>927</v>
      </c>
      <c r="E57">
        <v>931</v>
      </c>
      <c r="F57">
        <v>459</v>
      </c>
    </row>
    <row r="58" spans="1:6">
      <c r="A58" t="s">
        <v>650</v>
      </c>
      <c r="B58">
        <v>936</v>
      </c>
      <c r="C58">
        <v>984</v>
      </c>
      <c r="D58">
        <v>926</v>
      </c>
      <c r="E58">
        <v>970</v>
      </c>
      <c r="F58" s="116">
        <v>1771</v>
      </c>
    </row>
    <row r="59" spans="1:6">
      <c r="A59" t="s">
        <v>649</v>
      </c>
      <c r="B59">
        <v>967</v>
      </c>
      <c r="C59" s="117">
        <v>1005</v>
      </c>
      <c r="D59">
        <v>965</v>
      </c>
      <c r="E59">
        <v>991</v>
      </c>
      <c r="F59" s="116">
        <v>1309</v>
      </c>
    </row>
    <row r="60" spans="1:6">
      <c r="A60" t="s">
        <v>648</v>
      </c>
      <c r="B60" s="117">
        <v>1005</v>
      </c>
      <c r="C60" s="117">
        <v>1035</v>
      </c>
      <c r="D60" s="117">
        <v>1000</v>
      </c>
      <c r="E60" s="117">
        <v>1005</v>
      </c>
      <c r="F60">
        <v>852</v>
      </c>
    </row>
    <row r="61" spans="1:6">
      <c r="A61" t="s">
        <v>647</v>
      </c>
      <c r="B61" s="117">
        <v>1005</v>
      </c>
      <c r="C61" s="117">
        <v>1050</v>
      </c>
      <c r="D61">
        <v>997</v>
      </c>
      <c r="E61" s="117">
        <v>1040</v>
      </c>
      <c r="F61">
        <v>926</v>
      </c>
    </row>
    <row r="62" spans="1:6">
      <c r="A62" t="s">
        <v>646</v>
      </c>
      <c r="B62" s="117">
        <v>1060</v>
      </c>
      <c r="C62" s="117">
        <v>1110</v>
      </c>
      <c r="D62" s="117">
        <v>1050</v>
      </c>
      <c r="E62" s="117">
        <v>1085</v>
      </c>
      <c r="F62" s="116">
        <v>1379</v>
      </c>
    </row>
    <row r="63" spans="1:6">
      <c r="A63" t="s">
        <v>645</v>
      </c>
      <c r="B63" s="117">
        <v>1075</v>
      </c>
      <c r="C63" s="117">
        <v>1080</v>
      </c>
      <c r="D63" s="117">
        <v>1030</v>
      </c>
      <c r="E63" s="117">
        <v>1050</v>
      </c>
      <c r="F63">
        <v>653</v>
      </c>
    </row>
    <row r="64" spans="1:6">
      <c r="A64" t="s">
        <v>644</v>
      </c>
      <c r="B64" s="117">
        <v>1060</v>
      </c>
      <c r="C64" s="117">
        <v>1075</v>
      </c>
      <c r="D64" s="117">
        <v>1015</v>
      </c>
      <c r="E64" s="117">
        <v>1035</v>
      </c>
      <c r="F64">
        <v>688</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E9E55-F4A8-4902-B7CC-A393B3200730}">
  <sheetPr codeName="工作表466"/>
  <dimension ref="A1:F64"/>
  <sheetViews>
    <sheetView workbookViewId="0"/>
  </sheetViews>
  <sheetFormatPr defaultRowHeight="17"/>
  <sheetData>
    <row r="1" spans="1:6">
      <c r="A1" t="s">
        <v>732</v>
      </c>
      <c r="B1" t="s">
        <v>733</v>
      </c>
      <c r="C1" t="s">
        <v>734</v>
      </c>
      <c r="D1" t="s">
        <v>735</v>
      </c>
      <c r="E1" t="s">
        <v>736</v>
      </c>
      <c r="F1" t="s">
        <v>737</v>
      </c>
    </row>
    <row r="2" spans="1:6">
      <c r="A2" t="s">
        <v>706</v>
      </c>
      <c r="B2">
        <v>539</v>
      </c>
      <c r="C2">
        <v>539</v>
      </c>
      <c r="D2">
        <v>526</v>
      </c>
      <c r="E2">
        <v>538</v>
      </c>
      <c r="F2" s="116">
        <v>1036</v>
      </c>
    </row>
    <row r="3" spans="1:6">
      <c r="A3" t="s">
        <v>705</v>
      </c>
      <c r="B3">
        <v>535</v>
      </c>
      <c r="C3">
        <v>538</v>
      </c>
      <c r="D3">
        <v>526</v>
      </c>
      <c r="E3">
        <v>528</v>
      </c>
      <c r="F3">
        <v>835</v>
      </c>
    </row>
    <row r="4" spans="1:6">
      <c r="A4" t="s">
        <v>704</v>
      </c>
      <c r="B4">
        <v>528</v>
      </c>
      <c r="C4">
        <v>549</v>
      </c>
      <c r="D4">
        <v>527</v>
      </c>
      <c r="E4">
        <v>549</v>
      </c>
      <c r="F4" s="116">
        <v>1169</v>
      </c>
    </row>
    <row r="5" spans="1:6">
      <c r="A5" t="s">
        <v>703</v>
      </c>
      <c r="B5">
        <v>536</v>
      </c>
      <c r="C5">
        <v>563</v>
      </c>
      <c r="D5">
        <v>536</v>
      </c>
      <c r="E5">
        <v>555</v>
      </c>
      <c r="F5">
        <v>873</v>
      </c>
    </row>
    <row r="6" spans="1:6">
      <c r="A6" t="s">
        <v>702</v>
      </c>
      <c r="B6">
        <v>562</v>
      </c>
      <c r="C6">
        <v>562</v>
      </c>
      <c r="D6">
        <v>526</v>
      </c>
      <c r="E6">
        <v>541</v>
      </c>
      <c r="F6" s="116">
        <v>1200</v>
      </c>
    </row>
    <row r="7" spans="1:6">
      <c r="A7" t="s">
        <v>701</v>
      </c>
      <c r="B7">
        <v>541</v>
      </c>
      <c r="C7">
        <v>541</v>
      </c>
      <c r="D7">
        <v>490</v>
      </c>
      <c r="E7">
        <v>502</v>
      </c>
      <c r="F7" s="116">
        <v>2062</v>
      </c>
    </row>
    <row r="8" spans="1:6">
      <c r="A8" t="s">
        <v>700</v>
      </c>
      <c r="B8">
        <v>504</v>
      </c>
      <c r="C8">
        <v>514</v>
      </c>
      <c r="D8">
        <v>502</v>
      </c>
      <c r="E8">
        <v>514</v>
      </c>
      <c r="F8">
        <v>896</v>
      </c>
    </row>
    <row r="9" spans="1:6">
      <c r="A9" t="s">
        <v>699</v>
      </c>
      <c r="B9">
        <v>530</v>
      </c>
      <c r="C9">
        <v>548</v>
      </c>
      <c r="D9">
        <v>495.5</v>
      </c>
      <c r="E9">
        <v>525</v>
      </c>
      <c r="F9" s="116">
        <v>17788</v>
      </c>
    </row>
    <row r="10" spans="1:6">
      <c r="A10" t="s">
        <v>698</v>
      </c>
      <c r="B10">
        <v>548</v>
      </c>
      <c r="C10">
        <v>577</v>
      </c>
      <c r="D10">
        <v>539</v>
      </c>
      <c r="E10">
        <v>577</v>
      </c>
      <c r="F10" s="116">
        <v>17273</v>
      </c>
    </row>
    <row r="11" spans="1:6">
      <c r="A11" t="s">
        <v>697</v>
      </c>
      <c r="B11">
        <v>601</v>
      </c>
      <c r="C11">
        <v>634</v>
      </c>
      <c r="D11">
        <v>570</v>
      </c>
      <c r="E11">
        <v>634</v>
      </c>
      <c r="F11" s="116">
        <v>23486</v>
      </c>
    </row>
    <row r="12" spans="1:6">
      <c r="A12" t="s">
        <v>696</v>
      </c>
      <c r="B12">
        <v>650</v>
      </c>
      <c r="C12">
        <v>684</v>
      </c>
      <c r="D12">
        <v>642</v>
      </c>
      <c r="E12">
        <v>665</v>
      </c>
      <c r="F12" s="116">
        <v>22331</v>
      </c>
    </row>
    <row r="13" spans="1:6">
      <c r="A13" t="s">
        <v>695</v>
      </c>
      <c r="B13">
        <v>662</v>
      </c>
      <c r="C13">
        <v>702</v>
      </c>
      <c r="D13">
        <v>655</v>
      </c>
      <c r="E13">
        <v>694</v>
      </c>
      <c r="F13" s="116">
        <v>15838</v>
      </c>
    </row>
    <row r="14" spans="1:6">
      <c r="A14" t="s">
        <v>694</v>
      </c>
      <c r="B14">
        <v>673</v>
      </c>
      <c r="C14">
        <v>680</v>
      </c>
      <c r="D14">
        <v>655</v>
      </c>
      <c r="E14">
        <v>660</v>
      </c>
      <c r="F14" s="116">
        <v>1029</v>
      </c>
    </row>
    <row r="15" spans="1:6">
      <c r="A15" t="s">
        <v>693</v>
      </c>
      <c r="B15">
        <v>664</v>
      </c>
      <c r="C15">
        <v>676</v>
      </c>
      <c r="D15">
        <v>641</v>
      </c>
      <c r="E15">
        <v>676</v>
      </c>
      <c r="F15">
        <v>709</v>
      </c>
    </row>
    <row r="16" spans="1:6">
      <c r="A16" t="s">
        <v>692</v>
      </c>
      <c r="B16">
        <v>676</v>
      </c>
      <c r="C16">
        <v>700</v>
      </c>
      <c r="D16">
        <v>676</v>
      </c>
      <c r="E16">
        <v>700</v>
      </c>
      <c r="F16">
        <v>840</v>
      </c>
    </row>
    <row r="17" spans="1:6">
      <c r="A17" t="s">
        <v>691</v>
      </c>
      <c r="B17">
        <v>716</v>
      </c>
      <c r="C17">
        <v>716</v>
      </c>
      <c r="D17">
        <v>699</v>
      </c>
      <c r="E17">
        <v>714</v>
      </c>
      <c r="F17">
        <v>635</v>
      </c>
    </row>
    <row r="18" spans="1:6">
      <c r="A18" t="s">
        <v>690</v>
      </c>
      <c r="B18">
        <v>720</v>
      </c>
      <c r="C18">
        <v>785</v>
      </c>
      <c r="D18">
        <v>720</v>
      </c>
      <c r="E18">
        <v>785</v>
      </c>
      <c r="F18">
        <v>918</v>
      </c>
    </row>
    <row r="19" spans="1:6">
      <c r="A19" t="s">
        <v>689</v>
      </c>
      <c r="B19">
        <v>801</v>
      </c>
      <c r="C19">
        <v>827</v>
      </c>
      <c r="D19">
        <v>750</v>
      </c>
      <c r="E19">
        <v>788</v>
      </c>
      <c r="F19">
        <v>968</v>
      </c>
    </row>
    <row r="20" spans="1:6">
      <c r="A20" t="s">
        <v>688</v>
      </c>
      <c r="B20">
        <v>779</v>
      </c>
      <c r="C20">
        <v>787</v>
      </c>
      <c r="D20">
        <v>710</v>
      </c>
      <c r="E20">
        <v>710</v>
      </c>
      <c r="F20" s="116">
        <v>1060</v>
      </c>
    </row>
    <row r="21" spans="1:6">
      <c r="A21" t="s">
        <v>687</v>
      </c>
      <c r="B21">
        <v>705</v>
      </c>
      <c r="C21">
        <v>710</v>
      </c>
      <c r="D21">
        <v>654</v>
      </c>
      <c r="E21">
        <v>670</v>
      </c>
      <c r="F21" s="116">
        <v>1251</v>
      </c>
    </row>
    <row r="22" spans="1:6">
      <c r="A22" t="s">
        <v>686</v>
      </c>
      <c r="B22">
        <v>670</v>
      </c>
      <c r="C22">
        <v>686</v>
      </c>
      <c r="D22">
        <v>661</v>
      </c>
      <c r="E22">
        <v>683</v>
      </c>
      <c r="F22">
        <v>685</v>
      </c>
    </row>
    <row r="23" spans="1:6">
      <c r="A23" t="s">
        <v>685</v>
      </c>
      <c r="B23">
        <v>702</v>
      </c>
      <c r="C23">
        <v>748</v>
      </c>
      <c r="D23">
        <v>702</v>
      </c>
      <c r="E23">
        <v>740</v>
      </c>
      <c r="F23">
        <v>554</v>
      </c>
    </row>
    <row r="24" spans="1:6">
      <c r="A24" t="s">
        <v>684</v>
      </c>
      <c r="B24">
        <v>750</v>
      </c>
      <c r="C24">
        <v>792</v>
      </c>
      <c r="D24">
        <v>744</v>
      </c>
      <c r="E24">
        <v>792</v>
      </c>
      <c r="F24">
        <v>706</v>
      </c>
    </row>
    <row r="25" spans="1:6">
      <c r="A25" t="s">
        <v>683</v>
      </c>
      <c r="B25">
        <v>792</v>
      </c>
      <c r="C25">
        <v>816</v>
      </c>
      <c r="D25">
        <v>776</v>
      </c>
      <c r="E25">
        <v>816</v>
      </c>
      <c r="F25" s="116">
        <v>1007</v>
      </c>
    </row>
    <row r="26" spans="1:6">
      <c r="A26" t="s">
        <v>682</v>
      </c>
      <c r="B26">
        <v>826</v>
      </c>
      <c r="C26">
        <v>872</v>
      </c>
      <c r="D26">
        <v>775</v>
      </c>
      <c r="E26">
        <v>776</v>
      </c>
      <c r="F26" s="116">
        <v>6744</v>
      </c>
    </row>
    <row r="27" spans="1:6">
      <c r="A27" t="s">
        <v>681</v>
      </c>
      <c r="B27">
        <v>800</v>
      </c>
      <c r="C27">
        <v>853</v>
      </c>
      <c r="D27">
        <v>800</v>
      </c>
      <c r="E27">
        <v>853</v>
      </c>
      <c r="F27" s="116">
        <v>3912</v>
      </c>
    </row>
    <row r="28" spans="1:6">
      <c r="A28" t="s">
        <v>680</v>
      </c>
      <c r="B28">
        <v>859</v>
      </c>
      <c r="C28">
        <v>894</v>
      </c>
      <c r="D28">
        <v>811</v>
      </c>
      <c r="E28">
        <v>857</v>
      </c>
      <c r="F28" s="116">
        <v>7210</v>
      </c>
    </row>
    <row r="29" spans="1:6">
      <c r="A29" t="s">
        <v>679</v>
      </c>
      <c r="B29">
        <v>861</v>
      </c>
      <c r="C29">
        <v>925</v>
      </c>
      <c r="D29">
        <v>855</v>
      </c>
      <c r="E29">
        <v>860</v>
      </c>
      <c r="F29" s="116">
        <v>8351</v>
      </c>
    </row>
    <row r="30" spans="1:6">
      <c r="A30" t="s">
        <v>678</v>
      </c>
      <c r="B30">
        <v>896</v>
      </c>
      <c r="C30">
        <v>946</v>
      </c>
      <c r="D30">
        <v>893</v>
      </c>
      <c r="E30">
        <v>946</v>
      </c>
      <c r="F30" s="116">
        <v>5987</v>
      </c>
    </row>
    <row r="31" spans="1:6">
      <c r="A31" t="s">
        <v>677</v>
      </c>
      <c r="B31">
        <v>954</v>
      </c>
      <c r="C31">
        <v>988</v>
      </c>
      <c r="D31">
        <v>859</v>
      </c>
      <c r="E31">
        <v>876</v>
      </c>
      <c r="F31" s="116">
        <v>13414</v>
      </c>
    </row>
    <row r="32" spans="1:6">
      <c r="A32" t="s">
        <v>676</v>
      </c>
      <c r="B32">
        <v>862</v>
      </c>
      <c r="C32">
        <v>896</v>
      </c>
      <c r="D32">
        <v>828</v>
      </c>
      <c r="E32">
        <v>864</v>
      </c>
      <c r="F32" s="116">
        <v>12541</v>
      </c>
    </row>
    <row r="33" spans="1:6">
      <c r="A33" t="s">
        <v>675</v>
      </c>
      <c r="B33">
        <v>889</v>
      </c>
      <c r="C33">
        <v>950</v>
      </c>
      <c r="D33">
        <v>870</v>
      </c>
      <c r="E33">
        <v>950</v>
      </c>
      <c r="F33" s="116">
        <v>10859</v>
      </c>
    </row>
    <row r="34" spans="1:6">
      <c r="A34" t="s">
        <v>674</v>
      </c>
      <c r="B34">
        <v>960</v>
      </c>
      <c r="C34">
        <v>984</v>
      </c>
      <c r="D34">
        <v>933</v>
      </c>
      <c r="E34">
        <v>955</v>
      </c>
      <c r="F34" s="116">
        <v>13563</v>
      </c>
    </row>
    <row r="35" spans="1:6">
      <c r="A35" t="s">
        <v>673</v>
      </c>
      <c r="B35">
        <v>955</v>
      </c>
      <c r="C35">
        <v>982</v>
      </c>
      <c r="D35">
        <v>896</v>
      </c>
      <c r="E35">
        <v>915</v>
      </c>
      <c r="F35" s="116">
        <v>13430</v>
      </c>
    </row>
    <row r="36" spans="1:6">
      <c r="A36" t="s">
        <v>672</v>
      </c>
      <c r="B36">
        <v>930</v>
      </c>
      <c r="C36">
        <v>952</v>
      </c>
      <c r="D36">
        <v>824</v>
      </c>
      <c r="E36">
        <v>824</v>
      </c>
      <c r="F36" s="116">
        <v>11536</v>
      </c>
    </row>
    <row r="37" spans="1:6">
      <c r="A37" t="s">
        <v>671</v>
      </c>
      <c r="B37">
        <v>856</v>
      </c>
      <c r="C37">
        <v>863</v>
      </c>
      <c r="D37">
        <v>789</v>
      </c>
      <c r="E37">
        <v>825</v>
      </c>
      <c r="F37" s="116">
        <v>12345</v>
      </c>
    </row>
    <row r="38" spans="1:6">
      <c r="A38" t="s">
        <v>670</v>
      </c>
      <c r="B38">
        <v>851</v>
      </c>
      <c r="C38">
        <v>860</v>
      </c>
      <c r="D38">
        <v>804</v>
      </c>
      <c r="E38">
        <v>854</v>
      </c>
      <c r="F38" s="116">
        <v>11990</v>
      </c>
    </row>
    <row r="39" spans="1:6">
      <c r="A39" t="s">
        <v>669</v>
      </c>
      <c r="B39">
        <v>853</v>
      </c>
      <c r="C39">
        <v>864</v>
      </c>
      <c r="D39">
        <v>816</v>
      </c>
      <c r="E39">
        <v>863</v>
      </c>
      <c r="F39" s="116">
        <v>9622</v>
      </c>
    </row>
    <row r="40" spans="1:6">
      <c r="A40" t="s">
        <v>668</v>
      </c>
      <c r="B40">
        <v>875</v>
      </c>
      <c r="C40">
        <v>898</v>
      </c>
      <c r="D40">
        <v>842</v>
      </c>
      <c r="E40">
        <v>854</v>
      </c>
      <c r="F40" s="116">
        <v>11166</v>
      </c>
    </row>
    <row r="41" spans="1:6">
      <c r="A41" t="s">
        <v>667</v>
      </c>
      <c r="B41">
        <v>858</v>
      </c>
      <c r="C41">
        <v>872</v>
      </c>
      <c r="D41">
        <v>833</v>
      </c>
      <c r="E41">
        <v>853</v>
      </c>
      <c r="F41" s="116">
        <v>8141</v>
      </c>
    </row>
    <row r="42" spans="1:6">
      <c r="A42" t="s">
        <v>666</v>
      </c>
      <c r="B42">
        <v>853</v>
      </c>
      <c r="C42">
        <v>853</v>
      </c>
      <c r="D42">
        <v>815</v>
      </c>
      <c r="E42">
        <v>847</v>
      </c>
      <c r="F42" s="116">
        <v>9281</v>
      </c>
    </row>
    <row r="43" spans="1:6">
      <c r="A43" t="s">
        <v>665</v>
      </c>
      <c r="B43">
        <v>845</v>
      </c>
      <c r="C43">
        <v>855</v>
      </c>
      <c r="D43">
        <v>799</v>
      </c>
      <c r="E43">
        <v>802</v>
      </c>
      <c r="F43" s="116">
        <v>9241</v>
      </c>
    </row>
    <row r="44" spans="1:6">
      <c r="A44" t="s">
        <v>664</v>
      </c>
      <c r="B44">
        <v>813</v>
      </c>
      <c r="C44">
        <v>839</v>
      </c>
      <c r="D44">
        <v>805</v>
      </c>
      <c r="E44">
        <v>818</v>
      </c>
      <c r="F44" s="116">
        <v>9736</v>
      </c>
    </row>
    <row r="45" spans="1:6">
      <c r="A45" t="s">
        <v>663</v>
      </c>
      <c r="B45">
        <v>832</v>
      </c>
      <c r="C45">
        <v>834</v>
      </c>
      <c r="D45">
        <v>792</v>
      </c>
      <c r="E45">
        <v>797</v>
      </c>
      <c r="F45" s="116">
        <v>6304</v>
      </c>
    </row>
    <row r="46" spans="1:6">
      <c r="A46" t="s">
        <v>662</v>
      </c>
      <c r="B46">
        <v>800</v>
      </c>
      <c r="C46">
        <v>820</v>
      </c>
      <c r="D46">
        <v>780</v>
      </c>
      <c r="E46">
        <v>817</v>
      </c>
      <c r="F46" s="116">
        <v>7294</v>
      </c>
    </row>
    <row r="47" spans="1:6">
      <c r="A47" t="s">
        <v>661</v>
      </c>
      <c r="B47">
        <v>817</v>
      </c>
      <c r="C47">
        <v>898</v>
      </c>
      <c r="D47">
        <v>812</v>
      </c>
      <c r="E47">
        <v>888</v>
      </c>
      <c r="F47" s="116">
        <v>13579</v>
      </c>
    </row>
    <row r="48" spans="1:6">
      <c r="A48" t="s">
        <v>660</v>
      </c>
      <c r="B48">
        <v>894</v>
      </c>
      <c r="C48">
        <v>894</v>
      </c>
      <c r="D48">
        <v>830</v>
      </c>
      <c r="E48">
        <v>835</v>
      </c>
      <c r="F48" s="116">
        <v>11030</v>
      </c>
    </row>
    <row r="49" spans="1:6">
      <c r="A49" t="s">
        <v>659</v>
      </c>
      <c r="B49">
        <v>838</v>
      </c>
      <c r="C49">
        <v>848</v>
      </c>
      <c r="D49">
        <v>798</v>
      </c>
      <c r="E49">
        <v>798</v>
      </c>
      <c r="F49" s="116">
        <v>8240</v>
      </c>
    </row>
    <row r="50" spans="1:6">
      <c r="A50" t="s">
        <v>658</v>
      </c>
      <c r="B50">
        <v>785</v>
      </c>
      <c r="C50">
        <v>785</v>
      </c>
      <c r="D50">
        <v>725</v>
      </c>
      <c r="E50">
        <v>750</v>
      </c>
      <c r="F50" s="116">
        <v>12732</v>
      </c>
    </row>
    <row r="51" spans="1:6">
      <c r="A51" t="s">
        <v>657</v>
      </c>
      <c r="B51">
        <v>750</v>
      </c>
      <c r="C51">
        <v>792</v>
      </c>
      <c r="D51">
        <v>729</v>
      </c>
      <c r="E51">
        <v>767</v>
      </c>
      <c r="F51" s="116">
        <v>11851</v>
      </c>
    </row>
    <row r="52" spans="1:6">
      <c r="A52" t="s">
        <v>656</v>
      </c>
      <c r="B52">
        <v>790</v>
      </c>
      <c r="C52">
        <v>804</v>
      </c>
      <c r="D52">
        <v>753</v>
      </c>
      <c r="E52">
        <v>755</v>
      </c>
      <c r="F52" s="116">
        <v>10065</v>
      </c>
    </row>
    <row r="53" spans="1:6">
      <c r="A53" t="s">
        <v>655</v>
      </c>
      <c r="B53">
        <v>758</v>
      </c>
      <c r="C53">
        <v>777</v>
      </c>
      <c r="D53">
        <v>737</v>
      </c>
      <c r="E53">
        <v>739</v>
      </c>
      <c r="F53" s="116">
        <v>10048</v>
      </c>
    </row>
    <row r="54" spans="1:6">
      <c r="A54" t="s">
        <v>654</v>
      </c>
      <c r="B54">
        <v>748</v>
      </c>
      <c r="C54">
        <v>751</v>
      </c>
      <c r="D54">
        <v>727</v>
      </c>
      <c r="E54">
        <v>741</v>
      </c>
      <c r="F54" s="116">
        <v>8061</v>
      </c>
    </row>
    <row r="55" spans="1:6">
      <c r="A55" t="s">
        <v>653</v>
      </c>
      <c r="B55">
        <v>745</v>
      </c>
      <c r="C55">
        <v>767</v>
      </c>
      <c r="D55">
        <v>731</v>
      </c>
      <c r="E55">
        <v>731</v>
      </c>
      <c r="F55" s="116">
        <v>7634</v>
      </c>
    </row>
    <row r="56" spans="1:6">
      <c r="A56" t="s">
        <v>652</v>
      </c>
      <c r="B56">
        <v>733</v>
      </c>
      <c r="C56">
        <v>743</v>
      </c>
      <c r="D56">
        <v>718</v>
      </c>
      <c r="E56">
        <v>730</v>
      </c>
      <c r="F56" s="116">
        <v>6911</v>
      </c>
    </row>
    <row r="57" spans="1:6">
      <c r="A57" t="s">
        <v>651</v>
      </c>
      <c r="B57">
        <v>730</v>
      </c>
      <c r="C57">
        <v>732</v>
      </c>
      <c r="D57">
        <v>688</v>
      </c>
      <c r="E57">
        <v>690</v>
      </c>
      <c r="F57" s="116">
        <v>9766</v>
      </c>
    </row>
    <row r="58" spans="1:6">
      <c r="A58" t="s">
        <v>650</v>
      </c>
      <c r="B58">
        <v>689</v>
      </c>
      <c r="C58">
        <v>693</v>
      </c>
      <c r="D58">
        <v>671</v>
      </c>
      <c r="E58">
        <v>683</v>
      </c>
      <c r="F58" s="116">
        <v>8302</v>
      </c>
    </row>
    <row r="59" spans="1:6">
      <c r="A59" t="s">
        <v>649</v>
      </c>
      <c r="B59">
        <v>682</v>
      </c>
      <c r="C59">
        <v>710</v>
      </c>
      <c r="D59">
        <v>673</v>
      </c>
      <c r="E59">
        <v>704</v>
      </c>
      <c r="F59" s="116">
        <v>8638</v>
      </c>
    </row>
    <row r="60" spans="1:6">
      <c r="A60" t="s">
        <v>648</v>
      </c>
      <c r="B60">
        <v>706</v>
      </c>
      <c r="C60">
        <v>755</v>
      </c>
      <c r="D60">
        <v>702</v>
      </c>
      <c r="E60">
        <v>736</v>
      </c>
      <c r="F60" s="116">
        <v>9739</v>
      </c>
    </row>
    <row r="61" spans="1:6">
      <c r="A61" t="s">
        <v>647</v>
      </c>
      <c r="B61">
        <v>744</v>
      </c>
      <c r="C61">
        <v>746</v>
      </c>
      <c r="D61">
        <v>729</v>
      </c>
      <c r="E61">
        <v>731</v>
      </c>
      <c r="F61" s="116">
        <v>4574</v>
      </c>
    </row>
    <row r="62" spans="1:6">
      <c r="A62" t="s">
        <v>646</v>
      </c>
      <c r="B62">
        <v>734</v>
      </c>
      <c r="C62">
        <v>756</v>
      </c>
      <c r="D62">
        <v>727</v>
      </c>
      <c r="E62">
        <v>737</v>
      </c>
      <c r="F62" s="116">
        <v>5751</v>
      </c>
    </row>
    <row r="63" spans="1:6">
      <c r="A63" t="s">
        <v>645</v>
      </c>
      <c r="B63">
        <v>733</v>
      </c>
      <c r="C63">
        <v>757</v>
      </c>
      <c r="D63">
        <v>719</v>
      </c>
      <c r="E63">
        <v>719</v>
      </c>
      <c r="F63" s="116">
        <v>7183</v>
      </c>
    </row>
    <row r="64" spans="1:6">
      <c r="A64" t="s">
        <v>644</v>
      </c>
      <c r="B64">
        <v>725</v>
      </c>
      <c r="C64">
        <v>730</v>
      </c>
      <c r="D64">
        <v>702</v>
      </c>
      <c r="E64">
        <v>714</v>
      </c>
      <c r="F64" s="116">
        <v>14564</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64927-6D1D-4B38-8AE1-CD4874FCE847}">
  <sheetPr codeName="工作表467"/>
  <dimension ref="A1:F64"/>
  <sheetViews>
    <sheetView workbookViewId="0"/>
  </sheetViews>
  <sheetFormatPr defaultRowHeight="17"/>
  <sheetData>
    <row r="1" spans="1:6">
      <c r="A1" t="s">
        <v>732</v>
      </c>
      <c r="B1" t="s">
        <v>733</v>
      </c>
      <c r="C1" t="s">
        <v>734</v>
      </c>
      <c r="D1" t="s">
        <v>735</v>
      </c>
      <c r="E1" t="s">
        <v>736</v>
      </c>
      <c r="F1" t="s">
        <v>737</v>
      </c>
    </row>
    <row r="2" spans="1:6">
      <c r="A2" t="s">
        <v>706</v>
      </c>
      <c r="B2">
        <v>22.6</v>
      </c>
      <c r="C2">
        <v>23.35</v>
      </c>
      <c r="D2">
        <v>22.5</v>
      </c>
      <c r="E2">
        <v>22.75</v>
      </c>
      <c r="F2" s="116">
        <v>3698</v>
      </c>
    </row>
    <row r="3" spans="1:6">
      <c r="A3" t="s">
        <v>705</v>
      </c>
      <c r="B3">
        <v>23</v>
      </c>
      <c r="C3">
        <v>25</v>
      </c>
      <c r="D3">
        <v>23</v>
      </c>
      <c r="E3">
        <v>24</v>
      </c>
      <c r="F3" s="116">
        <v>25471</v>
      </c>
    </row>
    <row r="4" spans="1:6">
      <c r="A4" t="s">
        <v>704</v>
      </c>
      <c r="B4">
        <v>23.8</v>
      </c>
      <c r="C4">
        <v>24</v>
      </c>
      <c r="D4">
        <v>23.3</v>
      </c>
      <c r="E4">
        <v>23.3</v>
      </c>
      <c r="F4" s="116">
        <v>8741</v>
      </c>
    </row>
    <row r="5" spans="1:6">
      <c r="A5" t="s">
        <v>703</v>
      </c>
      <c r="B5">
        <v>23.25</v>
      </c>
      <c r="C5">
        <v>23.75</v>
      </c>
      <c r="D5">
        <v>23.15</v>
      </c>
      <c r="E5">
        <v>23.4</v>
      </c>
      <c r="F5" s="116">
        <v>3148</v>
      </c>
    </row>
    <row r="6" spans="1:6">
      <c r="A6" t="s">
        <v>702</v>
      </c>
      <c r="B6">
        <v>23.45</v>
      </c>
      <c r="C6">
        <v>23.55</v>
      </c>
      <c r="D6">
        <v>22.5</v>
      </c>
      <c r="E6">
        <v>22.55</v>
      </c>
      <c r="F6" s="116">
        <v>5177</v>
      </c>
    </row>
    <row r="7" spans="1:6">
      <c r="A7" t="s">
        <v>701</v>
      </c>
      <c r="B7">
        <v>22.6</v>
      </c>
      <c r="C7">
        <v>22.65</v>
      </c>
      <c r="D7">
        <v>22.15</v>
      </c>
      <c r="E7">
        <v>22.25</v>
      </c>
      <c r="F7" s="116">
        <v>3713</v>
      </c>
    </row>
    <row r="8" spans="1:6">
      <c r="A8" t="s">
        <v>700</v>
      </c>
      <c r="B8">
        <v>22.35</v>
      </c>
      <c r="C8">
        <v>22.75</v>
      </c>
      <c r="D8">
        <v>22.35</v>
      </c>
      <c r="E8">
        <v>22.6</v>
      </c>
      <c r="F8" s="116">
        <v>1665</v>
      </c>
    </row>
    <row r="9" spans="1:6">
      <c r="A9" t="s">
        <v>699</v>
      </c>
      <c r="B9">
        <v>22.7</v>
      </c>
      <c r="C9">
        <v>23.15</v>
      </c>
      <c r="D9">
        <v>22.7</v>
      </c>
      <c r="E9">
        <v>22.95</v>
      </c>
      <c r="F9" s="116">
        <v>2756</v>
      </c>
    </row>
    <row r="10" spans="1:6">
      <c r="A10" t="s">
        <v>698</v>
      </c>
      <c r="B10">
        <v>22.95</v>
      </c>
      <c r="C10">
        <v>23</v>
      </c>
      <c r="D10">
        <v>22.5</v>
      </c>
      <c r="E10">
        <v>22.7</v>
      </c>
      <c r="F10" s="116">
        <v>1827</v>
      </c>
    </row>
    <row r="11" spans="1:6">
      <c r="A11" t="s">
        <v>697</v>
      </c>
      <c r="B11">
        <v>22.8</v>
      </c>
      <c r="C11">
        <v>22.85</v>
      </c>
      <c r="D11">
        <v>22.5</v>
      </c>
      <c r="E11">
        <v>22.5</v>
      </c>
      <c r="F11" s="116">
        <v>1518</v>
      </c>
    </row>
    <row r="12" spans="1:6">
      <c r="A12" t="s">
        <v>696</v>
      </c>
      <c r="B12">
        <v>22.5</v>
      </c>
      <c r="C12">
        <v>22.5</v>
      </c>
      <c r="D12">
        <v>22.3</v>
      </c>
      <c r="E12">
        <v>22.3</v>
      </c>
      <c r="F12" s="116">
        <v>1501</v>
      </c>
    </row>
    <row r="13" spans="1:6">
      <c r="A13" t="s">
        <v>695</v>
      </c>
      <c r="B13">
        <v>22.55</v>
      </c>
      <c r="C13">
        <v>22.7</v>
      </c>
      <c r="D13">
        <v>22.25</v>
      </c>
      <c r="E13">
        <v>22.45</v>
      </c>
      <c r="F13" s="116">
        <v>1651</v>
      </c>
    </row>
    <row r="14" spans="1:6">
      <c r="A14" t="s">
        <v>694</v>
      </c>
      <c r="B14">
        <v>22.45</v>
      </c>
      <c r="C14">
        <v>22.7</v>
      </c>
      <c r="D14">
        <v>22.35</v>
      </c>
      <c r="E14">
        <v>22.35</v>
      </c>
      <c r="F14" s="116">
        <v>1394</v>
      </c>
    </row>
    <row r="15" spans="1:6">
      <c r="A15" t="s">
        <v>693</v>
      </c>
      <c r="B15">
        <v>22.65</v>
      </c>
      <c r="C15">
        <v>22.75</v>
      </c>
      <c r="D15">
        <v>22.2</v>
      </c>
      <c r="E15">
        <v>22.75</v>
      </c>
      <c r="F15" s="116">
        <v>2892</v>
      </c>
    </row>
    <row r="16" spans="1:6">
      <c r="A16" t="s">
        <v>692</v>
      </c>
      <c r="B16">
        <v>22.9</v>
      </c>
      <c r="C16">
        <v>23.2</v>
      </c>
      <c r="D16">
        <v>22.9</v>
      </c>
      <c r="E16">
        <v>23</v>
      </c>
      <c r="F16" s="116">
        <v>3296</v>
      </c>
    </row>
    <row r="17" spans="1:6">
      <c r="A17" t="s">
        <v>691</v>
      </c>
      <c r="B17">
        <v>23.05</v>
      </c>
      <c r="C17">
        <v>23.1</v>
      </c>
      <c r="D17">
        <v>22.7</v>
      </c>
      <c r="E17">
        <v>22.95</v>
      </c>
      <c r="F17" s="116">
        <v>1636</v>
      </c>
    </row>
    <row r="18" spans="1:6">
      <c r="A18" t="s">
        <v>690</v>
      </c>
      <c r="B18">
        <v>22.95</v>
      </c>
      <c r="C18">
        <v>23.4</v>
      </c>
      <c r="D18">
        <v>22.95</v>
      </c>
      <c r="E18">
        <v>23.35</v>
      </c>
      <c r="F18" s="116">
        <v>3228</v>
      </c>
    </row>
    <row r="19" spans="1:6">
      <c r="A19" t="s">
        <v>689</v>
      </c>
      <c r="B19">
        <v>23.6</v>
      </c>
      <c r="C19">
        <v>23.85</v>
      </c>
      <c r="D19">
        <v>23</v>
      </c>
      <c r="E19">
        <v>23.1</v>
      </c>
      <c r="F19" s="116">
        <v>4333</v>
      </c>
    </row>
    <row r="20" spans="1:6">
      <c r="A20" t="s">
        <v>688</v>
      </c>
      <c r="B20">
        <v>23.15</v>
      </c>
      <c r="C20">
        <v>24</v>
      </c>
      <c r="D20">
        <v>22.9</v>
      </c>
      <c r="E20">
        <v>23.8</v>
      </c>
      <c r="F20" s="116">
        <v>7884</v>
      </c>
    </row>
    <row r="21" spans="1:6">
      <c r="A21" t="s">
        <v>687</v>
      </c>
      <c r="B21">
        <v>23.9</v>
      </c>
      <c r="C21">
        <v>24</v>
      </c>
      <c r="D21">
        <v>23.25</v>
      </c>
      <c r="E21">
        <v>23.4</v>
      </c>
      <c r="F21" s="116">
        <v>4282</v>
      </c>
    </row>
    <row r="22" spans="1:6">
      <c r="A22" t="s">
        <v>686</v>
      </c>
      <c r="B22">
        <v>23.6</v>
      </c>
      <c r="C22">
        <v>23.9</v>
      </c>
      <c r="D22">
        <v>23</v>
      </c>
      <c r="E22">
        <v>23.2</v>
      </c>
      <c r="F22" s="116">
        <v>3620</v>
      </c>
    </row>
    <row r="23" spans="1:6">
      <c r="A23" t="s">
        <v>685</v>
      </c>
      <c r="B23">
        <v>23.2</v>
      </c>
      <c r="C23">
        <v>23.6</v>
      </c>
      <c r="D23">
        <v>23.15</v>
      </c>
      <c r="E23">
        <v>23.5</v>
      </c>
      <c r="F23" s="116">
        <v>2086</v>
      </c>
    </row>
    <row r="24" spans="1:6">
      <c r="A24" t="s">
        <v>684</v>
      </c>
      <c r="B24">
        <v>23.45</v>
      </c>
      <c r="C24">
        <v>23.45</v>
      </c>
      <c r="D24">
        <v>22.75</v>
      </c>
      <c r="E24">
        <v>23</v>
      </c>
      <c r="F24" s="116">
        <v>5768</v>
      </c>
    </row>
    <row r="25" spans="1:6">
      <c r="A25" t="s">
        <v>683</v>
      </c>
      <c r="B25">
        <v>23</v>
      </c>
      <c r="C25">
        <v>23.05</v>
      </c>
      <c r="D25">
        <v>22.65</v>
      </c>
      <c r="E25">
        <v>22.8</v>
      </c>
      <c r="F25" s="116">
        <v>1625</v>
      </c>
    </row>
    <row r="26" spans="1:6">
      <c r="A26" t="s">
        <v>682</v>
      </c>
      <c r="B26">
        <v>22.75</v>
      </c>
      <c r="C26">
        <v>22.95</v>
      </c>
      <c r="D26">
        <v>22.7</v>
      </c>
      <c r="E26">
        <v>22.75</v>
      </c>
      <c r="F26" s="116">
        <v>1199</v>
      </c>
    </row>
    <row r="27" spans="1:6">
      <c r="A27" t="s">
        <v>681</v>
      </c>
      <c r="B27">
        <v>22.75</v>
      </c>
      <c r="C27">
        <v>23.45</v>
      </c>
      <c r="D27">
        <v>22.6</v>
      </c>
      <c r="E27">
        <v>23.15</v>
      </c>
      <c r="F27" s="116">
        <v>3402</v>
      </c>
    </row>
    <row r="28" spans="1:6">
      <c r="A28" t="s">
        <v>680</v>
      </c>
      <c r="B28">
        <v>23.35</v>
      </c>
      <c r="C28">
        <v>24</v>
      </c>
      <c r="D28">
        <v>23.3</v>
      </c>
      <c r="E28">
        <v>23.35</v>
      </c>
      <c r="F28" s="116">
        <v>6845</v>
      </c>
    </row>
    <row r="29" spans="1:6">
      <c r="A29" t="s">
        <v>679</v>
      </c>
      <c r="B29">
        <v>23.5</v>
      </c>
      <c r="C29">
        <v>23.85</v>
      </c>
      <c r="D29">
        <v>23.4</v>
      </c>
      <c r="E29">
        <v>23.4</v>
      </c>
      <c r="F29" s="116">
        <v>4586</v>
      </c>
    </row>
    <row r="30" spans="1:6">
      <c r="A30" t="s">
        <v>678</v>
      </c>
      <c r="B30">
        <v>23.5</v>
      </c>
      <c r="C30">
        <v>23.55</v>
      </c>
      <c r="D30">
        <v>22.8</v>
      </c>
      <c r="E30">
        <v>23</v>
      </c>
      <c r="F30" s="116">
        <v>4308</v>
      </c>
    </row>
    <row r="31" spans="1:6">
      <c r="A31" t="s">
        <v>677</v>
      </c>
      <c r="B31">
        <v>22.95</v>
      </c>
      <c r="C31">
        <v>24.25</v>
      </c>
      <c r="D31">
        <v>22.85</v>
      </c>
      <c r="E31">
        <v>23</v>
      </c>
      <c r="F31" s="116">
        <v>6516</v>
      </c>
    </row>
    <row r="32" spans="1:6">
      <c r="A32" t="s">
        <v>676</v>
      </c>
      <c r="B32">
        <v>23</v>
      </c>
      <c r="C32">
        <v>23</v>
      </c>
      <c r="D32">
        <v>22.05</v>
      </c>
      <c r="E32">
        <v>22.1</v>
      </c>
      <c r="F32" s="116">
        <v>5066</v>
      </c>
    </row>
    <row r="33" spans="1:6">
      <c r="A33" t="s">
        <v>675</v>
      </c>
      <c r="B33">
        <v>22.1</v>
      </c>
      <c r="C33">
        <v>22.45</v>
      </c>
      <c r="D33">
        <v>22.1</v>
      </c>
      <c r="E33">
        <v>22.35</v>
      </c>
      <c r="F33" s="116">
        <v>1994</v>
      </c>
    </row>
    <row r="34" spans="1:6">
      <c r="A34" t="s">
        <v>674</v>
      </c>
      <c r="B34">
        <v>22.3</v>
      </c>
      <c r="C34">
        <v>23.25</v>
      </c>
      <c r="D34">
        <v>22.1</v>
      </c>
      <c r="E34">
        <v>22.7</v>
      </c>
      <c r="F34" s="116">
        <v>3149</v>
      </c>
    </row>
    <row r="35" spans="1:6">
      <c r="A35" t="s">
        <v>673</v>
      </c>
      <c r="B35">
        <v>22.55</v>
      </c>
      <c r="C35">
        <v>23.15</v>
      </c>
      <c r="D35">
        <v>21.85</v>
      </c>
      <c r="E35">
        <v>22.25</v>
      </c>
      <c r="F35" s="116">
        <v>4551</v>
      </c>
    </row>
    <row r="36" spans="1:6">
      <c r="A36" t="s">
        <v>672</v>
      </c>
      <c r="B36">
        <v>22.35</v>
      </c>
      <c r="C36">
        <v>23.85</v>
      </c>
      <c r="D36">
        <v>22.35</v>
      </c>
      <c r="E36">
        <v>22.75</v>
      </c>
      <c r="F36" s="116">
        <v>9945</v>
      </c>
    </row>
    <row r="37" spans="1:6">
      <c r="A37" t="s">
        <v>671</v>
      </c>
      <c r="B37">
        <v>23.45</v>
      </c>
      <c r="C37">
        <v>23.9</v>
      </c>
      <c r="D37">
        <v>22.85</v>
      </c>
      <c r="E37">
        <v>23.05</v>
      </c>
      <c r="F37" s="116">
        <v>9352</v>
      </c>
    </row>
    <row r="38" spans="1:6">
      <c r="A38" t="s">
        <v>670</v>
      </c>
      <c r="B38">
        <v>23.5</v>
      </c>
      <c r="C38">
        <v>23.5</v>
      </c>
      <c r="D38">
        <v>22.9</v>
      </c>
      <c r="E38">
        <v>23.05</v>
      </c>
      <c r="F38" s="116">
        <v>2742</v>
      </c>
    </row>
    <row r="39" spans="1:6">
      <c r="A39" t="s">
        <v>669</v>
      </c>
      <c r="B39">
        <v>23.05</v>
      </c>
      <c r="C39">
        <v>23.35</v>
      </c>
      <c r="D39">
        <v>22.9</v>
      </c>
      <c r="E39">
        <v>22.9</v>
      </c>
      <c r="F39" s="116">
        <v>3087</v>
      </c>
    </row>
    <row r="40" spans="1:6">
      <c r="A40" t="s">
        <v>668</v>
      </c>
      <c r="B40">
        <v>23</v>
      </c>
      <c r="C40">
        <v>23.2</v>
      </c>
      <c r="D40">
        <v>22.8</v>
      </c>
      <c r="E40">
        <v>23</v>
      </c>
      <c r="F40" s="116">
        <v>2874</v>
      </c>
    </row>
    <row r="41" spans="1:6">
      <c r="A41" t="s">
        <v>667</v>
      </c>
      <c r="B41">
        <v>23.15</v>
      </c>
      <c r="C41">
        <v>24.45</v>
      </c>
      <c r="D41">
        <v>23.15</v>
      </c>
      <c r="E41">
        <v>24.1</v>
      </c>
      <c r="F41" s="116">
        <v>19768</v>
      </c>
    </row>
    <row r="42" spans="1:6">
      <c r="A42" t="s">
        <v>666</v>
      </c>
      <c r="B42">
        <v>23.9</v>
      </c>
      <c r="C42">
        <v>23.95</v>
      </c>
      <c r="D42">
        <v>23.15</v>
      </c>
      <c r="E42">
        <v>23.15</v>
      </c>
      <c r="F42" s="116">
        <v>6816</v>
      </c>
    </row>
    <row r="43" spans="1:6">
      <c r="A43" t="s">
        <v>665</v>
      </c>
      <c r="B43">
        <v>23.15</v>
      </c>
      <c r="C43">
        <v>24.6</v>
      </c>
      <c r="D43">
        <v>23.05</v>
      </c>
      <c r="E43">
        <v>23.85</v>
      </c>
      <c r="F43" s="116">
        <v>12059</v>
      </c>
    </row>
    <row r="44" spans="1:6">
      <c r="A44" t="s">
        <v>664</v>
      </c>
      <c r="B44">
        <v>24</v>
      </c>
      <c r="C44">
        <v>24.2</v>
      </c>
      <c r="D44">
        <v>23.7</v>
      </c>
      <c r="E44">
        <v>23.8</v>
      </c>
      <c r="F44" s="116">
        <v>5951</v>
      </c>
    </row>
    <row r="45" spans="1:6">
      <c r="A45" t="s">
        <v>663</v>
      </c>
      <c r="B45">
        <v>24.2</v>
      </c>
      <c r="C45">
        <v>24.2</v>
      </c>
      <c r="D45">
        <v>23.3</v>
      </c>
      <c r="E45">
        <v>23.45</v>
      </c>
      <c r="F45" s="116">
        <v>4176</v>
      </c>
    </row>
    <row r="46" spans="1:6">
      <c r="A46" t="s">
        <v>662</v>
      </c>
      <c r="B46">
        <v>23.5</v>
      </c>
      <c r="C46">
        <v>23.5</v>
      </c>
      <c r="D46">
        <v>22.65</v>
      </c>
      <c r="E46">
        <v>22.65</v>
      </c>
      <c r="F46" s="116">
        <v>7560</v>
      </c>
    </row>
    <row r="47" spans="1:6">
      <c r="A47" t="s">
        <v>661</v>
      </c>
      <c r="B47">
        <v>22.95</v>
      </c>
      <c r="C47">
        <v>23.2</v>
      </c>
      <c r="D47">
        <v>22.6</v>
      </c>
      <c r="E47">
        <v>22.65</v>
      </c>
      <c r="F47" s="116">
        <v>3806</v>
      </c>
    </row>
    <row r="48" spans="1:6">
      <c r="A48" t="s">
        <v>660</v>
      </c>
      <c r="B48">
        <v>22.95</v>
      </c>
      <c r="C48">
        <v>23.2</v>
      </c>
      <c r="D48">
        <v>22.55</v>
      </c>
      <c r="E48">
        <v>22.65</v>
      </c>
      <c r="F48" s="116">
        <v>4415</v>
      </c>
    </row>
    <row r="49" spans="1:6">
      <c r="A49" t="s">
        <v>659</v>
      </c>
      <c r="B49">
        <v>22.85</v>
      </c>
      <c r="C49">
        <v>22.85</v>
      </c>
      <c r="D49">
        <v>22.55</v>
      </c>
      <c r="E49">
        <v>22.8</v>
      </c>
      <c r="F49" s="116">
        <v>2498</v>
      </c>
    </row>
    <row r="50" spans="1:6">
      <c r="A50" t="s">
        <v>658</v>
      </c>
      <c r="B50">
        <v>22.95</v>
      </c>
      <c r="C50">
        <v>23.1</v>
      </c>
      <c r="D50">
        <v>22.7</v>
      </c>
      <c r="E50">
        <v>22.75</v>
      </c>
      <c r="F50" s="116">
        <v>2903</v>
      </c>
    </row>
    <row r="51" spans="1:6">
      <c r="A51" t="s">
        <v>657</v>
      </c>
      <c r="B51">
        <v>22.95</v>
      </c>
      <c r="C51">
        <v>22.95</v>
      </c>
      <c r="D51">
        <v>22.55</v>
      </c>
      <c r="E51">
        <v>22.65</v>
      </c>
      <c r="F51" s="116">
        <v>2605</v>
      </c>
    </row>
    <row r="52" spans="1:6">
      <c r="A52" t="s">
        <v>656</v>
      </c>
      <c r="B52">
        <v>22.75</v>
      </c>
      <c r="C52">
        <v>22.9</v>
      </c>
      <c r="D52">
        <v>22.6</v>
      </c>
      <c r="E52">
        <v>22.6</v>
      </c>
      <c r="F52" s="116">
        <v>4457</v>
      </c>
    </row>
    <row r="53" spans="1:6">
      <c r="A53" t="s">
        <v>655</v>
      </c>
      <c r="B53">
        <v>22.7</v>
      </c>
      <c r="C53">
        <v>22.9</v>
      </c>
      <c r="D53">
        <v>22.65</v>
      </c>
      <c r="E53">
        <v>22.8</v>
      </c>
      <c r="F53" s="116">
        <v>2856</v>
      </c>
    </row>
    <row r="54" spans="1:6">
      <c r="A54" t="s">
        <v>654</v>
      </c>
      <c r="B54">
        <v>22.9</v>
      </c>
      <c r="C54">
        <v>22.95</v>
      </c>
      <c r="D54">
        <v>22.65</v>
      </c>
      <c r="E54">
        <v>22.75</v>
      </c>
      <c r="F54" s="116">
        <v>1824</v>
      </c>
    </row>
    <row r="55" spans="1:6">
      <c r="A55" t="s">
        <v>653</v>
      </c>
      <c r="B55">
        <v>22.8</v>
      </c>
      <c r="C55">
        <v>23.2</v>
      </c>
      <c r="D55">
        <v>22.7</v>
      </c>
      <c r="E55">
        <v>23</v>
      </c>
      <c r="F55" s="116">
        <v>6127</v>
      </c>
    </row>
    <row r="56" spans="1:6">
      <c r="A56" t="s">
        <v>652</v>
      </c>
      <c r="B56">
        <v>23.05</v>
      </c>
      <c r="C56">
        <v>23.05</v>
      </c>
      <c r="D56">
        <v>22.6</v>
      </c>
      <c r="E56">
        <v>22.65</v>
      </c>
      <c r="F56" s="116">
        <v>3555</v>
      </c>
    </row>
    <row r="57" spans="1:6">
      <c r="A57" t="s">
        <v>651</v>
      </c>
      <c r="B57">
        <v>22.85</v>
      </c>
      <c r="C57">
        <v>22.95</v>
      </c>
      <c r="D57">
        <v>22.6</v>
      </c>
      <c r="E57">
        <v>22.7</v>
      </c>
      <c r="F57" s="116">
        <v>2226</v>
      </c>
    </row>
    <row r="58" spans="1:6">
      <c r="A58" t="s">
        <v>650</v>
      </c>
      <c r="B58">
        <v>22.65</v>
      </c>
      <c r="C58">
        <v>22.7</v>
      </c>
      <c r="D58">
        <v>22.15</v>
      </c>
      <c r="E58">
        <v>22.3</v>
      </c>
      <c r="F58" s="116">
        <v>5534</v>
      </c>
    </row>
    <row r="59" spans="1:6">
      <c r="A59" t="s">
        <v>649</v>
      </c>
      <c r="B59">
        <v>22.3</v>
      </c>
      <c r="C59">
        <v>22.35</v>
      </c>
      <c r="D59">
        <v>22</v>
      </c>
      <c r="E59">
        <v>22.2</v>
      </c>
      <c r="F59" s="116">
        <v>2197</v>
      </c>
    </row>
    <row r="60" spans="1:6">
      <c r="A60" t="s">
        <v>648</v>
      </c>
      <c r="B60">
        <v>22.75</v>
      </c>
      <c r="C60">
        <v>23.15</v>
      </c>
      <c r="D60">
        <v>22.5</v>
      </c>
      <c r="E60">
        <v>22.6</v>
      </c>
      <c r="F60" s="116">
        <v>5383</v>
      </c>
    </row>
    <row r="61" spans="1:6">
      <c r="A61" t="s">
        <v>647</v>
      </c>
      <c r="B61">
        <v>22.6</v>
      </c>
      <c r="C61">
        <v>22.9</v>
      </c>
      <c r="D61">
        <v>22.5</v>
      </c>
      <c r="E61">
        <v>22.85</v>
      </c>
      <c r="F61" s="116">
        <v>3401</v>
      </c>
    </row>
    <row r="62" spans="1:6">
      <c r="A62" t="s">
        <v>646</v>
      </c>
      <c r="B62">
        <v>22.85</v>
      </c>
      <c r="C62">
        <v>22.9</v>
      </c>
      <c r="D62">
        <v>22.5</v>
      </c>
      <c r="E62">
        <v>22.5</v>
      </c>
      <c r="F62" s="116">
        <v>2853</v>
      </c>
    </row>
    <row r="63" spans="1:6">
      <c r="A63" t="s">
        <v>645</v>
      </c>
      <c r="B63">
        <v>22.55</v>
      </c>
      <c r="C63">
        <v>22.55</v>
      </c>
      <c r="D63">
        <v>22.3</v>
      </c>
      <c r="E63">
        <v>22.3</v>
      </c>
      <c r="F63" s="116">
        <v>2535</v>
      </c>
    </row>
    <row r="64" spans="1:6">
      <c r="A64" t="s">
        <v>644</v>
      </c>
      <c r="B64">
        <v>22.4</v>
      </c>
      <c r="C64">
        <v>22.5</v>
      </c>
      <c r="D64">
        <v>22.3</v>
      </c>
      <c r="E64">
        <v>22.3</v>
      </c>
      <c r="F64" s="116">
        <v>1919</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E18C-FCEB-44DA-8907-60B82204D053}">
  <sheetPr codeName="工作表468"/>
  <dimension ref="A1:F64"/>
  <sheetViews>
    <sheetView workbookViewId="0"/>
  </sheetViews>
  <sheetFormatPr defaultRowHeight="17"/>
  <sheetData>
    <row r="1" spans="1:6">
      <c r="A1" t="s">
        <v>732</v>
      </c>
      <c r="B1" t="s">
        <v>733</v>
      </c>
      <c r="C1" t="s">
        <v>734</v>
      </c>
      <c r="D1" t="s">
        <v>735</v>
      </c>
      <c r="E1" t="s">
        <v>736</v>
      </c>
      <c r="F1" t="s">
        <v>737</v>
      </c>
    </row>
    <row r="2" spans="1:6">
      <c r="A2" t="s">
        <v>706</v>
      </c>
      <c r="B2" s="117">
        <v>1600</v>
      </c>
      <c r="C2" s="117">
        <v>1635</v>
      </c>
      <c r="D2" s="117">
        <v>1590</v>
      </c>
      <c r="E2" s="117">
        <v>1625</v>
      </c>
      <c r="F2">
        <v>226</v>
      </c>
    </row>
    <row r="3" spans="1:6">
      <c r="A3" t="s">
        <v>705</v>
      </c>
      <c r="B3" s="117">
        <v>1625</v>
      </c>
      <c r="C3" s="117">
        <v>1655</v>
      </c>
      <c r="D3" s="117">
        <v>1615</v>
      </c>
      <c r="E3" s="117">
        <v>1645</v>
      </c>
      <c r="F3">
        <v>207</v>
      </c>
    </row>
    <row r="4" spans="1:6">
      <c r="A4" t="s">
        <v>704</v>
      </c>
      <c r="B4" s="117">
        <v>1665</v>
      </c>
      <c r="C4" s="117">
        <v>1715</v>
      </c>
      <c r="D4" s="117">
        <v>1665</v>
      </c>
      <c r="E4" s="117">
        <v>1675</v>
      </c>
      <c r="F4">
        <v>335</v>
      </c>
    </row>
    <row r="5" spans="1:6">
      <c r="A5" t="s">
        <v>703</v>
      </c>
      <c r="B5" s="117">
        <v>1675</v>
      </c>
      <c r="C5" s="117">
        <v>1695</v>
      </c>
      <c r="D5" s="117">
        <v>1650</v>
      </c>
      <c r="E5" s="117">
        <v>1695</v>
      </c>
      <c r="F5">
        <v>182</v>
      </c>
    </row>
    <row r="6" spans="1:6">
      <c r="A6" t="s">
        <v>702</v>
      </c>
      <c r="B6" s="117">
        <v>1665</v>
      </c>
      <c r="C6" s="117">
        <v>1705</v>
      </c>
      <c r="D6" s="117">
        <v>1660</v>
      </c>
      <c r="E6" s="117">
        <v>1675</v>
      </c>
      <c r="F6">
        <v>221</v>
      </c>
    </row>
    <row r="7" spans="1:6">
      <c r="A7" t="s">
        <v>701</v>
      </c>
      <c r="B7" s="117">
        <v>1660</v>
      </c>
      <c r="C7" s="117">
        <v>1665</v>
      </c>
      <c r="D7" s="117">
        <v>1590</v>
      </c>
      <c r="E7" s="117">
        <v>1620</v>
      </c>
      <c r="F7">
        <v>215</v>
      </c>
    </row>
    <row r="8" spans="1:6">
      <c r="A8" t="s">
        <v>700</v>
      </c>
      <c r="B8" s="117">
        <v>1625</v>
      </c>
      <c r="C8" s="117">
        <v>1665</v>
      </c>
      <c r="D8" s="117">
        <v>1615</v>
      </c>
      <c r="E8" s="117">
        <v>1660</v>
      </c>
      <c r="F8">
        <v>94</v>
      </c>
    </row>
    <row r="9" spans="1:6">
      <c r="A9" t="s">
        <v>699</v>
      </c>
      <c r="B9" s="117">
        <v>1650</v>
      </c>
      <c r="C9" s="117">
        <v>1705</v>
      </c>
      <c r="D9" s="117">
        <v>1650</v>
      </c>
      <c r="E9" s="117">
        <v>1700</v>
      </c>
      <c r="F9">
        <v>144</v>
      </c>
    </row>
    <row r="10" spans="1:6">
      <c r="A10" t="s">
        <v>698</v>
      </c>
      <c r="B10" s="117">
        <v>1700</v>
      </c>
      <c r="C10" s="117">
        <v>1710</v>
      </c>
      <c r="D10" s="117">
        <v>1670</v>
      </c>
      <c r="E10" s="117">
        <v>1685</v>
      </c>
      <c r="F10">
        <v>126</v>
      </c>
    </row>
    <row r="11" spans="1:6">
      <c r="A11" t="s">
        <v>697</v>
      </c>
      <c r="B11" s="117">
        <v>1685</v>
      </c>
      <c r="C11" s="117">
        <v>1795</v>
      </c>
      <c r="D11" s="117">
        <v>1675</v>
      </c>
      <c r="E11" s="117">
        <v>1760</v>
      </c>
      <c r="F11">
        <v>299</v>
      </c>
    </row>
    <row r="12" spans="1:6">
      <c r="A12" t="s">
        <v>696</v>
      </c>
      <c r="B12" s="117">
        <v>1755</v>
      </c>
      <c r="C12" s="117">
        <v>1815</v>
      </c>
      <c r="D12" s="117">
        <v>1750</v>
      </c>
      <c r="E12" s="117">
        <v>1790</v>
      </c>
      <c r="F12">
        <v>481</v>
      </c>
    </row>
    <row r="13" spans="1:6">
      <c r="A13" t="s">
        <v>695</v>
      </c>
      <c r="B13" s="117">
        <v>1780</v>
      </c>
      <c r="C13" s="117">
        <v>1795</v>
      </c>
      <c r="D13" s="117">
        <v>1745</v>
      </c>
      <c r="E13" s="117">
        <v>1745</v>
      </c>
      <c r="F13">
        <v>147</v>
      </c>
    </row>
    <row r="14" spans="1:6">
      <c r="A14" t="s">
        <v>694</v>
      </c>
      <c r="B14" s="117">
        <v>1725</v>
      </c>
      <c r="C14" s="117">
        <v>1740</v>
      </c>
      <c r="D14" s="117">
        <v>1690</v>
      </c>
      <c r="E14" s="117">
        <v>1695</v>
      </c>
      <c r="F14">
        <v>231</v>
      </c>
    </row>
    <row r="15" spans="1:6">
      <c r="A15" t="s">
        <v>693</v>
      </c>
      <c r="B15" s="117">
        <v>1655</v>
      </c>
      <c r="C15" s="117">
        <v>1665</v>
      </c>
      <c r="D15" s="117">
        <v>1595</v>
      </c>
      <c r="E15" s="117">
        <v>1615</v>
      </c>
      <c r="F15">
        <v>225</v>
      </c>
    </row>
    <row r="16" spans="1:6">
      <c r="A16" t="s">
        <v>692</v>
      </c>
      <c r="B16" s="117">
        <v>1610</v>
      </c>
      <c r="C16" s="117">
        <v>1640</v>
      </c>
      <c r="D16" s="117">
        <v>1605</v>
      </c>
      <c r="E16" s="117">
        <v>1630</v>
      </c>
      <c r="F16">
        <v>165</v>
      </c>
    </row>
    <row r="17" spans="1:6">
      <c r="A17" t="s">
        <v>691</v>
      </c>
      <c r="B17" s="117">
        <v>1620</v>
      </c>
      <c r="C17" s="117">
        <v>1635</v>
      </c>
      <c r="D17" s="117">
        <v>1600</v>
      </c>
      <c r="E17" s="117">
        <v>1635</v>
      </c>
      <c r="F17">
        <v>190</v>
      </c>
    </row>
    <row r="18" spans="1:6">
      <c r="A18" t="s">
        <v>690</v>
      </c>
      <c r="B18" s="117">
        <v>1635</v>
      </c>
      <c r="C18" s="117">
        <v>1635</v>
      </c>
      <c r="D18" s="117">
        <v>1615</v>
      </c>
      <c r="E18" s="117">
        <v>1620</v>
      </c>
      <c r="F18">
        <v>34</v>
      </c>
    </row>
    <row r="19" spans="1:6">
      <c r="A19" t="s">
        <v>689</v>
      </c>
      <c r="B19" s="117">
        <v>1620</v>
      </c>
      <c r="C19" s="117">
        <v>1645</v>
      </c>
      <c r="D19" s="117">
        <v>1620</v>
      </c>
      <c r="E19" s="117">
        <v>1645</v>
      </c>
      <c r="F19">
        <v>108</v>
      </c>
    </row>
    <row r="20" spans="1:6">
      <c r="A20" t="s">
        <v>688</v>
      </c>
      <c r="B20" s="117">
        <v>1640</v>
      </c>
      <c r="C20" s="117">
        <v>1665</v>
      </c>
      <c r="D20" s="117">
        <v>1625</v>
      </c>
      <c r="E20" s="117">
        <v>1635</v>
      </c>
      <c r="F20">
        <v>90</v>
      </c>
    </row>
    <row r="21" spans="1:6">
      <c r="A21" t="s">
        <v>687</v>
      </c>
      <c r="B21" s="117">
        <v>1630</v>
      </c>
      <c r="C21" s="117">
        <v>1670</v>
      </c>
      <c r="D21" s="117">
        <v>1630</v>
      </c>
      <c r="E21" s="117">
        <v>1650</v>
      </c>
      <c r="F21">
        <v>84</v>
      </c>
    </row>
    <row r="22" spans="1:6">
      <c r="A22" t="s">
        <v>686</v>
      </c>
      <c r="B22" s="117">
        <v>1645</v>
      </c>
      <c r="C22" s="117">
        <v>1690</v>
      </c>
      <c r="D22" s="117">
        <v>1640</v>
      </c>
      <c r="E22" s="117">
        <v>1640</v>
      </c>
      <c r="F22">
        <v>148</v>
      </c>
    </row>
    <row r="23" spans="1:6">
      <c r="A23" t="s">
        <v>685</v>
      </c>
      <c r="B23" s="117">
        <v>1640</v>
      </c>
      <c r="C23" s="117">
        <v>1640</v>
      </c>
      <c r="D23" s="117">
        <v>1600</v>
      </c>
      <c r="E23" s="117">
        <v>1600</v>
      </c>
      <c r="F23">
        <v>42</v>
      </c>
    </row>
    <row r="24" spans="1:6">
      <c r="A24" t="s">
        <v>684</v>
      </c>
      <c r="B24" s="117">
        <v>1620</v>
      </c>
      <c r="C24" s="117">
        <v>1625</v>
      </c>
      <c r="D24" s="117">
        <v>1560</v>
      </c>
      <c r="E24" s="117">
        <v>1580</v>
      </c>
      <c r="F24">
        <v>54</v>
      </c>
    </row>
    <row r="25" spans="1:6">
      <c r="A25" t="s">
        <v>683</v>
      </c>
      <c r="B25" s="117">
        <v>1535</v>
      </c>
      <c r="C25" s="117">
        <v>1545</v>
      </c>
      <c r="D25" s="117">
        <v>1505</v>
      </c>
      <c r="E25" s="117">
        <v>1520</v>
      </c>
      <c r="F25">
        <v>177</v>
      </c>
    </row>
    <row r="26" spans="1:6">
      <c r="A26" t="s">
        <v>682</v>
      </c>
      <c r="B26" s="117">
        <v>1550</v>
      </c>
      <c r="C26" s="117">
        <v>1610</v>
      </c>
      <c r="D26" s="117">
        <v>1550</v>
      </c>
      <c r="E26" s="117">
        <v>1585</v>
      </c>
      <c r="F26">
        <v>167</v>
      </c>
    </row>
    <row r="27" spans="1:6">
      <c r="A27" t="s">
        <v>681</v>
      </c>
      <c r="B27" s="117">
        <v>1590</v>
      </c>
      <c r="C27" s="117">
        <v>1615</v>
      </c>
      <c r="D27" s="117">
        <v>1580</v>
      </c>
      <c r="E27" s="117">
        <v>1590</v>
      </c>
      <c r="F27">
        <v>129</v>
      </c>
    </row>
    <row r="28" spans="1:6">
      <c r="A28" t="s">
        <v>680</v>
      </c>
      <c r="B28" s="117">
        <v>1575</v>
      </c>
      <c r="C28" s="117">
        <v>1625</v>
      </c>
      <c r="D28" s="117">
        <v>1575</v>
      </c>
      <c r="E28" s="117">
        <v>1610</v>
      </c>
      <c r="F28">
        <v>38</v>
      </c>
    </row>
    <row r="29" spans="1:6">
      <c r="A29" t="s">
        <v>679</v>
      </c>
      <c r="B29" s="117">
        <v>1600</v>
      </c>
      <c r="C29" s="117">
        <v>1650</v>
      </c>
      <c r="D29" s="117">
        <v>1600</v>
      </c>
      <c r="E29" s="117">
        <v>1645</v>
      </c>
      <c r="F29">
        <v>79</v>
      </c>
    </row>
    <row r="30" spans="1:6">
      <c r="A30" t="s">
        <v>678</v>
      </c>
      <c r="B30" s="117">
        <v>1615</v>
      </c>
      <c r="C30" s="117">
        <v>1665</v>
      </c>
      <c r="D30" s="117">
        <v>1615</v>
      </c>
      <c r="E30" s="117">
        <v>1655</v>
      </c>
      <c r="F30">
        <v>102</v>
      </c>
    </row>
    <row r="31" spans="1:6">
      <c r="A31" t="s">
        <v>677</v>
      </c>
      <c r="B31" s="117">
        <v>1700</v>
      </c>
      <c r="C31" s="117">
        <v>1700</v>
      </c>
      <c r="D31" s="117">
        <v>1635</v>
      </c>
      <c r="E31" s="117">
        <v>1645</v>
      </c>
      <c r="F31">
        <v>218</v>
      </c>
    </row>
    <row r="32" spans="1:6">
      <c r="A32" t="s">
        <v>676</v>
      </c>
      <c r="B32" s="117">
        <v>1615</v>
      </c>
      <c r="C32" s="117">
        <v>1625</v>
      </c>
      <c r="D32" s="117">
        <v>1605</v>
      </c>
      <c r="E32" s="117">
        <v>1615</v>
      </c>
      <c r="F32">
        <v>87</v>
      </c>
    </row>
    <row r="33" spans="1:6">
      <c r="A33" t="s">
        <v>675</v>
      </c>
      <c r="B33" s="117">
        <v>1665</v>
      </c>
      <c r="C33" s="117">
        <v>1665</v>
      </c>
      <c r="D33" s="117">
        <v>1625</v>
      </c>
      <c r="E33" s="117">
        <v>1630</v>
      </c>
      <c r="F33">
        <v>193</v>
      </c>
    </row>
    <row r="34" spans="1:6">
      <c r="A34" t="s">
        <v>674</v>
      </c>
      <c r="B34" s="117">
        <v>1605</v>
      </c>
      <c r="C34" s="117">
        <v>1615</v>
      </c>
      <c r="D34" s="117">
        <v>1575</v>
      </c>
      <c r="E34" s="117">
        <v>1600</v>
      </c>
      <c r="F34">
        <v>136</v>
      </c>
    </row>
    <row r="35" spans="1:6">
      <c r="A35" t="s">
        <v>673</v>
      </c>
      <c r="B35" s="117">
        <v>1575</v>
      </c>
      <c r="C35" s="117">
        <v>1590</v>
      </c>
      <c r="D35" s="117">
        <v>1495</v>
      </c>
      <c r="E35" s="117">
        <v>1515</v>
      </c>
      <c r="F35">
        <v>292</v>
      </c>
    </row>
    <row r="36" spans="1:6">
      <c r="A36" t="s">
        <v>672</v>
      </c>
      <c r="B36" s="117">
        <v>1500</v>
      </c>
      <c r="C36" s="117">
        <v>1500</v>
      </c>
      <c r="D36" s="117">
        <v>1460</v>
      </c>
      <c r="E36" s="117">
        <v>1465</v>
      </c>
      <c r="F36">
        <v>173</v>
      </c>
    </row>
    <row r="37" spans="1:6">
      <c r="A37" t="s">
        <v>671</v>
      </c>
      <c r="B37" s="117">
        <v>1440</v>
      </c>
      <c r="C37" s="117">
        <v>1500</v>
      </c>
      <c r="D37" s="117">
        <v>1440</v>
      </c>
      <c r="E37" s="117">
        <v>1500</v>
      </c>
      <c r="F37">
        <v>91</v>
      </c>
    </row>
    <row r="38" spans="1:6">
      <c r="A38" t="s">
        <v>670</v>
      </c>
      <c r="B38" s="117">
        <v>1515</v>
      </c>
      <c r="C38" s="117">
        <v>1515</v>
      </c>
      <c r="D38" s="117">
        <v>1470</v>
      </c>
      <c r="E38" s="117">
        <v>1480</v>
      </c>
      <c r="F38">
        <v>161</v>
      </c>
    </row>
    <row r="39" spans="1:6">
      <c r="A39" t="s">
        <v>669</v>
      </c>
      <c r="B39" s="117">
        <v>1460</v>
      </c>
      <c r="C39" s="117">
        <v>1515</v>
      </c>
      <c r="D39" s="117">
        <v>1435</v>
      </c>
      <c r="E39" s="117">
        <v>1495</v>
      </c>
      <c r="F39">
        <v>260</v>
      </c>
    </row>
    <row r="40" spans="1:6">
      <c r="A40" t="s">
        <v>668</v>
      </c>
      <c r="B40" s="117">
        <v>1495</v>
      </c>
      <c r="C40" s="117">
        <v>1520</v>
      </c>
      <c r="D40" s="117">
        <v>1490</v>
      </c>
      <c r="E40" s="117">
        <v>1500</v>
      </c>
      <c r="F40">
        <v>224</v>
      </c>
    </row>
    <row r="41" spans="1:6">
      <c r="A41" t="s">
        <v>667</v>
      </c>
      <c r="B41" s="117">
        <v>1480</v>
      </c>
      <c r="C41" s="117">
        <v>1535</v>
      </c>
      <c r="D41" s="117">
        <v>1480</v>
      </c>
      <c r="E41" s="117">
        <v>1520</v>
      </c>
      <c r="F41">
        <v>230</v>
      </c>
    </row>
    <row r="42" spans="1:6">
      <c r="A42" t="s">
        <v>666</v>
      </c>
      <c r="B42" s="117">
        <v>1510</v>
      </c>
      <c r="C42" s="117">
        <v>1565</v>
      </c>
      <c r="D42" s="117">
        <v>1510</v>
      </c>
      <c r="E42" s="117">
        <v>1550</v>
      </c>
      <c r="F42">
        <v>165</v>
      </c>
    </row>
    <row r="43" spans="1:6">
      <c r="A43" t="s">
        <v>665</v>
      </c>
      <c r="B43" s="117">
        <v>1535</v>
      </c>
      <c r="C43" s="117">
        <v>1570</v>
      </c>
      <c r="D43" s="117">
        <v>1450</v>
      </c>
      <c r="E43" s="117">
        <v>1450</v>
      </c>
      <c r="F43">
        <v>254</v>
      </c>
    </row>
    <row r="44" spans="1:6">
      <c r="A44" t="s">
        <v>664</v>
      </c>
      <c r="B44" s="117">
        <v>1470</v>
      </c>
      <c r="C44" s="117">
        <v>1520</v>
      </c>
      <c r="D44" s="117">
        <v>1470</v>
      </c>
      <c r="E44" s="117">
        <v>1500</v>
      </c>
      <c r="F44">
        <v>294</v>
      </c>
    </row>
    <row r="45" spans="1:6">
      <c r="A45" t="s">
        <v>663</v>
      </c>
      <c r="B45" s="117">
        <v>1505</v>
      </c>
      <c r="C45" s="117">
        <v>1515</v>
      </c>
      <c r="D45" s="117">
        <v>1490</v>
      </c>
      <c r="E45" s="117">
        <v>1515</v>
      </c>
      <c r="F45">
        <v>141</v>
      </c>
    </row>
    <row r="46" spans="1:6">
      <c r="A46" t="s">
        <v>662</v>
      </c>
      <c r="B46" s="117">
        <v>1530</v>
      </c>
      <c r="C46" s="117">
        <v>1530</v>
      </c>
      <c r="D46" s="117">
        <v>1495</v>
      </c>
      <c r="E46" s="117">
        <v>1500</v>
      </c>
      <c r="F46">
        <v>100</v>
      </c>
    </row>
    <row r="47" spans="1:6">
      <c r="A47" t="s">
        <v>661</v>
      </c>
      <c r="B47" s="117">
        <v>1480</v>
      </c>
      <c r="C47" s="117">
        <v>1510</v>
      </c>
      <c r="D47" s="117">
        <v>1475</v>
      </c>
      <c r="E47" s="117">
        <v>1500</v>
      </c>
      <c r="F47">
        <v>128</v>
      </c>
    </row>
    <row r="48" spans="1:6">
      <c r="A48" t="s">
        <v>660</v>
      </c>
      <c r="B48" s="117">
        <v>1490</v>
      </c>
      <c r="C48" s="117">
        <v>1515</v>
      </c>
      <c r="D48" s="117">
        <v>1490</v>
      </c>
      <c r="E48" s="117">
        <v>1515</v>
      </c>
      <c r="F48">
        <v>74</v>
      </c>
    </row>
    <row r="49" spans="1:6">
      <c r="A49" t="s">
        <v>659</v>
      </c>
      <c r="B49" s="117">
        <v>1515</v>
      </c>
      <c r="C49" s="117">
        <v>1600</v>
      </c>
      <c r="D49" s="117">
        <v>1515</v>
      </c>
      <c r="E49" s="117">
        <v>1590</v>
      </c>
      <c r="F49">
        <v>208</v>
      </c>
    </row>
    <row r="50" spans="1:6">
      <c r="A50" t="s">
        <v>658</v>
      </c>
      <c r="B50" s="117">
        <v>1580</v>
      </c>
      <c r="C50" s="117">
        <v>1585</v>
      </c>
      <c r="D50" s="117">
        <v>1530</v>
      </c>
      <c r="E50" s="117">
        <v>1550</v>
      </c>
      <c r="F50">
        <v>123</v>
      </c>
    </row>
    <row r="51" spans="1:6">
      <c r="A51" t="s">
        <v>657</v>
      </c>
      <c r="B51" s="117">
        <v>1520</v>
      </c>
      <c r="C51" s="117">
        <v>1575</v>
      </c>
      <c r="D51" s="117">
        <v>1520</v>
      </c>
      <c r="E51" s="117">
        <v>1570</v>
      </c>
      <c r="F51">
        <v>83</v>
      </c>
    </row>
    <row r="52" spans="1:6">
      <c r="A52" t="s">
        <v>656</v>
      </c>
      <c r="B52" s="117">
        <v>1580</v>
      </c>
      <c r="C52" s="117">
        <v>1650</v>
      </c>
      <c r="D52" s="117">
        <v>1555</v>
      </c>
      <c r="E52" s="117">
        <v>1630</v>
      </c>
      <c r="F52">
        <v>227</v>
      </c>
    </row>
    <row r="53" spans="1:6">
      <c r="A53" t="s">
        <v>655</v>
      </c>
      <c r="B53" s="117">
        <v>1680</v>
      </c>
      <c r="C53" s="117">
        <v>1715</v>
      </c>
      <c r="D53" s="117">
        <v>1640</v>
      </c>
      <c r="E53" s="117">
        <v>1680</v>
      </c>
      <c r="F53">
        <v>469</v>
      </c>
    </row>
    <row r="54" spans="1:6">
      <c r="A54" t="s">
        <v>654</v>
      </c>
      <c r="B54" s="117">
        <v>1680</v>
      </c>
      <c r="C54" s="117">
        <v>1680</v>
      </c>
      <c r="D54" s="117">
        <v>1605</v>
      </c>
      <c r="E54" s="117">
        <v>1605</v>
      </c>
      <c r="F54">
        <v>149</v>
      </c>
    </row>
    <row r="55" spans="1:6">
      <c r="A55" t="s">
        <v>653</v>
      </c>
      <c r="B55" s="117">
        <v>1615</v>
      </c>
      <c r="C55" s="117">
        <v>1640</v>
      </c>
      <c r="D55" s="117">
        <v>1595</v>
      </c>
      <c r="E55" s="117">
        <v>1640</v>
      </c>
      <c r="F55">
        <v>72</v>
      </c>
    </row>
    <row r="56" spans="1:6">
      <c r="A56" t="s">
        <v>652</v>
      </c>
      <c r="B56" s="117">
        <v>1675</v>
      </c>
      <c r="C56" s="117">
        <v>1705</v>
      </c>
      <c r="D56" s="117">
        <v>1655</v>
      </c>
      <c r="E56" s="117">
        <v>1680</v>
      </c>
      <c r="F56">
        <v>200</v>
      </c>
    </row>
    <row r="57" spans="1:6">
      <c r="A57" t="s">
        <v>651</v>
      </c>
      <c r="B57" s="117">
        <v>1725</v>
      </c>
      <c r="C57" s="117">
        <v>1770</v>
      </c>
      <c r="D57" s="117">
        <v>1705</v>
      </c>
      <c r="E57" s="117">
        <v>1770</v>
      </c>
      <c r="F57">
        <v>234</v>
      </c>
    </row>
    <row r="58" spans="1:6">
      <c r="A58" t="s">
        <v>650</v>
      </c>
      <c r="B58" s="117">
        <v>1725</v>
      </c>
      <c r="C58" s="117">
        <v>1785</v>
      </c>
      <c r="D58" s="117">
        <v>1710</v>
      </c>
      <c r="E58" s="117">
        <v>1785</v>
      </c>
      <c r="F58">
        <v>186</v>
      </c>
    </row>
    <row r="59" spans="1:6">
      <c r="A59" t="s">
        <v>649</v>
      </c>
      <c r="B59" s="117">
        <v>1785</v>
      </c>
      <c r="C59" s="117">
        <v>1785</v>
      </c>
      <c r="D59" s="117">
        <v>1715</v>
      </c>
      <c r="E59" s="117">
        <v>1755</v>
      </c>
      <c r="F59">
        <v>129</v>
      </c>
    </row>
    <row r="60" spans="1:6">
      <c r="A60" t="s">
        <v>648</v>
      </c>
      <c r="B60" s="117">
        <v>1745</v>
      </c>
      <c r="C60" s="117">
        <v>1760</v>
      </c>
      <c r="D60" s="117">
        <v>1695</v>
      </c>
      <c r="E60" s="117">
        <v>1705</v>
      </c>
      <c r="F60">
        <v>96</v>
      </c>
    </row>
    <row r="61" spans="1:6">
      <c r="A61" t="s">
        <v>647</v>
      </c>
      <c r="B61" s="117">
        <v>1705</v>
      </c>
      <c r="C61" s="117">
        <v>1735</v>
      </c>
      <c r="D61" s="117">
        <v>1680</v>
      </c>
      <c r="E61" s="117">
        <v>1715</v>
      </c>
      <c r="F61">
        <v>172</v>
      </c>
    </row>
    <row r="62" spans="1:6">
      <c r="A62" t="s">
        <v>646</v>
      </c>
      <c r="B62" s="117">
        <v>1700</v>
      </c>
      <c r="C62" s="117">
        <v>1765</v>
      </c>
      <c r="D62" s="117">
        <v>1700</v>
      </c>
      <c r="E62" s="117">
        <v>1735</v>
      </c>
      <c r="F62">
        <v>231</v>
      </c>
    </row>
    <row r="63" spans="1:6">
      <c r="A63" t="s">
        <v>645</v>
      </c>
      <c r="B63" s="117">
        <v>1755</v>
      </c>
      <c r="C63" s="117">
        <v>1755</v>
      </c>
      <c r="D63" s="117">
        <v>1695</v>
      </c>
      <c r="E63" s="117">
        <v>1695</v>
      </c>
      <c r="F63">
        <v>210</v>
      </c>
    </row>
    <row r="64" spans="1:6">
      <c r="A64" t="s">
        <v>644</v>
      </c>
      <c r="B64" s="117">
        <v>1700</v>
      </c>
      <c r="C64" s="117">
        <v>1720</v>
      </c>
      <c r="D64" s="117">
        <v>1680</v>
      </c>
      <c r="E64" s="117">
        <v>1695</v>
      </c>
      <c r="F64">
        <v>367</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F4CD9-8537-4F4C-A724-3891D85EDB15}">
  <sheetPr codeName="工作表469"/>
  <dimension ref="A1:F64"/>
  <sheetViews>
    <sheetView workbookViewId="0"/>
  </sheetViews>
  <sheetFormatPr defaultRowHeight="17"/>
  <sheetData>
    <row r="1" spans="1:6">
      <c r="A1" t="s">
        <v>732</v>
      </c>
      <c r="B1" t="s">
        <v>733</v>
      </c>
      <c r="C1" t="s">
        <v>734</v>
      </c>
      <c r="D1" t="s">
        <v>735</v>
      </c>
      <c r="E1" t="s">
        <v>736</v>
      </c>
      <c r="F1" t="s">
        <v>737</v>
      </c>
    </row>
    <row r="2" spans="1:6">
      <c r="A2" t="s">
        <v>706</v>
      </c>
      <c r="B2" s="117">
        <v>1590</v>
      </c>
      <c r="C2" s="117">
        <v>1615</v>
      </c>
      <c r="D2" s="117">
        <v>1560</v>
      </c>
      <c r="E2" s="117">
        <v>1580</v>
      </c>
      <c r="F2" s="116">
        <v>3908</v>
      </c>
    </row>
    <row r="3" spans="1:6">
      <c r="A3" t="s">
        <v>705</v>
      </c>
      <c r="B3" s="117">
        <v>1610</v>
      </c>
      <c r="C3" s="117">
        <v>1620</v>
      </c>
      <c r="D3" s="117">
        <v>1535</v>
      </c>
      <c r="E3" s="117">
        <v>1545</v>
      </c>
      <c r="F3" s="116">
        <v>3319</v>
      </c>
    </row>
    <row r="4" spans="1:6">
      <c r="A4" t="s">
        <v>704</v>
      </c>
      <c r="B4" s="117">
        <v>1560</v>
      </c>
      <c r="C4" s="117">
        <v>1595</v>
      </c>
      <c r="D4" s="117">
        <v>1550</v>
      </c>
      <c r="E4" s="117">
        <v>1565</v>
      </c>
      <c r="F4" s="116">
        <v>2421</v>
      </c>
    </row>
    <row r="5" spans="1:6">
      <c r="A5" t="s">
        <v>703</v>
      </c>
      <c r="B5" s="117">
        <v>1560</v>
      </c>
      <c r="C5" s="117">
        <v>1575</v>
      </c>
      <c r="D5" s="117">
        <v>1520</v>
      </c>
      <c r="E5" s="117">
        <v>1525</v>
      </c>
      <c r="F5" s="116">
        <v>2076</v>
      </c>
    </row>
    <row r="6" spans="1:6">
      <c r="A6" t="s">
        <v>702</v>
      </c>
      <c r="B6" s="117">
        <v>1540</v>
      </c>
      <c r="C6" s="117">
        <v>1565</v>
      </c>
      <c r="D6" s="117">
        <v>1480</v>
      </c>
      <c r="E6" s="117">
        <v>1550</v>
      </c>
      <c r="F6" s="116">
        <v>3240</v>
      </c>
    </row>
    <row r="7" spans="1:6">
      <c r="A7" t="s">
        <v>701</v>
      </c>
      <c r="B7" s="117">
        <v>1575</v>
      </c>
      <c r="C7" s="117">
        <v>1580</v>
      </c>
      <c r="D7" s="117">
        <v>1485</v>
      </c>
      <c r="E7" s="117">
        <v>1490</v>
      </c>
      <c r="F7" s="116">
        <v>2652</v>
      </c>
    </row>
    <row r="8" spans="1:6">
      <c r="A8" t="s">
        <v>700</v>
      </c>
      <c r="B8" s="117">
        <v>1510</v>
      </c>
      <c r="C8" s="117">
        <v>1520</v>
      </c>
      <c r="D8" s="117">
        <v>1470</v>
      </c>
      <c r="E8" s="117">
        <v>1475</v>
      </c>
      <c r="F8" s="116">
        <v>1521</v>
      </c>
    </row>
    <row r="9" spans="1:6">
      <c r="A9" t="s">
        <v>699</v>
      </c>
      <c r="B9" s="117">
        <v>1490</v>
      </c>
      <c r="C9" s="117">
        <v>1495</v>
      </c>
      <c r="D9" s="117">
        <v>1445</v>
      </c>
      <c r="E9" s="117">
        <v>1445</v>
      </c>
      <c r="F9" s="116">
        <v>1596</v>
      </c>
    </row>
    <row r="10" spans="1:6">
      <c r="A10" t="s">
        <v>698</v>
      </c>
      <c r="B10" s="117">
        <v>1460</v>
      </c>
      <c r="C10" s="117">
        <v>1465</v>
      </c>
      <c r="D10" s="117">
        <v>1315</v>
      </c>
      <c r="E10" s="117">
        <v>1330</v>
      </c>
      <c r="F10" s="116">
        <v>4545</v>
      </c>
    </row>
    <row r="11" spans="1:6">
      <c r="A11" t="s">
        <v>697</v>
      </c>
      <c r="B11" s="117">
        <v>1340</v>
      </c>
      <c r="C11" s="117">
        <v>1390</v>
      </c>
      <c r="D11" s="117">
        <v>1320</v>
      </c>
      <c r="E11" s="117">
        <v>1340</v>
      </c>
      <c r="F11" s="116">
        <v>3974</v>
      </c>
    </row>
    <row r="12" spans="1:6">
      <c r="A12" t="s">
        <v>696</v>
      </c>
      <c r="B12" s="117">
        <v>1340</v>
      </c>
      <c r="C12" s="117">
        <v>1420</v>
      </c>
      <c r="D12" s="117">
        <v>1340</v>
      </c>
      <c r="E12" s="117">
        <v>1340</v>
      </c>
      <c r="F12" s="116">
        <v>3398</v>
      </c>
    </row>
    <row r="13" spans="1:6">
      <c r="A13" t="s">
        <v>695</v>
      </c>
      <c r="B13" s="117">
        <v>1360</v>
      </c>
      <c r="C13" s="117">
        <v>1375</v>
      </c>
      <c r="D13" s="117">
        <v>1340</v>
      </c>
      <c r="E13" s="117">
        <v>1355</v>
      </c>
      <c r="F13" s="116">
        <v>1775</v>
      </c>
    </row>
    <row r="14" spans="1:6">
      <c r="A14" t="s">
        <v>694</v>
      </c>
      <c r="B14" s="117">
        <v>1355</v>
      </c>
      <c r="C14" s="117">
        <v>1360</v>
      </c>
      <c r="D14" s="117">
        <v>1285</v>
      </c>
      <c r="E14" s="117">
        <v>1320</v>
      </c>
      <c r="F14" s="116">
        <v>3303</v>
      </c>
    </row>
    <row r="15" spans="1:6">
      <c r="A15" t="s">
        <v>693</v>
      </c>
      <c r="B15" s="117">
        <v>1335</v>
      </c>
      <c r="C15" s="117">
        <v>1345</v>
      </c>
      <c r="D15" s="117">
        <v>1295</v>
      </c>
      <c r="E15" s="117">
        <v>1295</v>
      </c>
      <c r="F15" s="116">
        <v>1936</v>
      </c>
    </row>
    <row r="16" spans="1:6">
      <c r="A16" t="s">
        <v>692</v>
      </c>
      <c r="B16" s="117">
        <v>1330</v>
      </c>
      <c r="C16" s="117">
        <v>1330</v>
      </c>
      <c r="D16" s="117">
        <v>1280</v>
      </c>
      <c r="E16" s="117">
        <v>1300</v>
      </c>
      <c r="F16" s="116">
        <v>2375</v>
      </c>
    </row>
    <row r="17" spans="1:6">
      <c r="A17" t="s">
        <v>691</v>
      </c>
      <c r="B17" s="117">
        <v>1315</v>
      </c>
      <c r="C17" s="117">
        <v>1335</v>
      </c>
      <c r="D17" s="117">
        <v>1300</v>
      </c>
      <c r="E17" s="117">
        <v>1320</v>
      </c>
      <c r="F17" s="116">
        <v>1859</v>
      </c>
    </row>
    <row r="18" spans="1:6">
      <c r="A18" t="s">
        <v>690</v>
      </c>
      <c r="B18" s="117">
        <v>1330</v>
      </c>
      <c r="C18" s="117">
        <v>1335</v>
      </c>
      <c r="D18" s="117">
        <v>1295</v>
      </c>
      <c r="E18" s="117">
        <v>1295</v>
      </c>
      <c r="F18" s="116">
        <v>1378</v>
      </c>
    </row>
    <row r="19" spans="1:6">
      <c r="A19" t="s">
        <v>689</v>
      </c>
      <c r="B19" s="117">
        <v>1305</v>
      </c>
      <c r="C19" s="117">
        <v>1325</v>
      </c>
      <c r="D19" s="117">
        <v>1260</v>
      </c>
      <c r="E19" s="117">
        <v>1265</v>
      </c>
      <c r="F19" s="116">
        <v>2157</v>
      </c>
    </row>
    <row r="20" spans="1:6">
      <c r="A20" t="s">
        <v>688</v>
      </c>
      <c r="B20" s="117">
        <v>1275</v>
      </c>
      <c r="C20" s="117">
        <v>1285</v>
      </c>
      <c r="D20" s="117">
        <v>1215</v>
      </c>
      <c r="E20" s="117">
        <v>1240</v>
      </c>
      <c r="F20" s="116">
        <v>2883</v>
      </c>
    </row>
    <row r="21" spans="1:6">
      <c r="A21" t="s">
        <v>687</v>
      </c>
      <c r="B21" s="117">
        <v>1245</v>
      </c>
      <c r="C21" s="117">
        <v>1250</v>
      </c>
      <c r="D21" s="117">
        <v>1215</v>
      </c>
      <c r="E21" s="117">
        <v>1220</v>
      </c>
      <c r="F21" s="116">
        <v>1891</v>
      </c>
    </row>
    <row r="22" spans="1:6">
      <c r="A22" t="s">
        <v>686</v>
      </c>
      <c r="B22" s="117">
        <v>1225</v>
      </c>
      <c r="C22" s="117">
        <v>1275</v>
      </c>
      <c r="D22" s="117">
        <v>1220</v>
      </c>
      <c r="E22" s="117">
        <v>1245</v>
      </c>
      <c r="F22" s="116">
        <v>2672</v>
      </c>
    </row>
    <row r="23" spans="1:6">
      <c r="A23" t="s">
        <v>685</v>
      </c>
      <c r="B23" s="117">
        <v>1255</v>
      </c>
      <c r="C23" s="117">
        <v>1310</v>
      </c>
      <c r="D23" s="117">
        <v>1240</v>
      </c>
      <c r="E23" s="117">
        <v>1295</v>
      </c>
      <c r="F23" s="116">
        <v>2401</v>
      </c>
    </row>
    <row r="24" spans="1:6">
      <c r="A24" t="s">
        <v>684</v>
      </c>
      <c r="B24" s="117">
        <v>1360</v>
      </c>
      <c r="C24" s="117">
        <v>1395</v>
      </c>
      <c r="D24" s="117">
        <v>1345</v>
      </c>
      <c r="E24" s="117">
        <v>1375</v>
      </c>
      <c r="F24" s="116">
        <v>4566</v>
      </c>
    </row>
    <row r="25" spans="1:6">
      <c r="A25" t="s">
        <v>683</v>
      </c>
      <c r="B25" s="117">
        <v>1380</v>
      </c>
      <c r="C25" s="117">
        <v>1410</v>
      </c>
      <c r="D25" s="117">
        <v>1365</v>
      </c>
      <c r="E25" s="117">
        <v>1385</v>
      </c>
      <c r="F25" s="116">
        <v>2442</v>
      </c>
    </row>
    <row r="26" spans="1:6">
      <c r="A26" t="s">
        <v>682</v>
      </c>
      <c r="B26" s="117">
        <v>1330</v>
      </c>
      <c r="C26" s="117">
        <v>1345</v>
      </c>
      <c r="D26" s="117">
        <v>1295</v>
      </c>
      <c r="E26" s="117">
        <v>1300</v>
      </c>
      <c r="F26" s="116">
        <v>3831</v>
      </c>
    </row>
    <row r="27" spans="1:6">
      <c r="A27" t="s">
        <v>681</v>
      </c>
      <c r="B27" s="117">
        <v>1330</v>
      </c>
      <c r="C27" s="117">
        <v>1370</v>
      </c>
      <c r="D27" s="117">
        <v>1305</v>
      </c>
      <c r="E27" s="117">
        <v>1315</v>
      </c>
      <c r="F27" s="116">
        <v>3112</v>
      </c>
    </row>
    <row r="28" spans="1:6">
      <c r="A28" t="s">
        <v>680</v>
      </c>
      <c r="B28" s="117">
        <v>1330</v>
      </c>
      <c r="C28" s="117">
        <v>1350</v>
      </c>
      <c r="D28" s="117">
        <v>1310</v>
      </c>
      <c r="E28" s="117">
        <v>1320</v>
      </c>
      <c r="F28" s="116">
        <v>1908</v>
      </c>
    </row>
    <row r="29" spans="1:6">
      <c r="A29" t="s">
        <v>679</v>
      </c>
      <c r="B29" s="117">
        <v>1315</v>
      </c>
      <c r="C29" s="117">
        <v>1340</v>
      </c>
      <c r="D29" s="117">
        <v>1295</v>
      </c>
      <c r="E29" s="117">
        <v>1325</v>
      </c>
      <c r="F29" s="116">
        <v>1607</v>
      </c>
    </row>
    <row r="30" spans="1:6">
      <c r="A30" t="s">
        <v>678</v>
      </c>
      <c r="B30" s="117">
        <v>1330</v>
      </c>
      <c r="C30" s="117">
        <v>1340</v>
      </c>
      <c r="D30" s="117">
        <v>1240</v>
      </c>
      <c r="E30" s="117">
        <v>1255</v>
      </c>
      <c r="F30" s="116">
        <v>4132</v>
      </c>
    </row>
    <row r="31" spans="1:6">
      <c r="A31" t="s">
        <v>677</v>
      </c>
      <c r="B31" s="117">
        <v>1230</v>
      </c>
      <c r="C31" s="117">
        <v>1240</v>
      </c>
      <c r="D31" s="117">
        <v>1160</v>
      </c>
      <c r="E31" s="117">
        <v>1160</v>
      </c>
      <c r="F31" s="116">
        <v>3865</v>
      </c>
    </row>
    <row r="32" spans="1:6">
      <c r="A32" t="s">
        <v>676</v>
      </c>
      <c r="B32" s="117">
        <v>1140</v>
      </c>
      <c r="C32" s="117">
        <v>1220</v>
      </c>
      <c r="D32" s="117">
        <v>1120</v>
      </c>
      <c r="E32" s="117">
        <v>1185</v>
      </c>
      <c r="F32" s="116">
        <v>5104</v>
      </c>
    </row>
    <row r="33" spans="1:6">
      <c r="A33" t="s">
        <v>675</v>
      </c>
      <c r="B33" s="117">
        <v>1200</v>
      </c>
      <c r="C33" s="117">
        <v>1210</v>
      </c>
      <c r="D33" s="117">
        <v>1180</v>
      </c>
      <c r="E33" s="117">
        <v>1200</v>
      </c>
      <c r="F33" s="116">
        <v>1763</v>
      </c>
    </row>
    <row r="34" spans="1:6">
      <c r="A34" t="s">
        <v>674</v>
      </c>
      <c r="B34" s="117">
        <v>1185</v>
      </c>
      <c r="C34" s="117">
        <v>1235</v>
      </c>
      <c r="D34" s="117">
        <v>1170</v>
      </c>
      <c r="E34" s="117">
        <v>1215</v>
      </c>
      <c r="F34" s="116">
        <v>2322</v>
      </c>
    </row>
    <row r="35" spans="1:6">
      <c r="A35" t="s">
        <v>673</v>
      </c>
      <c r="B35" s="117">
        <v>1190</v>
      </c>
      <c r="C35" s="117">
        <v>1225</v>
      </c>
      <c r="D35" s="117">
        <v>1120</v>
      </c>
      <c r="E35" s="117">
        <v>1155</v>
      </c>
      <c r="F35" s="116">
        <v>3325</v>
      </c>
    </row>
    <row r="36" spans="1:6">
      <c r="A36" t="s">
        <v>672</v>
      </c>
      <c r="B36" s="117">
        <v>1150</v>
      </c>
      <c r="C36" s="117">
        <v>1180</v>
      </c>
      <c r="D36" s="117">
        <v>1090</v>
      </c>
      <c r="E36" s="117">
        <v>1105</v>
      </c>
      <c r="F36" s="116">
        <v>3261</v>
      </c>
    </row>
    <row r="37" spans="1:6">
      <c r="A37" t="s">
        <v>671</v>
      </c>
      <c r="B37" s="117">
        <v>1130</v>
      </c>
      <c r="C37" s="117">
        <v>1140</v>
      </c>
      <c r="D37" s="117">
        <v>1105</v>
      </c>
      <c r="E37" s="117">
        <v>1125</v>
      </c>
      <c r="F37" s="116">
        <v>2184</v>
      </c>
    </row>
    <row r="38" spans="1:6">
      <c r="A38" t="s">
        <v>670</v>
      </c>
      <c r="B38" s="117">
        <v>1150</v>
      </c>
      <c r="C38" s="117">
        <v>1220</v>
      </c>
      <c r="D38" s="117">
        <v>1140</v>
      </c>
      <c r="E38" s="117">
        <v>1190</v>
      </c>
      <c r="F38" s="116">
        <v>3334</v>
      </c>
    </row>
    <row r="39" spans="1:6">
      <c r="A39" t="s">
        <v>669</v>
      </c>
      <c r="B39" s="117">
        <v>1175</v>
      </c>
      <c r="C39" s="117">
        <v>1215</v>
      </c>
      <c r="D39" s="117">
        <v>1150</v>
      </c>
      <c r="E39" s="117">
        <v>1200</v>
      </c>
      <c r="F39" s="116">
        <v>2745</v>
      </c>
    </row>
    <row r="40" spans="1:6">
      <c r="A40" t="s">
        <v>668</v>
      </c>
      <c r="B40" s="117">
        <v>1260</v>
      </c>
      <c r="C40" s="117">
        <v>1320</v>
      </c>
      <c r="D40" s="117">
        <v>1240</v>
      </c>
      <c r="E40" s="117">
        <v>1320</v>
      </c>
      <c r="F40" s="116">
        <v>4586</v>
      </c>
    </row>
    <row r="41" spans="1:6">
      <c r="A41" t="s">
        <v>667</v>
      </c>
      <c r="B41" s="117">
        <v>1350</v>
      </c>
      <c r="C41" s="117">
        <v>1400</v>
      </c>
      <c r="D41" s="117">
        <v>1340</v>
      </c>
      <c r="E41" s="117">
        <v>1360</v>
      </c>
      <c r="F41" s="116">
        <v>6282</v>
      </c>
    </row>
    <row r="42" spans="1:6">
      <c r="A42" t="s">
        <v>666</v>
      </c>
      <c r="B42" s="117">
        <v>1370</v>
      </c>
      <c r="C42" s="117">
        <v>1375</v>
      </c>
      <c r="D42" s="117">
        <v>1345</v>
      </c>
      <c r="E42" s="117">
        <v>1370</v>
      </c>
      <c r="F42" s="116">
        <v>1920</v>
      </c>
    </row>
    <row r="43" spans="1:6">
      <c r="A43" t="s">
        <v>665</v>
      </c>
      <c r="B43" s="117">
        <v>1360</v>
      </c>
      <c r="C43" s="117">
        <v>1400</v>
      </c>
      <c r="D43" s="117">
        <v>1350</v>
      </c>
      <c r="E43" s="117">
        <v>1375</v>
      </c>
      <c r="F43" s="116">
        <v>2227</v>
      </c>
    </row>
    <row r="44" spans="1:6">
      <c r="A44" t="s">
        <v>664</v>
      </c>
      <c r="B44" s="117">
        <v>1405</v>
      </c>
      <c r="C44" s="117">
        <v>1410</v>
      </c>
      <c r="D44" s="117">
        <v>1335</v>
      </c>
      <c r="E44" s="117">
        <v>1345</v>
      </c>
      <c r="F44" s="116">
        <v>3300</v>
      </c>
    </row>
    <row r="45" spans="1:6">
      <c r="A45" t="s">
        <v>663</v>
      </c>
      <c r="B45" s="117">
        <v>1370</v>
      </c>
      <c r="C45" s="117">
        <v>1375</v>
      </c>
      <c r="D45" s="117">
        <v>1290</v>
      </c>
      <c r="E45" s="117">
        <v>1350</v>
      </c>
      <c r="F45" s="116">
        <v>3362</v>
      </c>
    </row>
    <row r="46" spans="1:6">
      <c r="A46" t="s">
        <v>662</v>
      </c>
      <c r="B46" s="117">
        <v>1320</v>
      </c>
      <c r="C46" s="117">
        <v>1335</v>
      </c>
      <c r="D46" s="117">
        <v>1250</v>
      </c>
      <c r="E46" s="117">
        <v>1315</v>
      </c>
      <c r="F46" s="116">
        <v>3895</v>
      </c>
    </row>
    <row r="47" spans="1:6">
      <c r="A47" t="s">
        <v>661</v>
      </c>
      <c r="B47" s="117">
        <v>1315</v>
      </c>
      <c r="C47" s="117">
        <v>1335</v>
      </c>
      <c r="D47" s="117">
        <v>1305</v>
      </c>
      <c r="E47" s="117">
        <v>1315</v>
      </c>
      <c r="F47" s="116">
        <v>1320</v>
      </c>
    </row>
    <row r="48" spans="1:6">
      <c r="A48" t="s">
        <v>660</v>
      </c>
      <c r="B48" s="117">
        <v>1320</v>
      </c>
      <c r="C48" s="117">
        <v>1320</v>
      </c>
      <c r="D48" s="117">
        <v>1260</v>
      </c>
      <c r="E48" s="117">
        <v>1275</v>
      </c>
      <c r="F48" s="116">
        <v>2158</v>
      </c>
    </row>
    <row r="49" spans="1:6">
      <c r="A49" t="s">
        <v>659</v>
      </c>
      <c r="B49" s="117">
        <v>1280</v>
      </c>
      <c r="C49" s="117">
        <v>1290</v>
      </c>
      <c r="D49" s="117">
        <v>1245</v>
      </c>
      <c r="E49" s="117">
        <v>1270</v>
      </c>
      <c r="F49" s="116">
        <v>1569</v>
      </c>
    </row>
    <row r="50" spans="1:6">
      <c r="A50" t="s">
        <v>658</v>
      </c>
      <c r="B50" s="117">
        <v>1270</v>
      </c>
      <c r="C50" s="117">
        <v>1345</v>
      </c>
      <c r="D50" s="117">
        <v>1265</v>
      </c>
      <c r="E50" s="117">
        <v>1335</v>
      </c>
      <c r="F50" s="116">
        <v>2112</v>
      </c>
    </row>
    <row r="51" spans="1:6">
      <c r="A51" t="s">
        <v>657</v>
      </c>
      <c r="B51" s="117">
        <v>1335</v>
      </c>
      <c r="C51" s="117">
        <v>1395</v>
      </c>
      <c r="D51" s="117">
        <v>1330</v>
      </c>
      <c r="E51" s="117">
        <v>1370</v>
      </c>
      <c r="F51" s="116">
        <v>3197</v>
      </c>
    </row>
    <row r="52" spans="1:6">
      <c r="A52" t="s">
        <v>656</v>
      </c>
      <c r="B52" s="117">
        <v>1440</v>
      </c>
      <c r="C52" s="117">
        <v>1460</v>
      </c>
      <c r="D52" s="117">
        <v>1380</v>
      </c>
      <c r="E52" s="117">
        <v>1410</v>
      </c>
      <c r="F52" s="116">
        <v>4807</v>
      </c>
    </row>
    <row r="53" spans="1:6">
      <c r="A53" t="s">
        <v>655</v>
      </c>
      <c r="B53" s="117">
        <v>1435</v>
      </c>
      <c r="C53" s="117">
        <v>1455</v>
      </c>
      <c r="D53" s="117">
        <v>1410</v>
      </c>
      <c r="E53" s="117">
        <v>1420</v>
      </c>
      <c r="F53" s="116">
        <v>2793</v>
      </c>
    </row>
    <row r="54" spans="1:6">
      <c r="A54" t="s">
        <v>654</v>
      </c>
      <c r="B54" s="117">
        <v>1430</v>
      </c>
      <c r="C54" s="117">
        <v>1445</v>
      </c>
      <c r="D54" s="117">
        <v>1405</v>
      </c>
      <c r="E54" s="117">
        <v>1430</v>
      </c>
      <c r="F54" s="116">
        <v>1913</v>
      </c>
    </row>
    <row r="55" spans="1:6">
      <c r="A55" t="s">
        <v>653</v>
      </c>
      <c r="B55" s="117">
        <v>1440</v>
      </c>
      <c r="C55" s="117">
        <v>1465</v>
      </c>
      <c r="D55" s="117">
        <v>1420</v>
      </c>
      <c r="E55" s="117">
        <v>1460</v>
      </c>
      <c r="F55" s="116">
        <v>2415</v>
      </c>
    </row>
    <row r="56" spans="1:6">
      <c r="A56" t="s">
        <v>652</v>
      </c>
      <c r="B56" s="117">
        <v>1475</v>
      </c>
      <c r="C56" s="117">
        <v>1475</v>
      </c>
      <c r="D56" s="117">
        <v>1430</v>
      </c>
      <c r="E56" s="117">
        <v>1435</v>
      </c>
      <c r="F56" s="116">
        <v>2151</v>
      </c>
    </row>
    <row r="57" spans="1:6">
      <c r="A57" t="s">
        <v>651</v>
      </c>
      <c r="B57" s="117">
        <v>1430</v>
      </c>
      <c r="C57" s="117">
        <v>1450</v>
      </c>
      <c r="D57" s="117">
        <v>1400</v>
      </c>
      <c r="E57" s="117">
        <v>1445</v>
      </c>
      <c r="F57" s="116">
        <v>1769</v>
      </c>
    </row>
    <row r="58" spans="1:6">
      <c r="A58" t="s">
        <v>650</v>
      </c>
      <c r="B58" s="117">
        <v>1450</v>
      </c>
      <c r="C58" s="117">
        <v>1450</v>
      </c>
      <c r="D58" s="117">
        <v>1405</v>
      </c>
      <c r="E58" s="117">
        <v>1430</v>
      </c>
      <c r="F58" s="116">
        <v>1808</v>
      </c>
    </row>
    <row r="59" spans="1:6">
      <c r="A59" t="s">
        <v>649</v>
      </c>
      <c r="B59" s="117">
        <v>1410</v>
      </c>
      <c r="C59" s="117">
        <v>1500</v>
      </c>
      <c r="D59" s="117">
        <v>1410</v>
      </c>
      <c r="E59" s="117">
        <v>1465</v>
      </c>
      <c r="F59" s="116">
        <v>3433</v>
      </c>
    </row>
    <row r="60" spans="1:6">
      <c r="A60" t="s">
        <v>648</v>
      </c>
      <c r="B60" s="117">
        <v>1470</v>
      </c>
      <c r="C60" s="117">
        <v>1510</v>
      </c>
      <c r="D60" s="117">
        <v>1460</v>
      </c>
      <c r="E60" s="117">
        <v>1495</v>
      </c>
      <c r="F60" s="116">
        <v>2590</v>
      </c>
    </row>
    <row r="61" spans="1:6">
      <c r="A61" t="s">
        <v>647</v>
      </c>
      <c r="B61" s="117">
        <v>1500</v>
      </c>
      <c r="C61" s="117">
        <v>1580</v>
      </c>
      <c r="D61" s="117">
        <v>1495</v>
      </c>
      <c r="E61" s="117">
        <v>1530</v>
      </c>
      <c r="F61" s="116">
        <v>5062</v>
      </c>
    </row>
    <row r="62" spans="1:6">
      <c r="A62" t="s">
        <v>646</v>
      </c>
      <c r="B62" s="117">
        <v>1550</v>
      </c>
      <c r="C62" s="117">
        <v>1565</v>
      </c>
      <c r="D62" s="117">
        <v>1525</v>
      </c>
      <c r="E62" s="117">
        <v>1530</v>
      </c>
      <c r="F62" s="116">
        <v>2540</v>
      </c>
    </row>
    <row r="63" spans="1:6">
      <c r="A63" t="s">
        <v>645</v>
      </c>
      <c r="B63" s="117">
        <v>1505</v>
      </c>
      <c r="C63" s="117">
        <v>1545</v>
      </c>
      <c r="D63" s="117">
        <v>1495</v>
      </c>
      <c r="E63" s="117">
        <v>1510</v>
      </c>
      <c r="F63" s="116">
        <v>1435</v>
      </c>
    </row>
    <row r="64" spans="1:6">
      <c r="A64" t="s">
        <v>644</v>
      </c>
      <c r="B64" s="117">
        <v>1530</v>
      </c>
      <c r="C64" s="117">
        <v>1545</v>
      </c>
      <c r="D64" s="117">
        <v>1450</v>
      </c>
      <c r="E64" s="117">
        <v>1455</v>
      </c>
      <c r="F64" s="116">
        <v>3273</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4B127-C034-4470-883C-1E84BBDF072C}">
  <sheetPr codeName="工作表470"/>
  <dimension ref="A1:F64"/>
  <sheetViews>
    <sheetView workbookViewId="0"/>
  </sheetViews>
  <sheetFormatPr defaultRowHeight="17"/>
  <sheetData>
    <row r="1" spans="1:6">
      <c r="A1" t="s">
        <v>732</v>
      </c>
      <c r="B1" t="s">
        <v>733</v>
      </c>
      <c r="C1" t="s">
        <v>734</v>
      </c>
      <c r="D1" t="s">
        <v>735</v>
      </c>
      <c r="E1" t="s">
        <v>736</v>
      </c>
      <c r="F1" t="s">
        <v>737</v>
      </c>
    </row>
    <row r="2" spans="1:6">
      <c r="A2" t="s">
        <v>706</v>
      </c>
      <c r="B2">
        <v>61.9</v>
      </c>
      <c r="C2">
        <v>61.9</v>
      </c>
      <c r="D2">
        <v>59.7</v>
      </c>
      <c r="E2">
        <v>61.1</v>
      </c>
      <c r="F2" s="116">
        <v>8563</v>
      </c>
    </row>
    <row r="3" spans="1:6">
      <c r="A3" t="s">
        <v>705</v>
      </c>
      <c r="B3">
        <v>61.6</v>
      </c>
      <c r="C3">
        <v>62.3</v>
      </c>
      <c r="D3">
        <v>60.5</v>
      </c>
      <c r="E3">
        <v>62</v>
      </c>
      <c r="F3" s="116">
        <v>7299</v>
      </c>
    </row>
    <row r="4" spans="1:6">
      <c r="A4" t="s">
        <v>704</v>
      </c>
      <c r="B4">
        <v>62.5</v>
      </c>
      <c r="C4">
        <v>62.8</v>
      </c>
      <c r="D4">
        <v>60.8</v>
      </c>
      <c r="E4">
        <v>61.7</v>
      </c>
      <c r="F4" s="116">
        <v>5911</v>
      </c>
    </row>
    <row r="5" spans="1:6">
      <c r="A5" t="s">
        <v>703</v>
      </c>
      <c r="B5">
        <v>61.8</v>
      </c>
      <c r="C5">
        <v>62.5</v>
      </c>
      <c r="D5">
        <v>59.7</v>
      </c>
      <c r="E5">
        <v>60.1</v>
      </c>
      <c r="F5" s="116">
        <v>7663</v>
      </c>
    </row>
    <row r="6" spans="1:6">
      <c r="A6" t="s">
        <v>702</v>
      </c>
      <c r="B6">
        <v>59.7</v>
      </c>
      <c r="C6">
        <v>60.5</v>
      </c>
      <c r="D6">
        <v>59.4</v>
      </c>
      <c r="E6">
        <v>59.8</v>
      </c>
      <c r="F6" s="116">
        <v>4981</v>
      </c>
    </row>
    <row r="7" spans="1:6">
      <c r="A7" t="s">
        <v>701</v>
      </c>
      <c r="B7">
        <v>60.4</v>
      </c>
      <c r="C7">
        <v>62.1</v>
      </c>
      <c r="D7">
        <v>60</v>
      </c>
      <c r="E7">
        <v>60.8</v>
      </c>
      <c r="F7" s="116">
        <v>8632</v>
      </c>
    </row>
    <row r="8" spans="1:6">
      <c r="A8" t="s">
        <v>700</v>
      </c>
      <c r="B8">
        <v>61.2</v>
      </c>
      <c r="C8">
        <v>61.8</v>
      </c>
      <c r="D8">
        <v>60.8</v>
      </c>
      <c r="E8">
        <v>61.6</v>
      </c>
      <c r="F8" s="116">
        <v>3968</v>
      </c>
    </row>
    <row r="9" spans="1:6">
      <c r="A9" t="s">
        <v>699</v>
      </c>
      <c r="B9">
        <v>61.7</v>
      </c>
      <c r="C9">
        <v>62.1</v>
      </c>
      <c r="D9">
        <v>60.7</v>
      </c>
      <c r="E9">
        <v>61.5</v>
      </c>
      <c r="F9" s="116">
        <v>4039</v>
      </c>
    </row>
    <row r="10" spans="1:6">
      <c r="A10" t="s">
        <v>698</v>
      </c>
      <c r="B10">
        <v>61.5</v>
      </c>
      <c r="C10">
        <v>61.9</v>
      </c>
      <c r="D10">
        <v>60.3</v>
      </c>
      <c r="E10">
        <v>60.6</v>
      </c>
      <c r="F10" s="116">
        <v>4030</v>
      </c>
    </row>
    <row r="11" spans="1:6">
      <c r="A11" t="s">
        <v>697</v>
      </c>
      <c r="B11">
        <v>60.7</v>
      </c>
      <c r="C11">
        <v>61.3</v>
      </c>
      <c r="D11">
        <v>60</v>
      </c>
      <c r="E11">
        <v>60.1</v>
      </c>
      <c r="F11" s="116">
        <v>2911</v>
      </c>
    </row>
    <row r="12" spans="1:6">
      <c r="A12" t="s">
        <v>696</v>
      </c>
      <c r="B12">
        <v>60</v>
      </c>
      <c r="C12">
        <v>60.4</v>
      </c>
      <c r="D12">
        <v>58.9</v>
      </c>
      <c r="E12">
        <v>58.9</v>
      </c>
      <c r="F12" s="116">
        <v>11010</v>
      </c>
    </row>
    <row r="13" spans="1:6">
      <c r="A13" t="s">
        <v>695</v>
      </c>
      <c r="B13">
        <v>59.5</v>
      </c>
      <c r="C13">
        <v>59.5</v>
      </c>
      <c r="D13">
        <v>57.6</v>
      </c>
      <c r="E13">
        <v>58.6</v>
      </c>
      <c r="F13" s="116">
        <v>6179</v>
      </c>
    </row>
    <row r="14" spans="1:6">
      <c r="A14" t="s">
        <v>694</v>
      </c>
      <c r="B14">
        <v>60</v>
      </c>
      <c r="C14">
        <v>61.9</v>
      </c>
      <c r="D14">
        <v>60</v>
      </c>
      <c r="E14">
        <v>61.5</v>
      </c>
      <c r="F14" s="116">
        <v>7137</v>
      </c>
    </row>
    <row r="15" spans="1:6">
      <c r="A15" t="s">
        <v>693</v>
      </c>
      <c r="B15">
        <v>61.7</v>
      </c>
      <c r="C15">
        <v>62.3</v>
      </c>
      <c r="D15">
        <v>60.9</v>
      </c>
      <c r="E15">
        <v>61.1</v>
      </c>
      <c r="F15" s="116">
        <v>4826</v>
      </c>
    </row>
    <row r="16" spans="1:6">
      <c r="A16" t="s">
        <v>692</v>
      </c>
      <c r="B16">
        <v>61.2</v>
      </c>
      <c r="C16">
        <v>61.3</v>
      </c>
      <c r="D16">
        <v>60.2</v>
      </c>
      <c r="E16">
        <v>60.6</v>
      </c>
      <c r="F16" s="116">
        <v>3129</v>
      </c>
    </row>
    <row r="17" spans="1:6">
      <c r="A17" t="s">
        <v>691</v>
      </c>
      <c r="B17">
        <v>60.6</v>
      </c>
      <c r="C17">
        <v>61.9</v>
      </c>
      <c r="D17">
        <v>59.9</v>
      </c>
      <c r="E17">
        <v>61.8</v>
      </c>
      <c r="F17" s="116">
        <v>4189</v>
      </c>
    </row>
    <row r="18" spans="1:6">
      <c r="A18" t="s">
        <v>690</v>
      </c>
      <c r="B18">
        <v>61.5</v>
      </c>
      <c r="C18">
        <v>62.3</v>
      </c>
      <c r="D18">
        <v>61</v>
      </c>
      <c r="E18">
        <v>61.9</v>
      </c>
      <c r="F18" s="116">
        <v>2643</v>
      </c>
    </row>
    <row r="19" spans="1:6">
      <c r="A19" t="s">
        <v>689</v>
      </c>
      <c r="B19">
        <v>62</v>
      </c>
      <c r="C19">
        <v>62.1</v>
      </c>
      <c r="D19">
        <v>59</v>
      </c>
      <c r="E19">
        <v>59.5</v>
      </c>
      <c r="F19" s="116">
        <v>3948</v>
      </c>
    </row>
    <row r="20" spans="1:6">
      <c r="A20" t="s">
        <v>688</v>
      </c>
      <c r="B20">
        <v>59.1</v>
      </c>
      <c r="C20">
        <v>60.3</v>
      </c>
      <c r="D20">
        <v>58.2</v>
      </c>
      <c r="E20">
        <v>60</v>
      </c>
      <c r="F20" s="116">
        <v>3454</v>
      </c>
    </row>
    <row r="21" spans="1:6">
      <c r="A21" t="s">
        <v>687</v>
      </c>
      <c r="B21">
        <v>59.8</v>
      </c>
      <c r="C21">
        <v>60.5</v>
      </c>
      <c r="D21">
        <v>58.9</v>
      </c>
      <c r="E21">
        <v>58.9</v>
      </c>
      <c r="F21" s="116">
        <v>2777</v>
      </c>
    </row>
    <row r="22" spans="1:6">
      <c r="A22" t="s">
        <v>686</v>
      </c>
      <c r="B22">
        <v>58.9</v>
      </c>
      <c r="C22">
        <v>59.3</v>
      </c>
      <c r="D22">
        <v>57.8</v>
      </c>
      <c r="E22">
        <v>58.4</v>
      </c>
      <c r="F22" s="116">
        <v>3219</v>
      </c>
    </row>
    <row r="23" spans="1:6">
      <c r="A23" t="s">
        <v>685</v>
      </c>
      <c r="B23">
        <v>58.4</v>
      </c>
      <c r="C23">
        <v>59.2</v>
      </c>
      <c r="D23">
        <v>58</v>
      </c>
      <c r="E23">
        <v>58.5</v>
      </c>
      <c r="F23" s="116">
        <v>2305</v>
      </c>
    </row>
    <row r="24" spans="1:6">
      <c r="A24" t="s">
        <v>684</v>
      </c>
      <c r="B24">
        <v>58.9</v>
      </c>
      <c r="C24">
        <v>58.9</v>
      </c>
      <c r="D24">
        <v>56.9</v>
      </c>
      <c r="E24">
        <v>57.3</v>
      </c>
      <c r="F24" s="116">
        <v>6344</v>
      </c>
    </row>
    <row r="25" spans="1:6">
      <c r="A25" t="s">
        <v>683</v>
      </c>
      <c r="B25">
        <v>57.1</v>
      </c>
      <c r="C25">
        <v>57.9</v>
      </c>
      <c r="D25">
        <v>56.7</v>
      </c>
      <c r="E25">
        <v>57.4</v>
      </c>
      <c r="F25" s="116">
        <v>2306</v>
      </c>
    </row>
    <row r="26" spans="1:6">
      <c r="A26" t="s">
        <v>682</v>
      </c>
      <c r="B26">
        <v>58.4</v>
      </c>
      <c r="C26">
        <v>58.6</v>
      </c>
      <c r="D26">
        <v>57.4</v>
      </c>
      <c r="E26">
        <v>58.5</v>
      </c>
      <c r="F26" s="116">
        <v>3054</v>
      </c>
    </row>
    <row r="27" spans="1:6">
      <c r="A27" t="s">
        <v>681</v>
      </c>
      <c r="B27">
        <v>58.4</v>
      </c>
      <c r="C27">
        <v>64.099999999999994</v>
      </c>
      <c r="D27">
        <v>58.4</v>
      </c>
      <c r="E27">
        <v>63.7</v>
      </c>
      <c r="F27" s="116">
        <v>15766</v>
      </c>
    </row>
    <row r="28" spans="1:6">
      <c r="A28" t="s">
        <v>680</v>
      </c>
      <c r="B28">
        <v>63</v>
      </c>
      <c r="C28">
        <v>64.099999999999994</v>
      </c>
      <c r="D28">
        <v>62.4</v>
      </c>
      <c r="E28">
        <v>63.2</v>
      </c>
      <c r="F28" s="116">
        <v>6195</v>
      </c>
    </row>
    <row r="29" spans="1:6">
      <c r="A29" t="s">
        <v>679</v>
      </c>
      <c r="B29">
        <v>63.7</v>
      </c>
      <c r="C29">
        <v>64.3</v>
      </c>
      <c r="D29">
        <v>62.8</v>
      </c>
      <c r="E29">
        <v>64.2</v>
      </c>
      <c r="F29" s="116">
        <v>5294</v>
      </c>
    </row>
    <row r="30" spans="1:6">
      <c r="A30" t="s">
        <v>678</v>
      </c>
      <c r="B30">
        <v>65.5</v>
      </c>
      <c r="C30">
        <v>66.8</v>
      </c>
      <c r="D30">
        <v>63.8</v>
      </c>
      <c r="E30">
        <v>66.7</v>
      </c>
      <c r="F30" s="116">
        <v>11770</v>
      </c>
    </row>
    <row r="31" spans="1:6">
      <c r="A31" t="s">
        <v>677</v>
      </c>
      <c r="B31">
        <v>66.7</v>
      </c>
      <c r="C31">
        <v>67.7</v>
      </c>
      <c r="D31">
        <v>65.3</v>
      </c>
      <c r="E31">
        <v>66</v>
      </c>
      <c r="F31" s="116">
        <v>8743</v>
      </c>
    </row>
    <row r="32" spans="1:6">
      <c r="A32" t="s">
        <v>676</v>
      </c>
      <c r="B32">
        <v>66</v>
      </c>
      <c r="C32">
        <v>66</v>
      </c>
      <c r="D32">
        <v>62.3</v>
      </c>
      <c r="E32">
        <v>62.9</v>
      </c>
      <c r="F32" s="116">
        <v>8187</v>
      </c>
    </row>
    <row r="33" spans="1:6">
      <c r="A33" t="s">
        <v>675</v>
      </c>
      <c r="B33">
        <v>63.5</v>
      </c>
      <c r="C33">
        <v>64.400000000000006</v>
      </c>
      <c r="D33">
        <v>63</v>
      </c>
      <c r="E33">
        <v>63.2</v>
      </c>
      <c r="F33" s="116">
        <v>4443</v>
      </c>
    </row>
    <row r="34" spans="1:6">
      <c r="A34" t="s">
        <v>674</v>
      </c>
      <c r="B34">
        <v>63.5</v>
      </c>
      <c r="C34">
        <v>64.7</v>
      </c>
      <c r="D34">
        <v>62.6</v>
      </c>
      <c r="E34">
        <v>64.7</v>
      </c>
      <c r="F34" s="116">
        <v>5099</v>
      </c>
    </row>
    <row r="35" spans="1:6">
      <c r="A35" t="s">
        <v>673</v>
      </c>
      <c r="B35">
        <v>64.7</v>
      </c>
      <c r="C35">
        <v>67.8</v>
      </c>
      <c r="D35">
        <v>63.3</v>
      </c>
      <c r="E35">
        <v>66.3</v>
      </c>
      <c r="F35" s="116">
        <v>16345</v>
      </c>
    </row>
    <row r="36" spans="1:6">
      <c r="A36" t="s">
        <v>672</v>
      </c>
      <c r="B36">
        <v>67.400000000000006</v>
      </c>
      <c r="C36">
        <v>70.400000000000006</v>
      </c>
      <c r="D36">
        <v>66.8</v>
      </c>
      <c r="E36">
        <v>69.2</v>
      </c>
      <c r="F36" s="116">
        <v>25179</v>
      </c>
    </row>
    <row r="37" spans="1:6">
      <c r="A37" t="s">
        <v>671</v>
      </c>
      <c r="B37">
        <v>68.8</v>
      </c>
      <c r="C37">
        <v>69.7</v>
      </c>
      <c r="D37">
        <v>67.400000000000006</v>
      </c>
      <c r="E37">
        <v>69.2</v>
      </c>
      <c r="F37" s="116">
        <v>11642</v>
      </c>
    </row>
    <row r="38" spans="1:6">
      <c r="A38" t="s">
        <v>670</v>
      </c>
      <c r="B38">
        <v>68.7</v>
      </c>
      <c r="C38">
        <v>68.7</v>
      </c>
      <c r="D38">
        <v>66.599999999999994</v>
      </c>
      <c r="E38">
        <v>67.5</v>
      </c>
      <c r="F38" s="116">
        <v>9200</v>
      </c>
    </row>
    <row r="39" spans="1:6">
      <c r="A39" t="s">
        <v>669</v>
      </c>
      <c r="B39">
        <v>67.7</v>
      </c>
      <c r="C39">
        <v>68.400000000000006</v>
      </c>
      <c r="D39">
        <v>67</v>
      </c>
      <c r="E39">
        <v>67.099999999999994</v>
      </c>
      <c r="F39" s="116">
        <v>3678</v>
      </c>
    </row>
    <row r="40" spans="1:6">
      <c r="A40" t="s">
        <v>668</v>
      </c>
      <c r="B40">
        <v>67.099999999999994</v>
      </c>
      <c r="C40">
        <v>69.5</v>
      </c>
      <c r="D40">
        <v>66.8</v>
      </c>
      <c r="E40">
        <v>68.7</v>
      </c>
      <c r="F40" s="116">
        <v>6116</v>
      </c>
    </row>
    <row r="41" spans="1:6">
      <c r="A41" t="s">
        <v>667</v>
      </c>
      <c r="B41">
        <v>69.7</v>
      </c>
      <c r="C41">
        <v>71</v>
      </c>
      <c r="D41">
        <v>68.8</v>
      </c>
      <c r="E41">
        <v>68.900000000000006</v>
      </c>
      <c r="F41" s="116">
        <v>7657</v>
      </c>
    </row>
    <row r="42" spans="1:6">
      <c r="A42" t="s">
        <v>666</v>
      </c>
      <c r="B42">
        <v>69</v>
      </c>
      <c r="C42">
        <v>69</v>
      </c>
      <c r="D42">
        <v>67.599999999999994</v>
      </c>
      <c r="E42">
        <v>68.099999999999994</v>
      </c>
      <c r="F42" s="116">
        <v>4463</v>
      </c>
    </row>
    <row r="43" spans="1:6">
      <c r="A43" t="s">
        <v>665</v>
      </c>
      <c r="B43">
        <v>68.599999999999994</v>
      </c>
      <c r="C43">
        <v>69.2</v>
      </c>
      <c r="D43">
        <v>67.7</v>
      </c>
      <c r="E43">
        <v>67.8</v>
      </c>
      <c r="F43" s="116">
        <v>3430</v>
      </c>
    </row>
    <row r="44" spans="1:6">
      <c r="A44" t="s">
        <v>664</v>
      </c>
      <c r="B44">
        <v>68.900000000000006</v>
      </c>
      <c r="C44">
        <v>69.7</v>
      </c>
      <c r="D44">
        <v>68.099999999999994</v>
      </c>
      <c r="E44">
        <v>69</v>
      </c>
      <c r="F44" s="116">
        <v>4503</v>
      </c>
    </row>
    <row r="45" spans="1:6">
      <c r="A45" t="s">
        <v>663</v>
      </c>
      <c r="B45">
        <v>69.599999999999994</v>
      </c>
      <c r="C45">
        <v>70.3</v>
      </c>
      <c r="D45">
        <v>68.3</v>
      </c>
      <c r="E45">
        <v>68.7</v>
      </c>
      <c r="F45" s="116">
        <v>4672</v>
      </c>
    </row>
    <row r="46" spans="1:6">
      <c r="A46" t="s">
        <v>662</v>
      </c>
      <c r="B46">
        <v>70</v>
      </c>
      <c r="C46">
        <v>72.5</v>
      </c>
      <c r="D46">
        <v>69.400000000000006</v>
      </c>
      <c r="E46">
        <v>71.900000000000006</v>
      </c>
      <c r="F46" s="116">
        <v>15768</v>
      </c>
    </row>
    <row r="47" spans="1:6">
      <c r="A47" t="s">
        <v>661</v>
      </c>
      <c r="B47">
        <v>74.2</v>
      </c>
      <c r="C47">
        <v>78.400000000000006</v>
      </c>
      <c r="D47">
        <v>70.099999999999994</v>
      </c>
      <c r="E47">
        <v>70.099999999999994</v>
      </c>
      <c r="F47" s="116">
        <v>33944</v>
      </c>
    </row>
    <row r="48" spans="1:6">
      <c r="A48" t="s">
        <v>660</v>
      </c>
      <c r="B48">
        <v>71.3</v>
      </c>
      <c r="C48">
        <v>73.8</v>
      </c>
      <c r="D48">
        <v>70.599999999999994</v>
      </c>
      <c r="E48">
        <v>70.599999999999994</v>
      </c>
      <c r="F48" s="116">
        <v>14052</v>
      </c>
    </row>
    <row r="49" spans="1:6">
      <c r="A49" t="s">
        <v>659</v>
      </c>
      <c r="B49">
        <v>71.2</v>
      </c>
      <c r="C49">
        <v>74.099999999999994</v>
      </c>
      <c r="D49">
        <v>69.2</v>
      </c>
      <c r="E49">
        <v>73</v>
      </c>
      <c r="F49" s="116">
        <v>25689</v>
      </c>
    </row>
    <row r="50" spans="1:6">
      <c r="A50" t="s">
        <v>658</v>
      </c>
      <c r="B50">
        <v>74</v>
      </c>
      <c r="C50">
        <v>78.599999999999994</v>
      </c>
      <c r="D50">
        <v>73.3</v>
      </c>
      <c r="E50">
        <v>73.8</v>
      </c>
      <c r="F50" s="116">
        <v>33003</v>
      </c>
    </row>
    <row r="51" spans="1:6">
      <c r="A51" t="s">
        <v>657</v>
      </c>
      <c r="B51">
        <v>74.099999999999994</v>
      </c>
      <c r="C51">
        <v>75.599999999999994</v>
      </c>
      <c r="D51">
        <v>71.7</v>
      </c>
      <c r="E51">
        <v>73.900000000000006</v>
      </c>
      <c r="F51" s="116">
        <v>17893</v>
      </c>
    </row>
    <row r="52" spans="1:6">
      <c r="A52" t="s">
        <v>656</v>
      </c>
      <c r="B52">
        <v>73.2</v>
      </c>
      <c r="C52">
        <v>73.3</v>
      </c>
      <c r="D52">
        <v>70.900000000000006</v>
      </c>
      <c r="E52">
        <v>71.400000000000006</v>
      </c>
      <c r="F52" s="116">
        <v>12071</v>
      </c>
    </row>
    <row r="53" spans="1:6">
      <c r="A53" t="s">
        <v>655</v>
      </c>
      <c r="B53">
        <v>71.3</v>
      </c>
      <c r="C53">
        <v>75.400000000000006</v>
      </c>
      <c r="D53">
        <v>71</v>
      </c>
      <c r="E53">
        <v>75</v>
      </c>
      <c r="F53" s="116">
        <v>12225</v>
      </c>
    </row>
    <row r="54" spans="1:6">
      <c r="A54" t="s">
        <v>654</v>
      </c>
      <c r="B54">
        <v>74.5</v>
      </c>
      <c r="C54">
        <v>74.5</v>
      </c>
      <c r="D54">
        <v>70.7</v>
      </c>
      <c r="E54">
        <v>70.8</v>
      </c>
      <c r="F54" s="116">
        <v>12885</v>
      </c>
    </row>
    <row r="55" spans="1:6">
      <c r="A55" t="s">
        <v>653</v>
      </c>
      <c r="B55">
        <v>71.599999999999994</v>
      </c>
      <c r="C55">
        <v>72.5</v>
      </c>
      <c r="D55">
        <v>69.8</v>
      </c>
      <c r="E55">
        <v>70.8</v>
      </c>
      <c r="F55" s="116">
        <v>8108</v>
      </c>
    </row>
    <row r="56" spans="1:6">
      <c r="A56" t="s">
        <v>652</v>
      </c>
      <c r="B56">
        <v>71.2</v>
      </c>
      <c r="C56">
        <v>71.400000000000006</v>
      </c>
      <c r="D56">
        <v>70</v>
      </c>
      <c r="E56">
        <v>70.099999999999994</v>
      </c>
      <c r="F56" s="116">
        <v>4684</v>
      </c>
    </row>
    <row r="57" spans="1:6">
      <c r="A57" t="s">
        <v>651</v>
      </c>
      <c r="B57">
        <v>70.8</v>
      </c>
      <c r="C57">
        <v>73.5</v>
      </c>
      <c r="D57">
        <v>70.5</v>
      </c>
      <c r="E57">
        <v>73.3</v>
      </c>
      <c r="F57" s="116">
        <v>7062</v>
      </c>
    </row>
    <row r="58" spans="1:6">
      <c r="A58" t="s">
        <v>650</v>
      </c>
      <c r="B58">
        <v>72.599999999999994</v>
      </c>
      <c r="C58">
        <v>73.400000000000006</v>
      </c>
      <c r="D58">
        <v>71.3</v>
      </c>
      <c r="E58">
        <v>71.7</v>
      </c>
      <c r="F58" s="116">
        <v>5253</v>
      </c>
    </row>
    <row r="59" spans="1:6">
      <c r="A59" t="s">
        <v>649</v>
      </c>
      <c r="B59">
        <v>71.5</v>
      </c>
      <c r="C59">
        <v>72.7</v>
      </c>
      <c r="D59">
        <v>71.3</v>
      </c>
      <c r="E59">
        <v>71.599999999999994</v>
      </c>
      <c r="F59" s="116">
        <v>3539</v>
      </c>
    </row>
    <row r="60" spans="1:6">
      <c r="A60" t="s">
        <v>648</v>
      </c>
      <c r="B60">
        <v>72.3</v>
      </c>
      <c r="C60">
        <v>74.3</v>
      </c>
      <c r="D60">
        <v>72.099999999999994</v>
      </c>
      <c r="E60">
        <v>73.7</v>
      </c>
      <c r="F60" s="116">
        <v>5105</v>
      </c>
    </row>
    <row r="61" spans="1:6">
      <c r="A61" t="s">
        <v>647</v>
      </c>
      <c r="B61">
        <v>73.8</v>
      </c>
      <c r="C61">
        <v>76.5</v>
      </c>
      <c r="D61">
        <v>73.599999999999994</v>
      </c>
      <c r="E61">
        <v>75.5</v>
      </c>
      <c r="F61" s="116">
        <v>9509</v>
      </c>
    </row>
    <row r="62" spans="1:6">
      <c r="A62" t="s">
        <v>646</v>
      </c>
      <c r="B62">
        <v>76</v>
      </c>
      <c r="C62">
        <v>78.400000000000006</v>
      </c>
      <c r="D62">
        <v>75.5</v>
      </c>
      <c r="E62">
        <v>76</v>
      </c>
      <c r="F62" s="116">
        <v>10822</v>
      </c>
    </row>
    <row r="63" spans="1:6">
      <c r="A63" t="s">
        <v>645</v>
      </c>
      <c r="B63">
        <v>76.900000000000006</v>
      </c>
      <c r="C63">
        <v>77.5</v>
      </c>
      <c r="D63">
        <v>74.7</v>
      </c>
      <c r="E63">
        <v>76.599999999999994</v>
      </c>
      <c r="F63" s="116">
        <v>6711</v>
      </c>
    </row>
    <row r="64" spans="1:6">
      <c r="A64" t="s">
        <v>644</v>
      </c>
      <c r="B64">
        <v>77.099999999999994</v>
      </c>
      <c r="C64">
        <v>78.900000000000006</v>
      </c>
      <c r="D64">
        <v>76</v>
      </c>
      <c r="E64">
        <v>77.7</v>
      </c>
      <c r="F64" s="116">
        <v>11380</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1F9F0-DA9A-4A6D-A94B-ADC948B7ABB0}">
  <sheetPr codeName="工作表471"/>
  <dimension ref="A1:F64"/>
  <sheetViews>
    <sheetView workbookViewId="0"/>
  </sheetViews>
  <sheetFormatPr defaultRowHeight="17"/>
  <sheetData>
    <row r="1" spans="1:6">
      <c r="A1" t="s">
        <v>732</v>
      </c>
      <c r="B1" t="s">
        <v>733</v>
      </c>
      <c r="C1" t="s">
        <v>734</v>
      </c>
      <c r="D1" t="s">
        <v>735</v>
      </c>
      <c r="E1" t="s">
        <v>736</v>
      </c>
      <c r="F1" t="s">
        <v>737</v>
      </c>
    </row>
    <row r="2" spans="1:6">
      <c r="A2" t="s">
        <v>706</v>
      </c>
      <c r="B2">
        <v>163.5</v>
      </c>
      <c r="C2">
        <v>178.5</v>
      </c>
      <c r="D2">
        <v>163.5</v>
      </c>
      <c r="E2">
        <v>176</v>
      </c>
      <c r="F2" s="116">
        <v>14149</v>
      </c>
    </row>
    <row r="3" spans="1:6">
      <c r="A3" t="s">
        <v>705</v>
      </c>
      <c r="B3">
        <v>178.5</v>
      </c>
      <c r="C3">
        <v>184</v>
      </c>
      <c r="D3">
        <v>172.5</v>
      </c>
      <c r="E3">
        <v>181</v>
      </c>
      <c r="F3" s="116">
        <v>10212</v>
      </c>
    </row>
    <row r="4" spans="1:6">
      <c r="A4" t="s">
        <v>704</v>
      </c>
      <c r="B4">
        <v>184.5</v>
      </c>
      <c r="C4">
        <v>190</v>
      </c>
      <c r="D4">
        <v>182.5</v>
      </c>
      <c r="E4">
        <v>188.5</v>
      </c>
      <c r="F4" s="116">
        <v>15084</v>
      </c>
    </row>
    <row r="5" spans="1:6">
      <c r="A5" t="s">
        <v>703</v>
      </c>
      <c r="B5">
        <v>187</v>
      </c>
      <c r="C5">
        <v>187</v>
      </c>
      <c r="D5">
        <v>179.5</v>
      </c>
      <c r="E5">
        <v>180.5</v>
      </c>
      <c r="F5" s="116">
        <v>6735</v>
      </c>
    </row>
    <row r="6" spans="1:6">
      <c r="A6" t="s">
        <v>702</v>
      </c>
      <c r="B6">
        <v>184.5</v>
      </c>
      <c r="C6">
        <v>188</v>
      </c>
      <c r="D6">
        <v>181</v>
      </c>
      <c r="E6">
        <v>184</v>
      </c>
      <c r="F6" s="116">
        <v>9251</v>
      </c>
    </row>
    <row r="7" spans="1:6">
      <c r="A7" t="s">
        <v>701</v>
      </c>
      <c r="B7">
        <v>185.5</v>
      </c>
      <c r="C7">
        <v>185.5</v>
      </c>
      <c r="D7">
        <v>166</v>
      </c>
      <c r="E7">
        <v>170.5</v>
      </c>
      <c r="F7" s="116">
        <v>10765</v>
      </c>
    </row>
    <row r="8" spans="1:6">
      <c r="A8" t="s">
        <v>700</v>
      </c>
      <c r="B8">
        <v>169.5</v>
      </c>
      <c r="C8">
        <v>177.5</v>
      </c>
      <c r="D8">
        <v>167</v>
      </c>
      <c r="E8">
        <v>171.5</v>
      </c>
      <c r="F8" s="116">
        <v>4844</v>
      </c>
    </row>
    <row r="9" spans="1:6">
      <c r="A9" t="s">
        <v>699</v>
      </c>
      <c r="B9">
        <v>176</v>
      </c>
      <c r="C9">
        <v>179</v>
      </c>
      <c r="D9">
        <v>173.5</v>
      </c>
      <c r="E9">
        <v>178</v>
      </c>
      <c r="F9" s="116">
        <v>5518</v>
      </c>
    </row>
    <row r="10" spans="1:6">
      <c r="A10" t="s">
        <v>698</v>
      </c>
      <c r="B10">
        <v>179</v>
      </c>
      <c r="C10">
        <v>182</v>
      </c>
      <c r="D10">
        <v>173.5</v>
      </c>
      <c r="E10">
        <v>175</v>
      </c>
      <c r="F10" s="116">
        <v>5139</v>
      </c>
    </row>
    <row r="11" spans="1:6">
      <c r="A11" t="s">
        <v>697</v>
      </c>
      <c r="B11">
        <v>176.5</v>
      </c>
      <c r="C11">
        <v>178</v>
      </c>
      <c r="D11">
        <v>172.5</v>
      </c>
      <c r="E11">
        <v>173.5</v>
      </c>
      <c r="F11" s="116">
        <v>2314</v>
      </c>
    </row>
    <row r="12" spans="1:6">
      <c r="A12" t="s">
        <v>696</v>
      </c>
      <c r="B12">
        <v>173</v>
      </c>
      <c r="C12">
        <v>175.5</v>
      </c>
      <c r="D12">
        <v>171.5</v>
      </c>
      <c r="E12">
        <v>173</v>
      </c>
      <c r="F12" s="116">
        <v>1907</v>
      </c>
    </row>
    <row r="13" spans="1:6">
      <c r="A13" t="s">
        <v>695</v>
      </c>
      <c r="B13">
        <v>174.5</v>
      </c>
      <c r="C13">
        <v>175.5</v>
      </c>
      <c r="D13">
        <v>171.5</v>
      </c>
      <c r="E13">
        <v>175.5</v>
      </c>
      <c r="F13" s="116">
        <v>1898</v>
      </c>
    </row>
    <row r="14" spans="1:6">
      <c r="A14" t="s">
        <v>694</v>
      </c>
      <c r="B14">
        <v>174.5</v>
      </c>
      <c r="C14">
        <v>181</v>
      </c>
      <c r="D14">
        <v>172.5</v>
      </c>
      <c r="E14">
        <v>173.5</v>
      </c>
      <c r="F14" s="116">
        <v>3472</v>
      </c>
    </row>
    <row r="15" spans="1:6">
      <c r="A15" t="s">
        <v>693</v>
      </c>
      <c r="B15">
        <v>173.5</v>
      </c>
      <c r="C15">
        <v>173.5</v>
      </c>
      <c r="D15">
        <v>169</v>
      </c>
      <c r="E15">
        <v>172</v>
      </c>
      <c r="F15" s="116">
        <v>3041</v>
      </c>
    </row>
    <row r="16" spans="1:6">
      <c r="A16" t="s">
        <v>692</v>
      </c>
      <c r="B16">
        <v>173</v>
      </c>
      <c r="C16">
        <v>178.5</v>
      </c>
      <c r="D16">
        <v>169.5</v>
      </c>
      <c r="E16">
        <v>177</v>
      </c>
      <c r="F16" s="116">
        <v>3788</v>
      </c>
    </row>
    <row r="17" spans="1:6">
      <c r="A17" t="s">
        <v>691</v>
      </c>
      <c r="B17">
        <v>175.5</v>
      </c>
      <c r="C17">
        <v>184.5</v>
      </c>
      <c r="D17">
        <v>175.5</v>
      </c>
      <c r="E17">
        <v>184</v>
      </c>
      <c r="F17" s="116">
        <v>5321</v>
      </c>
    </row>
    <row r="18" spans="1:6">
      <c r="A18" t="s">
        <v>690</v>
      </c>
      <c r="B18">
        <v>186.5</v>
      </c>
      <c r="C18">
        <v>187</v>
      </c>
      <c r="D18">
        <v>178</v>
      </c>
      <c r="E18">
        <v>178</v>
      </c>
      <c r="F18" s="116">
        <v>3420</v>
      </c>
    </row>
    <row r="19" spans="1:6">
      <c r="A19" t="s">
        <v>689</v>
      </c>
      <c r="B19">
        <v>181.5</v>
      </c>
      <c r="C19">
        <v>184</v>
      </c>
      <c r="D19">
        <v>174.5</v>
      </c>
      <c r="E19">
        <v>176.5</v>
      </c>
      <c r="F19" s="116">
        <v>3541</v>
      </c>
    </row>
    <row r="20" spans="1:6">
      <c r="A20" t="s">
        <v>688</v>
      </c>
      <c r="B20">
        <v>176</v>
      </c>
      <c r="C20">
        <v>176.5</v>
      </c>
      <c r="D20">
        <v>173</v>
      </c>
      <c r="E20">
        <v>174.5</v>
      </c>
      <c r="F20" s="116">
        <v>1744</v>
      </c>
    </row>
    <row r="21" spans="1:6">
      <c r="A21" t="s">
        <v>687</v>
      </c>
      <c r="B21">
        <v>174.5</v>
      </c>
      <c r="C21">
        <v>174.5</v>
      </c>
      <c r="D21">
        <v>167.5</v>
      </c>
      <c r="E21">
        <v>168</v>
      </c>
      <c r="F21" s="116">
        <v>3852</v>
      </c>
    </row>
    <row r="22" spans="1:6">
      <c r="A22" t="s">
        <v>686</v>
      </c>
      <c r="B22">
        <v>170.5</v>
      </c>
      <c r="C22">
        <v>171.5</v>
      </c>
      <c r="D22">
        <v>168.5</v>
      </c>
      <c r="E22">
        <v>169.5</v>
      </c>
      <c r="F22" s="116">
        <v>1850</v>
      </c>
    </row>
    <row r="23" spans="1:6">
      <c r="A23" t="s">
        <v>685</v>
      </c>
      <c r="B23">
        <v>171</v>
      </c>
      <c r="C23">
        <v>173.5</v>
      </c>
      <c r="D23">
        <v>166</v>
      </c>
      <c r="E23">
        <v>171</v>
      </c>
      <c r="F23" s="116">
        <v>4195</v>
      </c>
    </row>
    <row r="24" spans="1:6">
      <c r="A24" t="s">
        <v>684</v>
      </c>
      <c r="B24">
        <v>171.5</v>
      </c>
      <c r="C24">
        <v>173</v>
      </c>
      <c r="D24">
        <v>170.5</v>
      </c>
      <c r="E24">
        <v>172.5</v>
      </c>
      <c r="F24" s="116">
        <v>1280</v>
      </c>
    </row>
    <row r="25" spans="1:6">
      <c r="A25" t="s">
        <v>683</v>
      </c>
      <c r="B25">
        <v>171.5</v>
      </c>
      <c r="C25">
        <v>173.5</v>
      </c>
      <c r="D25">
        <v>169.5</v>
      </c>
      <c r="E25">
        <v>173.5</v>
      </c>
      <c r="F25">
        <v>890</v>
      </c>
    </row>
    <row r="26" spans="1:6">
      <c r="A26" t="s">
        <v>682</v>
      </c>
      <c r="B26">
        <v>175.5</v>
      </c>
      <c r="C26">
        <v>177</v>
      </c>
      <c r="D26">
        <v>167.5</v>
      </c>
      <c r="E26">
        <v>167.5</v>
      </c>
      <c r="F26" s="116">
        <v>4536</v>
      </c>
    </row>
    <row r="27" spans="1:6">
      <c r="A27" t="s">
        <v>681</v>
      </c>
      <c r="B27">
        <v>168.5</v>
      </c>
      <c r="C27">
        <v>170</v>
      </c>
      <c r="D27">
        <v>166.5</v>
      </c>
      <c r="E27">
        <v>168</v>
      </c>
      <c r="F27" s="116">
        <v>1071</v>
      </c>
    </row>
    <row r="28" spans="1:6">
      <c r="A28" t="s">
        <v>680</v>
      </c>
      <c r="B28">
        <v>168.5</v>
      </c>
      <c r="C28">
        <v>169</v>
      </c>
      <c r="D28">
        <v>164</v>
      </c>
      <c r="E28">
        <v>165</v>
      </c>
      <c r="F28" s="116">
        <v>2184</v>
      </c>
    </row>
    <row r="29" spans="1:6">
      <c r="A29" t="s">
        <v>679</v>
      </c>
      <c r="B29">
        <v>165.5</v>
      </c>
      <c r="C29">
        <v>165.5</v>
      </c>
      <c r="D29">
        <v>161.5</v>
      </c>
      <c r="E29">
        <v>163.5</v>
      </c>
      <c r="F29" s="116">
        <v>2094</v>
      </c>
    </row>
    <row r="30" spans="1:6">
      <c r="A30" t="s">
        <v>678</v>
      </c>
      <c r="B30">
        <v>164</v>
      </c>
      <c r="C30">
        <v>165</v>
      </c>
      <c r="D30">
        <v>160</v>
      </c>
      <c r="E30">
        <v>161</v>
      </c>
      <c r="F30" s="116">
        <v>2438</v>
      </c>
    </row>
    <row r="31" spans="1:6">
      <c r="A31" t="s">
        <v>677</v>
      </c>
      <c r="B31">
        <v>161</v>
      </c>
      <c r="C31">
        <v>164</v>
      </c>
      <c r="D31">
        <v>159</v>
      </c>
      <c r="E31">
        <v>159.5</v>
      </c>
      <c r="F31" s="116">
        <v>1732</v>
      </c>
    </row>
    <row r="32" spans="1:6">
      <c r="A32" t="s">
        <v>676</v>
      </c>
      <c r="B32">
        <v>158.5</v>
      </c>
      <c r="C32">
        <v>158.5</v>
      </c>
      <c r="D32">
        <v>152</v>
      </c>
      <c r="E32">
        <v>152</v>
      </c>
      <c r="F32" s="116">
        <v>2127</v>
      </c>
    </row>
    <row r="33" spans="1:6">
      <c r="A33" t="s">
        <v>675</v>
      </c>
      <c r="B33">
        <v>152.5</v>
      </c>
      <c r="C33">
        <v>154</v>
      </c>
      <c r="D33">
        <v>150.5</v>
      </c>
      <c r="E33">
        <v>151.5</v>
      </c>
      <c r="F33" s="116">
        <v>2860</v>
      </c>
    </row>
    <row r="34" spans="1:6">
      <c r="A34" t="s">
        <v>674</v>
      </c>
      <c r="B34">
        <v>151.5</v>
      </c>
      <c r="C34">
        <v>157</v>
      </c>
      <c r="D34">
        <v>151.5</v>
      </c>
      <c r="E34">
        <v>152.5</v>
      </c>
      <c r="F34" s="116">
        <v>1908</v>
      </c>
    </row>
    <row r="35" spans="1:6">
      <c r="A35" t="s">
        <v>673</v>
      </c>
      <c r="B35">
        <v>152</v>
      </c>
      <c r="C35">
        <v>155</v>
      </c>
      <c r="D35">
        <v>142</v>
      </c>
      <c r="E35">
        <v>147</v>
      </c>
      <c r="F35" s="116">
        <v>3007</v>
      </c>
    </row>
    <row r="36" spans="1:6">
      <c r="A36" t="s">
        <v>672</v>
      </c>
      <c r="B36">
        <v>147</v>
      </c>
      <c r="C36">
        <v>147.5</v>
      </c>
      <c r="D36">
        <v>140</v>
      </c>
      <c r="E36">
        <v>142.5</v>
      </c>
      <c r="F36" s="116">
        <v>2277</v>
      </c>
    </row>
    <row r="37" spans="1:6">
      <c r="A37" t="s">
        <v>671</v>
      </c>
      <c r="B37">
        <v>145</v>
      </c>
      <c r="C37">
        <v>147.5</v>
      </c>
      <c r="D37">
        <v>144.5</v>
      </c>
      <c r="E37">
        <v>146</v>
      </c>
      <c r="F37" s="116">
        <v>1196</v>
      </c>
    </row>
    <row r="38" spans="1:6">
      <c r="A38" t="s">
        <v>670</v>
      </c>
      <c r="B38">
        <v>149.5</v>
      </c>
      <c r="C38">
        <v>150</v>
      </c>
      <c r="D38">
        <v>148</v>
      </c>
      <c r="E38">
        <v>149.5</v>
      </c>
      <c r="F38" s="116">
        <v>1233</v>
      </c>
    </row>
    <row r="39" spans="1:6">
      <c r="A39" t="s">
        <v>669</v>
      </c>
      <c r="B39">
        <v>148.5</v>
      </c>
      <c r="C39">
        <v>148.5</v>
      </c>
      <c r="D39">
        <v>144.5</v>
      </c>
      <c r="E39">
        <v>145</v>
      </c>
      <c r="F39">
        <v>824</v>
      </c>
    </row>
    <row r="40" spans="1:6">
      <c r="A40" t="s">
        <v>668</v>
      </c>
      <c r="B40">
        <v>145</v>
      </c>
      <c r="C40">
        <v>146</v>
      </c>
      <c r="D40">
        <v>142</v>
      </c>
      <c r="E40">
        <v>143</v>
      </c>
      <c r="F40" s="116">
        <v>2126</v>
      </c>
    </row>
    <row r="41" spans="1:6">
      <c r="A41" t="s">
        <v>667</v>
      </c>
      <c r="B41">
        <v>145</v>
      </c>
      <c r="C41">
        <v>153</v>
      </c>
      <c r="D41">
        <v>143.5</v>
      </c>
      <c r="E41">
        <v>151</v>
      </c>
      <c r="F41" s="116">
        <v>2372</v>
      </c>
    </row>
    <row r="42" spans="1:6">
      <c r="A42" t="s">
        <v>666</v>
      </c>
      <c r="B42">
        <v>150</v>
      </c>
      <c r="C42">
        <v>158</v>
      </c>
      <c r="D42">
        <v>149.5</v>
      </c>
      <c r="E42">
        <v>154.5</v>
      </c>
      <c r="F42" s="116">
        <v>4149</v>
      </c>
    </row>
    <row r="43" spans="1:6">
      <c r="A43" t="s">
        <v>665</v>
      </c>
      <c r="B43">
        <v>153.5</v>
      </c>
      <c r="C43">
        <v>153.5</v>
      </c>
      <c r="D43">
        <v>147</v>
      </c>
      <c r="E43">
        <v>148.5</v>
      </c>
      <c r="F43" s="116">
        <v>2748</v>
      </c>
    </row>
    <row r="44" spans="1:6">
      <c r="A44" t="s">
        <v>664</v>
      </c>
      <c r="B44">
        <v>151</v>
      </c>
      <c r="C44">
        <v>153.5</v>
      </c>
      <c r="D44">
        <v>146</v>
      </c>
      <c r="E44">
        <v>146</v>
      </c>
      <c r="F44" s="116">
        <v>2291</v>
      </c>
    </row>
    <row r="45" spans="1:6">
      <c r="A45" t="s">
        <v>663</v>
      </c>
      <c r="B45">
        <v>147</v>
      </c>
      <c r="C45">
        <v>150</v>
      </c>
      <c r="D45">
        <v>147</v>
      </c>
      <c r="E45">
        <v>149.5</v>
      </c>
      <c r="F45" s="116">
        <v>1649</v>
      </c>
    </row>
    <row r="46" spans="1:6">
      <c r="A46" t="s">
        <v>662</v>
      </c>
      <c r="B46">
        <v>149.5</v>
      </c>
      <c r="C46">
        <v>152.5</v>
      </c>
      <c r="D46">
        <v>144</v>
      </c>
      <c r="E46">
        <v>144.5</v>
      </c>
      <c r="F46" s="116">
        <v>2478</v>
      </c>
    </row>
    <row r="47" spans="1:6">
      <c r="A47" t="s">
        <v>661</v>
      </c>
      <c r="B47">
        <v>145.5</v>
      </c>
      <c r="C47">
        <v>147</v>
      </c>
      <c r="D47">
        <v>142.5</v>
      </c>
      <c r="E47">
        <v>143.5</v>
      </c>
      <c r="F47" s="116">
        <v>2461</v>
      </c>
    </row>
    <row r="48" spans="1:6">
      <c r="A48" t="s">
        <v>660</v>
      </c>
      <c r="B48">
        <v>145</v>
      </c>
      <c r="C48">
        <v>145</v>
      </c>
      <c r="D48">
        <v>139</v>
      </c>
      <c r="E48">
        <v>139.5</v>
      </c>
      <c r="F48" s="116">
        <v>3309</v>
      </c>
    </row>
    <row r="49" spans="1:6">
      <c r="A49" t="s">
        <v>659</v>
      </c>
      <c r="B49">
        <v>141.5</v>
      </c>
      <c r="C49">
        <v>142.5</v>
      </c>
      <c r="D49">
        <v>135.5</v>
      </c>
      <c r="E49">
        <v>135.5</v>
      </c>
      <c r="F49" s="116">
        <v>2874</v>
      </c>
    </row>
    <row r="50" spans="1:6">
      <c r="A50" t="s">
        <v>658</v>
      </c>
      <c r="B50">
        <v>136</v>
      </c>
      <c r="C50">
        <v>139</v>
      </c>
      <c r="D50">
        <v>134</v>
      </c>
      <c r="E50">
        <v>137.5</v>
      </c>
      <c r="F50" s="116">
        <v>1820</v>
      </c>
    </row>
    <row r="51" spans="1:6">
      <c r="A51" t="s">
        <v>657</v>
      </c>
      <c r="B51">
        <v>137.5</v>
      </c>
      <c r="C51">
        <v>142.5</v>
      </c>
      <c r="D51">
        <v>137</v>
      </c>
      <c r="E51">
        <v>140</v>
      </c>
      <c r="F51" s="116">
        <v>3302</v>
      </c>
    </row>
    <row r="52" spans="1:6">
      <c r="A52" t="s">
        <v>656</v>
      </c>
      <c r="B52">
        <v>142</v>
      </c>
      <c r="C52">
        <v>145.5</v>
      </c>
      <c r="D52">
        <v>142</v>
      </c>
      <c r="E52">
        <v>143.5</v>
      </c>
      <c r="F52" s="116">
        <v>2581</v>
      </c>
    </row>
    <row r="53" spans="1:6">
      <c r="A53" t="s">
        <v>655</v>
      </c>
      <c r="B53">
        <v>144.5</v>
      </c>
      <c r="C53">
        <v>147</v>
      </c>
      <c r="D53">
        <v>143</v>
      </c>
      <c r="E53">
        <v>145</v>
      </c>
      <c r="F53" s="116">
        <v>1682</v>
      </c>
    </row>
    <row r="54" spans="1:6">
      <c r="A54" t="s">
        <v>654</v>
      </c>
      <c r="B54">
        <v>145</v>
      </c>
      <c r="C54">
        <v>145</v>
      </c>
      <c r="D54">
        <v>143</v>
      </c>
      <c r="E54">
        <v>144</v>
      </c>
      <c r="F54" s="116">
        <v>1634</v>
      </c>
    </row>
    <row r="55" spans="1:6">
      <c r="A55" t="s">
        <v>653</v>
      </c>
      <c r="B55">
        <v>144.5</v>
      </c>
      <c r="C55">
        <v>146.5</v>
      </c>
      <c r="D55">
        <v>140</v>
      </c>
      <c r="E55">
        <v>140.5</v>
      </c>
      <c r="F55" s="116">
        <v>2048</v>
      </c>
    </row>
    <row r="56" spans="1:6">
      <c r="A56" t="s">
        <v>652</v>
      </c>
      <c r="B56">
        <v>140.5</v>
      </c>
      <c r="C56">
        <v>142</v>
      </c>
      <c r="D56">
        <v>139.5</v>
      </c>
      <c r="E56">
        <v>141</v>
      </c>
      <c r="F56" s="116">
        <v>1757</v>
      </c>
    </row>
    <row r="57" spans="1:6">
      <c r="A57" t="s">
        <v>651</v>
      </c>
      <c r="B57">
        <v>141</v>
      </c>
      <c r="C57">
        <v>148.5</v>
      </c>
      <c r="D57">
        <v>140.5</v>
      </c>
      <c r="E57">
        <v>148</v>
      </c>
      <c r="F57" s="116">
        <v>2302</v>
      </c>
    </row>
    <row r="58" spans="1:6">
      <c r="A58" t="s">
        <v>650</v>
      </c>
      <c r="B58">
        <v>146.5</v>
      </c>
      <c r="C58">
        <v>149</v>
      </c>
      <c r="D58">
        <v>145</v>
      </c>
      <c r="E58">
        <v>145</v>
      </c>
      <c r="F58" s="116">
        <v>1808</v>
      </c>
    </row>
    <row r="59" spans="1:6">
      <c r="A59" t="s">
        <v>649</v>
      </c>
      <c r="B59">
        <v>144</v>
      </c>
      <c r="C59">
        <v>145</v>
      </c>
      <c r="D59">
        <v>142</v>
      </c>
      <c r="E59">
        <v>143.5</v>
      </c>
      <c r="F59" s="116">
        <v>1278</v>
      </c>
    </row>
    <row r="60" spans="1:6">
      <c r="A60" t="s">
        <v>648</v>
      </c>
      <c r="B60">
        <v>147.5</v>
      </c>
      <c r="C60">
        <v>149.5</v>
      </c>
      <c r="D60">
        <v>145.5</v>
      </c>
      <c r="E60">
        <v>148.5</v>
      </c>
      <c r="F60" s="116">
        <v>1905</v>
      </c>
    </row>
    <row r="61" spans="1:6">
      <c r="A61" t="s">
        <v>647</v>
      </c>
      <c r="B61">
        <v>150</v>
      </c>
      <c r="C61">
        <v>152.5</v>
      </c>
      <c r="D61">
        <v>148</v>
      </c>
      <c r="E61">
        <v>150.5</v>
      </c>
      <c r="F61" s="116">
        <v>2598</v>
      </c>
    </row>
    <row r="62" spans="1:6">
      <c r="A62" t="s">
        <v>646</v>
      </c>
      <c r="B62">
        <v>150.5</v>
      </c>
      <c r="C62">
        <v>151.5</v>
      </c>
      <c r="D62">
        <v>148.5</v>
      </c>
      <c r="E62">
        <v>148.5</v>
      </c>
      <c r="F62" s="116">
        <v>1152</v>
      </c>
    </row>
    <row r="63" spans="1:6">
      <c r="A63" t="s">
        <v>645</v>
      </c>
      <c r="B63">
        <v>146.5</v>
      </c>
      <c r="C63">
        <v>146.5</v>
      </c>
      <c r="D63">
        <v>144</v>
      </c>
      <c r="E63">
        <v>144</v>
      </c>
      <c r="F63" s="116">
        <v>1470</v>
      </c>
    </row>
    <row r="64" spans="1:6">
      <c r="A64" t="s">
        <v>644</v>
      </c>
      <c r="B64">
        <v>143</v>
      </c>
      <c r="C64">
        <v>144.5</v>
      </c>
      <c r="D64">
        <v>141.5</v>
      </c>
      <c r="E64">
        <v>141.5</v>
      </c>
      <c r="F64" s="116">
        <v>1356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4D28-2FD3-479A-87A8-F91FACCDA898}">
  <sheetPr codeName="工作表472"/>
  <dimension ref="A1:F64"/>
  <sheetViews>
    <sheetView workbookViewId="0"/>
  </sheetViews>
  <sheetFormatPr defaultRowHeight="17"/>
  <sheetData>
    <row r="1" spans="1:6">
      <c r="A1" t="s">
        <v>732</v>
      </c>
      <c r="B1" t="s">
        <v>733</v>
      </c>
      <c r="C1" t="s">
        <v>734</v>
      </c>
      <c r="D1" t="s">
        <v>735</v>
      </c>
      <c r="E1" t="s">
        <v>736</v>
      </c>
      <c r="F1" t="s">
        <v>737</v>
      </c>
    </row>
    <row r="2" spans="1:6">
      <c r="A2" t="s">
        <v>706</v>
      </c>
      <c r="B2" s="117">
        <v>4250</v>
      </c>
      <c r="C2" s="117">
        <v>4340</v>
      </c>
      <c r="D2" s="117">
        <v>4230</v>
      </c>
      <c r="E2" s="117">
        <v>4340</v>
      </c>
      <c r="F2" s="116">
        <v>1829</v>
      </c>
    </row>
    <row r="3" spans="1:6">
      <c r="A3" t="s">
        <v>705</v>
      </c>
      <c r="B3" s="117">
        <v>4560</v>
      </c>
      <c r="C3" s="117">
        <v>4565</v>
      </c>
      <c r="D3" s="117">
        <v>4170</v>
      </c>
      <c r="E3" s="117">
        <v>4200</v>
      </c>
      <c r="F3" s="116">
        <v>2522</v>
      </c>
    </row>
    <row r="4" spans="1:6">
      <c r="A4" t="s">
        <v>704</v>
      </c>
      <c r="B4" s="117">
        <v>4270</v>
      </c>
      <c r="C4" s="117">
        <v>4290</v>
      </c>
      <c r="D4" s="117">
        <v>4180</v>
      </c>
      <c r="E4" s="117">
        <v>4200</v>
      </c>
      <c r="F4" s="116">
        <v>1145</v>
      </c>
    </row>
    <row r="5" spans="1:6">
      <c r="A5" t="s">
        <v>703</v>
      </c>
      <c r="B5" s="117">
        <v>4180</v>
      </c>
      <c r="C5" s="117">
        <v>4225</v>
      </c>
      <c r="D5" s="117">
        <v>4045</v>
      </c>
      <c r="E5" s="117">
        <v>4085</v>
      </c>
      <c r="F5" s="116">
        <v>1624</v>
      </c>
    </row>
    <row r="6" spans="1:6">
      <c r="A6" t="s">
        <v>702</v>
      </c>
      <c r="B6" s="117">
        <v>4135</v>
      </c>
      <c r="C6" s="117">
        <v>4150</v>
      </c>
      <c r="D6" s="117">
        <v>3910</v>
      </c>
      <c r="E6" s="117">
        <v>3910</v>
      </c>
      <c r="F6" s="116">
        <v>2248</v>
      </c>
    </row>
    <row r="7" spans="1:6">
      <c r="A7" t="s">
        <v>701</v>
      </c>
      <c r="B7" s="117">
        <v>3920</v>
      </c>
      <c r="C7" s="117">
        <v>3980</v>
      </c>
      <c r="D7" s="117">
        <v>3815</v>
      </c>
      <c r="E7" s="117">
        <v>3825</v>
      </c>
      <c r="F7" s="116">
        <v>2300</v>
      </c>
    </row>
    <row r="8" spans="1:6">
      <c r="A8" t="s">
        <v>700</v>
      </c>
      <c r="B8" s="117">
        <v>3830</v>
      </c>
      <c r="C8" s="117">
        <v>3930</v>
      </c>
      <c r="D8" s="117">
        <v>3680</v>
      </c>
      <c r="E8" s="117">
        <v>3750</v>
      </c>
      <c r="F8" s="116">
        <v>2216</v>
      </c>
    </row>
    <row r="9" spans="1:6">
      <c r="A9" t="s">
        <v>699</v>
      </c>
      <c r="B9" s="117">
        <v>3790</v>
      </c>
      <c r="C9" s="117">
        <v>3795</v>
      </c>
      <c r="D9" s="117">
        <v>3575</v>
      </c>
      <c r="E9" s="117">
        <v>3585</v>
      </c>
      <c r="F9" s="116">
        <v>3349</v>
      </c>
    </row>
    <row r="10" spans="1:6">
      <c r="A10" t="s">
        <v>698</v>
      </c>
      <c r="B10" s="117">
        <v>3610</v>
      </c>
      <c r="C10" s="117">
        <v>3640</v>
      </c>
      <c r="D10" s="117">
        <v>3400</v>
      </c>
      <c r="E10" s="117">
        <v>3410</v>
      </c>
      <c r="F10" s="116">
        <v>3202</v>
      </c>
    </row>
    <row r="11" spans="1:6">
      <c r="A11" t="s">
        <v>697</v>
      </c>
      <c r="B11" s="117">
        <v>3450</v>
      </c>
      <c r="C11" s="117">
        <v>3750</v>
      </c>
      <c r="D11" s="117">
        <v>3385</v>
      </c>
      <c r="E11" s="117">
        <v>3750</v>
      </c>
      <c r="F11" s="116">
        <v>3832</v>
      </c>
    </row>
    <row r="12" spans="1:6">
      <c r="A12" t="s">
        <v>696</v>
      </c>
      <c r="B12" s="117">
        <v>3750</v>
      </c>
      <c r="C12" s="117">
        <v>3815</v>
      </c>
      <c r="D12" s="117">
        <v>3520</v>
      </c>
      <c r="E12" s="117">
        <v>3605</v>
      </c>
      <c r="F12" s="116">
        <v>4532</v>
      </c>
    </row>
    <row r="13" spans="1:6">
      <c r="A13" t="s">
        <v>695</v>
      </c>
      <c r="B13" s="117">
        <v>3650</v>
      </c>
      <c r="C13" s="117">
        <v>3675</v>
      </c>
      <c r="D13" s="117">
        <v>3600</v>
      </c>
      <c r="E13" s="117">
        <v>3665</v>
      </c>
      <c r="F13" s="116">
        <v>1190</v>
      </c>
    </row>
    <row r="14" spans="1:6">
      <c r="A14" t="s">
        <v>694</v>
      </c>
      <c r="B14" s="117">
        <v>3695</v>
      </c>
      <c r="C14" s="117">
        <v>3725</v>
      </c>
      <c r="D14" s="117">
        <v>3300</v>
      </c>
      <c r="E14" s="117">
        <v>3305</v>
      </c>
      <c r="F14" s="116">
        <v>4847</v>
      </c>
    </row>
    <row r="15" spans="1:6">
      <c r="A15" t="s">
        <v>693</v>
      </c>
      <c r="B15" s="117">
        <v>3400</v>
      </c>
      <c r="C15" s="117">
        <v>3490</v>
      </c>
      <c r="D15" s="117">
        <v>3315</v>
      </c>
      <c r="E15" s="117">
        <v>3375</v>
      </c>
      <c r="F15" s="116">
        <v>4314</v>
      </c>
    </row>
    <row r="16" spans="1:6">
      <c r="A16" t="s">
        <v>692</v>
      </c>
      <c r="B16" s="117">
        <v>3495</v>
      </c>
      <c r="C16" s="117">
        <v>3560</v>
      </c>
      <c r="D16" s="117">
        <v>3350</v>
      </c>
      <c r="E16" s="117">
        <v>3395</v>
      </c>
      <c r="F16" s="116">
        <v>3420</v>
      </c>
    </row>
    <row r="17" spans="1:6">
      <c r="A17" t="s">
        <v>691</v>
      </c>
      <c r="B17" s="117">
        <v>3445</v>
      </c>
      <c r="C17" s="117">
        <v>3545</v>
      </c>
      <c r="D17" s="117">
        <v>3395</v>
      </c>
      <c r="E17" s="117">
        <v>3450</v>
      </c>
      <c r="F17" s="116">
        <v>2681</v>
      </c>
    </row>
    <row r="18" spans="1:6">
      <c r="A18" t="s">
        <v>690</v>
      </c>
      <c r="B18" s="117">
        <v>3560</v>
      </c>
      <c r="C18" s="117">
        <v>3640</v>
      </c>
      <c r="D18" s="117">
        <v>3460</v>
      </c>
      <c r="E18" s="117">
        <v>3460</v>
      </c>
      <c r="F18" s="116">
        <v>2359</v>
      </c>
    </row>
    <row r="19" spans="1:6">
      <c r="A19" t="s">
        <v>689</v>
      </c>
      <c r="B19" s="117">
        <v>3510</v>
      </c>
      <c r="C19" s="117">
        <v>3550</v>
      </c>
      <c r="D19" s="117">
        <v>3340</v>
      </c>
      <c r="E19" s="117">
        <v>3340</v>
      </c>
      <c r="F19" s="116">
        <v>2147</v>
      </c>
    </row>
    <row r="20" spans="1:6">
      <c r="A20" t="s">
        <v>688</v>
      </c>
      <c r="B20" s="117">
        <v>3360</v>
      </c>
      <c r="C20" s="117">
        <v>3390</v>
      </c>
      <c r="D20" s="117">
        <v>3040</v>
      </c>
      <c r="E20" s="117">
        <v>3150</v>
      </c>
      <c r="F20" s="116">
        <v>3896</v>
      </c>
    </row>
    <row r="21" spans="1:6">
      <c r="A21" t="s">
        <v>687</v>
      </c>
      <c r="B21" s="117">
        <v>3245</v>
      </c>
      <c r="C21" s="117">
        <v>3270</v>
      </c>
      <c r="D21" s="117">
        <v>3150</v>
      </c>
      <c r="E21" s="117">
        <v>3165</v>
      </c>
      <c r="F21" s="116">
        <v>2208</v>
      </c>
    </row>
    <row r="22" spans="1:6">
      <c r="A22" t="s">
        <v>686</v>
      </c>
      <c r="B22" s="117">
        <v>3185</v>
      </c>
      <c r="C22" s="117">
        <v>3455</v>
      </c>
      <c r="D22" s="117">
        <v>3185</v>
      </c>
      <c r="E22" s="117">
        <v>3340</v>
      </c>
      <c r="F22" s="116">
        <v>2833</v>
      </c>
    </row>
    <row r="23" spans="1:6">
      <c r="A23" t="s">
        <v>685</v>
      </c>
      <c r="B23" s="117">
        <v>3395</v>
      </c>
      <c r="C23" s="117">
        <v>3430</v>
      </c>
      <c r="D23" s="117">
        <v>3305</v>
      </c>
      <c r="E23" s="117">
        <v>3420</v>
      </c>
      <c r="F23" s="116">
        <v>1777</v>
      </c>
    </row>
    <row r="24" spans="1:6">
      <c r="A24" t="s">
        <v>684</v>
      </c>
      <c r="B24" s="117">
        <v>3410</v>
      </c>
      <c r="C24" s="117">
        <v>3475</v>
      </c>
      <c r="D24" s="117">
        <v>3325</v>
      </c>
      <c r="E24" s="117">
        <v>3400</v>
      </c>
      <c r="F24" s="116">
        <v>2364</v>
      </c>
    </row>
    <row r="25" spans="1:6">
      <c r="A25" t="s">
        <v>683</v>
      </c>
      <c r="B25" s="117">
        <v>3340</v>
      </c>
      <c r="C25" s="117">
        <v>3415</v>
      </c>
      <c r="D25" s="117">
        <v>3330</v>
      </c>
      <c r="E25" s="117">
        <v>3385</v>
      </c>
      <c r="F25" s="116">
        <v>1093</v>
      </c>
    </row>
    <row r="26" spans="1:6">
      <c r="A26" t="s">
        <v>682</v>
      </c>
      <c r="B26" s="117">
        <v>3435</v>
      </c>
      <c r="C26" s="117">
        <v>3435</v>
      </c>
      <c r="D26" s="117">
        <v>3125</v>
      </c>
      <c r="E26" s="117">
        <v>3150</v>
      </c>
      <c r="F26" s="116">
        <v>3099</v>
      </c>
    </row>
    <row r="27" spans="1:6">
      <c r="A27" t="s">
        <v>681</v>
      </c>
      <c r="B27" s="117">
        <v>3180</v>
      </c>
      <c r="C27" s="117">
        <v>3215</v>
      </c>
      <c r="D27" s="117">
        <v>2990</v>
      </c>
      <c r="E27" s="117">
        <v>3020</v>
      </c>
      <c r="F27" s="116">
        <v>3927</v>
      </c>
    </row>
    <row r="28" spans="1:6">
      <c r="A28" t="s">
        <v>680</v>
      </c>
      <c r="B28" s="117">
        <v>3115</v>
      </c>
      <c r="C28" s="117">
        <v>3210</v>
      </c>
      <c r="D28" s="117">
        <v>3020</v>
      </c>
      <c r="E28" s="117">
        <v>3020</v>
      </c>
      <c r="F28" s="116">
        <v>2802</v>
      </c>
    </row>
    <row r="29" spans="1:6">
      <c r="A29" t="s">
        <v>679</v>
      </c>
      <c r="B29" s="117">
        <v>3040</v>
      </c>
      <c r="C29" s="117">
        <v>3130</v>
      </c>
      <c r="D29" s="117">
        <v>2950</v>
      </c>
      <c r="E29" s="117">
        <v>3015</v>
      </c>
      <c r="F29" s="116">
        <v>2607</v>
      </c>
    </row>
    <row r="30" spans="1:6">
      <c r="A30" t="s">
        <v>678</v>
      </c>
      <c r="B30" s="117">
        <v>3060</v>
      </c>
      <c r="C30" s="117">
        <v>3070</v>
      </c>
      <c r="D30" s="117">
        <v>2860</v>
      </c>
      <c r="E30" s="117">
        <v>2900</v>
      </c>
      <c r="F30" s="116">
        <v>4322</v>
      </c>
    </row>
    <row r="31" spans="1:6">
      <c r="A31" t="s">
        <v>677</v>
      </c>
      <c r="B31" s="117">
        <v>2855</v>
      </c>
      <c r="C31" s="117">
        <v>2880</v>
      </c>
      <c r="D31" s="117">
        <v>2750</v>
      </c>
      <c r="E31" s="117">
        <v>2755</v>
      </c>
      <c r="F31" s="116">
        <v>2929</v>
      </c>
    </row>
    <row r="32" spans="1:6">
      <c r="A32" t="s">
        <v>676</v>
      </c>
      <c r="B32" s="117">
        <v>2720</v>
      </c>
      <c r="C32" s="117">
        <v>2940</v>
      </c>
      <c r="D32" s="117">
        <v>2695</v>
      </c>
      <c r="E32" s="117">
        <v>2830</v>
      </c>
      <c r="F32" s="116">
        <v>5360</v>
      </c>
    </row>
    <row r="33" spans="1:6">
      <c r="A33" t="s">
        <v>675</v>
      </c>
      <c r="B33" s="117">
        <v>2925</v>
      </c>
      <c r="C33" s="117">
        <v>2935</v>
      </c>
      <c r="D33" s="117">
        <v>2810</v>
      </c>
      <c r="E33" s="117">
        <v>2900</v>
      </c>
      <c r="F33" s="116">
        <v>2999</v>
      </c>
    </row>
    <row r="34" spans="1:6">
      <c r="A34" t="s">
        <v>674</v>
      </c>
      <c r="B34" s="117">
        <v>2860</v>
      </c>
      <c r="C34" s="117">
        <v>3080</v>
      </c>
      <c r="D34" s="117">
        <v>2820</v>
      </c>
      <c r="E34" s="117">
        <v>3035</v>
      </c>
      <c r="F34" s="116">
        <v>3712</v>
      </c>
    </row>
    <row r="35" spans="1:6">
      <c r="A35" t="s">
        <v>673</v>
      </c>
      <c r="B35" s="117">
        <v>3000</v>
      </c>
      <c r="C35" s="117">
        <v>3075</v>
      </c>
      <c r="D35" s="117">
        <v>2780</v>
      </c>
      <c r="E35" s="117">
        <v>2860</v>
      </c>
      <c r="F35" s="116">
        <v>4068</v>
      </c>
    </row>
    <row r="36" spans="1:6">
      <c r="A36" t="s">
        <v>672</v>
      </c>
      <c r="B36" s="117">
        <v>2870</v>
      </c>
      <c r="C36" s="117">
        <v>2925</v>
      </c>
      <c r="D36" s="117">
        <v>2760</v>
      </c>
      <c r="E36" s="117">
        <v>2765</v>
      </c>
      <c r="F36" s="116">
        <v>3212</v>
      </c>
    </row>
    <row r="37" spans="1:6">
      <c r="A37" t="s">
        <v>671</v>
      </c>
      <c r="B37" s="117">
        <v>2805</v>
      </c>
      <c r="C37" s="117">
        <v>2890</v>
      </c>
      <c r="D37" s="117">
        <v>2800</v>
      </c>
      <c r="E37" s="117">
        <v>2860</v>
      </c>
      <c r="F37" s="116">
        <v>2139</v>
      </c>
    </row>
    <row r="38" spans="1:6">
      <c r="A38" t="s">
        <v>670</v>
      </c>
      <c r="B38" s="117">
        <v>2960</v>
      </c>
      <c r="C38" s="117">
        <v>2990</v>
      </c>
      <c r="D38" s="117">
        <v>2890</v>
      </c>
      <c r="E38" s="117">
        <v>2975</v>
      </c>
      <c r="F38" s="116">
        <v>2709</v>
      </c>
    </row>
    <row r="39" spans="1:6">
      <c r="A39" t="s">
        <v>669</v>
      </c>
      <c r="B39" s="117">
        <v>2915</v>
      </c>
      <c r="C39" s="117">
        <v>2990</v>
      </c>
      <c r="D39" s="117">
        <v>2815</v>
      </c>
      <c r="E39" s="117">
        <v>2830</v>
      </c>
      <c r="F39" s="116">
        <v>3022</v>
      </c>
    </row>
    <row r="40" spans="1:6">
      <c r="A40" t="s">
        <v>668</v>
      </c>
      <c r="B40" s="117">
        <v>2900</v>
      </c>
      <c r="C40" s="117">
        <v>3110</v>
      </c>
      <c r="D40" s="117">
        <v>2895</v>
      </c>
      <c r="E40" s="117">
        <v>3110</v>
      </c>
      <c r="F40" s="116">
        <v>2876</v>
      </c>
    </row>
    <row r="41" spans="1:6">
      <c r="A41" t="s">
        <v>667</v>
      </c>
      <c r="B41" s="117">
        <v>3270</v>
      </c>
      <c r="C41" s="117">
        <v>3270</v>
      </c>
      <c r="D41" s="117">
        <v>3095</v>
      </c>
      <c r="E41" s="117">
        <v>3125</v>
      </c>
      <c r="F41" s="116">
        <v>4393</v>
      </c>
    </row>
    <row r="42" spans="1:6">
      <c r="A42" t="s">
        <v>666</v>
      </c>
      <c r="B42" s="117">
        <v>3130</v>
      </c>
      <c r="C42" s="117">
        <v>3160</v>
      </c>
      <c r="D42" s="117">
        <v>3105</v>
      </c>
      <c r="E42" s="117">
        <v>3120</v>
      </c>
      <c r="F42" s="116">
        <v>1258</v>
      </c>
    </row>
    <row r="43" spans="1:6">
      <c r="A43" t="s">
        <v>665</v>
      </c>
      <c r="B43" s="117">
        <v>3140</v>
      </c>
      <c r="C43" s="117">
        <v>3205</v>
      </c>
      <c r="D43" s="117">
        <v>3090</v>
      </c>
      <c r="E43" s="117">
        <v>3150</v>
      </c>
      <c r="F43" s="116">
        <v>2682</v>
      </c>
    </row>
    <row r="44" spans="1:6">
      <c r="A44" t="s">
        <v>664</v>
      </c>
      <c r="B44" s="117">
        <v>3240</v>
      </c>
      <c r="C44" s="117">
        <v>3270</v>
      </c>
      <c r="D44" s="117">
        <v>3130</v>
      </c>
      <c r="E44" s="117">
        <v>3145</v>
      </c>
      <c r="F44" s="116">
        <v>2783</v>
      </c>
    </row>
    <row r="45" spans="1:6">
      <c r="A45" t="s">
        <v>663</v>
      </c>
      <c r="B45" s="117">
        <v>3130</v>
      </c>
      <c r="C45" s="117">
        <v>3135</v>
      </c>
      <c r="D45" s="117">
        <v>2835</v>
      </c>
      <c r="E45" s="117">
        <v>2835</v>
      </c>
      <c r="F45" s="116">
        <v>5191</v>
      </c>
    </row>
    <row r="46" spans="1:6">
      <c r="A46" t="s">
        <v>662</v>
      </c>
      <c r="B46" s="117">
        <v>2800</v>
      </c>
      <c r="C46" s="117">
        <v>2875</v>
      </c>
      <c r="D46" s="117">
        <v>2725</v>
      </c>
      <c r="E46" s="117">
        <v>2760</v>
      </c>
      <c r="F46" s="116">
        <v>3831</v>
      </c>
    </row>
    <row r="47" spans="1:6">
      <c r="A47" t="s">
        <v>661</v>
      </c>
      <c r="B47" s="117">
        <v>2765</v>
      </c>
      <c r="C47" s="117">
        <v>2800</v>
      </c>
      <c r="D47" s="117">
        <v>2755</v>
      </c>
      <c r="E47" s="117">
        <v>2770</v>
      </c>
      <c r="F47" s="116">
        <v>1381</v>
      </c>
    </row>
    <row r="48" spans="1:6">
      <c r="A48" t="s">
        <v>660</v>
      </c>
      <c r="B48" s="117">
        <v>2800</v>
      </c>
      <c r="C48" s="117">
        <v>2815</v>
      </c>
      <c r="D48" s="117">
        <v>2500</v>
      </c>
      <c r="E48" s="117">
        <v>2625</v>
      </c>
      <c r="F48" s="116">
        <v>6589</v>
      </c>
    </row>
    <row r="49" spans="1:6">
      <c r="A49" t="s">
        <v>659</v>
      </c>
      <c r="B49" s="117">
        <v>2660</v>
      </c>
      <c r="C49" s="117">
        <v>2680</v>
      </c>
      <c r="D49" s="117">
        <v>2540</v>
      </c>
      <c r="E49" s="117">
        <v>2550</v>
      </c>
      <c r="F49" s="116">
        <v>2841</v>
      </c>
    </row>
    <row r="50" spans="1:6">
      <c r="A50" t="s">
        <v>658</v>
      </c>
      <c r="B50" s="117">
        <v>2550</v>
      </c>
      <c r="C50" s="117">
        <v>2580</v>
      </c>
      <c r="D50" s="117">
        <v>2505</v>
      </c>
      <c r="E50" s="117">
        <v>2520</v>
      </c>
      <c r="F50" s="116">
        <v>2376</v>
      </c>
    </row>
    <row r="51" spans="1:6">
      <c r="A51" t="s">
        <v>657</v>
      </c>
      <c r="B51" s="117">
        <v>2535</v>
      </c>
      <c r="C51" s="117">
        <v>2710</v>
      </c>
      <c r="D51" s="117">
        <v>2535</v>
      </c>
      <c r="E51" s="117">
        <v>2710</v>
      </c>
      <c r="F51" s="116">
        <v>2772</v>
      </c>
    </row>
    <row r="52" spans="1:6">
      <c r="A52" t="s">
        <v>656</v>
      </c>
      <c r="B52" s="117">
        <v>2980</v>
      </c>
      <c r="C52" s="117">
        <v>2980</v>
      </c>
      <c r="D52" s="117">
        <v>2845</v>
      </c>
      <c r="E52" s="117">
        <v>2855</v>
      </c>
      <c r="F52" s="116">
        <v>5467</v>
      </c>
    </row>
    <row r="53" spans="1:6">
      <c r="A53" t="s">
        <v>655</v>
      </c>
      <c r="B53" s="117">
        <v>2910</v>
      </c>
      <c r="C53" s="117">
        <v>2950</v>
      </c>
      <c r="D53" s="117">
        <v>2780</v>
      </c>
      <c r="E53" s="117">
        <v>2805</v>
      </c>
      <c r="F53" s="116">
        <v>3484</v>
      </c>
    </row>
    <row r="54" spans="1:6">
      <c r="A54" t="s">
        <v>654</v>
      </c>
      <c r="B54" s="117">
        <v>2805</v>
      </c>
      <c r="C54" s="117">
        <v>2830</v>
      </c>
      <c r="D54" s="117">
        <v>2735</v>
      </c>
      <c r="E54" s="117">
        <v>2800</v>
      </c>
      <c r="F54" s="116">
        <v>1966</v>
      </c>
    </row>
    <row r="55" spans="1:6">
      <c r="A55" t="s">
        <v>653</v>
      </c>
      <c r="B55" s="117">
        <v>2825</v>
      </c>
      <c r="C55" s="117">
        <v>2870</v>
      </c>
      <c r="D55" s="117">
        <v>2785</v>
      </c>
      <c r="E55" s="117">
        <v>2845</v>
      </c>
      <c r="F55" s="116">
        <v>1860</v>
      </c>
    </row>
    <row r="56" spans="1:6">
      <c r="A56" t="s">
        <v>652</v>
      </c>
      <c r="B56" s="117">
        <v>2855</v>
      </c>
      <c r="C56" s="117">
        <v>2855</v>
      </c>
      <c r="D56" s="117">
        <v>2750</v>
      </c>
      <c r="E56" s="117">
        <v>2750</v>
      </c>
      <c r="F56" s="116">
        <v>1679</v>
      </c>
    </row>
    <row r="57" spans="1:6">
      <c r="A57" t="s">
        <v>651</v>
      </c>
      <c r="B57" s="117">
        <v>2760</v>
      </c>
      <c r="C57" s="117">
        <v>2775</v>
      </c>
      <c r="D57" s="117">
        <v>2720</v>
      </c>
      <c r="E57" s="117">
        <v>2750</v>
      </c>
      <c r="F57" s="116">
        <v>1112</v>
      </c>
    </row>
    <row r="58" spans="1:6">
      <c r="A58" t="s">
        <v>650</v>
      </c>
      <c r="B58" s="117">
        <v>2770</v>
      </c>
      <c r="C58" s="117">
        <v>2780</v>
      </c>
      <c r="D58" s="117">
        <v>2665</v>
      </c>
      <c r="E58" s="117">
        <v>2720</v>
      </c>
      <c r="F58" s="116">
        <v>1692</v>
      </c>
    </row>
    <row r="59" spans="1:6">
      <c r="A59" t="s">
        <v>649</v>
      </c>
      <c r="B59" s="117">
        <v>2680</v>
      </c>
      <c r="C59" s="117">
        <v>2880</v>
      </c>
      <c r="D59" s="117">
        <v>2670</v>
      </c>
      <c r="E59" s="117">
        <v>2820</v>
      </c>
      <c r="F59" s="116">
        <v>2722</v>
      </c>
    </row>
    <row r="60" spans="1:6">
      <c r="A60" t="s">
        <v>648</v>
      </c>
      <c r="B60" s="117">
        <v>2855</v>
      </c>
      <c r="C60" s="117">
        <v>2970</v>
      </c>
      <c r="D60" s="117">
        <v>2830</v>
      </c>
      <c r="E60" s="117">
        <v>2905</v>
      </c>
      <c r="F60" s="116">
        <v>2707</v>
      </c>
    </row>
    <row r="61" spans="1:6">
      <c r="A61" t="s">
        <v>647</v>
      </c>
      <c r="B61" s="117">
        <v>2920</v>
      </c>
      <c r="C61" s="117">
        <v>3000</v>
      </c>
      <c r="D61" s="117">
        <v>2910</v>
      </c>
      <c r="E61" s="117">
        <v>2935</v>
      </c>
      <c r="F61" s="116">
        <v>2386</v>
      </c>
    </row>
    <row r="62" spans="1:6">
      <c r="A62" t="s">
        <v>646</v>
      </c>
      <c r="B62" s="117">
        <v>2970</v>
      </c>
      <c r="C62" s="117">
        <v>2980</v>
      </c>
      <c r="D62" s="117">
        <v>2870</v>
      </c>
      <c r="E62" s="117">
        <v>2880</v>
      </c>
      <c r="F62" s="116">
        <v>1956</v>
      </c>
    </row>
    <row r="63" spans="1:6">
      <c r="A63" t="s">
        <v>645</v>
      </c>
      <c r="B63" s="117">
        <v>2850</v>
      </c>
      <c r="C63" s="117">
        <v>2940</v>
      </c>
      <c r="D63" s="117">
        <v>2845</v>
      </c>
      <c r="E63" s="117">
        <v>2915</v>
      </c>
      <c r="F63" s="116">
        <v>2011</v>
      </c>
    </row>
    <row r="64" spans="1:6">
      <c r="A64" t="s">
        <v>644</v>
      </c>
      <c r="B64" s="117">
        <v>2990</v>
      </c>
      <c r="C64" s="117">
        <v>3070</v>
      </c>
      <c r="D64" s="117">
        <v>2835</v>
      </c>
      <c r="E64" s="117">
        <v>2870</v>
      </c>
      <c r="F64" s="116">
        <v>4956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2345</vt:lpstr>
      <vt:lpstr>6669</vt:lpstr>
      <vt:lpstr>3653</vt:lpstr>
      <vt:lpstr>1519</vt:lpstr>
      <vt:lpstr>1905</vt:lpstr>
      <vt:lpstr>6409</vt:lpstr>
      <vt:lpstr>3443</vt:lpstr>
      <vt:lpstr>2637</vt:lpstr>
      <vt:lpstr>2455</vt:lpstr>
      <vt:lpstr>3661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2024-06-10T16:29:19Z</cp:lastPrinted>
  <dcterms:created xsi:type="dcterms:W3CDTF">2024-05-18T23:54:40Z</dcterms:created>
  <dcterms:modified xsi:type="dcterms:W3CDTF">2024-06-11T18:44:35Z</dcterms:modified>
</cp:coreProperties>
</file>